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ENCHIKU220\disk3\090工事フォルダ\R8鶴岡市総合保健福祉センターLED化改修工事\1.施工伺い\公告資料\"/>
    </mc:Choice>
  </mc:AlternateContent>
  <xr:revisionPtr revIDLastSave="0" documentId="8_{80212FF3-5075-47FD-8946-3BFB6304CE9B}" xr6:coauthVersionLast="36" xr6:coauthVersionMax="36" xr10:uidLastSave="{00000000-0000-0000-0000-000000000000}"/>
  <bookViews>
    <workbookView xWindow="-120" yWindow="-120" windowWidth="29040" windowHeight="15720" tabRatio="810" xr2:uid="{00000000-000D-0000-FFFF-FFFF00000000}"/>
  </bookViews>
  <sheets>
    <sheet name="表紙" sheetId="193" r:id="rId1"/>
    <sheet name="数量内訳書（甲）" sheetId="1" r:id="rId2"/>
    <sheet name="数量内訳書（乙）にこふる" sheetId="189" r:id="rId3"/>
    <sheet name="数量内訳書（乙）第三学区コミセン" sheetId="187" r:id="rId4"/>
    <sheet name="工事費内訳書（その2）" sheetId="194" r:id="rId5"/>
    <sheet name="内訳(舞台装置)" sheetId="15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</externalReferences>
  <definedNames>
    <definedName name="__?Print_Area" localSheetId="4">#REF!</definedName>
    <definedName name="__?Print_Area" localSheetId="0">#REF!</definedName>
    <definedName name="__?Print_Area">#REF!</definedName>
    <definedName name="________________P10" localSheetId="4">#REF!</definedName>
    <definedName name="________________P10" localSheetId="0">#REF!</definedName>
    <definedName name="________________P10">#REF!</definedName>
    <definedName name="________________P11">#REF!</definedName>
    <definedName name="________________P8">#REF!</definedName>
    <definedName name="________________P9">#REF!</definedName>
    <definedName name="________________st1">#REF!</definedName>
    <definedName name="_______________P10">#REF!</definedName>
    <definedName name="_______________P11">#REF!</definedName>
    <definedName name="_______________P8">#REF!</definedName>
    <definedName name="_______________P9">#REF!</definedName>
    <definedName name="_______________st1">#REF!</definedName>
    <definedName name="______________P1">#REF!</definedName>
    <definedName name="______________P10">#REF!</definedName>
    <definedName name="______________P11">#REF!</definedName>
    <definedName name="______________P12">#REF!</definedName>
    <definedName name="______________P13">#REF!</definedName>
    <definedName name="______________P2">#REF!</definedName>
    <definedName name="______________P3">#REF!</definedName>
    <definedName name="______________P4">#REF!</definedName>
    <definedName name="______________P5">#REF!</definedName>
    <definedName name="______________P6">#REF!</definedName>
    <definedName name="______________P7">#REF!</definedName>
    <definedName name="______________P8">#REF!</definedName>
    <definedName name="______________P9">#REF!</definedName>
    <definedName name="______________st1">#REF!</definedName>
    <definedName name="_____________P1">#REF!</definedName>
    <definedName name="_____________P10">#REF!</definedName>
    <definedName name="_____________P11">#REF!</definedName>
    <definedName name="_____________P12">#REF!</definedName>
    <definedName name="_____________P13">#REF!</definedName>
    <definedName name="_____________P2">#REF!</definedName>
    <definedName name="_____________P3">#REF!</definedName>
    <definedName name="_____________P4">#REF!</definedName>
    <definedName name="_____________P5">#REF!</definedName>
    <definedName name="_____________P6">#REF!</definedName>
    <definedName name="_____________P7">#REF!</definedName>
    <definedName name="_____________P8">#REF!</definedName>
    <definedName name="_____________P9">#REF!</definedName>
    <definedName name="_____________st1">#REF!</definedName>
    <definedName name="____________P1">#REF!</definedName>
    <definedName name="____________P10">#REF!</definedName>
    <definedName name="____________P11">#REF!</definedName>
    <definedName name="____________P12">#REF!</definedName>
    <definedName name="____________P13">#REF!</definedName>
    <definedName name="____________P2">#REF!</definedName>
    <definedName name="____________P3">#REF!</definedName>
    <definedName name="____________P4">#REF!</definedName>
    <definedName name="____________P5">#REF!</definedName>
    <definedName name="____________P6">#REF!</definedName>
    <definedName name="____________P7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>#REF!</definedName>
    <definedName name="____P1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_SUB2">#REF!</definedName>
    <definedName name="___ANS1">#REF!</definedName>
    <definedName name="___ANS2">#REF!</definedName>
    <definedName name="___C300200">[18]資材単価!$G$9</definedName>
    <definedName name="___C303800">[18]資材単価!$G$25</definedName>
    <definedName name="___C370003">[18]資材単価!$G$46</definedName>
    <definedName name="___C370135">[18]資材単価!$G$47</definedName>
    <definedName name="___C370240">[18]資材単価!$G$48</definedName>
    <definedName name="___C370500">[18]資材単価!$G$51</definedName>
    <definedName name="___C370600">[18]資材単価!$G$52</definedName>
    <definedName name="___C371625">[18]資材単価!$G$57</definedName>
    <definedName name="___C371630">[18]資材単価!$G$58</definedName>
    <definedName name="___C371640">[18]資材単価!$G$59</definedName>
    <definedName name="___C371650">[18]資材単価!$G$60</definedName>
    <definedName name="___C371725">[18]資材単価!$G$61</definedName>
    <definedName name="___C371730">[18]資材単価!$G$62</definedName>
    <definedName name="___C371740">[18]資材単価!$G$63</definedName>
    <definedName name="___C371750">[18]資材単価!$G$64</definedName>
    <definedName name="___C460211">[18]資材単価!$G$107</definedName>
    <definedName name="___C480900">[18]資材単価!$G$114</definedName>
    <definedName name="___C481000">[18]資材単価!$G$115</definedName>
    <definedName name="___KOJ2" localSheetId="4">#REF!</definedName>
    <definedName name="___KOJ2" localSheetId="0">#REF!</definedName>
    <definedName name="___KOJ2">#REF!</definedName>
    <definedName name="___ＮＯ1" localSheetId="4">#REF!</definedName>
    <definedName name="___ＮＯ1" localSheetId="0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PA1">#REF!</definedName>
    <definedName name="___PB2">#REF!</definedName>
    <definedName name="___PC3">#REF!</definedName>
    <definedName name="___PD4">#REF!</definedName>
    <definedName name="___PE5">#REF!</definedName>
    <definedName name="___PF6">#REF!</definedName>
    <definedName name="___st1">#REF!</definedName>
    <definedName name="___STA1">#REF!</definedName>
    <definedName name="___STA10">#REF!</definedName>
    <definedName name="___STA11">#REF!</definedName>
    <definedName name="___STA14">#REF!</definedName>
    <definedName name="___STA2">#REF!</definedName>
    <definedName name="___STA3">#REF!</definedName>
    <definedName name="___STA4">#REF!</definedName>
    <definedName name="___STA5">#REF!</definedName>
    <definedName name="___STA6">#REF!</definedName>
    <definedName name="___STA7">#REF!</definedName>
    <definedName name="___STA8">#REF!</definedName>
    <definedName name="___SUB1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0Print_Area">#REF!</definedName>
    <definedName name="__1_0P">#REF!</definedName>
    <definedName name="__4P1_">#REF!</definedName>
    <definedName name="__A100000">#REF!</definedName>
    <definedName name="__ANS1">#REF!</definedName>
    <definedName name="__ANS2">#REF!</definedName>
    <definedName name="__BAN1">#REF!</definedName>
    <definedName name="__BAN11">#REF!</definedName>
    <definedName name="__BAN12">#REF!</definedName>
    <definedName name="__BAN2">#REF!</definedName>
    <definedName name="__BAN3">#REF!</definedName>
    <definedName name="__BAN31">#REF!</definedName>
    <definedName name="__BAN32">#REF!</definedName>
    <definedName name="__BAN33">#REF!</definedName>
    <definedName name="__BAN4">#REF!</definedName>
    <definedName name="__BAN41">#REF!</definedName>
    <definedName name="__BAN42">#REF!</definedName>
    <definedName name="__BAN44">#REF!</definedName>
    <definedName name="__C300200">[18]資材単価!$G$9</definedName>
    <definedName name="__C303800">[18]資材単価!$G$25</definedName>
    <definedName name="__C370003">[18]資材単価!$G$46</definedName>
    <definedName name="__C370135">[18]資材単価!$G$47</definedName>
    <definedName name="__C370240">[18]資材単価!$G$48</definedName>
    <definedName name="__C370500">[18]資材単価!$G$51</definedName>
    <definedName name="__C370600">[18]資材単価!$G$52</definedName>
    <definedName name="__C371625">[18]資材単価!$G$57</definedName>
    <definedName name="__C371630">[18]資材単価!$G$58</definedName>
    <definedName name="__C371640">[18]資材単価!$G$59</definedName>
    <definedName name="__C371650">[18]資材単価!$G$60</definedName>
    <definedName name="__C371725">[18]資材単価!$G$61</definedName>
    <definedName name="__C371730">[18]資材単価!$G$62</definedName>
    <definedName name="__C371740">[18]資材単価!$G$63</definedName>
    <definedName name="__C371750">[18]資材単価!$G$64</definedName>
    <definedName name="__C460211">[18]資材単価!$G$107</definedName>
    <definedName name="__C480900">[18]資材単価!$G$114</definedName>
    <definedName name="__C481000">[18]資材単価!$G$115</definedName>
    <definedName name="__GAI1" localSheetId="4">#REF!</definedName>
    <definedName name="__GAI1" localSheetId="0">#REF!</definedName>
    <definedName name="__GAI1">#REF!</definedName>
    <definedName name="__GAI2" localSheetId="4">#REF!</definedName>
    <definedName name="__GAI2" localSheetId="0">#REF!</definedName>
    <definedName name="__GAI2">#REF!</definedName>
    <definedName name="__GAI3" localSheetId="4">#REF!</definedName>
    <definedName name="__GAI3" localSheetId="0">#REF!</definedName>
    <definedName name="__GAI3">#REF!</definedName>
    <definedName name="__GAI31">#REF!</definedName>
    <definedName name="__GAI4">#REF!</definedName>
    <definedName name="__GAI5">#REF!</definedName>
    <definedName name="__GAI6">#REF!</definedName>
    <definedName name="__GMO1">#REF!</definedName>
    <definedName name="__GNO2">[19]屋内!#REF!</definedName>
    <definedName name="__KHH1" localSheetId="4">#REF!</definedName>
    <definedName name="__KHH1" localSheetId="0">#REF!</definedName>
    <definedName name="__KHH1">#REF!</definedName>
    <definedName name="__KHH21" localSheetId="4">#REF!</definedName>
    <definedName name="__KHH21" localSheetId="0">#REF!</definedName>
    <definedName name="__KHH21">#REF!</definedName>
    <definedName name="__KOJ2" localSheetId="4">#REF!</definedName>
    <definedName name="__KOJ2" localSheetId="0">#REF!</definedName>
    <definedName name="__KOJ2">#REF!</definedName>
    <definedName name="__LGS65">[20]金属工事!$B$4</definedName>
    <definedName name="__ＮＯ1" localSheetId="4">#REF!</definedName>
    <definedName name="__ＮＯ1" localSheetId="0">#REF!</definedName>
    <definedName name="__ＮＯ1">#REF!</definedName>
    <definedName name="__ＮＯ2" localSheetId="0">#REF!</definedName>
    <definedName name="__ＮＯ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PA1">#REF!</definedName>
    <definedName name="__PB2">#REF!</definedName>
    <definedName name="__PBB1">#REF!</definedName>
    <definedName name="__PBB2">#REF!</definedName>
    <definedName name="__PBC1">#REF!</definedName>
    <definedName name="__PBK1">#REF!</definedName>
    <definedName name="__PBL1">#REF!</definedName>
    <definedName name="__PC3">#REF!</definedName>
    <definedName name="__PD4">#REF!</definedName>
    <definedName name="__PE5">#REF!</definedName>
    <definedName name="__PF6">#REF!</definedName>
    <definedName name="__st1">#REF!</definedName>
    <definedName name="__STA1">#REF!</definedName>
    <definedName name="__STA10">#REF!</definedName>
    <definedName name="__STA11">#REF!</definedName>
    <definedName name="__STA14">#REF!</definedName>
    <definedName name="__STA2">#REF!</definedName>
    <definedName name="__STA3">#REF!</definedName>
    <definedName name="__STA4">#REF!</definedName>
    <definedName name="__STA5">#REF!</definedName>
    <definedName name="__STA6">#REF!</definedName>
    <definedName name="__STA7">#REF!</definedName>
    <definedName name="__STA8">#REF!</definedName>
    <definedName name="__SUB1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xlfn_FLOOR_MATH">#N/A</definedName>
    <definedName name="_0" localSheetId="4">#REF!</definedName>
    <definedName name="_0" localSheetId="0">#REF!</definedName>
    <definedName name="_0">#REF!</definedName>
    <definedName name="_01">#REF!</definedName>
    <definedName name="_０１．直接仮設工事">#REF!</definedName>
    <definedName name="_０２．土工事">#REF!</definedName>
    <definedName name="_02_総括表">#REF!</definedName>
    <definedName name="_０３．杭地業工事">#REF!</definedName>
    <definedName name="_03_積算内訳">#REF!</definedName>
    <definedName name="_０４．コンクリート工事">#REF!</definedName>
    <definedName name="_04_物品一覧">#REF!</definedName>
    <definedName name="_０５．型枠工事">#REF!</definedName>
    <definedName name="_05_積算額調書">#REF!</definedName>
    <definedName name="_０６．鉄筋工事">#REF!</definedName>
    <definedName name="_０７．既成コンクリート工事">#REF!</definedName>
    <definedName name="_０８．防水工事">#REF!</definedName>
    <definedName name="_０９．石・タイル工事">#REF!</definedName>
    <definedName name="_1">#REF!</definedName>
    <definedName name="_1___1_">#N/A</definedName>
    <definedName name="_1___2_">#N/A</definedName>
    <definedName name="_1_0P" localSheetId="4">#REF!</definedName>
    <definedName name="_1_0P" localSheetId="0">#REF!</definedName>
    <definedName name="_1_0P">#REF!</definedName>
    <definedName name="_1_0Print_Area" localSheetId="4">#REF!</definedName>
    <definedName name="_1_0Print_Area" localSheetId="0">#REF!</definedName>
    <definedName name="_1_0Print_Area">#REF!</definedName>
    <definedName name="_1_0機器据付">#REF!</definedName>
    <definedName name="_１０．木工事">#REF!</definedName>
    <definedName name="_100文復_UTP">#REF!</definedName>
    <definedName name="_100文復_ﾗｯｸ合成樹">#REF!</definedName>
    <definedName name="_101文復_ｱﾙﾐﾗｯｸ">#REF!</definedName>
    <definedName name="_101文復_医療用">#REF!</definedName>
    <definedName name="_102文復_ｹｰﾌﾞﾙ札">#REF!</definedName>
    <definedName name="_102文復_外灯BOX">#REF!</definedName>
    <definedName name="_103文復_ｺﾝｾﾝﾄ">#REF!</definedName>
    <definedName name="_103文復_学内単価">#REF!</definedName>
    <definedName name="_104文復_ｽｲｯﾁ">#REF!</definedName>
    <definedName name="_104文復_基準単価">#REF!</definedName>
    <definedName name="_105文復_ﾌﾟﾙﾎﾞｯｸｽ">#REF!</definedName>
    <definedName name="_105文復_金属ﾀﾞｸﾄ">#REF!</definedName>
    <definedName name="_106文復_ﾌﾟﾚｰﾄ">#REF!</definedName>
    <definedName name="_106文復_呼出">#REF!</definedName>
    <definedName name="_107文復_ﾎﾞﾀﾝ電話">#REF!</definedName>
    <definedName name="_107文復_高圧端末">#REF!</definedName>
    <definedName name="_108文復_ﾓｰﾙﾄﾞ分岐">#REF!</definedName>
    <definedName name="_108文復_手元開閉">#REF!</definedName>
    <definedName name="_109文復_ﾗｯｸ亜鉛">#REF!</definedName>
    <definedName name="_109文復_照明器具">#REF!</definedName>
    <definedName name="_10A_2">#REF!</definedName>
    <definedName name="_10P1_">#REF!</definedName>
    <definedName name="_10P11_">#REF!</definedName>
    <definedName name="_10P13_">#REF!</definedName>
    <definedName name="_10P2_">#REF!</definedName>
    <definedName name="_10P4_">#REF!</definedName>
    <definedName name="_10P5_">#REF!</definedName>
    <definedName name="_10P6_">#REF!</definedName>
    <definedName name="_１１．金属工事">#REF!</definedName>
    <definedName name="_110文復_ﾗｯｸ合成樹">#REF!</definedName>
    <definedName name="_110文復_人感">#REF!</definedName>
    <definedName name="_111機器据付">#REF!</definedName>
    <definedName name="_111文復_医療用">#REF!</definedName>
    <definedName name="_111文復_成端処理">#REF!</definedName>
    <definedName name="_112文復_06EM_CE">#REF!</definedName>
    <definedName name="_112文復_外灯BOX">#REF!</definedName>
    <definedName name="_112文復_接地">#REF!</definedName>
    <definedName name="_113文復_06EM_CE_T">#REF!</definedName>
    <definedName name="_113文復_学内単価">#REF!</definedName>
    <definedName name="_113文復_線ぴ1">#REF!</definedName>
    <definedName name="_114文復_6KEM_CE_T">#REF!</definedName>
    <definedName name="_114文復_基準単価">#REF!</definedName>
    <definedName name="_114文復_線ぴ2">#REF!</definedName>
    <definedName name="_115文復_AE">#REF!</definedName>
    <definedName name="_115文復_金属ﾀﾞｸﾄ">#REF!</definedName>
    <definedName name="_115文復_地中">#REF!</definedName>
    <definedName name="_116文復_BOX類">#REF!</definedName>
    <definedName name="_116文復_呼出">#REF!</definedName>
    <definedName name="_116文復_地中箱">#REF!</definedName>
    <definedName name="_117文復_EM_CCP_AP">#REF!</definedName>
    <definedName name="_117文復_高圧端末">#REF!</definedName>
    <definedName name="_117文復_通信成端">#REF!</definedName>
    <definedName name="_118文復_EM_CEE">#REF!</definedName>
    <definedName name="_118文復_手元開閉">#REF!</definedName>
    <definedName name="_118文復_電線管">#REF!</definedName>
    <definedName name="_119文復_EM_CEE_S">#REF!</definedName>
    <definedName name="_119文復_照明器具">#REF!</definedName>
    <definedName name="_119文復_塗装">#REF!</definedName>
    <definedName name="_11A_3">#REF!</definedName>
    <definedName name="_11P1_">#REF!</definedName>
    <definedName name="_11P2_">#REF!</definedName>
    <definedName name="_11P3_">#REF!</definedName>
    <definedName name="_11P5_">#REF!</definedName>
    <definedName name="_11P6_">#REF!</definedName>
    <definedName name="_11P7_">#REF!</definedName>
    <definedName name="_１２．左官工事">#REF!</definedName>
    <definedName name="_12_0機器据付">#REF!</definedName>
    <definedName name="_120文復_EM_EEF">#REF!</definedName>
    <definedName name="_120文復_人感">#REF!</definedName>
    <definedName name="_120文復_土工">#REF!</definedName>
    <definedName name="_121文復_EM_FCPEE">#REF!</definedName>
    <definedName name="_121文復_成端処理">#REF!</definedName>
    <definedName name="_121文復_同軸">#REF!</definedName>
    <definedName name="_122文復_EM_FCPEES">#REF!</definedName>
    <definedName name="_122文復_接地">#REF!</definedName>
    <definedName name="_122文復_道入線">#REF!</definedName>
    <definedName name="_123文復_EM_FP_C">#REF!</definedName>
    <definedName name="_123文復_線ぴ1">#REF!</definedName>
    <definedName name="_123文復_分電盤樹">#REF!</definedName>
    <definedName name="_124文復_EM_HP">#REF!</definedName>
    <definedName name="_124文復_線ぴ2">#REF!</definedName>
    <definedName name="_124文復_変電">#REF!</definedName>
    <definedName name="_125文復_EM_IE">#REF!</definedName>
    <definedName name="_125文復_地中">#REF!</definedName>
    <definedName name="_125文復_放送">#REF!</definedName>
    <definedName name="_126文復_EM_TKEE">#REF!</definedName>
    <definedName name="_126文復_地中箱">#REF!</definedName>
    <definedName name="_126文復_防災">#REF!</definedName>
    <definedName name="_127文復_F･FEP">#REF!</definedName>
    <definedName name="_127文復_通信成端">#REF!</definedName>
    <definedName name="_128文復_F2電線管">#REF!</definedName>
    <definedName name="_128文復_電線管">#REF!</definedName>
    <definedName name="_129文復_TV">#REF!</definedName>
    <definedName name="_129文復_塗装">#REF!</definedName>
    <definedName name="_12P10_">#REF!</definedName>
    <definedName name="_12P11_">#REF!</definedName>
    <definedName name="_12P12_">#REF!</definedName>
    <definedName name="_12P3_">#REF!</definedName>
    <definedName name="_12P4_">#REF!</definedName>
    <definedName name="_12P6_">#REF!</definedName>
    <definedName name="_12P7_">#REF!</definedName>
    <definedName name="_12P8_">#REF!</definedName>
    <definedName name="_１３．木製建具工事">#REF!</definedName>
    <definedName name="_130文復_UTP">#REF!</definedName>
    <definedName name="_130文復_土工">#REF!</definedName>
    <definedName name="_131文復_ｱﾙﾐﾗｯｸ">#REF!</definedName>
    <definedName name="_131文復_同軸">#REF!</definedName>
    <definedName name="_132文復_ｹｰﾌﾞﾙ札">#REF!</definedName>
    <definedName name="_132文復_道入線">#REF!</definedName>
    <definedName name="_133文復_ｺﾝｾﾝﾄ">#REF!</definedName>
    <definedName name="_133文復_分電盤樹">#REF!</definedName>
    <definedName name="_134文復_ｽｲｯﾁ">#REF!</definedName>
    <definedName name="_134文復_変電">#REF!</definedName>
    <definedName name="_135文復_ﾌﾟﾙﾎﾞｯｸｽ">#REF!</definedName>
    <definedName name="_135文復_放送">#REF!</definedName>
    <definedName name="_136文復_ﾌﾟﾚｰﾄ">#REF!</definedName>
    <definedName name="_136文復_防災">#REF!</definedName>
    <definedName name="_137文復_ﾎﾞﾀﾝ電話">#REF!</definedName>
    <definedName name="_138文復_ﾓｰﾙﾄﾞ分岐">#REF!</definedName>
    <definedName name="_139文復_ﾗｯｸ亜鉛">#REF!</definedName>
    <definedName name="_13P">#REF!</definedName>
    <definedName name="_13P12_">#REF!</definedName>
    <definedName name="_13P4_">#REF!</definedName>
    <definedName name="_13P5_">#REF!</definedName>
    <definedName name="_13P7_">#REF!</definedName>
    <definedName name="_13P8_">#REF!</definedName>
    <definedName name="_13P9_">#REF!</definedName>
    <definedName name="_１４．金属製建具工事">#REF!</definedName>
    <definedName name="_140文復_ﾗｯｸ合成樹">#REF!</definedName>
    <definedName name="_141文復_医療用">#REF!</definedName>
    <definedName name="_142文復_外灯BOX">#REF!</definedName>
    <definedName name="_143文復_学内単価">#REF!</definedName>
    <definedName name="_144文復_基準単価">#REF!</definedName>
    <definedName name="_145文復_金属ﾀﾞｸﾄ">#REF!</definedName>
    <definedName name="_146文復_呼出">#REF!</definedName>
    <definedName name="_147文復_高圧端末">#REF!</definedName>
    <definedName name="_148文復_手元開閉">#REF!</definedName>
    <definedName name="_149文復_照明器具">#REF!</definedName>
    <definedName name="_14P13_">#REF!</definedName>
    <definedName name="_14P5_">#REF!</definedName>
    <definedName name="_14P6_">#REF!</definedName>
    <definedName name="_14P9_">#REF!</definedName>
    <definedName name="_14Print_Area">#REF!</definedName>
    <definedName name="_１５．ガラス工事">#REF!</definedName>
    <definedName name="_150文復_人感">#REF!</definedName>
    <definedName name="_151文復_成端処理">#REF!</definedName>
    <definedName name="_152文復_接地">#REF!</definedName>
    <definedName name="_153文復_線ぴ1">#REF!</definedName>
    <definedName name="_154文復_線ぴ2">#REF!</definedName>
    <definedName name="_155文復_地中">#REF!</definedName>
    <definedName name="_156文復_地中箱">#REF!</definedName>
    <definedName name="_157文復_通信成端">#REF!</definedName>
    <definedName name="_158文復_電線管">#REF!</definedName>
    <definedName name="_159文復_塗装">#REF!</definedName>
    <definedName name="_15P1_">#REF!</definedName>
    <definedName name="_15P10_">#REF!</definedName>
    <definedName name="_15P2_">#REF!</definedName>
    <definedName name="_15P6_">#REF!</definedName>
    <definedName name="_15P7_">#REF!</definedName>
    <definedName name="_15P8_">#REF!</definedName>
    <definedName name="_15機器据付">#REF!</definedName>
    <definedName name="_１６．塗装工事">#REF!</definedName>
    <definedName name="_160文復_土工">#REF!</definedName>
    <definedName name="_161文復_同軸">#REF!</definedName>
    <definedName name="_162文復_道入線">#REF!</definedName>
    <definedName name="_163文復_分電盤樹">#REF!</definedName>
    <definedName name="_1640_0機器据付">#REF!</definedName>
    <definedName name="_1641_0機器据付">#REF!</definedName>
    <definedName name="_1642_0機器据付">#REF!</definedName>
    <definedName name="_1643_0機器据付">#REF!</definedName>
    <definedName name="_1644_0機器据付">#REF!</definedName>
    <definedName name="_1645_0機器据付">#REF!</definedName>
    <definedName name="_1646_0機器据付">#REF!</definedName>
    <definedName name="_1647_0機器据付">#REF!</definedName>
    <definedName name="_1648_0機器据付">#REF!</definedName>
    <definedName name="_1649_0機器据付">#REF!</definedName>
    <definedName name="_164文復_変電">#REF!</definedName>
    <definedName name="_1650_0機器据付">#REF!</definedName>
    <definedName name="_1651_0機器据付">#REF!</definedName>
    <definedName name="_1652_0機器据付">#REF!</definedName>
    <definedName name="_1653_0機器据付">#REF!</definedName>
    <definedName name="_1654_0機器据付">#REF!</definedName>
    <definedName name="_1655_0機器据付">#REF!</definedName>
    <definedName name="_1656_0機器据付">#REF!</definedName>
    <definedName name="_1657_0機器据付">#REF!</definedName>
    <definedName name="_1658_0機器据付">#REF!</definedName>
    <definedName name="_1659_0機器据付">#REF!</definedName>
    <definedName name="_165文復_放送">#REF!</definedName>
    <definedName name="_1660_0機器据付">#REF!</definedName>
    <definedName name="_1661_0機器据付">#REF!</definedName>
    <definedName name="_1662_0機器据付">#REF!</definedName>
    <definedName name="_1663_0機器据付">#REF!</definedName>
    <definedName name="_1664_0機器据付">#REF!</definedName>
    <definedName name="_1665_0機器据付">#REF!</definedName>
    <definedName name="_1666_0機器据付">#REF!</definedName>
    <definedName name="_1667_0機器据付">#REF!</definedName>
    <definedName name="_1668_0機器据付">#REF!</definedName>
    <definedName name="_1669_0機器据付">#REF!</definedName>
    <definedName name="_166文復_防災">#REF!</definedName>
    <definedName name="_1670_0機器据付">#REF!</definedName>
    <definedName name="_1671_0機器据付">#REF!</definedName>
    <definedName name="_1672_0機器据付">#REF!</definedName>
    <definedName name="_1673_0機器据付">#REF!</definedName>
    <definedName name="_1674_0機器据付">#REF!</definedName>
    <definedName name="_1675_0機器据付">#REF!</definedName>
    <definedName name="_1676_0機器据付">#REF!</definedName>
    <definedName name="_1677_0機器据付">#REF!</definedName>
    <definedName name="_1678_0機器据付">#REF!</definedName>
    <definedName name="_1679_0機器据付">#REF!</definedName>
    <definedName name="_1680_0機器据付">#REF!</definedName>
    <definedName name="_1681_0機器据付">#REF!</definedName>
    <definedName name="_1682_0機器据付">#REF!</definedName>
    <definedName name="_1683_0機器据付">#REF!</definedName>
    <definedName name="_1684_0機器据付">#REF!</definedName>
    <definedName name="_1685_0機器据付">#REF!</definedName>
    <definedName name="_1686_0機器据付">#REF!</definedName>
    <definedName name="_1687_0機器据付">#REF!</definedName>
    <definedName name="_1688_0機器据付">#REF!</definedName>
    <definedName name="_1689_0機器据付">#REF!</definedName>
    <definedName name="_1690_0機器据付">#REF!</definedName>
    <definedName name="_1691_0機器据付">#REF!</definedName>
    <definedName name="_1692_0機器据付">#REF!</definedName>
    <definedName name="_1693_0機器据付">#REF!</definedName>
    <definedName name="_1694_0機器据付">#REF!</definedName>
    <definedName name="_1695_0機器据付">#REF!</definedName>
    <definedName name="_1696_0機器据付">#REF!</definedName>
    <definedName name="_1697_0機器据付">#REF!</definedName>
    <definedName name="_1698_0機器据付">#REF!</definedName>
    <definedName name="_1699_0機器据付">#REF!</definedName>
    <definedName name="_16A_1">#REF!</definedName>
    <definedName name="_16P11_">#REF!</definedName>
    <definedName name="_16P2_">#REF!</definedName>
    <definedName name="_16P3_">#REF!</definedName>
    <definedName name="_16P7_">#REF!</definedName>
    <definedName name="_１７．内装工事">#REF!</definedName>
    <definedName name="_1700_0機器据付">#REF!</definedName>
    <definedName name="_1701_0機器据付">#REF!</definedName>
    <definedName name="_1702_0機器据付">#REF!</definedName>
    <definedName name="_1703_0機器据付">#REF!</definedName>
    <definedName name="_1704_0機器据付">#REF!</definedName>
    <definedName name="_1705_0機器据付">#REF!</definedName>
    <definedName name="_1706_0機器据付">#REF!</definedName>
    <definedName name="_1707_0機器据付">#REF!</definedName>
    <definedName name="_1708_0機器据付">#REF!</definedName>
    <definedName name="_1709_0機器据付">#REF!</definedName>
    <definedName name="_1710_0機器据付">#REF!</definedName>
    <definedName name="_1711_0機器据付">#REF!</definedName>
    <definedName name="_1712_0機器据付">#REF!</definedName>
    <definedName name="_1713_0機器据付">#REF!</definedName>
    <definedName name="_1714_0機器据付">#REF!</definedName>
    <definedName name="_1715_0機器据付">#REF!</definedName>
    <definedName name="_1716_0機器据付">#REF!</definedName>
    <definedName name="_1717_0機器据付">#REF!</definedName>
    <definedName name="_1718_0機器据付">#REF!</definedName>
    <definedName name="_1719_0機器据付">#REF!</definedName>
    <definedName name="_1720_0機器据付">#REF!</definedName>
    <definedName name="_1721_0機器据付">#REF!</definedName>
    <definedName name="_1722_0機器据付">#REF!</definedName>
    <definedName name="_1723_0機器据付">#REF!</definedName>
    <definedName name="_1724_0機器据付">#REF!</definedName>
    <definedName name="_1725_0機器据付">#REF!</definedName>
    <definedName name="_1726_0機器据付">#REF!</definedName>
    <definedName name="_1727_0機器据付">#REF!</definedName>
    <definedName name="_1728_0機器据付">#REF!</definedName>
    <definedName name="_1729_0機器据付">#REF!</definedName>
    <definedName name="_1730_0機器据付">#REF!</definedName>
    <definedName name="_1731_0機器据付">#REF!</definedName>
    <definedName name="_1732_0機器据付">#REF!</definedName>
    <definedName name="_1733_0機器据付">#REF!</definedName>
    <definedName name="_1734_0機器据付">#REF!</definedName>
    <definedName name="_1735_0機器据付">#REF!</definedName>
    <definedName name="_1736_0機器据付">#REF!</definedName>
    <definedName name="_1737_0機器据付">#REF!</definedName>
    <definedName name="_1738_0機器据付">#REF!</definedName>
    <definedName name="_1739_0機器据付">#REF!</definedName>
    <definedName name="_1740_0機器据付">#REF!</definedName>
    <definedName name="_1741_0機器据付">#REF!</definedName>
    <definedName name="_1742_0機器据付">#REF!</definedName>
    <definedName name="_1743_0機器据付">#REF!</definedName>
    <definedName name="_1744_0機器据付">#REF!</definedName>
    <definedName name="_1745_0機器据付">#REF!</definedName>
    <definedName name="_1746_0機器据付">#REF!</definedName>
    <definedName name="_1747_0機器据付">#REF!</definedName>
    <definedName name="_1748_0機器据付">#REF!</definedName>
    <definedName name="_1749_0機器据付">#REF!</definedName>
    <definedName name="_1750_0機器据付">#REF!</definedName>
    <definedName name="_1751_0機器据付">#REF!</definedName>
    <definedName name="_1752_0機器据付">#REF!</definedName>
    <definedName name="_1753_0機器据付">#REF!</definedName>
    <definedName name="_1754_0機器据付">#REF!</definedName>
    <definedName name="_1755_0機器据付">#REF!</definedName>
    <definedName name="_1756_0機器据付">#REF!</definedName>
    <definedName name="_1757_0機器据付">#REF!</definedName>
    <definedName name="_1758_0機器据付">#REF!</definedName>
    <definedName name="_1759_0機器据付">#REF!</definedName>
    <definedName name="_1760_0機器据付">#REF!</definedName>
    <definedName name="_1761_0機器据付">#REF!</definedName>
    <definedName name="_1762_0機器据付">#REF!</definedName>
    <definedName name="_1763_0機器据付">#REF!</definedName>
    <definedName name="_1764_0機器据付">#REF!</definedName>
    <definedName name="_1765_0機器据付">#REF!</definedName>
    <definedName name="_1766_0機器据付">#REF!</definedName>
    <definedName name="_1767_0機器据付">#REF!</definedName>
    <definedName name="_1768_0機器据付">#REF!</definedName>
    <definedName name="_1769_0機器据付">#REF!</definedName>
    <definedName name="_1770_0機器据付">#REF!</definedName>
    <definedName name="_1771_0機器据付">#REF!</definedName>
    <definedName name="_1772_0機器据付">#REF!</definedName>
    <definedName name="_1773_0機器据付">#REF!</definedName>
    <definedName name="_1774_0機器据付">#REF!</definedName>
    <definedName name="_1781A_1">#REF!</definedName>
    <definedName name="_1788A_2">#REF!</definedName>
    <definedName name="_1795A_3">#REF!</definedName>
    <definedName name="_1796P1_">#REF!</definedName>
    <definedName name="_17P12_">#REF!</definedName>
    <definedName name="_17P4_">#REF!</definedName>
    <definedName name="_17P8_">#REF!</definedName>
    <definedName name="_17P9_">#REF!</definedName>
    <definedName name="_１８．家具工事">#REF!</definedName>
    <definedName name="_1804P10_">#REF!</definedName>
    <definedName name="_1812P11_">#REF!</definedName>
    <definedName name="_1813P12_">#REF!</definedName>
    <definedName name="_1814P13_">#REF!</definedName>
    <definedName name="_1815P2_">#REF!</definedName>
    <definedName name="_1816P3_">#REF!</definedName>
    <definedName name="_1817P4_">#REF!</definedName>
    <definedName name="_1818P5_">#REF!</definedName>
    <definedName name="_1819P6_">#REF!</definedName>
    <definedName name="_1820P7_">#REF!</definedName>
    <definedName name="_1828P8_">#REF!</definedName>
    <definedName name="_1836P9_">#REF!</definedName>
    <definedName name="_18P13_">#REF!</definedName>
    <definedName name="_18P3_">#REF!</definedName>
    <definedName name="_18P5_">#REF!</definedName>
    <definedName name="_18P8_">#REF!</definedName>
    <definedName name="_１９．その他工事">#REF!</definedName>
    <definedName name="_19P10_">#REF!</definedName>
    <definedName name="_19P11_">#REF!</definedName>
    <definedName name="_19P2_">#REF!</definedName>
    <definedName name="_19P6_">#REF!</definedName>
    <definedName name="_19P9_">#REF!</definedName>
    <definedName name="_19Print_Area">#REF!</definedName>
    <definedName name="_1A_1">#REF!</definedName>
    <definedName name="_1A17000_">#REF!</definedName>
    <definedName name="_1P1_">#REF!</definedName>
    <definedName name="_2">#N/A</definedName>
    <definedName name="_2_0P" localSheetId="4">#REF!</definedName>
    <definedName name="_2_0P" localSheetId="0">#REF!</definedName>
    <definedName name="_2_0P">#REF!</definedName>
    <definedName name="_2_0Print_Area" localSheetId="4">#REF!</definedName>
    <definedName name="_2_0Print_Area" localSheetId="0">#REF!</definedName>
    <definedName name="_2_0Print_Area">#REF!</definedName>
    <definedName name="_２０．排水工事">#REF!</definedName>
    <definedName name="_20A_2">#REF!</definedName>
    <definedName name="_20P10_">#REF!</definedName>
    <definedName name="_20P3_">#REF!</definedName>
    <definedName name="_20P4_">#REF!</definedName>
    <definedName name="_20P7_">#REF!</definedName>
    <definedName name="_20P9_">#REF!</definedName>
    <definedName name="_２１．西側校地出入り口改修">#REF!</definedName>
    <definedName name="_21P12_">#REF!</definedName>
    <definedName name="_21P4_">#REF!</definedName>
    <definedName name="_21P9_">#REF!</definedName>
    <definedName name="_22P11_">#REF!</definedName>
    <definedName name="_22P5_">#REF!</definedName>
    <definedName name="_22Print_Area">#REF!</definedName>
    <definedName name="_23_0Print_Area">#REF!</definedName>
    <definedName name="_23P12_">#REF!</definedName>
    <definedName name="_23P13_">#REF!</definedName>
    <definedName name="_23P6_">#REF!</definedName>
    <definedName name="_23機器据付">#REF!</definedName>
    <definedName name="_24_0Print_Area">#REF!</definedName>
    <definedName name="_24A_3">#REF!</definedName>
    <definedName name="_24P13_">#REF!</definedName>
    <definedName name="_24P6_">#REF!</definedName>
    <definedName name="_24P7_">#REF!</definedName>
    <definedName name="_24P8_">#REF!</definedName>
    <definedName name="_24Print_Area">#REF!</definedName>
    <definedName name="_25P11_">#REF!</definedName>
    <definedName name="_25P2_">#REF!</definedName>
    <definedName name="_26P3_">#REF!</definedName>
    <definedName name="_26P7_">#REF!</definedName>
    <definedName name="_27P1_">#REF!</definedName>
    <definedName name="_27P12_">#REF!</definedName>
    <definedName name="_27P3_">#REF!</definedName>
    <definedName name="_27P4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13_">#REF!</definedName>
    <definedName name="_29P4_">#REF!</definedName>
    <definedName name="_29P6_">#REF!</definedName>
    <definedName name="_2A_1">#REF!</definedName>
    <definedName name="_2A_2">#REF!</definedName>
    <definedName name="_2A19000_">#REF!</definedName>
    <definedName name="_2P1_">#REF!</definedName>
    <definedName name="_2P10_">#REF!</definedName>
    <definedName name="_2号館増築暖房設備">[21]細目!#REF!</definedName>
    <definedName name="_3" localSheetId="4">#REF!</definedName>
    <definedName name="_3" localSheetId="0">#REF!</definedName>
    <definedName name="_3">#REF!</definedName>
    <definedName name="_3_0Print_Area" localSheetId="4">#REF!</definedName>
    <definedName name="_3_0Print_Area" localSheetId="0">#REF!</definedName>
    <definedName name="_3_0Print_Area">#REF!</definedName>
    <definedName name="_3_0機器据付">#REF!</definedName>
    <definedName name="_30P13_">#REF!</definedName>
    <definedName name="_30P7_">#REF!</definedName>
    <definedName name="_30P9_">#REF!</definedName>
    <definedName name="_31P2_">#REF!</definedName>
    <definedName name="_31P5_">#REF!</definedName>
    <definedName name="_31機器据付">#REF!</definedName>
    <definedName name="_32P3_">#REF!</definedName>
    <definedName name="_32P9_">#REF!</definedName>
    <definedName name="_32Print_Area">#REF!</definedName>
    <definedName name="_33P3_">#REF!</definedName>
    <definedName name="_33P4_">#REF!</definedName>
    <definedName name="_33P6_">#REF!</definedName>
    <definedName name="_34P5_">#REF!</definedName>
    <definedName name="_35P4_">#REF!</definedName>
    <definedName name="_35P6_">#REF!</definedName>
    <definedName name="_35P7_">#REF!</definedName>
    <definedName name="_36P7_">#REF!</definedName>
    <definedName name="_37P5_">#REF!</definedName>
    <definedName name="_37P8_">#REF!</definedName>
    <definedName name="_39P10_">#REF!</definedName>
    <definedName name="_39P6_">#REF!</definedName>
    <definedName name="_3A_2">#REF!</definedName>
    <definedName name="_3A_3">#REF!</definedName>
    <definedName name="_3A20000_">#REF!</definedName>
    <definedName name="_3P1_">#REF!</definedName>
    <definedName name="_3P10_">#REF!</definedName>
    <definedName name="_3P11_">#REF!</definedName>
    <definedName name="_4">#REF!</definedName>
    <definedName name="_4_0Print_Area">#REF!</definedName>
    <definedName name="_41P7_">#REF!</definedName>
    <definedName name="_41P9_">#REF!</definedName>
    <definedName name="_42Print_Area">#REF!</definedName>
    <definedName name="_43T1_">#REF!</definedName>
    <definedName name="_44P8_">#REF!</definedName>
    <definedName name="_44P9_">#REF!</definedName>
    <definedName name="_44T2_">#REF!</definedName>
    <definedName name="_45GOURYU">#REF!</definedName>
    <definedName name="_45P8_">#REF!</definedName>
    <definedName name="_45SOUJI">#REF!</definedName>
    <definedName name="_45T3_">#REF!</definedName>
    <definedName name="_45TYOKU">#REF!</definedName>
    <definedName name="_46T4_">#REF!</definedName>
    <definedName name="_49P9_">#REF!</definedName>
    <definedName name="_4A_3">#REF!</definedName>
    <definedName name="_4P1_">#REF!</definedName>
    <definedName name="_4P10_">#REF!</definedName>
    <definedName name="_4P11_">#REF!</definedName>
    <definedName name="_4P12_">#REF!</definedName>
    <definedName name="_4WORD_RESTRICT">#REF!</definedName>
    <definedName name="_5_0機器据付">#REF!</definedName>
    <definedName name="_51P11_">#REF!</definedName>
    <definedName name="_51Print_Area">#REF!</definedName>
    <definedName name="_52T1_">#REF!</definedName>
    <definedName name="_53T2_">#REF!</definedName>
    <definedName name="_54P12_">#REF!</definedName>
    <definedName name="_54P9_">#REF!</definedName>
    <definedName name="_54T3_">#REF!</definedName>
    <definedName name="_55T4_">#REF!</definedName>
    <definedName name="_57P13_">#REF!</definedName>
    <definedName name="_5P10_">#REF!</definedName>
    <definedName name="_5P11_">#REF!</definedName>
    <definedName name="_5P12_">#REF!</definedName>
    <definedName name="_5P13_">#REF!</definedName>
    <definedName name="_6_0Print_Area">#REF!</definedName>
    <definedName name="_60P2_">#REF!</definedName>
    <definedName name="_63P3_">#REF!</definedName>
    <definedName name="_63Print_Area">#REF!</definedName>
    <definedName name="_66P4_">#REF!</definedName>
    <definedName name="_69P5_">#REF!</definedName>
    <definedName name="_6A_1">#REF!</definedName>
    <definedName name="_6KVCVケー">#REF!</definedName>
    <definedName name="_6kVEM_CET">[22]材料一覧!$AL$1:$AL$65536</definedName>
    <definedName name="_6P1_" localSheetId="4">#REF!</definedName>
    <definedName name="_6P1_" localSheetId="0">#REF!</definedName>
    <definedName name="_6P1_">#REF!</definedName>
    <definedName name="_6P10_">#REF!</definedName>
    <definedName name="_6P12_">#REF!</definedName>
    <definedName name="_6P13_">#REF!</definedName>
    <definedName name="_6P2_">#REF!</definedName>
    <definedName name="_7_0Print_Area">#REF!</definedName>
    <definedName name="_71機器据付">#REF!</definedName>
    <definedName name="_72P6_">#REF!</definedName>
    <definedName name="_72文復_06EM_CE">#REF!</definedName>
    <definedName name="_73文復_06EM_CE_T">#REF!</definedName>
    <definedName name="_74文復_6KEM_CE_T">#REF!</definedName>
    <definedName name="_75P7_">#REF!</definedName>
    <definedName name="_75文復_AE">#REF!</definedName>
    <definedName name="_76文復_BOX類">#REF!</definedName>
    <definedName name="_77文復_EM_CCP_AP">#REF!</definedName>
    <definedName name="_78文復_EM_CEE">#REF!</definedName>
    <definedName name="_79文復_EM_CEE_S">#REF!</definedName>
    <definedName name="_7A_2">#REF!</definedName>
    <definedName name="_7P11_">#REF!</definedName>
    <definedName name="_7P13_">#REF!</definedName>
    <definedName name="_7P2_">#REF!</definedName>
    <definedName name="_7P3_">#REF!</definedName>
    <definedName name="_8_0P">#REF!</definedName>
    <definedName name="_8_0機器据付">#REF!</definedName>
    <definedName name="_80文復_EM_EEF">#REF!</definedName>
    <definedName name="_81機器据付">#REF!</definedName>
    <definedName name="_81文復_EM_FCPEE">#REF!</definedName>
    <definedName name="_82文復_06EM_CE">#REF!</definedName>
    <definedName name="_82文復_EM_FCPEES">#REF!</definedName>
    <definedName name="_83文復_06EM_CE_T">#REF!</definedName>
    <definedName name="_83文復_EM_FP_C">#REF!</definedName>
    <definedName name="_84文復_6KEM_CE_T">#REF!</definedName>
    <definedName name="_84文復_EM_HP">#REF!</definedName>
    <definedName name="_85文復_AE">#REF!</definedName>
    <definedName name="_85文復_EM_IE">#REF!</definedName>
    <definedName name="_86文復_BOX類">#REF!</definedName>
    <definedName name="_86文復_EM_TKEE">#REF!</definedName>
    <definedName name="_87P8_">#REF!</definedName>
    <definedName name="_87文復_EM_CCP_AP">#REF!</definedName>
    <definedName name="_87文復_F･FEP">#REF!</definedName>
    <definedName name="_88文復_EM_CEE">#REF!</definedName>
    <definedName name="_88文復_F2電線管">#REF!</definedName>
    <definedName name="_89文復_EM_CEE_S">#REF!</definedName>
    <definedName name="_89文復_TV">#REF!</definedName>
    <definedName name="_8A_3">#REF!</definedName>
    <definedName name="_8P1_">#REF!</definedName>
    <definedName name="_8P10_">#REF!</definedName>
    <definedName name="_8P11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0GOURYU">#REF!</definedName>
    <definedName name="_90SOUJI">#REF!</definedName>
    <definedName name="_90TYOKU">#REF!</definedName>
    <definedName name="_90文復_EM_EEF">#REF!</definedName>
    <definedName name="_90文復_UTP">#REF!</definedName>
    <definedName name="_91文復_EM_FCPEE">#REF!</definedName>
    <definedName name="_91文復_ｱﾙﾐﾗｯｸ">#REF!</definedName>
    <definedName name="_92文復_EM_FCPEES">#REF!</definedName>
    <definedName name="_92文復_ｹｰﾌﾞﾙ札">#REF!</definedName>
    <definedName name="_93文復_EM_FP_C">#REF!</definedName>
    <definedName name="_93文復_ｺﾝｾﾝﾄ">#REF!</definedName>
    <definedName name="_94文復_EM_HP">#REF!</definedName>
    <definedName name="_94文復_ｽｲｯﾁ">#REF!</definedName>
    <definedName name="_95文復_EM_IE">#REF!</definedName>
    <definedName name="_95文復_ﾌﾟﾙﾎﾞｯｸｽ">#REF!</definedName>
    <definedName name="_96文復_EM_TKEE">#REF!</definedName>
    <definedName name="_96文復_ﾌﾟﾚｰﾄ">#REF!</definedName>
    <definedName name="_97文復_F･FEP">#REF!</definedName>
    <definedName name="_97文復_ﾎﾞﾀﾝ電話">#REF!</definedName>
    <definedName name="_98文復_F2電線管">#REF!</definedName>
    <definedName name="_98文復_ﾓｰﾙﾄﾞ分岐">#REF!</definedName>
    <definedName name="_99P9_">#REF!</definedName>
    <definedName name="_99文復_TV">#REF!</definedName>
    <definedName name="_99文復_ﾗｯｸ亜鉛">#REF!</definedName>
    <definedName name="_9A_1">#REF!</definedName>
    <definedName name="_9P">#REF!</definedName>
    <definedName name="_9P12_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A1">#REF!</definedName>
    <definedName name="_A100000">#REF!</definedName>
    <definedName name="_A2">#REF!</definedName>
    <definedName name="_AB100000">#REF!</definedName>
    <definedName name="_AB67474">#REF!</definedName>
    <definedName name="_AB70047">#REF!</definedName>
    <definedName name="_all1">#REF!</definedName>
    <definedName name="_ANS1">#REF!</definedName>
    <definedName name="_ANS2">#REF!</definedName>
    <definedName name="_B">#REF!</definedName>
    <definedName name="_BAN1">#REF!</definedName>
    <definedName name="_BAN11">#REF!</definedName>
    <definedName name="_BAN12">#REF!</definedName>
    <definedName name="_BAN2">#REF!</definedName>
    <definedName name="_BAN3">#REF!</definedName>
    <definedName name="_BAN31">#REF!</definedName>
    <definedName name="_BAN32">#REF!</definedName>
    <definedName name="_BAN33">#REF!</definedName>
    <definedName name="_BAN4">#REF!</definedName>
    <definedName name="_BAN41">#REF!</definedName>
    <definedName name="_BAN42">#REF!</definedName>
    <definedName name="_BAN44">#REF!</definedName>
    <definedName name="_c">#REF!</definedName>
    <definedName name="_C1">#REF!</definedName>
    <definedName name="_C300200">[18]資材単価!$G$9</definedName>
    <definedName name="_C303800">[18]資材単価!$G$25</definedName>
    <definedName name="_C370003">[18]資材単価!$G$46</definedName>
    <definedName name="_C370135">[18]資材単価!$G$47</definedName>
    <definedName name="_C370240">[18]資材単価!$G$48</definedName>
    <definedName name="_C370500">[18]資材単価!$G$51</definedName>
    <definedName name="_C370600">[18]資材単価!$G$52</definedName>
    <definedName name="_C371625">[18]資材単価!$G$57</definedName>
    <definedName name="_C371630">[18]資材単価!$G$58</definedName>
    <definedName name="_C371640">[18]資材単価!$G$59</definedName>
    <definedName name="_C371650">[18]資材単価!$G$60</definedName>
    <definedName name="_C371725">[18]資材単価!$G$61</definedName>
    <definedName name="_C371730">[18]資材単価!$G$62</definedName>
    <definedName name="_C371740">[18]資材単価!$G$63</definedName>
    <definedName name="_C371750">[18]資材単価!$G$64</definedName>
    <definedName name="_C460211">[18]資材単価!$G$107</definedName>
    <definedName name="_C480900">[18]資材単価!$G$114</definedName>
    <definedName name="_C481000">[18]資材単価!$G$115</definedName>
    <definedName name="_D" localSheetId="4">#REF!</definedName>
    <definedName name="_D" localSheetId="0">#REF!</definedName>
    <definedName name="_D">#REF!</definedName>
    <definedName name="_e" localSheetId="4">#REF!</definedName>
    <definedName name="_e" localSheetId="0">#REF!</definedName>
    <definedName name="_e">#REF!</definedName>
    <definedName name="_f">#REF!</definedName>
    <definedName name="_ＦＨＦ3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0" hidden="1">#REF!</definedName>
    <definedName name="_Fill" hidden="1">#REF!</definedName>
    <definedName name="_xlnm._FilterDatabase" localSheetId="1" hidden="1">'数量内訳書（甲）'!#REF!</definedName>
    <definedName name="_g" localSheetId="4">#REF!</definedName>
    <definedName name="_g" localSheetId="0">#REF!</definedName>
    <definedName name="_g">#REF!</definedName>
    <definedName name="_GAI1">#REF!</definedName>
    <definedName name="_GAI2">#REF!</definedName>
    <definedName name="_GAI3">#REF!</definedName>
    <definedName name="_GAI31">#REF!</definedName>
    <definedName name="_GAI4">#REF!</definedName>
    <definedName name="_GAI5">#REF!</definedName>
    <definedName name="_GAI6">#REF!</definedName>
    <definedName name="_GMO1">#REF!</definedName>
    <definedName name="_GNO2">[19]屋内!#REF!</definedName>
    <definedName name="_H" localSheetId="4">#REF!</definedName>
    <definedName name="_H" localSheetId="0">#REF!</definedName>
    <definedName name="_H">#REF!</definedName>
    <definedName name="_I" localSheetId="0">#REF!</definedName>
    <definedName name="_I">#REF!</definedName>
    <definedName name="_K">#REF!</definedName>
    <definedName name="_Key1" localSheetId="2" hidden="1">#REF!</definedName>
    <definedName name="_Key1" localSheetId="3" hidden="1">#REF!</definedName>
    <definedName name="_Key1" localSheetId="5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HH1">#REF!</definedName>
    <definedName name="_KHH21">#REF!</definedName>
    <definedName name="_KOJ2">#REF!</definedName>
    <definedName name="_L">#REF!</definedName>
    <definedName name="_LGS65">[20]金属工事!$B$4</definedName>
    <definedName name="_M" localSheetId="4">#REF!</definedName>
    <definedName name="_M" localSheetId="0">#REF!</definedName>
    <definedName name="_M">#REF!</definedName>
    <definedName name="_MC1" localSheetId="4">#REF!</definedName>
    <definedName name="_MC1" localSheetId="0">#REF!</definedName>
    <definedName name="_MC1">#REF!</definedName>
    <definedName name="_MC2">#REF!</definedName>
    <definedName name="_MENU_PPOIC0__E">[23]諸経費!#REF!</definedName>
    <definedName name="_MENU_PPOMR169_">[23]諸経費!#REF!</definedName>
    <definedName name="_MENU_PPRA29..A">[23]諸経費!#REF!</definedName>
    <definedName name="_MENU_PPRAP33..">[23]諸経費!#REF!</definedName>
    <definedName name="_MENU_PPRAP90..">[23]諸経費!#REF!</definedName>
    <definedName name="_MENU_PPRBS31..">[23]諸経費!#REF!</definedName>
    <definedName name="_N" localSheetId="4">#REF!</definedName>
    <definedName name="_N" localSheetId="0">#REF!</definedName>
    <definedName name="_N">#REF!</definedName>
    <definedName name="_ＮＯ1" localSheetId="0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 localSheetId="4">#REF!</definedName>
    <definedName name="_P" localSheetId="0">#REF!</definedName>
    <definedName name="_P">#REF!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#REF!</definedName>
    <definedName name="_PB2">#REF!</definedName>
    <definedName name="_PBB1">#REF!</definedName>
    <definedName name="_PBB2">#REF!</definedName>
    <definedName name="_PBC1">#REF!</definedName>
    <definedName name="_PBK1">#REF!</definedName>
    <definedName name="_PBL1">#REF!</definedName>
    <definedName name="_PC3">#REF!</definedName>
    <definedName name="_PD4">#REF!</definedName>
    <definedName name="_PE16">#REF!</definedName>
    <definedName name="_PE5">#REF!</definedName>
    <definedName name="_PF16">#REF!</definedName>
    <definedName name="_PF161">#REF!</definedName>
    <definedName name="_PF6">#REF!</definedName>
    <definedName name="_PPOIC_?_0___ES">[24]搬入費!#REF!</definedName>
    <definedName name="_q" localSheetId="4">#REF!</definedName>
    <definedName name="_q" localSheetId="0">#REF!</definedName>
    <definedName name="_q">#REF!</definedName>
    <definedName name="_R" localSheetId="4">#REF!</definedName>
    <definedName name="_R" localSheetId="0">#REF!</definedName>
    <definedName name="_R">#REF!</definedName>
    <definedName name="_Regression_Int">1</definedName>
    <definedName name="_s" localSheetId="4">#REF!</definedName>
    <definedName name="_s" localSheetId="0">#REF!</definedName>
    <definedName name="_s">#REF!</definedName>
    <definedName name="_Sort" localSheetId="2" hidden="1">#REF!</definedName>
    <definedName name="_Sort" localSheetId="3" hidden="1">#REF!</definedName>
    <definedName name="_Sort" localSheetId="5" hidden="1">#REF!</definedName>
    <definedName name="_Sort" localSheetId="0" hidden="1">#REF!</definedName>
    <definedName name="_Sort" hidden="1">#REF!</definedName>
    <definedName name="_st1">#REF!</definedName>
    <definedName name="_STA1">#REF!</definedName>
    <definedName name="_STA10">#REF!</definedName>
    <definedName name="_STA11">#REF!</definedName>
    <definedName name="_STA14">#REF!</definedName>
    <definedName name="_STA2">#REF!</definedName>
    <definedName name="_STA3">#REF!</definedName>
    <definedName name="_STA4">#REF!</definedName>
    <definedName name="_STA5">#REF!</definedName>
    <definedName name="_STA6">#REF!</definedName>
    <definedName name="_STA7">#REF!</definedName>
    <definedName name="_STA8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T">#REF!</definedName>
    <definedName name="_U">#REF!</definedName>
    <definedName name="_VE16">#REF!</definedName>
    <definedName name="_W">#REF!</definedName>
    <definedName name="_z">#REF!</definedName>
    <definedName name="_終了">#REF!</definedName>
    <definedName name="\">[25]代価表!#REF!</definedName>
    <definedName name="\\">[26]改修工事!#REF!</definedName>
    <definedName name="\0" localSheetId="4">#REF!</definedName>
    <definedName name="\0" localSheetId="0">#REF!</definedName>
    <definedName name="\0">#REF!</definedName>
    <definedName name="\1">#N/A</definedName>
    <definedName name="\10">#N/A</definedName>
    <definedName name="\11">#N/A</definedName>
    <definedName name="\12">#N/A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4">#N/A</definedName>
    <definedName name="\5">#N/A</definedName>
    <definedName name="\6">#N/A</definedName>
    <definedName name="\7">#N/A</definedName>
    <definedName name="\8">#N/A</definedName>
    <definedName name="\9">#N/A</definedName>
    <definedName name="\a" localSheetId="4">#REF!</definedName>
    <definedName name="\a" localSheetId="0">#REF!</definedName>
    <definedName name="\a">#REF!</definedName>
    <definedName name="\A1" localSheetId="0">#REF!</definedName>
    <definedName name="\A1">#REF!</definedName>
    <definedName name="\A2">#REF!</definedName>
    <definedName name="\AA">#REF!</definedName>
    <definedName name="￥abc">#N/A</definedName>
    <definedName name="\B" localSheetId="4">#REF!</definedName>
    <definedName name="\B" localSheetId="0">#REF!</definedName>
    <definedName name="\B">#REF!</definedName>
    <definedName name="\C" localSheetId="4">#REF!</definedName>
    <definedName name="\C" localSheetId="0">#REF!</definedName>
    <definedName name="\C">#REF!</definedName>
    <definedName name="\C1">#REF!</definedName>
    <definedName name="\D">#REF!</definedName>
    <definedName name="\e">#REF!</definedName>
    <definedName name="\f">#REF!</definedName>
    <definedName name="\g">#REF!</definedName>
    <definedName name="\GD">[19]屋内!#REF!</definedName>
    <definedName name="\GI">[19]屋内!#REF!</definedName>
    <definedName name="\GK">[19]屋内!#REF!</definedName>
    <definedName name="\H" localSheetId="4">#REF!</definedName>
    <definedName name="\H" localSheetId="0">#REF!</definedName>
    <definedName name="\H">#REF!</definedName>
    <definedName name="\i">#N/A</definedName>
    <definedName name="\j">#N/A</definedName>
    <definedName name="\K" localSheetId="4">#REF!</definedName>
    <definedName name="\K" localSheetId="0">#REF!</definedName>
    <definedName name="\K">#REF!</definedName>
    <definedName name="\l">#N/A</definedName>
    <definedName name="\M" localSheetId="4">#REF!</definedName>
    <definedName name="\M" localSheetId="0">#REF!</definedName>
    <definedName name="\M">#REF!</definedName>
    <definedName name="\n">#N/A</definedName>
    <definedName name="\o" localSheetId="4">#REF!</definedName>
    <definedName name="\o" localSheetId="0">#REF!</definedName>
    <definedName name="\o">#REF!</definedName>
    <definedName name="\P" localSheetId="0">#REF!</definedName>
    <definedName name="\P">#REF!</definedName>
    <definedName name="\q">#REF!</definedName>
    <definedName name="\qq">#REF!</definedName>
    <definedName name="\R">#REF!</definedName>
    <definedName name="\s">#REF!</definedName>
    <definedName name="\t">#N/A</definedName>
    <definedName name="\u">#N/A</definedName>
    <definedName name="\v" localSheetId="4">#REF!</definedName>
    <definedName name="\v" localSheetId="0">#REF!</definedName>
    <definedName name="\v">#REF!</definedName>
    <definedName name="\W" localSheetId="4">#REF!</definedName>
    <definedName name="\W" localSheetId="0">#REF!</definedName>
    <definedName name="\W">#REF!</definedName>
    <definedName name="\X">#REF!</definedName>
    <definedName name="\y">[23]表紙!#REF!</definedName>
    <definedName name="\z" localSheetId="4">#REF!</definedName>
    <definedName name="\z" localSheetId="0">#REF!</definedName>
    <definedName name="\z">#REF!</definedName>
    <definedName name="─">#REF!</definedName>
    <definedName name="A">#REF!</definedName>
    <definedName name="A_直接仮設">#REF!</definedName>
    <definedName name="A10AA">#REF!</definedName>
    <definedName name="A11AA">#REF!</definedName>
    <definedName name="A123給湯">#REF!</definedName>
    <definedName name="A123暖房">#REF!</definedName>
    <definedName name="A12AA">#REF!</definedName>
    <definedName name="A134給水">#REF!</definedName>
    <definedName name="A13AA">#REF!</definedName>
    <definedName name="A169排水">#REF!</definedName>
    <definedName name="A1xz91">#REF!</definedName>
    <definedName name="A225器具">#REF!</definedName>
    <definedName name="A240消火">#REF!</definedName>
    <definedName name="A291ＯＭ">#REF!</definedName>
    <definedName name="A302管理棟給水改修">#REF!</definedName>
    <definedName name="A315物質給水">#REF!</definedName>
    <definedName name="A328電気給水">#REF!</definedName>
    <definedName name="A353屋外暖房">#REF!</definedName>
    <definedName name="A381屋外給水">#REF!</definedName>
    <definedName name="A3AA">#REF!</definedName>
    <definedName name="A425屋外排水">#REF!</definedName>
    <definedName name="A460屋外消火">#REF!</definedName>
    <definedName name="A465屋外ガス">#REF!</definedName>
    <definedName name="A46空調配管">#REF!</definedName>
    <definedName name="A486屋外電気">#REF!</definedName>
    <definedName name="A4AA">#REF!</definedName>
    <definedName name="A4空調機器">#REF!</definedName>
    <definedName name="A5AA">#REF!</definedName>
    <definedName name="A69換気">#REF!</definedName>
    <definedName name="A6AA">#REF!</definedName>
    <definedName name="A7AA">#REF!</definedName>
    <definedName name="A8AA">#REF!</definedName>
    <definedName name="A9AA">#REF!</definedName>
    <definedName name="aa">#REF!</definedName>
    <definedName name="aaa">#REF!</definedName>
    <definedName name="aaaa">[27]見積依頼書!#REF!</definedName>
    <definedName name="AAAAA" localSheetId="4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a">[28]細目!#REF!</definedName>
    <definedName name="aaaaaaaaaa" localSheetId="4">#REF!</definedName>
    <definedName name="aaaaaaaaaa" localSheetId="0">#REF!</definedName>
    <definedName name="aaaaaaaaaa">#REF!</definedName>
    <definedName name="AAﾀｲﾌﾟ" localSheetId="4">[29]細目!#REF!</definedName>
    <definedName name="AAﾀｲﾌﾟ" localSheetId="0">[29]細目!#REF!</definedName>
    <definedName name="AAﾀｲﾌﾟ">[29]細目!#REF!</definedName>
    <definedName name="AB" localSheetId="4">#REF!</definedName>
    <definedName name="AB" localSheetId="0">#REF!</definedName>
    <definedName name="AB">#REF!</definedName>
    <definedName name="AB1601..AB1602_" localSheetId="4">[30]ガラリ!#REF!</definedName>
    <definedName name="AB1601..AB1602_" localSheetId="0">[30]ガラリ!#REF!</definedName>
    <definedName name="AB1601..AB1602_">[30]ガラリ!#REF!</definedName>
    <definedName name="ABC" localSheetId="4">#REF!</definedName>
    <definedName name="ABC" localSheetId="0">#REF!</definedName>
    <definedName name="ABC">#REF!</definedName>
    <definedName name="AC" localSheetId="0">#REF!</definedName>
    <definedName name="AC">#REF!</definedName>
    <definedName name="AD" localSheetId="0">#REF!</definedName>
    <definedName name="AD">#REF!</definedName>
    <definedName name="AE">#REF!</definedName>
    <definedName name="AES">#REF!</definedName>
    <definedName name="AEケーブル" localSheetId="4">#REF!</definedName>
    <definedName name="AEケーブル" localSheetId="0">#REF!</definedName>
    <definedName name="AEケーブル">#REF!</definedName>
    <definedName name="AF">#REF!</definedName>
    <definedName name="ake">[31]細目!#REF!</definedName>
    <definedName name="all" localSheetId="4">#REF!</definedName>
    <definedName name="all" localSheetId="0">#REF!</definedName>
    <definedName name="all">#REF!</definedName>
    <definedName name="APPR1" localSheetId="0">#REF!</definedName>
    <definedName name="APPR1">#REF!</definedName>
    <definedName name="AREA" localSheetId="0">[1]初期設定!#REF!</definedName>
    <definedName name="AREA">[1]初期設定!#REF!</definedName>
    <definedName name="AREA_1" localSheetId="4">#REF!</definedName>
    <definedName name="AREA_1" localSheetId="0">#REF!</definedName>
    <definedName name="AREA_1">#REF!</definedName>
    <definedName name="AREA_2" localSheetId="0">#REF!</definedName>
    <definedName name="AREA_2">#REF!</definedName>
    <definedName name="AREA_3" localSheetId="0">#REF!</definedName>
    <definedName name="AREA_3">#REF!</definedName>
    <definedName name="AREA_4">#REF!</definedName>
    <definedName name="as">#REF!</definedName>
    <definedName name="AT_御支払条件">[32]表紙!#REF!</definedName>
    <definedName name="AT_工事場所">[32]表紙!#REF!</definedName>
    <definedName name="AT_備考">[32]表紙!#REF!</definedName>
    <definedName name="AUTOEXEC" localSheetId="4">#REF!</definedName>
    <definedName name="AUTOEXEC" localSheetId="0">#REF!</definedName>
    <definedName name="AUTOEXEC">#REF!</definedName>
    <definedName name="AW23下地鉄骨計" localSheetId="4">#REF!</definedName>
    <definedName name="AW23下地鉄骨計" localSheetId="0">#REF!</definedName>
    <definedName name="AW23下地鉄骨計">#REF!</definedName>
    <definedName name="Aｺﾝ" localSheetId="0">#REF!</definedName>
    <definedName name="Aｺﾝ">#REF!</definedName>
    <definedName name="Aﾀｲﾌﾟ">[29]細目!#REF!</definedName>
    <definedName name="A屋根" localSheetId="4">#REF!</definedName>
    <definedName name="A屋根" localSheetId="0">#REF!</definedName>
    <definedName name="A屋根">#REF!</definedName>
    <definedName name="A仮設" localSheetId="0">#REF!</definedName>
    <definedName name="A仮設">#REF!</definedName>
    <definedName name="A科目印刷設事" localSheetId="0">[29]細目!#REF!</definedName>
    <definedName name="A科目印刷設事">[29]細目!#REF!</definedName>
    <definedName name="A外建" localSheetId="4">#REF!</definedName>
    <definedName name="A外建" localSheetId="0">#REF!</definedName>
    <definedName name="A外建">#REF!</definedName>
    <definedName name="A外構" localSheetId="0">#REF!</definedName>
    <definedName name="A外構">#REF!</definedName>
    <definedName name="Ａ金額" localSheetId="0">#REF!</definedName>
    <definedName name="Ａ金額">#REF!</definedName>
    <definedName name="A金属">#REF!</definedName>
    <definedName name="A型枠">#REF!</definedName>
    <definedName name="Ａ契約">#REF!</definedName>
    <definedName name="Ａ経費">#REF!</definedName>
    <definedName name="Ａ経費撤去_器具">#REF!</definedName>
    <definedName name="Ａ経費撤去_配線">#REF!</definedName>
    <definedName name="A杭">#REF!</definedName>
    <definedName name="Ａ合計金額">#REF!</definedName>
    <definedName name="A左官">#REF!</definedName>
    <definedName name="A細内印刷設事">[29]細目!#REF!</definedName>
    <definedName name="A雑" localSheetId="4">#REF!</definedName>
    <definedName name="A雑" localSheetId="0">#REF!</definedName>
    <definedName name="A雑">#REF!</definedName>
    <definedName name="A設1" localSheetId="0">#REF!</definedName>
    <definedName name="A設1">#REF!</definedName>
    <definedName name="A設2" localSheetId="0">#REF!</definedName>
    <definedName name="A設2">#REF!</definedName>
    <definedName name="A設3">#REF!</definedName>
    <definedName name="A設4">#REF!</definedName>
    <definedName name="A設5">#REF!</definedName>
    <definedName name="A設6">#REF!</definedName>
    <definedName name="A組積">#REF!</definedName>
    <definedName name="Ａ総合仮設">#REF!</definedName>
    <definedName name="A断熱">#REF!</definedName>
    <definedName name="Ａ撤去_器具">#REF!</definedName>
    <definedName name="Ａ撤去_配線">#REF!</definedName>
    <definedName name="A鉄筋">#REF!</definedName>
    <definedName name="A鉄骨">#REF!</definedName>
    <definedName name="A電1">#REF!</definedName>
    <definedName name="A電2">#REF!</definedName>
    <definedName name="A電3">#REF!</definedName>
    <definedName name="A電4">#REF!</definedName>
    <definedName name="A電5">#REF!</definedName>
    <definedName name="A電6">#REF!</definedName>
    <definedName name="A電7">#REF!</definedName>
    <definedName name="A電8">#REF!</definedName>
    <definedName name="A塗装">#REF!</definedName>
    <definedName name="Ａ渡り廊下">#REF!</definedName>
    <definedName name="A土">#REF!</definedName>
    <definedName name="A内建">#REF!</definedName>
    <definedName name="A内装">#REF!</definedName>
    <definedName name="A木">#REF!</definedName>
    <definedName name="A列" localSheetId="0">#REF!</definedName>
    <definedName name="A列">#REF!</definedName>
    <definedName name="ｂ">#REF!</definedName>
    <definedName name="Ｂ．電気設備工事">#REF!</definedName>
    <definedName name="B_荷揚運搬">#REF!</definedName>
    <definedName name="Ｂ_電気設備工事">#REF!</definedName>
    <definedName name="b2仮設">#REF!</definedName>
    <definedName name="B459直工">#REF!</definedName>
    <definedName name="BANM">#REF!</definedName>
    <definedName name="BB">[33]KP15I50!$B$1:$BN$745</definedName>
    <definedName name="BBB" localSheetId="4">#REF!</definedName>
    <definedName name="BBB" localSheetId="0">#REF!</definedName>
    <definedName name="BBB">#REF!</definedName>
    <definedName name="ｂｂｂｂｂｂｂｂ" localSheetId="0">#REF!</definedName>
    <definedName name="ｂｂｂｂｂｂｂｂ">#REF!</definedName>
    <definedName name="ＢＧＭ設備工事">#REF!</definedName>
    <definedName name="BMAINMENU">#REF!</definedName>
    <definedName name="BO">[34]KP15O50!$B$2:$AY$334</definedName>
    <definedName name="BOKA1" localSheetId="4">#REF!</definedName>
    <definedName name="BOKA1" localSheetId="0">#REF!</definedName>
    <definedName name="BOKA1">#REF!</definedName>
    <definedName name="BOKA2" localSheetId="0">#REF!</definedName>
    <definedName name="BOKA2">#REF!</definedName>
    <definedName name="BOKA21" localSheetId="0">#REF!</definedName>
    <definedName name="BOKA21">#REF!</definedName>
    <definedName name="BOKA22">#REF!</definedName>
    <definedName name="BOX類">#REF!</definedName>
    <definedName name="Bukka">#REF!</definedName>
    <definedName name="BV">#REF!</definedName>
    <definedName name="Bｺﾝ">#REF!</definedName>
    <definedName name="Bﾀｲﾌﾟ">[29]細目!#REF!</definedName>
    <definedName name="B一式印刷" localSheetId="4">#REF!</definedName>
    <definedName name="B一式印刷" localSheetId="0">#REF!</definedName>
    <definedName name="B一式印刷">#REF!</definedName>
    <definedName name="B屋根" localSheetId="0">#REF!</definedName>
    <definedName name="B屋根">#REF!</definedName>
    <definedName name="B仮設" localSheetId="0">#REF!</definedName>
    <definedName name="B仮設">#REF!</definedName>
    <definedName name="B外建">#REF!</definedName>
    <definedName name="B外構">#REF!</definedName>
    <definedName name="B共通仮設">#REF!</definedName>
    <definedName name="Ｂ金額">#REF!</definedName>
    <definedName name="B金属">#REF!</definedName>
    <definedName name="B型枠">#REF!</definedName>
    <definedName name="Ｂ契約">#REF!</definedName>
    <definedName name="Ｂ経費">#REF!</definedName>
    <definedName name="Ｂ経費撤去_器具">#REF!</definedName>
    <definedName name="Ｂ経費撤去_配線">#REF!</definedName>
    <definedName name="B見資上L1">#REF!</definedName>
    <definedName name="B見資挿L1">#REF!</definedName>
    <definedName name="B見積資材上書">#REF!</definedName>
    <definedName name="B見積資材挿入">#REF!</definedName>
    <definedName name="B見積複単上書">#REF!</definedName>
    <definedName name="B見積複単挿入">#REF!</definedName>
    <definedName name="B見複上L1">#REF!</definedName>
    <definedName name="B見複挿L1">#REF!</definedName>
    <definedName name="B杭">#REF!</definedName>
    <definedName name="Ｂ合計金額">#REF!</definedName>
    <definedName name="B根拠例再選択">#REF!</definedName>
    <definedName name="B根拠例再入力">#REF!</definedName>
    <definedName name="B根拠例入力">#REF!</definedName>
    <definedName name="B左官">#REF!</definedName>
    <definedName name="B雑">#REF!</definedName>
    <definedName name="B資単入力">#REF!</definedName>
    <definedName name="B資単連再入力">#REF!</definedName>
    <definedName name="B上窓選択">#REF!</definedName>
    <definedName name="B設1">#REF!</definedName>
    <definedName name="B設2">#REF!</definedName>
    <definedName name="B設3">#REF!</definedName>
    <definedName name="B設4">#REF!</definedName>
    <definedName name="B設5">#REF!</definedName>
    <definedName name="B設6">#REF!</definedName>
    <definedName name="B組積">#REF!</definedName>
    <definedName name="Ｂ総合仮設">#REF!</definedName>
    <definedName name="B単価入力MENU">#REF!</definedName>
    <definedName name="B断熱">#REF!</definedName>
    <definedName name="Ｂ撤去_器具">#REF!</definedName>
    <definedName name="Ｂ撤去_配線">#REF!</definedName>
    <definedName name="B鉄筋">#REF!</definedName>
    <definedName name="B鉄骨">#REF!</definedName>
    <definedName name="B電1">#REF!</definedName>
    <definedName name="B電2">#REF!</definedName>
    <definedName name="B電3">#REF!</definedName>
    <definedName name="B電4">#REF!</definedName>
    <definedName name="B電5">#REF!</definedName>
    <definedName name="B電6">#REF!</definedName>
    <definedName name="B電7">#REF!</definedName>
    <definedName name="B電8">#REF!</definedName>
    <definedName name="B塗装">#REF!</definedName>
    <definedName name="Ｂ渡り廊下">#REF!</definedName>
    <definedName name="B土">#REF!</definedName>
    <definedName name="B内建">#REF!</definedName>
    <definedName name="B内装">#REF!</definedName>
    <definedName name="B搬入参考">#REF!</definedName>
    <definedName name="B搬入参考終">#REF!</definedName>
    <definedName name="B搬入参連続">#REF!</definedName>
    <definedName name="B搬入書式">#REF!</definedName>
    <definedName name="B搬入費MENU">#REF!</definedName>
    <definedName name="B搬入費入力">#REF!</definedName>
    <definedName name="B番地移動">#REF!</definedName>
    <definedName name="B番地記憶">#REF!</definedName>
    <definedName name="B表題B1">#REF!</definedName>
    <definedName name="B表題B2">#REF!</definedName>
    <definedName name="B表題H">#REF!</definedName>
    <definedName name="B木">#REF!</definedName>
    <definedName name="B列">#REF!</definedName>
    <definedName name="B連続再入力">#REF!</definedName>
    <definedName name="B連続入力">#REF!</definedName>
    <definedName name="B連続入力終">#REF!</definedName>
    <definedName name="C_">#REF!</definedName>
    <definedName name="CABIB">#REF!</definedName>
    <definedName name="ｃｃ">#REF!</definedName>
    <definedName name="CCC">#REF!</definedName>
    <definedName name="CCCC">#REF!</definedName>
    <definedName name="ｃｃｃｃｃ">#REF!</definedName>
    <definedName name="CCCCCC">#REF!</definedName>
    <definedName name="CCCCCCC">#REF!</definedName>
    <definedName name="ｃｃｃｃｃｃｃｃｃｃｃｃｃ">#REF!</definedName>
    <definedName name="ｃｃｃｃｃｃｃｃｃｃｃｃｃｃ">#REF!</definedName>
    <definedName name="ｃｃｃｃｃｃｃｃｃｃｃｃｃｃｃｃｃ">#REF!</definedName>
    <definedName name="ｃｃｃｃｃｃｃｃｃｃｃｃｃｃｃｃｃｃｃｃｃｃ">#REF!</definedName>
    <definedName name="ｃｃｃｃｃｃｃｃｃｃｃｃｃｃｃｃｃｃｃｃｃｃｃｃｃ">#REF!</definedName>
    <definedName name="CHK">#REF!</definedName>
    <definedName name="co">#REF!</definedName>
    <definedName name="COPY">#REF!</definedName>
    <definedName name="_xlnm.Criteria">#REF!</definedName>
    <definedName name="Criteria_MI">#REF!</definedName>
    <definedName name="Criteria1">[35]細目!#REF!</definedName>
    <definedName name="CV">[22]材料一覧!$CH$1:$CH$65536</definedName>
    <definedName name="CVMAZVケ" localSheetId="4">#REF!</definedName>
    <definedName name="CVMAZVケ" localSheetId="0">#REF!</definedName>
    <definedName name="CVMAZVケ">#REF!</definedName>
    <definedName name="CVTケーブル" localSheetId="0">#REF!</definedName>
    <definedName name="CVTケーブル">#REF!</definedName>
    <definedName name="CVV">[22]材料一覧!$CI$1:$CI$65536</definedName>
    <definedName name="CVVケーブル" localSheetId="4">#REF!</definedName>
    <definedName name="CVVケーブル" localSheetId="0">#REF!</definedName>
    <definedName name="CVVケーブル">#REF!</definedName>
    <definedName name="CVケーブル" localSheetId="0">#REF!</definedName>
    <definedName name="CVケーブル">#REF!</definedName>
    <definedName name="CYUUTETU">#REF!</definedName>
    <definedName name="Cｺﾝ">#REF!</definedName>
    <definedName name="Cﾀｲﾌﾟ">[29]細目!#REF!</definedName>
    <definedName name="C屋根" localSheetId="4">#REF!</definedName>
    <definedName name="C屋根" localSheetId="0">#REF!</definedName>
    <definedName name="C屋根">#REF!</definedName>
    <definedName name="C仮設" localSheetId="0">#REF!</definedName>
    <definedName name="C仮設">#REF!</definedName>
    <definedName name="C外建" localSheetId="0">#REF!</definedName>
    <definedName name="C外建">#REF!</definedName>
    <definedName name="C外構">#REF!</definedName>
    <definedName name="Ｃ金額">#REF!</definedName>
    <definedName name="C金属">#REF!</definedName>
    <definedName name="C型枠">#REF!</definedName>
    <definedName name="Ｃ契約">#REF!</definedName>
    <definedName name="Ｃ経費">#REF!</definedName>
    <definedName name="Ｃ経費撤去_器具">#REF!</definedName>
    <definedName name="Ｃ経費撤去_配線">#REF!</definedName>
    <definedName name="C杭">#REF!</definedName>
    <definedName name="Ｃ合計金額">#REF!</definedName>
    <definedName name="C左官">#REF!</definedName>
    <definedName name="C雑">#REF!</definedName>
    <definedName name="C設1">#REF!</definedName>
    <definedName name="C設2">#REF!</definedName>
    <definedName name="C設3">#REF!</definedName>
    <definedName name="C設4">#REF!</definedName>
    <definedName name="C設5">#REF!</definedName>
    <definedName name="C設6">#REF!</definedName>
    <definedName name="C組積">#REF!</definedName>
    <definedName name="Ｃ総合仮設">#REF!</definedName>
    <definedName name="C断熱">#REF!</definedName>
    <definedName name="Ｃ撤去_器具">#REF!</definedName>
    <definedName name="Ｃ撤去_配線">#REF!</definedName>
    <definedName name="C鉄筋">#REF!</definedName>
    <definedName name="C鉄骨">#REF!</definedName>
    <definedName name="C電1">#REF!</definedName>
    <definedName name="C電2">#REF!</definedName>
    <definedName name="C電3">#REF!</definedName>
    <definedName name="C電4">#REF!</definedName>
    <definedName name="C電5">#REF!</definedName>
    <definedName name="C電6">#REF!</definedName>
    <definedName name="C電7">#REF!</definedName>
    <definedName name="C電8">#REF!</definedName>
    <definedName name="C電9">#REF!</definedName>
    <definedName name="C塗装">#REF!</definedName>
    <definedName name="C土">#REF!</definedName>
    <definedName name="C内建">#REF!</definedName>
    <definedName name="C内装">#REF!</definedName>
    <definedName name="C木">#REF!</definedName>
    <definedName name="C列">#REF!</definedName>
    <definedName name="ｄ">#REF!</definedName>
    <definedName name="DA">#REF!</definedName>
    <definedName name="Daika">#REF!</definedName>
    <definedName name="Daika_kingaku">#REF!</definedName>
    <definedName name="DATA1">#REF!</definedName>
    <definedName name="DATA2">#REF!</definedName>
    <definedName name="_xlnm.Database">#REF!</definedName>
    <definedName name="Database_MI">#REF!</definedName>
    <definedName name="Database1">[35]細目!$B$2:$H$804</definedName>
    <definedName name="DATE" localSheetId="4">[1]初期設定!#REF!</definedName>
    <definedName name="DATE" localSheetId="0">[1]初期設定!#REF!</definedName>
    <definedName name="DATE">[1]初期設定!#REF!</definedName>
    <definedName name="DCK" localSheetId="4">#REF!</definedName>
    <definedName name="DCK" localSheetId="0">#REF!</definedName>
    <definedName name="DCK">#REF!</definedName>
    <definedName name="ｄｄ" localSheetId="0">#REF!</definedName>
    <definedName name="ｄｄ">#REF!</definedName>
    <definedName name="DDD" localSheetId="4">#REF!</definedName>
    <definedName name="DDD" localSheetId="0">#REF!</definedName>
    <definedName name="DDD">#REF!</definedName>
    <definedName name="ｄｄｄｄｄｄｄ">#REF!</definedName>
    <definedName name="ｄｄｄｄｄｄｄｄｄｄｄｄｄｄｄｄｄｄ">#REF!</definedName>
    <definedName name="ｄｄｄｄｄｄｄｄｄｄｄｄｄｄｄｄｄｄｄｄｄｄ">#REF!</definedName>
    <definedName name="dec">#REF!</definedName>
    <definedName name="DEGUTI">#REF!</definedName>
    <definedName name="DEN">#REF!</definedName>
    <definedName name="DFK" localSheetId="0">#REF!</definedName>
    <definedName name="DFK">#REF!</definedName>
    <definedName name="DK" localSheetId="0">#REF!</definedName>
    <definedName name="DK">#REF!</definedName>
    <definedName name="DOKO">#REF!</definedName>
    <definedName name="ｄｓｆｓｄ">[36]細目!#REF!</definedName>
    <definedName name="DV電線" localSheetId="4">#REF!</definedName>
    <definedName name="DV電線" localSheetId="0">#REF!</definedName>
    <definedName name="DV電線">#REF!</definedName>
    <definedName name="Dﾀｲﾌﾟ" localSheetId="4">[29]細目!#REF!</definedName>
    <definedName name="Dﾀｲﾌﾟ" localSheetId="0">[29]細目!#REF!</definedName>
    <definedName name="Dﾀｲﾌﾟ">[29]細目!#REF!</definedName>
    <definedName name="E">[3]溶接!$A$5:$IV$18</definedName>
    <definedName name="E16工事概要" localSheetId="4">#REF!</definedName>
    <definedName name="E16工事概要" localSheetId="0">#REF!</definedName>
    <definedName name="E16工事概要">#REF!</definedName>
    <definedName name="E18工事概要" localSheetId="4">#REF!</definedName>
    <definedName name="E18工事概要" localSheetId="0">#REF!</definedName>
    <definedName name="E18工事概要">#REF!</definedName>
    <definedName name="E20工事概要">#REF!</definedName>
    <definedName name="E23工事概要">#REF!</definedName>
    <definedName name="E25工事概要">#REF!</definedName>
    <definedName name="E27工事概要">#REF!</definedName>
    <definedName name="E29工事場所">#REF!</definedName>
    <definedName name="ED">[37]材料一覧!$AB$1:$AB$65536</definedName>
    <definedName name="EE" localSheetId="4">#REF!</definedName>
    <definedName name="EE" localSheetId="0">#REF!</definedName>
    <definedName name="EE">#REF!</definedName>
    <definedName name="EEE" localSheetId="0">#REF!</definedName>
    <definedName name="EEE">#REF!</definedName>
    <definedName name="EEEEE" localSheetId="0">#REF!</definedName>
    <definedName name="EEEEE">#REF!</definedName>
    <definedName name="EF">[37]材料一覧!$AZ$1:$AZ$65536</definedName>
    <definedName name="eisei" localSheetId="4">#REF!</definedName>
    <definedName name="eisei" localSheetId="0">#REF!</definedName>
    <definedName name="eisei">#REF!</definedName>
    <definedName name="EM_AE" localSheetId="0">#REF!</definedName>
    <definedName name="EM_AE">#REF!</definedName>
    <definedName name="EM_CCP_AP" localSheetId="0">#REF!</definedName>
    <definedName name="EM_CCP_AP">#REF!</definedName>
    <definedName name="EM_CE">#REF!</definedName>
    <definedName name="EM_CE_T">#REF!</definedName>
    <definedName name="EM_CEE">#REF!</definedName>
    <definedName name="EM_CEE_S">#REF!</definedName>
    <definedName name="EM_CET">[22]材料一覧!$AF$1:$AF$65536</definedName>
    <definedName name="EM_EEF" localSheetId="4">#REF!</definedName>
    <definedName name="EM_EEF" localSheetId="0">#REF!</definedName>
    <definedName name="EM_EEF">#REF!</definedName>
    <definedName name="EM_FCPEE" localSheetId="4">#REF!</definedName>
    <definedName name="EM_FCPEE" localSheetId="0">#REF!</definedName>
    <definedName name="EM_FCPEE">#REF!</definedName>
    <definedName name="EM_FCPEE_S">[22]材料一覧!$AT$1:$AT$65536</definedName>
    <definedName name="EM_FCPEES" localSheetId="4">#REF!</definedName>
    <definedName name="EM_FCPEES" localSheetId="0">#REF!</definedName>
    <definedName name="EM_FCPEES">#REF!</definedName>
    <definedName name="EM_FP_C" localSheetId="4">#REF!</definedName>
    <definedName name="EM_FP_C" localSheetId="0">#REF!</definedName>
    <definedName name="EM_FP_C">#REF!</definedName>
    <definedName name="EM_HP" localSheetId="4">#REF!</definedName>
    <definedName name="EM_HP" localSheetId="0">#REF!</definedName>
    <definedName name="EM_HP">#REF!</definedName>
    <definedName name="EM_IE">#REF!</definedName>
    <definedName name="EM_TKEE">#REF!</definedName>
    <definedName name="EM_UTP">#REF!</definedName>
    <definedName name="EM電線">[22]材料一覧!$V$1:$V$65536</definedName>
    <definedName name="EM電線その2">[22]材料一覧!$Z$1:$Z$65536</definedName>
    <definedName name="EN">[38]ダクト拾･集計!$AA$3</definedName>
    <definedName name="END" localSheetId="4">#REF!</definedName>
    <definedName name="END" localSheetId="0">#REF!</definedName>
    <definedName name="END">#REF!</definedName>
    <definedName name="ENDOU" localSheetId="0">#REF!</definedName>
    <definedName name="ENDOU">#REF!</definedName>
    <definedName name="ENKAKU" localSheetId="0">#REF!</definedName>
    <definedName name="ENKAKU">#REF!</definedName>
    <definedName name="ENKYOKU">#REF!</definedName>
    <definedName name="ENTOTU">#REF!</definedName>
    <definedName name="ＥＱ">#REF!</definedName>
    <definedName name="ER">[39]ため桝１!#REF!</definedName>
    <definedName name="Excel_BuiltIn_Criteria" localSheetId="4">#REF!</definedName>
    <definedName name="Excel_BuiltIn_Criteria" localSheetId="0">#REF!</definedName>
    <definedName name="Excel_BuiltIn_Criteria">#REF!</definedName>
    <definedName name="Excel_BuiltIn_Database" localSheetId="0">#REF!</definedName>
    <definedName name="Excel_BuiltIn_Database">#REF!</definedName>
    <definedName name="Excel_BuiltIn_Extract">#REF!</definedName>
    <definedName name="Excel_BuiltIn_Print_Area">#REF!</definedName>
    <definedName name="Excel_BuiltIn_Print_Titles">#REF!</definedName>
    <definedName name="_xlnm.Extract">#REF!</definedName>
    <definedName name="Extract_MI">#REF!</definedName>
    <definedName name="Extract5">[35]細目!#REF!</definedName>
    <definedName name="Eﾀｲﾌﾟ">[29]細目!#REF!</definedName>
    <definedName name="Eﾊﾟｲﾌﾟ" localSheetId="4">#REF!</definedName>
    <definedName name="Eﾊﾟｲﾌﾟ" localSheetId="0">#REF!</definedName>
    <definedName name="Eﾊﾟｲﾌﾟ">#REF!</definedName>
    <definedName name="E数量2" localSheetId="4">#REF!,#REF!</definedName>
    <definedName name="E数量2" localSheetId="0">#REF!,#REF!</definedName>
    <definedName name="E数量2">#REF!,#REF!</definedName>
    <definedName name="E単価2" localSheetId="4">#REF!,#REF!</definedName>
    <definedName name="E単価2" localSheetId="0">#REF!,#REF!</definedName>
    <definedName name="E単価2">#REF!,#REF!</definedName>
    <definedName name="E番地移動" localSheetId="4">#REF!</definedName>
    <definedName name="E番地移動" localSheetId="0">#REF!</definedName>
    <definedName name="E番地移動">#REF!</definedName>
    <definedName name="E番地記憶" localSheetId="4">#REF!</definedName>
    <definedName name="E番地記憶" localSheetId="0">#REF!</definedName>
    <definedName name="E番地記憶">#REF!</definedName>
    <definedName name="E備考2" localSheetId="4">#REF!,#REF!</definedName>
    <definedName name="E備考2" localSheetId="0">#REF!,#REF!</definedName>
    <definedName name="E備考2">#REF!,#REF!</definedName>
    <definedName name="F" localSheetId="4">#REF!</definedName>
    <definedName name="F" localSheetId="0">[3]溶接!$A$5:$IV$18</definedName>
    <definedName name="F">#REF!</definedName>
    <definedName name="Ｆ・ＦＥＰ管" localSheetId="4">#REF!</definedName>
    <definedName name="Ｆ・ＦＥＰ管" localSheetId="0">#REF!</definedName>
    <definedName name="Ｆ・ＦＥＰ管">#REF!</definedName>
    <definedName name="F2_17" localSheetId="0">#REF!</definedName>
    <definedName name="F2_17">#REF!</definedName>
    <definedName name="Ｆ２電線管">#REF!</definedName>
    <definedName name="F3発番年度">#REF!</definedName>
    <definedName name="FCO">[40]KH10I50!$B$3:$BO$116</definedName>
    <definedName name="FD" localSheetId="4">#REF!</definedName>
    <definedName name="FD" localSheetId="0">#REF!</definedName>
    <definedName name="FD">#REF!</definedName>
    <definedName name="feb" localSheetId="0">#REF!</definedName>
    <definedName name="feb">#REF!</definedName>
    <definedName name="FF" localSheetId="4">#REF!</definedName>
    <definedName name="FF" localSheetId="0">[3]溶接!$A$27:$IV$47</definedName>
    <definedName name="FF">#REF!</definedName>
    <definedName name="ｆｆｆｆｆｆｆｆｆｆｆｆｆｆｆｆｆｆｆ" localSheetId="4">#REF!</definedName>
    <definedName name="ｆｆｆｆｆｆｆｆｆｆｆｆｆｆｆｆｆｆｆ" localSheetId="0">#REF!</definedName>
    <definedName name="ｆｆｆｆｆｆｆｆｆｆｆｆｆｆｆｆｆｆｆ">#REF!</definedName>
    <definedName name="fg">#N/A</definedName>
    <definedName name="fGenba" localSheetId="4">#REF!</definedName>
    <definedName name="fGenba" localSheetId="0">#REF!</definedName>
    <definedName name="fGenba">#REF!</definedName>
    <definedName name="fh" localSheetId="0">#REF!</definedName>
    <definedName name="fh">#REF!</definedName>
    <definedName name="ＦＨＦ3">#REF!</definedName>
    <definedName name="fj">#REF!</definedName>
    <definedName name="fk">#REF!</definedName>
    <definedName name="fKasetu">#REF!</definedName>
    <definedName name="FL" localSheetId="4">#REF!</definedName>
    <definedName name="FL" localSheetId="0">[3]溶接!$A$49:$IV$50</definedName>
    <definedName name="FL">#REF!</definedName>
    <definedName name="ＦＬＡＧ" localSheetId="4">#REF!</definedName>
    <definedName name="ＦＬＡＧ" localSheetId="0">#REF!</definedName>
    <definedName name="ＦＬＡＧ">#REF!</definedName>
    <definedName name="FN" localSheetId="0">[19]屋内!#REF!</definedName>
    <definedName name="FN">[19]屋内!#REF!</definedName>
    <definedName name="FP">[22]材料一覧!$AJ$1:$AJ$65536</definedName>
    <definedName name="FP_C">[22]材料一覧!$AH$1:$AH$65536</definedName>
    <definedName name="FP_Cケーブ" localSheetId="4">#REF!</definedName>
    <definedName name="FP_Cケーブ" localSheetId="0">#REF!</definedName>
    <definedName name="FP_Cケーブ">#REF!</definedName>
    <definedName name="ｆｔ">#N/A</definedName>
    <definedName name="Fukutan">[41]複単!$A$2:$E$1067</definedName>
    <definedName name="FUTUU" localSheetId="4">#REF!</definedName>
    <definedName name="FUTUU" localSheetId="0">#REF!</definedName>
    <definedName name="FUTUU">#REF!</definedName>
    <definedName name="ｆせせ" localSheetId="4">[36]細目!#REF!</definedName>
    <definedName name="ｆせせ" localSheetId="0">[36]細目!#REF!</definedName>
    <definedName name="ｆせせ">[36]細目!#REF!</definedName>
    <definedName name="Fﾀｲﾌﾟ" localSheetId="4">[29]細目!#REF!</definedName>
    <definedName name="Fﾀｲﾌﾟ" localSheetId="0">[29]細目!#REF!</definedName>
    <definedName name="Fﾀｲﾌﾟ">[29]細目!#REF!</definedName>
    <definedName name="ｇ" localSheetId="4">#REF!</definedName>
    <definedName name="ｇ" localSheetId="0">#REF!</definedName>
    <definedName name="ｇ">#REF!</definedName>
    <definedName name="G_A0001" localSheetId="4" hidden="1">#REF!</definedName>
    <definedName name="G_A0001" localSheetId="0" hidden="1">#REF!</definedName>
    <definedName name="G_A0001" hidden="1">#REF!</definedName>
    <definedName name="G_B0001" localSheetId="4" hidden="1">#REF!</definedName>
    <definedName name="G_B0001" localSheetId="0" hidden="1">#REF!</definedName>
    <definedName name="G_B0001" hidden="1">#REF!</definedName>
    <definedName name="G_B0002" localSheetId="4" hidden="1">#REF!</definedName>
    <definedName name="G_B0002" localSheetId="0" hidden="1">#REF!</definedName>
    <definedName name="G_B0002" hidden="1">#REF!</definedName>
    <definedName name="G_C0001" localSheetId="4" hidden="1">#REF!</definedName>
    <definedName name="G_C0001" localSheetId="2" hidden="1">#REF!</definedName>
    <definedName name="G_C0001" localSheetId="3" hidden="1">#REF!</definedName>
    <definedName name="G_C0001" localSheetId="5" hidden="1">#REF!</definedName>
    <definedName name="G_C0001" localSheetId="0" hidden="1">#REF!</definedName>
    <definedName name="G_C0001" hidden="1">#REF!</definedName>
    <definedName name="G_C00011111" localSheetId="4" hidden="1">#REF!</definedName>
    <definedName name="G_C00011111" localSheetId="0" hidden="1">#REF!</definedName>
    <definedName name="G_C00011111" hidden="1">#REF!</definedName>
    <definedName name="G_C0002" localSheetId="4" hidden="1">#REF!</definedName>
    <definedName name="G_C0002" localSheetId="2" hidden="1">#REF!</definedName>
    <definedName name="G_C0002" localSheetId="3" hidden="1">#REF!</definedName>
    <definedName name="G_C0002" localSheetId="5" hidden="1">#REF!</definedName>
    <definedName name="G_C0002" localSheetId="0" hidden="1">#REF!</definedName>
    <definedName name="G_C0002" hidden="1">#REF!</definedName>
    <definedName name="G_D0001" localSheetId="4" hidden="1">#REF!</definedName>
    <definedName name="G_D0001" localSheetId="0" hidden="1">#REF!</definedName>
    <definedName name="G_D0001" hidden="1">#REF!</definedName>
    <definedName name="G_D0002" localSheetId="4" hidden="1">#REF!</definedName>
    <definedName name="G_D0002" localSheetId="0" hidden="1">#REF!</definedName>
    <definedName name="G_D0002" hidden="1">#REF!</definedName>
    <definedName name="G_D0003" localSheetId="4" hidden="1">#REF!</definedName>
    <definedName name="G_D0003" localSheetId="0" hidden="1">#REF!</definedName>
    <definedName name="G_D0003" hidden="1">#REF!</definedName>
    <definedName name="G_D0004" localSheetId="4" hidden="1">#REF!</definedName>
    <definedName name="G_D0004" localSheetId="0" hidden="1">#REF!</definedName>
    <definedName name="G_D0004" hidden="1">#REF!</definedName>
    <definedName name="G_D0005" localSheetId="4" hidden="1">#REF!</definedName>
    <definedName name="G_D0005" localSheetId="0" hidden="1">#REF!</definedName>
    <definedName name="G_D0005" hidden="1">#REF!</definedName>
    <definedName name="G_D0006" localSheetId="4" hidden="1">#REF!</definedName>
    <definedName name="G_D0006" localSheetId="0" hidden="1">#REF!</definedName>
    <definedName name="G_D0006" hidden="1">#REF!</definedName>
    <definedName name="G_D0007" localSheetId="4" hidden="1">#REF!</definedName>
    <definedName name="G_D0007" localSheetId="0" hidden="1">#REF!</definedName>
    <definedName name="G_D0007" hidden="1">#REF!</definedName>
    <definedName name="G_D0008" localSheetId="4" hidden="1">#REF!</definedName>
    <definedName name="G_D0008" localSheetId="0" hidden="1">#REF!</definedName>
    <definedName name="G_D0008" hidden="1">#REF!</definedName>
    <definedName name="G_D0009" localSheetId="4" hidden="1">#REF!</definedName>
    <definedName name="G_D0009" localSheetId="0" hidden="1">#REF!</definedName>
    <definedName name="G_D0009" hidden="1">#REF!</definedName>
    <definedName name="G_D0010" localSheetId="4" hidden="1">#REF!</definedName>
    <definedName name="G_D0010" localSheetId="0" hidden="1">#REF!</definedName>
    <definedName name="G_D0010" hidden="1">#REF!</definedName>
    <definedName name="G_D0011" localSheetId="4" hidden="1">#REF!</definedName>
    <definedName name="G_D0011" localSheetId="0" hidden="1">#REF!</definedName>
    <definedName name="G_D0011" hidden="1">#REF!</definedName>
    <definedName name="G_D0012" localSheetId="4" hidden="1">#REF!</definedName>
    <definedName name="G_D0012" localSheetId="0" hidden="1">#REF!</definedName>
    <definedName name="G_D0012" hidden="1">#REF!</definedName>
    <definedName name="G_D0013" localSheetId="4" hidden="1">#REF!</definedName>
    <definedName name="G_D0013" localSheetId="0" hidden="1">#REF!</definedName>
    <definedName name="G_D0013" hidden="1">#REF!</definedName>
    <definedName name="G_D0014" localSheetId="4" hidden="1">#REF!</definedName>
    <definedName name="G_D0014" localSheetId="0" hidden="1">#REF!</definedName>
    <definedName name="G_D0014" hidden="1">#REF!</definedName>
    <definedName name="G_D0015" localSheetId="4" hidden="1">#REF!</definedName>
    <definedName name="G_D0015" localSheetId="0" hidden="1">#REF!</definedName>
    <definedName name="G_D0015" hidden="1">#REF!</definedName>
    <definedName name="G_D0016" localSheetId="4" hidden="1">#REF!</definedName>
    <definedName name="G_D0016" localSheetId="0" hidden="1">#REF!</definedName>
    <definedName name="G_D0016" hidden="1">#REF!</definedName>
    <definedName name="G_D0017" localSheetId="4" hidden="1">#REF!</definedName>
    <definedName name="G_D0017" localSheetId="0" hidden="1">#REF!</definedName>
    <definedName name="G_D0017" hidden="1">#REF!</definedName>
    <definedName name="G_D0018" localSheetId="4" hidden="1">#REF!</definedName>
    <definedName name="G_D0018" localSheetId="0" hidden="1">#REF!</definedName>
    <definedName name="G_D0018" hidden="1">#REF!</definedName>
    <definedName name="G_D0019" localSheetId="4" hidden="1">#REF!</definedName>
    <definedName name="G_D0019" localSheetId="0" hidden="1">#REF!</definedName>
    <definedName name="G_D0019" hidden="1">#REF!</definedName>
    <definedName name="G_D0020" localSheetId="4" hidden="1">#REF!</definedName>
    <definedName name="G_D0020" localSheetId="0" hidden="1">#REF!</definedName>
    <definedName name="G_D0020" hidden="1">#REF!</definedName>
    <definedName name="G_D0021" localSheetId="4" hidden="1">#REF!</definedName>
    <definedName name="G_D0021" localSheetId="0" hidden="1">#REF!</definedName>
    <definedName name="G_D0021" hidden="1">#REF!</definedName>
    <definedName name="G_D0022" localSheetId="4" hidden="1">#REF!</definedName>
    <definedName name="G_D0022" localSheetId="0" hidden="1">#REF!</definedName>
    <definedName name="G_D0022" hidden="1">#REF!</definedName>
    <definedName name="G_D0023" localSheetId="4" hidden="1">#REF!</definedName>
    <definedName name="G_D0023" localSheetId="0" hidden="1">#REF!</definedName>
    <definedName name="G_D0023" hidden="1">#REF!</definedName>
    <definedName name="G_D0024" localSheetId="4" hidden="1">#REF!</definedName>
    <definedName name="G_D0024" localSheetId="0" hidden="1">#REF!</definedName>
    <definedName name="G_D0024" hidden="1">#REF!</definedName>
    <definedName name="G_D0025" localSheetId="4" hidden="1">#REF!</definedName>
    <definedName name="G_D0025" localSheetId="0" hidden="1">#REF!</definedName>
    <definedName name="G_D0025" hidden="1">#REF!</definedName>
    <definedName name="G_D0026" localSheetId="4" hidden="1">#REF!</definedName>
    <definedName name="G_D0026" localSheetId="0" hidden="1">#REF!</definedName>
    <definedName name="G_D0026" hidden="1">#REF!</definedName>
    <definedName name="G_D0027" localSheetId="4" hidden="1">#REF!</definedName>
    <definedName name="G_D0027" localSheetId="0" hidden="1">#REF!</definedName>
    <definedName name="G_D0027" hidden="1">#REF!</definedName>
    <definedName name="G_D0028" localSheetId="4" hidden="1">#REF!</definedName>
    <definedName name="G_D0028" localSheetId="0" hidden="1">#REF!</definedName>
    <definedName name="G_D0028" hidden="1">#REF!</definedName>
    <definedName name="G_D0029" localSheetId="4" hidden="1">#REF!</definedName>
    <definedName name="G_D0029" localSheetId="0" hidden="1">#REF!</definedName>
    <definedName name="G_D0029" hidden="1">#REF!</definedName>
    <definedName name="G_D0030" localSheetId="4" hidden="1">#REF!</definedName>
    <definedName name="G_D0030" localSheetId="0" hidden="1">#REF!</definedName>
    <definedName name="G_D0030" hidden="1">#REF!</definedName>
    <definedName name="G_D0031" localSheetId="4" hidden="1">#REF!</definedName>
    <definedName name="G_D0031" localSheetId="0" hidden="1">#REF!</definedName>
    <definedName name="G_D0031" hidden="1">#REF!</definedName>
    <definedName name="G_D0032" localSheetId="4" hidden="1">#REF!</definedName>
    <definedName name="G_D0032" localSheetId="0" hidden="1">#REF!</definedName>
    <definedName name="G_D0032" hidden="1">#REF!</definedName>
    <definedName name="G_D0033" localSheetId="4" hidden="1">#REF!</definedName>
    <definedName name="G_D0033" localSheetId="0" hidden="1">#REF!</definedName>
    <definedName name="G_D0033" hidden="1">#REF!</definedName>
    <definedName name="G_D0034" localSheetId="4" hidden="1">#REF!</definedName>
    <definedName name="G_D0034" localSheetId="0" hidden="1">#REF!</definedName>
    <definedName name="G_D0034" hidden="1">#REF!</definedName>
    <definedName name="G_F0001" localSheetId="4" hidden="1">#REF!</definedName>
    <definedName name="G_F0001" localSheetId="0" hidden="1">#REF!</definedName>
    <definedName name="G_F0001" hidden="1">#REF!</definedName>
    <definedName name="G_F0002" localSheetId="4" hidden="1">#REF!</definedName>
    <definedName name="G_F0002" localSheetId="0" hidden="1">#REF!</definedName>
    <definedName name="G_F0002" hidden="1">#REF!</definedName>
    <definedName name="G_F0003" localSheetId="4" hidden="1">#REF!</definedName>
    <definedName name="G_F0003" localSheetId="0" hidden="1">#REF!</definedName>
    <definedName name="G_F0003" hidden="1">#REF!</definedName>
    <definedName name="G_F0004" localSheetId="4" hidden="1">#REF!</definedName>
    <definedName name="G_F0004" localSheetId="0" hidden="1">#REF!</definedName>
    <definedName name="G_F0004" hidden="1">#REF!</definedName>
    <definedName name="G_F0005" localSheetId="4" hidden="1">#REF!</definedName>
    <definedName name="G_F0005" localSheetId="0" hidden="1">#REF!</definedName>
    <definedName name="G_F0005" hidden="1">#REF!</definedName>
    <definedName name="G9施行理由" localSheetId="4">#REF!</definedName>
    <definedName name="G9施行理由" localSheetId="0">#REF!</definedName>
    <definedName name="G9施行理由">#REF!</definedName>
    <definedName name="GC" localSheetId="0">[19]屋内!#REF!</definedName>
    <definedName name="GC">[19]屋内!#REF!</definedName>
    <definedName name="GDC" localSheetId="0">[19]屋内!#REF!</definedName>
    <definedName name="GDC">[19]屋内!#REF!</definedName>
    <definedName name="GE" localSheetId="0">[19]屋内!#REF!</definedName>
    <definedName name="GE">[19]屋内!#REF!</definedName>
    <definedName name="GFF" localSheetId="4">#REF!</definedName>
    <definedName name="GFF" localSheetId="0">#REF!</definedName>
    <definedName name="GFF">#REF!</definedName>
    <definedName name="GG" localSheetId="4">[19]屋内!#REF!</definedName>
    <definedName name="GG" localSheetId="0">[19]屋内!#REF!</definedName>
    <definedName name="GG">[19]屋内!#REF!</definedName>
    <definedName name="GGC" localSheetId="0">[19]屋内!#REF!</definedName>
    <definedName name="GGC">[19]屋内!#REF!</definedName>
    <definedName name="GJHATU" localSheetId="4">#REF!</definedName>
    <definedName name="GJHATU" localSheetId="0">#REF!</definedName>
    <definedName name="GJHATU">#REF!</definedName>
    <definedName name="GJKHH" localSheetId="0">#REF!</definedName>
    <definedName name="GJKHH">#REF!</definedName>
    <definedName name="GJKS">#REF!</definedName>
    <definedName name="GJKSET">#REF!</definedName>
    <definedName name="GKHH1">#REF!</definedName>
    <definedName name="GNO">[19]屋内!#REF!</definedName>
    <definedName name="GS">[19]屋内!#REF!</definedName>
    <definedName name="GT">[19]屋内!#REF!</definedName>
    <definedName name="H" localSheetId="4">#REF!</definedName>
    <definedName name="H" localSheetId="0">[42]柱!#REF!</definedName>
    <definedName name="H">#REF!</definedName>
    <definedName name="H12総括" localSheetId="4">#REF!</definedName>
    <definedName name="H12総括" localSheetId="0">#REF!</definedName>
    <definedName name="H12総括">#REF!</definedName>
    <definedName name="H12内訳・TOP" localSheetId="0">#REF!</definedName>
    <definedName name="H12内訳・TOP">#REF!</definedName>
    <definedName name="H12内訳・共仮" localSheetId="0">#REF!</definedName>
    <definedName name="H12内訳・共仮">#REF!</definedName>
    <definedName name="H1305資材単価">#REF!</definedName>
    <definedName name="H22あて先" localSheetId="0">#REF!</definedName>
    <definedName name="H22あて先">#REF!</definedName>
    <definedName name="H22工事件名">#REF!</definedName>
    <definedName name="H48項">#REF!</definedName>
    <definedName name="HAI">'[43]KP45I50(HAI)'!$B$3:$AI$89</definedName>
    <definedName name="HAIKI" localSheetId="4">#REF!</definedName>
    <definedName name="HAIKI" localSheetId="0">#REF!</definedName>
    <definedName name="HAIKI">#REF!</definedName>
    <definedName name="HANI1" localSheetId="0">#REF!</definedName>
    <definedName name="HANI1">#REF!</definedName>
    <definedName name="HANI2" localSheetId="0">#REF!</definedName>
    <definedName name="HANI2">#REF!</definedName>
    <definedName name="HANI3">#REF!</definedName>
    <definedName name="HANI4">#REF!</definedName>
    <definedName name="HASUU">#REF!</definedName>
    <definedName name="HATE">#REF!</definedName>
    <definedName name="HATU">#REF!</definedName>
    <definedName name="HATU1">#REF!</definedName>
    <definedName name="HATU2">#REF!</definedName>
    <definedName name="HATU21">#REF!</definedName>
    <definedName name="HATUB1">#REF!</definedName>
    <definedName name="HATUC1">#REF!</definedName>
    <definedName name="HATURI">#REF!</definedName>
    <definedName name="HB" localSheetId="4">#REF!</definedName>
    <definedName name="HB" localSheetId="0">[3]溶接!$A$52:$IV$60</definedName>
    <definedName name="HB">#REF!</definedName>
    <definedName name="HCK" localSheetId="4">#REF!</definedName>
    <definedName name="HCK" localSheetId="0">#REF!</definedName>
    <definedName name="HCK">#REF!</definedName>
    <definedName name="HED" localSheetId="0">#REF!</definedName>
    <definedName name="HED">#REF!</definedName>
    <definedName name="HEIMEN">#REF!</definedName>
    <definedName name="ｈｆｆｆｆｆｆｆｆｆｆｆｆｆｆｆｆｆ">#REF!</definedName>
    <definedName name="HH" localSheetId="4">#REF!</definedName>
    <definedName name="HH" localSheetId="0">[42]柱!#REF!</definedName>
    <definedName name="HH">#REF!</definedName>
    <definedName name="ｈｈｈ" localSheetId="4">#REF!</definedName>
    <definedName name="ｈｈｈ" localSheetId="0">#REF!</definedName>
    <definedName name="ｈｈｈ">#REF!</definedName>
    <definedName name="ｈｈｈｈｈｈｈｈｈｈｈｈ" localSheetId="0">#REF!</definedName>
    <definedName name="ｈｈｈｈｈｈｈｈｈｈｈｈ">#REF!</definedName>
    <definedName name="ｈｈｈｈｈｈｈｈｈｈｈｈｈ" localSheetId="0">#REF!</definedName>
    <definedName name="ｈｈｈｈｈｈｈｈｈｈｈｈｈ">#REF!</definedName>
    <definedName name="ｈｈｈｈｈｈｈｈｈｈｈｈｈｈｈｈｈｈ">#REF!</definedName>
    <definedName name="ｈｈｈｈｈｈｈｈｈｈｈｈｈｈｈｈｈｈｈ">#REF!</definedName>
    <definedName name="ｈｈｈｈｈｈｈｈｈｈｈｈｈｈｈｈｈｈｈｈｈ">#REF!</definedName>
    <definedName name="HK">#REF!</definedName>
    <definedName name="HKSET1">#REF!</definedName>
    <definedName name="HL" localSheetId="4">#REF!</definedName>
    <definedName name="HL" localSheetId="0">[3]溶接!$A$62:$IV$66</definedName>
    <definedName name="HL">#REF!</definedName>
    <definedName name="honnma" localSheetId="4">'[44]ｸﾞﾙ-ﾌﾟ'!#REF!</definedName>
    <definedName name="honnma" localSheetId="0">'[44]ｸﾞﾙ-ﾌﾟ'!#REF!</definedName>
    <definedName name="honnma">'[44]ｸﾞﾙ-ﾌﾟ'!#REF!</definedName>
    <definedName name="honnma1" localSheetId="4">[25]代価表!#REF!</definedName>
    <definedName name="honnma1" localSheetId="0">[25]代価表!#REF!</definedName>
    <definedName name="honnma1">[25]代価表!#REF!</definedName>
    <definedName name="honnma2">[16]労務単価!#REF!</definedName>
    <definedName name="HOR" localSheetId="4">#REF!</definedName>
    <definedName name="HOR" localSheetId="0">#REF!</definedName>
    <definedName name="HOR">#REF!</definedName>
    <definedName name="HPケーブル" localSheetId="0">#REF!</definedName>
    <definedName name="HPケーブル">#REF!</definedName>
    <definedName name="HT" localSheetId="4">#REF!</definedName>
    <definedName name="HT" localSheetId="0">[3]溶接!$A$68:$IV$81</definedName>
    <definedName name="HT">#REF!</definedName>
    <definedName name="HTHT" localSheetId="4">#REF!</definedName>
    <definedName name="HTHT" localSheetId="0">[3]溶接!$A$83:$IV$91</definedName>
    <definedName name="HTHT">#REF!</definedName>
    <definedName name="HU" localSheetId="4" hidden="1">#REF!</definedName>
    <definedName name="HU" localSheetId="0" hidden="1">#REF!</definedName>
    <definedName name="HU" hidden="1">#REF!</definedName>
    <definedName name="HUD" localSheetId="0">#REF!</definedName>
    <definedName name="HUD">#REF!</definedName>
    <definedName name="HY">[19]屋内!#REF!</definedName>
    <definedName name="HYA">[19]屋内!#REF!</definedName>
    <definedName name="HYB">[19]屋内!#REF!</definedName>
    <definedName name="HYOUJI">[45]労務単価!#REF!</definedName>
    <definedName name="Ｈこ" localSheetId="4">#REF!</definedName>
    <definedName name="Ｈこ" localSheetId="0">#REF!</definedName>
    <definedName name="Ｈこ">#REF!</definedName>
    <definedName name="I" localSheetId="0">#REF!</definedName>
    <definedName name="I">#REF!</definedName>
    <definedName name="I.360" localSheetId="0">#REF!</definedName>
    <definedName name="I.360">#REF!</definedName>
    <definedName name="I_360">#REF!</definedName>
    <definedName name="I16発信者名">#REF!</definedName>
    <definedName name="I43年度">#REF!</definedName>
    <definedName name="ID">#REF!</definedName>
    <definedName name="ＩＦＲ">#REF!</definedName>
    <definedName name="II">#REF!</definedName>
    <definedName name="iii" localSheetId="4" hidden="1">{"53)一覧表",#N/A,FALSE,"53)";"53)代価表",#N/A,FALSE,"53)"}</definedName>
    <definedName name="iii" localSheetId="2" hidden="1">{"53)一覧表",#N/A,FALSE,"53)";"53)代価表",#N/A,FALSE,"53)"}</definedName>
    <definedName name="iii" localSheetId="3" hidden="1">{"53)一覧表",#N/A,FALSE,"53)";"53)代価表",#N/A,FALSE,"53)"}</definedName>
    <definedName name="iii" localSheetId="5" hidden="1">{"53)一覧表",#N/A,FALSE,"53)";"53)代価表",#N/A,FALSE,"53)"}</definedName>
    <definedName name="iii" localSheetId="0" hidden="1">{"53)一覧表",#N/A,FALSE,"53)";"53)代価表",#N/A,FALSE,"53)"}</definedName>
    <definedName name="iii" hidden="1">{"53)一覧表",#N/A,FALSE,"53)";"53)代価表",#N/A,FALSE,"53)"}</definedName>
    <definedName name="INPUT">[29]細目!#REF!</definedName>
    <definedName name="INPUTMENU">[29]細目!#REF!</definedName>
    <definedName name="ItoChin" localSheetId="4">#REF!</definedName>
    <definedName name="ItoChin" localSheetId="0">#REF!</definedName>
    <definedName name="ItoChin">#REF!</definedName>
    <definedName name="ＩＴＶ" localSheetId="0">#REF!</definedName>
    <definedName name="ＩＴＶ">#REF!</definedName>
    <definedName name="IV" localSheetId="4">#REF!</definedName>
    <definedName name="IV" localSheetId="0">#REF!</definedName>
    <definedName name="IV">#REF!</definedName>
    <definedName name="ｊ">#REF!</definedName>
    <definedName name="J1K1">#REF!</definedName>
    <definedName name="J30電話番号">#REF!</definedName>
    <definedName name="J36日間">#REF!</definedName>
    <definedName name="J3発番">#REF!</definedName>
    <definedName name="J3番">#REF!</definedName>
    <definedName name="J50目">#REF!</definedName>
    <definedName name="jan">#REF!</definedName>
    <definedName name="JI">'[46]比較表（１）'!#REF!</definedName>
    <definedName name="ｊｊ" localSheetId="4" hidden="1">{"47)48)一覧表",#N/A,FALSE,"47)､48)";"47)48)代価表",#N/A,FALSE,"47)､48)"}</definedName>
    <definedName name="ｊｊ" localSheetId="2" hidden="1">{"47)48)一覧表",#N/A,FALSE,"47)､48)";"47)48)代価表",#N/A,FALSE,"47)､48)"}</definedName>
    <definedName name="ｊｊ" localSheetId="3" hidden="1">{"47)48)一覧表",#N/A,FALSE,"47)､48)";"47)48)代価表",#N/A,FALSE,"47)､48)"}</definedName>
    <definedName name="ｊｊ" localSheetId="5" hidden="1">{"47)48)一覧表",#N/A,FALSE,"47)､48)";"47)48)代価表",#N/A,FALSE,"47)､48)"}</definedName>
    <definedName name="ｊｊ" localSheetId="0" hidden="1">{"47)48)一覧表",#N/A,FALSE,"47)､48)";"47)48)代価表",#N/A,FALSE,"47)､48)"}</definedName>
    <definedName name="ｊｊ" hidden="1">{"47)48)一覧表",#N/A,FALSE,"47)､48)";"47)48)代価表",#N/A,FALSE,"47)､48)"}</definedName>
    <definedName name="JJJ" localSheetId="4">#REF!</definedName>
    <definedName name="JJJ" localSheetId="0">#REF!</definedName>
    <definedName name="JJJ">#REF!</definedName>
    <definedName name="ｊｊｊｊｊ" localSheetId="4">#REF!</definedName>
    <definedName name="ｊｊｊｊｊ" localSheetId="0">#REF!</definedName>
    <definedName name="ｊｊｊｊｊ">#REF!</definedName>
    <definedName name="ｊｊｊｊｊｊｊｊｊｊｊｊｊｊｊｊｊ" localSheetId="4">#REF!</definedName>
    <definedName name="ｊｊｊｊｊｊｊｊｊｊｊｊｊｊｊｊｊ" localSheetId="0">#REF!</definedName>
    <definedName name="ｊｊｊｊｊｊｊｊｊｊｊｊｊｊｊｊｊ">#REF!</definedName>
    <definedName name="ｊｊｊｊｊｊｊｊｊｊｊｊｊｊｊｊｊｊｊｊ">#REF!</definedName>
    <definedName name="ｊｊｊｊｊｊｊｊｊｊｊｊｊｊｊｊｊｊｊｊｊｊ">#REF!</definedName>
    <definedName name="ｋ" localSheetId="4">#REF!</definedName>
    <definedName name="ｋ" localSheetId="0">#REF!</definedName>
    <definedName name="ｋ">#REF!</definedName>
    <definedName name="K3_">#REF!</definedName>
    <definedName name="kaishu">[47]Sheet1!$A$4:$F$349</definedName>
    <definedName name="kaitai" localSheetId="4">#REF!</definedName>
    <definedName name="kaitai" localSheetId="0">#REF!</definedName>
    <definedName name="kaitai">#REF!</definedName>
    <definedName name="kari1">#REF!</definedName>
    <definedName name="KASA">#REF!</definedName>
    <definedName name="keisan5">"オプション 5"</definedName>
    <definedName name="keisan6">"オプション 6"</definedName>
    <definedName name="keisan7">"オプション 7"</definedName>
    <definedName name="KEISEN" localSheetId="4">#REF!</definedName>
    <definedName name="KEISEN" localSheetId="0">#REF!</definedName>
    <definedName name="KEISEN">#REF!</definedName>
    <definedName name="Kingaku_data" localSheetId="4">#REF!</definedName>
    <definedName name="Kingaku_data" localSheetId="0">#REF!</definedName>
    <definedName name="Kingaku_data">#REF!</definedName>
    <definedName name="kinndaikokka" localSheetId="4">#REF!</definedName>
    <definedName name="kinndaikokka" localSheetId="0">#REF!</definedName>
    <definedName name="kinndaikokka">#REF!</definedName>
    <definedName name="KINSATU">#REF!</definedName>
    <definedName name="KK" localSheetId="0">#REF!</definedName>
    <definedName name="KK">#REF!</definedName>
    <definedName name="ｋｋｋ">#REF!</definedName>
    <definedName name="ｋｋｋｋ" localSheetId="4" hidden="1">{"54)～56)一覧表",#N/A,FALSE,"54)～56)";"５４）～56)代価表",#N/A,FALSE,"54)～56)"}</definedName>
    <definedName name="ｋｋｋｋ" localSheetId="2" hidden="1">{"54)～56)一覧表",#N/A,FALSE,"54)～56)";"５４）～56)代価表",#N/A,FALSE,"54)～56)"}</definedName>
    <definedName name="ｋｋｋｋ" localSheetId="3" hidden="1">{"54)～56)一覧表",#N/A,FALSE,"54)～56)";"５４）～56)代価表",#N/A,FALSE,"54)～56)"}</definedName>
    <definedName name="ｋｋｋｋ" localSheetId="5" hidden="1">{"54)～56)一覧表",#N/A,FALSE,"54)～56)";"５４）～56)代価表",#N/A,FALSE,"54)～56)"}</definedName>
    <definedName name="ｋｋｋｋ" localSheetId="0" hidden="1">{"54)～56)一覧表",#N/A,FALSE,"54)～56)";"５４）～56)代価表",#N/A,FALSE,"54)～56)"}</definedName>
    <definedName name="ｋｋｋｋ" hidden="1">{"54)～56)一覧表",#N/A,FALSE,"54)～56)";"５４）～56)代価表",#N/A,FALSE,"54)～56)"}</definedName>
    <definedName name="KKKKK" localSheetId="4">#REF!</definedName>
    <definedName name="KKKKK" localSheetId="0">#REF!</definedName>
    <definedName name="KKKKK">#REF!</definedName>
    <definedName name="ｋｋｋｋｋｋｋ" localSheetId="4">#REF!</definedName>
    <definedName name="ｋｋｋｋｋｋｋ" localSheetId="0">#REF!</definedName>
    <definedName name="ｋｋｋｋｋｋｋ">#REF!</definedName>
    <definedName name="ｋｋｋｋｋｋｋｋｋｋｋｋｋｋｋｋｋｋｋｋｋｋｋｋ" localSheetId="4">#REF!</definedName>
    <definedName name="ｋｋｋｋｋｋｋｋｋｋｋｋｋｋｋｋｋｋｋｋｋｋｋｋ" localSheetId="0">#REF!</definedName>
    <definedName name="ｋｋｋｋｋｋｋｋｋｋｋｋｋｋｋｋｋｋｋｋｋｋｋｋ">#REF!</definedName>
    <definedName name="KOJ">#REF!</definedName>
    <definedName name="KOMI1">#REF!</definedName>
    <definedName name="KOMI11">#REF!</definedName>
    <definedName name="KOMI111">#REF!</definedName>
    <definedName name="KOMI2">#REF!</definedName>
    <definedName name="KOMI21">#REF!</definedName>
    <definedName name="KOMI22">#REF!</definedName>
    <definedName name="KOMI3">#REF!</definedName>
    <definedName name="KOMI31">#REF!</definedName>
    <definedName name="KOMI32">#REF!</definedName>
    <definedName name="KOMI4">#REF!</definedName>
    <definedName name="KOMI41">#REF!</definedName>
    <definedName name="KOMI42">#REF!</definedName>
    <definedName name="KOMI456">#REF!</definedName>
    <definedName name="KOMI5">#REF!</definedName>
    <definedName name="KOMI51">#REF!</definedName>
    <definedName name="KOMI52">#REF!</definedName>
    <definedName name="KOMI6">#REF!</definedName>
    <definedName name="KOMI61">#REF!</definedName>
    <definedName name="KOMI62">#REF!</definedName>
    <definedName name="KOMI7">#REF!</definedName>
    <definedName name="KOMI71">#REF!</definedName>
    <definedName name="KOMI72">#REF!</definedName>
    <definedName name="KOMI8">#REF!</definedName>
    <definedName name="KOMIM">#REF!</definedName>
    <definedName name="KousyuList">#REF!</definedName>
    <definedName name="KSET1">#REF!</definedName>
    <definedName name="KSET2">#REF!</definedName>
    <definedName name="KSET3">#REF!</definedName>
    <definedName name="KSET4">#REF!</definedName>
    <definedName name="KUKAKU">#REF!</definedName>
    <definedName name="KUKYOKU">#REF!</definedName>
    <definedName name="Kﾒﾆｭ1">#REF!</definedName>
    <definedName name="K印刷">#REF!</definedName>
    <definedName name="K仮設印刷1">#REF!</definedName>
    <definedName name="K仮設印刷2">#REF!</definedName>
    <definedName name="K共通印刷1">#REF!</definedName>
    <definedName name="K共通印刷2">#REF!</definedName>
    <definedName name="K減額印刷1">#REF!</definedName>
    <definedName name="K減額印刷2">#REF!</definedName>
    <definedName name="K参照">#REF!</definedName>
    <definedName name="K全1">#REF!</definedName>
    <definedName name="K全2">#REF!</definedName>
    <definedName name="K単印">#REF!</definedName>
    <definedName name="K追印">#REF!</definedName>
    <definedName name="K入単">#REF!</definedName>
    <definedName name="K入追">#REF!</definedName>
    <definedName name="K入力">#REF!</definedName>
    <definedName name="ｌ" localSheetId="4">#REF!</definedName>
    <definedName name="ｌ" localSheetId="0">#REF!</definedName>
    <definedName name="ｌ">#REF!</definedName>
    <definedName name="L52節">#REF!</definedName>
    <definedName name="LAN配管設備工事">#REF!</definedName>
    <definedName name="LEFT">[48]機具類!#REF!</definedName>
    <definedName name="letter" localSheetId="4">#REF!</definedName>
    <definedName name="letter" localSheetId="0">#REF!</definedName>
    <definedName name="letter">#REF!</definedName>
    <definedName name="Ｌｅｔｔｅｒ２" localSheetId="0">#REF!</definedName>
    <definedName name="Ｌｅｔｔｅｒ２">#REF!</definedName>
    <definedName name="list">#REF!</definedName>
    <definedName name="LL">#REF!</definedName>
    <definedName name="LLL">#REF!</definedName>
    <definedName name="LLLLL">#REF!</definedName>
    <definedName name="LOOP">[49]Sheet4!#REF!</definedName>
    <definedName name="LOOP3">[29]細目!#REF!</definedName>
    <definedName name="LOOP4">[29]細目!#REF!</definedName>
    <definedName name="LOOP5">[29]細目!#REF!</definedName>
    <definedName name="LOOP6">[29]細目!#REF!</definedName>
    <definedName name="LOOP7">[29]細目!#REF!</definedName>
    <definedName name="LOOP8">[29]細目!#REF!</definedName>
    <definedName name="m" localSheetId="4">#REF!</definedName>
    <definedName name="m" localSheetId="0">#REF!</definedName>
    <definedName name="m">#REF!</definedName>
    <definedName name="MACRO" localSheetId="4">[50]様式２号!#REF!</definedName>
    <definedName name="MACRO" localSheetId="0">[50]様式２号!#REF!</definedName>
    <definedName name="MACRO">[50]様式２号!#REF!</definedName>
    <definedName name="MAIN" localSheetId="4">[50]様式２号!#REF!</definedName>
    <definedName name="MAIN" localSheetId="0">[50]様式２号!#REF!</definedName>
    <definedName name="MAIN">[50]様式２号!#REF!</definedName>
    <definedName name="MAINMENU">[29]細目!#REF!</definedName>
    <definedName name="MAKE1" localSheetId="4">#REF!</definedName>
    <definedName name="MAKE1" localSheetId="0">#REF!</definedName>
    <definedName name="MAKE1">#REF!</definedName>
    <definedName name="MAKURO">#REF!</definedName>
    <definedName name="mar">#REF!</definedName>
    <definedName name="matuda">#REF!</definedName>
    <definedName name="MCR_APPCODE">#REF!</definedName>
    <definedName name="MCR_APPVERSION">#REF!</definedName>
    <definedName name="MD_COLOR_1">#REF!</definedName>
    <definedName name="MD_COLOR_2">#REF!</definedName>
    <definedName name="MEI">#REF!</definedName>
    <definedName name="MENU">[19]屋内!#REF!</definedName>
    <definedName name="MENU1" localSheetId="4">#REF!</definedName>
    <definedName name="MENU1" localSheetId="0">#REF!</definedName>
    <definedName name="MENU1">#REF!</definedName>
    <definedName name="MENU2">[19]屋内!#REF!</definedName>
    <definedName name="MIN" localSheetId="4">#REF!</definedName>
    <definedName name="MIN" localSheetId="0">#REF!</definedName>
    <definedName name="MIN">#REF!</definedName>
    <definedName name="mincell" localSheetId="4">#REF!</definedName>
    <definedName name="mincell" localSheetId="0">#REF!</definedName>
    <definedName name="mincell">#REF!</definedName>
    <definedName name="mini" localSheetId="4">#REF!</definedName>
    <definedName name="mini" localSheetId="0">#REF!</definedName>
    <definedName name="mini">#REF!</definedName>
    <definedName name="mitumori">#REF!</definedName>
    <definedName name="MM">#REF!</definedName>
    <definedName name="ｍｍｍ">#REF!</definedName>
    <definedName name="MMMMM">#REF!</definedName>
    <definedName name="ｍｍｍｍｍｍｍｍ">#REF!</definedName>
    <definedName name="ｍｍｍｍｍｍｍｍｍｍｍｍｍｍｍｍｍ">#REF!</definedName>
    <definedName name="MOLK1">#REF!</definedName>
    <definedName name="MOVE_R1">#REF!</definedName>
    <definedName name="MOVE_R2">#REF!</definedName>
    <definedName name="ＭＰ">[51]共通86白!$AO$8:$BF$44</definedName>
    <definedName name="ＭＰ２">[52]保温塗装!$A$35:$H$4000</definedName>
    <definedName name="MSE" localSheetId="4">[19]屋内!#REF!</definedName>
    <definedName name="MSE" localSheetId="0">[19]屋内!#REF!</definedName>
    <definedName name="MSE">[19]屋内!#REF!</definedName>
    <definedName name="mtm" localSheetId="4">#REF!</definedName>
    <definedName name="mtm" localSheetId="0">#REF!</definedName>
    <definedName name="mtm">#REF!</definedName>
    <definedName name="na">#REF!</definedName>
    <definedName name="name_1">#REF!</definedName>
    <definedName name="nannka">'[53]比較表（１）'!#REF!</definedName>
    <definedName name="NASI">[54]科目!$N$1:$S$1</definedName>
    <definedName name="ＮＤＢ" localSheetId="4">#REF!</definedName>
    <definedName name="ＮＤＢ" localSheetId="0">#REF!</definedName>
    <definedName name="ＮＤＢ">#REF!</definedName>
    <definedName name="NENRYOU">#REF!</definedName>
    <definedName name="NN">#REF!</definedName>
    <definedName name="NNN">#REF!</definedName>
    <definedName name="NNNN">#REF!</definedName>
    <definedName name="NNNNN">[26]改修工事!#REF!</definedName>
    <definedName name="no" localSheetId="4">#REF!</definedName>
    <definedName name="no" localSheetId="0">#REF!</definedName>
    <definedName name="no">#REF!</definedName>
    <definedName name="NO_1">#REF!</definedName>
    <definedName name="NO_2">#REF!</definedName>
    <definedName name="NO_3">#REF!</definedName>
    <definedName name="NO_4">#REF!</definedName>
    <definedName name="NO_5">#REF!</definedName>
    <definedName name="NO_6">#REF!</definedName>
    <definedName name="NO_7">#REF!</definedName>
    <definedName name="ＮＯ1">#REF!</definedName>
    <definedName name="ＮＯ2">#REF!</definedName>
    <definedName name="NOW">#REF!</definedName>
    <definedName name="O">#REF!</definedName>
    <definedName name="O_A">#REF!</definedName>
    <definedName name="O1保存年限">#REF!</definedName>
    <definedName name="O36工期年">#REF!</definedName>
    <definedName name="ＯＡ器具">#REF!</definedName>
    <definedName name="OFF">[50]様式２号!#REF!</definedName>
    <definedName name="ＯＮ" localSheetId="4">#REF!</definedName>
    <definedName name="ＯＮ" localSheetId="0">#REF!</definedName>
    <definedName name="ＯＮ">#REF!</definedName>
    <definedName name="OO">#REF!</definedName>
    <definedName name="OOO">#REF!</definedName>
    <definedName name="OOOOO">#REF!</definedName>
    <definedName name="P">#REF!</definedName>
    <definedName name="P.B仕上げ">[22]材料一覧!$T$1:$T$65536</definedName>
    <definedName name="P_1" localSheetId="4" hidden="1">#REF!</definedName>
    <definedName name="P_1" localSheetId="0" hidden="1">#REF!</definedName>
    <definedName name="P_1" hidden="1">#REF!</definedName>
    <definedName name="P_10" localSheetId="4" hidden="1">#REF!</definedName>
    <definedName name="P_10" localSheetId="0" hidden="1">#REF!</definedName>
    <definedName name="P_10" hidden="1">#REF!</definedName>
    <definedName name="P_11" localSheetId="4" hidden="1">#REF!</definedName>
    <definedName name="P_11" localSheetId="0" hidden="1">#REF!</definedName>
    <definedName name="P_11" hidden="1">#REF!</definedName>
    <definedName name="P_12" localSheetId="4" hidden="1">#REF!</definedName>
    <definedName name="P_12" localSheetId="0" hidden="1">#REF!</definedName>
    <definedName name="P_12" hidden="1">#REF!</definedName>
    <definedName name="P_13" localSheetId="4" hidden="1">#REF!</definedName>
    <definedName name="P_13" localSheetId="0" hidden="1">#REF!</definedName>
    <definedName name="P_13" hidden="1">#REF!</definedName>
    <definedName name="P_14" localSheetId="4" hidden="1">#REF!</definedName>
    <definedName name="P_14" localSheetId="0" hidden="1">#REF!</definedName>
    <definedName name="P_14" hidden="1">#REF!</definedName>
    <definedName name="P_15" localSheetId="4" hidden="1">#REF!</definedName>
    <definedName name="P_15" localSheetId="0" hidden="1">#REF!</definedName>
    <definedName name="P_15" hidden="1">#REF!</definedName>
    <definedName name="P_16" localSheetId="4" hidden="1">#REF!</definedName>
    <definedName name="P_16" localSheetId="0" hidden="1">#REF!</definedName>
    <definedName name="P_16" hidden="1">#REF!</definedName>
    <definedName name="P_17" localSheetId="4" hidden="1">#REF!</definedName>
    <definedName name="P_17" localSheetId="0" hidden="1">#REF!</definedName>
    <definedName name="P_17" hidden="1">#REF!</definedName>
    <definedName name="P_18" localSheetId="4" hidden="1">#REF!</definedName>
    <definedName name="P_18" localSheetId="0" hidden="1">#REF!</definedName>
    <definedName name="P_18" hidden="1">#REF!</definedName>
    <definedName name="P_19" localSheetId="4" hidden="1">#REF!</definedName>
    <definedName name="P_19" localSheetId="0" hidden="1">#REF!</definedName>
    <definedName name="P_19" hidden="1">#REF!</definedName>
    <definedName name="P_2" localSheetId="4" hidden="1">#REF!</definedName>
    <definedName name="P_2" localSheetId="0" hidden="1">#REF!</definedName>
    <definedName name="P_2" hidden="1">#REF!</definedName>
    <definedName name="P_20" localSheetId="4" hidden="1">#REF!</definedName>
    <definedName name="P_20" localSheetId="0" hidden="1">#REF!</definedName>
    <definedName name="P_20" hidden="1">#REF!</definedName>
    <definedName name="P_21" localSheetId="4" hidden="1">#REF!</definedName>
    <definedName name="P_21" localSheetId="0" hidden="1">#REF!</definedName>
    <definedName name="P_21" hidden="1">#REF!</definedName>
    <definedName name="P_22" localSheetId="4" hidden="1">#REF!</definedName>
    <definedName name="P_22" localSheetId="0" hidden="1">#REF!</definedName>
    <definedName name="P_22" hidden="1">#REF!</definedName>
    <definedName name="P_23" localSheetId="4" hidden="1">#REF!</definedName>
    <definedName name="P_23" localSheetId="0" hidden="1">#REF!</definedName>
    <definedName name="P_23" hidden="1">#REF!</definedName>
    <definedName name="P_24" localSheetId="4" hidden="1">#REF!</definedName>
    <definedName name="P_24" localSheetId="0" hidden="1">#REF!</definedName>
    <definedName name="P_24" hidden="1">#REF!</definedName>
    <definedName name="P_25" localSheetId="4" hidden="1">#REF!</definedName>
    <definedName name="P_25" localSheetId="0" hidden="1">#REF!</definedName>
    <definedName name="P_25" hidden="1">#REF!</definedName>
    <definedName name="P_26" localSheetId="4" hidden="1">#REF!</definedName>
    <definedName name="P_26" localSheetId="0" hidden="1">#REF!</definedName>
    <definedName name="P_26" hidden="1">#REF!</definedName>
    <definedName name="P_27" localSheetId="4" hidden="1">#REF!</definedName>
    <definedName name="P_27" localSheetId="0" hidden="1">#REF!</definedName>
    <definedName name="P_27" hidden="1">#REF!</definedName>
    <definedName name="P_28" localSheetId="4" hidden="1">#REF!</definedName>
    <definedName name="P_28" localSheetId="0" hidden="1">#REF!</definedName>
    <definedName name="P_28" hidden="1">#REF!</definedName>
    <definedName name="P_29" localSheetId="4" hidden="1">#REF!</definedName>
    <definedName name="P_29" localSheetId="0" hidden="1">#REF!</definedName>
    <definedName name="P_29" hidden="1">#REF!</definedName>
    <definedName name="P_3" localSheetId="4" hidden="1">#REF!</definedName>
    <definedName name="P_3" localSheetId="0" hidden="1">#REF!</definedName>
    <definedName name="P_3" hidden="1">#REF!</definedName>
    <definedName name="P_30" localSheetId="4" hidden="1">#REF!</definedName>
    <definedName name="P_30" localSheetId="0" hidden="1">#REF!</definedName>
    <definedName name="P_30" hidden="1">#REF!</definedName>
    <definedName name="P_31" localSheetId="4" hidden="1">#REF!</definedName>
    <definedName name="P_31" localSheetId="0" hidden="1">#REF!</definedName>
    <definedName name="P_31" hidden="1">#REF!</definedName>
    <definedName name="P_32" localSheetId="4" hidden="1">#REF!</definedName>
    <definedName name="P_32" localSheetId="0" hidden="1">#REF!</definedName>
    <definedName name="P_32" hidden="1">#REF!</definedName>
    <definedName name="P_33" localSheetId="4" hidden="1">#REF!</definedName>
    <definedName name="P_33" localSheetId="0" hidden="1">#REF!</definedName>
    <definedName name="P_33" hidden="1">#REF!</definedName>
    <definedName name="P_34" localSheetId="4" hidden="1">#REF!</definedName>
    <definedName name="P_34" localSheetId="0" hidden="1">#REF!</definedName>
    <definedName name="P_34" hidden="1">#REF!</definedName>
    <definedName name="P_35" localSheetId="4" hidden="1">#REF!</definedName>
    <definedName name="P_35" localSheetId="0" hidden="1">#REF!</definedName>
    <definedName name="P_35" hidden="1">#REF!</definedName>
    <definedName name="P_4" localSheetId="4" hidden="1">#REF!</definedName>
    <definedName name="P_4" localSheetId="0" hidden="1">#REF!</definedName>
    <definedName name="P_4" hidden="1">#REF!</definedName>
    <definedName name="P_5" localSheetId="4" hidden="1">#REF!</definedName>
    <definedName name="P_5" localSheetId="0" hidden="1">#REF!</definedName>
    <definedName name="P_5" hidden="1">#REF!</definedName>
    <definedName name="P_6" localSheetId="4" hidden="1">#REF!</definedName>
    <definedName name="P_6" localSheetId="0" hidden="1">#REF!</definedName>
    <definedName name="P_6" hidden="1">#REF!</definedName>
    <definedName name="P_7" localSheetId="4" hidden="1">#REF!</definedName>
    <definedName name="P_7" localSheetId="0" hidden="1">#REF!</definedName>
    <definedName name="P_7" hidden="1">#REF!</definedName>
    <definedName name="P_8" localSheetId="4" hidden="1">#REF!</definedName>
    <definedName name="P_8" localSheetId="0" hidden="1">#REF!</definedName>
    <definedName name="P_8" hidden="1">#REF!</definedName>
    <definedName name="P_9" localSheetId="4" hidden="1">#REF!</definedName>
    <definedName name="P_9" localSheetId="0" hidden="1">#REF!</definedName>
    <definedName name="P_9" hidden="1">#REF!</definedName>
    <definedName name="PA" localSheetId="0">#REF!</definedName>
    <definedName name="PA">#REF!</definedName>
    <definedName name="PB" localSheetId="0">#REF!</definedName>
    <definedName name="PB">#REF!</definedName>
    <definedName name="PBA" localSheetId="0">#REF!</definedName>
    <definedName name="PBA">#REF!</definedName>
    <definedName name="PC">#REF!</definedName>
    <definedName name="PD">#REF!</definedName>
    <definedName name="PK">#REF!</definedName>
    <definedName name="po" localSheetId="0">#REF!</definedName>
    <definedName name="po">#REF!</definedName>
    <definedName name="POP">#REF!</definedName>
    <definedName name="PP">#REF!</definedName>
    <definedName name="ppp" localSheetId="4">#REF!</definedName>
    <definedName name="ppp" localSheetId="0">'[55]A 機械棟'!$B$764</definedName>
    <definedName name="ppp">#REF!</definedName>
    <definedName name="PPPPP" localSheetId="4">#REF!</definedName>
    <definedName name="PPPPP" localSheetId="0">#REF!</definedName>
    <definedName name="PPPPP">#REF!</definedName>
    <definedName name="ｐｐｐｐｐｐｐｐｐｐｐｐ" localSheetId="0">#REF!</definedName>
    <definedName name="ｐｐｐｐｐｐｐｐｐｐｐｐ">#REF!</definedName>
    <definedName name="ｐｐｐｐｐｐｐｐｐｐｐｐｐｐｐ" localSheetId="0">#REF!</definedName>
    <definedName name="ｐｐｐｐｐｐｐｐｐｐｐｐｐｐｐ">#REF!</definedName>
    <definedName name="PR" localSheetId="0">[39]ため桝１!#REF!</definedName>
    <definedName name="PR">[39]ため桝１!#REF!</definedName>
    <definedName name="Price" localSheetId="4">#REF!</definedName>
    <definedName name="Price" localSheetId="0">#REF!</definedName>
    <definedName name="Price">#REF!</definedName>
    <definedName name="Price_A" localSheetId="4">#REF!</definedName>
    <definedName name="Price_A" localSheetId="0">#REF!</definedName>
    <definedName name="Price_A">#REF!</definedName>
    <definedName name="Price_B">#REF!</definedName>
    <definedName name="Price_C">#REF!</definedName>
    <definedName name="Price_D">#REF!</definedName>
    <definedName name="Price_E">#REF!</definedName>
    <definedName name="Price_F">#REF!</definedName>
    <definedName name="Price_G">#REF!</definedName>
    <definedName name="Price_H">#REF!</definedName>
    <definedName name="Price_I">#REF!</definedName>
    <definedName name="Price_J">#REF!</definedName>
    <definedName name="Price_K">#REF!</definedName>
    <definedName name="Price_L">#REF!</definedName>
    <definedName name="Price_M">#REF!</definedName>
    <definedName name="Price_N">#REF!</definedName>
    <definedName name="Price_O">#REF!</definedName>
    <definedName name="PRINT">#REF!</definedName>
    <definedName name="PRINT_AR01">#REF!</definedName>
    <definedName name="PRINT_AR02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_xlnm.Print_Area" localSheetId="4">'工事費内訳書（その2）'!$A$1:$AU$54</definedName>
    <definedName name="_xlnm.Print_Area" localSheetId="2">'数量内訳書（乙）にこふる'!$A$1:$I$232</definedName>
    <definedName name="_xlnm.Print_Area" localSheetId="3">'数量内訳書（乙）第三学区コミセン'!$A$1:$I$120</definedName>
    <definedName name="_xlnm.Print_Area" localSheetId="1">'数量内訳書（甲）'!$A$1:$I$46</definedName>
    <definedName name="_xlnm.Print_Area" localSheetId="5">'内訳(舞台装置)'!$A$1:$I$108</definedName>
    <definedName name="_xlnm.Print_Area" localSheetId="0">#REF!</definedName>
    <definedName name="_xlnm.Print_Area">#REF!</definedName>
    <definedName name="PRINT_AREA_01" localSheetId="0">#REF!</definedName>
    <definedName name="PRINT_AREA_01">#REF!</definedName>
    <definedName name="Print_Area_A4" localSheetId="4">#REF!</definedName>
    <definedName name="Print_Area_A4" localSheetId="0">#REF!</definedName>
    <definedName name="Print_Area_A4">#REF!</definedName>
    <definedName name="Print_Area_B4">#REF!</definedName>
    <definedName name="Print_Area_MI">#REF!</definedName>
    <definedName name="PRINT_AREA_MI1">[27]見積依頼書!#REF!</definedName>
    <definedName name="PRINT_AREA1">[27]見積依頼書!#REF!</definedName>
    <definedName name="Print_Area2" localSheetId="4">#REF!</definedName>
    <definedName name="Print_Area2" localSheetId="0">#REF!</definedName>
    <definedName name="Print_Area2">#REF!</definedName>
    <definedName name="Print_Area3" localSheetId="0">#REF!</definedName>
    <definedName name="Print_Area3">#REF!</definedName>
    <definedName name="Print_Area4" localSheetId="0">#REF!</definedName>
    <definedName name="Print_Area4">#REF!</definedName>
    <definedName name="Print_Area5">#REF!</definedName>
    <definedName name="_xlnm.Print_Titles" localSheetId="4">#REF!</definedName>
    <definedName name="_xlnm.Print_Titles" localSheetId="2">'数量内訳書（乙）にこふる'!$1:$2</definedName>
    <definedName name="_xlnm.Print_Titles" localSheetId="3">'数量内訳書（乙）第三学区コミセン'!$1:$2</definedName>
    <definedName name="_xlnm.Print_Titles" localSheetId="1">'数量内訳書（甲）'!$1:$2</definedName>
    <definedName name="_xlnm.Print_Titles" localSheetId="5">'内訳(舞台装置)'!$1:$6</definedName>
    <definedName name="_xlnm.Print_Titles" localSheetId="0">#REF!</definedName>
    <definedName name="_xlnm.Print_Titles">#REF!</definedName>
    <definedName name="PRINT_TITLES_MI" localSheetId="4">#REF!</definedName>
    <definedName name="PRINT_TITLES_MI" localSheetId="0">#REF!</definedName>
    <definedName name="PRINT_TITLES_MI">#REF!</definedName>
    <definedName name="PRINT1" localSheetId="0">#REF!</definedName>
    <definedName name="PRINT1">#REF!</definedName>
    <definedName name="ｑ" localSheetId="0">#REF!</definedName>
    <definedName name="ｑ">#REF!</definedName>
    <definedName name="Q0121Q">#REF!</definedName>
    <definedName name="Q100Q">#REF!</definedName>
    <definedName name="Q101Q">#REF!</definedName>
    <definedName name="Q102Q">#REF!</definedName>
    <definedName name="Q103Q">#REF!</definedName>
    <definedName name="Q104Q">#REF!</definedName>
    <definedName name="Q105Q">#REF!</definedName>
    <definedName name="Q106Q">#REF!</definedName>
    <definedName name="Q107Q">#REF!</definedName>
    <definedName name="Q108Q">#REF!</definedName>
    <definedName name="Q109Q">#REF!</definedName>
    <definedName name="Q10Q">#REF!</definedName>
    <definedName name="Q110Q">#REF!</definedName>
    <definedName name="Q111Q">#REF!</definedName>
    <definedName name="Q112Q">#REF!</definedName>
    <definedName name="Q113Q">#REF!</definedName>
    <definedName name="Q114Q">#REF!</definedName>
    <definedName name="Q115Q">#REF!</definedName>
    <definedName name="Q116Q">#REF!</definedName>
    <definedName name="Q117Q">#REF!</definedName>
    <definedName name="Q118Q">#REF!</definedName>
    <definedName name="Q119Q">#REF!</definedName>
    <definedName name="Q11Q">#REF!</definedName>
    <definedName name="Q120Q">#REF!</definedName>
    <definedName name="Q122Q">#REF!</definedName>
    <definedName name="Q123Q">#REF!</definedName>
    <definedName name="Q12Q">#REF!</definedName>
    <definedName name="Q13Q">#REF!</definedName>
    <definedName name="Q14Q">#REF!</definedName>
    <definedName name="Q15Q">#REF!</definedName>
    <definedName name="Q16Q">#REF!</definedName>
    <definedName name="Q17Q">#REF!</definedName>
    <definedName name="Q18Q">#REF!</definedName>
    <definedName name="Q19Q">#REF!</definedName>
    <definedName name="Q1Q">#REF!</definedName>
    <definedName name="Q20Q">#REF!</definedName>
    <definedName name="Q21A">#REF!</definedName>
    <definedName name="Q22Q">#REF!</definedName>
    <definedName name="Q23Q">#REF!</definedName>
    <definedName name="Q24Q">#REF!</definedName>
    <definedName name="Q25Q">#REF!</definedName>
    <definedName name="Q26Q">#REF!</definedName>
    <definedName name="Q27Q">#REF!</definedName>
    <definedName name="Q28Q">#REF!</definedName>
    <definedName name="Q29Q">#REF!</definedName>
    <definedName name="Q2Q">#REF!</definedName>
    <definedName name="Q30Q">#REF!</definedName>
    <definedName name="Q31Q">#REF!</definedName>
    <definedName name="Q32Q">#REF!</definedName>
    <definedName name="Q33Q">#REF!</definedName>
    <definedName name="Q34Q">#REF!</definedName>
    <definedName name="Q35Q">#REF!</definedName>
    <definedName name="Q36Q">#REF!</definedName>
    <definedName name="Q36工期月">#REF!</definedName>
    <definedName name="Q37Q">#REF!</definedName>
    <definedName name="Q38Q">#REF!</definedName>
    <definedName name="Q39Q">#REF!</definedName>
    <definedName name="Q3Q">#REF!</definedName>
    <definedName name="Q40Q">#REF!</definedName>
    <definedName name="Q41Q">#REF!</definedName>
    <definedName name="Q42Q">#REF!</definedName>
    <definedName name="Q43Q">#REF!</definedName>
    <definedName name="Q44Q">#REF!</definedName>
    <definedName name="Q45Q">#REF!</definedName>
    <definedName name="Q46Q">#REF!</definedName>
    <definedName name="Q47Q">#REF!</definedName>
    <definedName name="Q48Q">#REF!</definedName>
    <definedName name="Q49Q">#REF!</definedName>
    <definedName name="Q4Q">#REF!</definedName>
    <definedName name="Q50Q">#REF!</definedName>
    <definedName name="Q51Q">#REF!</definedName>
    <definedName name="Q52Q">#REF!</definedName>
    <definedName name="Q53Q">#REF!</definedName>
    <definedName name="Q54Q">#REF!</definedName>
    <definedName name="Q55Q">#REF!</definedName>
    <definedName name="Q56Q">#REF!</definedName>
    <definedName name="Q57Q">#REF!</definedName>
    <definedName name="Q58Q">#REF!</definedName>
    <definedName name="Q59Q">#REF!</definedName>
    <definedName name="Q5Q">#REF!</definedName>
    <definedName name="Q60Q">#REF!</definedName>
    <definedName name="Q61Q">#REF!</definedName>
    <definedName name="Q62Q">#REF!</definedName>
    <definedName name="Q63Q">#REF!</definedName>
    <definedName name="Q64Q">#REF!</definedName>
    <definedName name="Q65Q">#REF!</definedName>
    <definedName name="Q66Q">#REF!</definedName>
    <definedName name="Q67Q">#REF!</definedName>
    <definedName name="Q68Q">#REF!</definedName>
    <definedName name="Q69Q">#REF!</definedName>
    <definedName name="Q6Q">#REF!</definedName>
    <definedName name="Q70Q">#REF!</definedName>
    <definedName name="Q71Q">#REF!</definedName>
    <definedName name="Q72Q">#REF!</definedName>
    <definedName name="Q73Q">#REF!</definedName>
    <definedName name="Q74Q">#REF!</definedName>
    <definedName name="Q75Q">#REF!</definedName>
    <definedName name="Q76Q">#REF!</definedName>
    <definedName name="Q77Q">#REF!</definedName>
    <definedName name="Q78Q">#REF!</definedName>
    <definedName name="Q79Q">#REF!</definedName>
    <definedName name="Q7Q">#REF!</definedName>
    <definedName name="Q80Q">#REF!</definedName>
    <definedName name="Q81Q">#REF!</definedName>
    <definedName name="Q82Q">#REF!</definedName>
    <definedName name="Q83Q">#REF!</definedName>
    <definedName name="Q84Q">#REF!</definedName>
    <definedName name="Q85Q">#REF!</definedName>
    <definedName name="Q86Q">#REF!</definedName>
    <definedName name="Q87Q">#REF!</definedName>
    <definedName name="Q88Q">#REF!</definedName>
    <definedName name="Q89Q">#REF!</definedName>
    <definedName name="Q8Q">#REF!</definedName>
    <definedName name="Q90Q">#REF!</definedName>
    <definedName name="Q91Q">#REF!</definedName>
    <definedName name="Q92Q">#REF!</definedName>
    <definedName name="Q93Q">#REF!</definedName>
    <definedName name="Q94Q">#REF!</definedName>
    <definedName name="Q95Q">#REF!</definedName>
    <definedName name="Q96Q">#REF!</definedName>
    <definedName name="Q97Q">#REF!</definedName>
    <definedName name="Q98Q">#REF!</definedName>
    <definedName name="Q99Q">#REF!</definedName>
    <definedName name="Q9Q">#REF!</definedName>
    <definedName name="QQ">[56]メニュー!#REF!</definedName>
    <definedName name="QQQ" localSheetId="4">#REF!</definedName>
    <definedName name="QQQ" localSheetId="0">#REF!</definedName>
    <definedName name="QQQ">#REF!</definedName>
    <definedName name="ｑｑｑｑ" localSheetId="4">[36]細目!#REF!</definedName>
    <definedName name="ｑｑｑｑ" localSheetId="0">[36]細目!#REF!</definedName>
    <definedName name="ｑｑｑｑ">[36]細目!#REF!</definedName>
    <definedName name="ｑｑｑｑｑｑｑｑｑｑｑ" localSheetId="4">#REF!</definedName>
    <definedName name="ｑｑｑｑｑｑｑｑｑｑｑ" localSheetId="0">#REF!</definedName>
    <definedName name="ｑｑｑｑｑｑｑｑｑｑｑ">#REF!</definedName>
    <definedName name="ｑｑｑｑｑｑｑｑｑｑｑｑｑｑｑｑｑｑｑ" localSheetId="0">#REF!</definedName>
    <definedName name="ｑｑｑｑｑｑｑｑｑｑｑｑｑｑｑｑｑｑｑ">#REF!</definedName>
    <definedName name="ｑｑｑｑｑｑｑｑｑｑｑｑｑｑｑｑｑｑｑｑｑｑ" localSheetId="0">#REF!</definedName>
    <definedName name="ｑｑｑｑｑｑｑｑｑｑｑｑｑｑｑｑｑｑｑｑｑｑ">#REF!</definedName>
    <definedName name="ｑｑｑｑｑｑｑｑｑｑｑｑｑｑｑｑｑｑｑｑｑｑｑｑｑｑｑ">#REF!</definedName>
    <definedName name="ｑｑｑｑｑｑｑｑｑｑｑｑｑｑｑｑｑｑｑｑｑｑｑｑｑｑｑｑ">#REF!</definedName>
    <definedName name="ＲＢ">#REF!</definedName>
    <definedName name="ＲＤＳＦＧ">#REF!</definedName>
    <definedName name="_xlnm.Recorder">#REF!</definedName>
    <definedName name="Recorder1">#REF!</definedName>
    <definedName name="ＲＧＲＳＤ">#REF!</definedName>
    <definedName name="RIGHT">#N/A</definedName>
    <definedName name="RITU" localSheetId="4">#REF!</definedName>
    <definedName name="RITU" localSheetId="0">#REF!</definedName>
    <definedName name="RITU">#REF!</definedName>
    <definedName name="ROM">#REF!</definedName>
    <definedName name="ROUMU">#REF!</definedName>
    <definedName name="RR">#REF!</definedName>
    <definedName name="RRR">[26]改修工事!#REF!</definedName>
    <definedName name="ｒｒｒｒｒｒｒｒｒｒｒｒ" localSheetId="4">#REF!</definedName>
    <definedName name="ｒｒｒｒｒｒｒｒｒｒｒｒ" localSheetId="0">#REF!</definedName>
    <definedName name="ｒｒｒｒｒｒｒｒｒｒｒｒ">#REF!</definedName>
    <definedName name="ｒｒｒｒｒｒｒｒｒｒｒｒｒｒｒｒｒｒｒｒｒ" localSheetId="0">#REF!</definedName>
    <definedName name="ｒｒｒｒｒｒｒｒｒｒｒｒｒｒｒｒｒｒｒｒｒ">#REF!</definedName>
    <definedName name="ＲＸ" localSheetId="0">#REF!</definedName>
    <definedName name="ＲＸ">#REF!</definedName>
    <definedName name="S" localSheetId="4">#REF!</definedName>
    <definedName name="S" localSheetId="0">[5]柱!#REF!</definedName>
    <definedName name="S">#REF!</definedName>
    <definedName name="S_1">[57]細目別内訳!#REF!</definedName>
    <definedName name="S_2">[57]細目別内訳!#REF!</definedName>
    <definedName name="S_3">[57]細目別内訳!#REF!</definedName>
    <definedName name="S_4">[57]細目別内訳!#REF!</definedName>
    <definedName name="S10起案年" localSheetId="4">#REF!</definedName>
    <definedName name="S10起案年" localSheetId="0">#REF!</definedName>
    <definedName name="S10起案年">#REF!</definedName>
    <definedName name="S8施行年" localSheetId="4">#REF!</definedName>
    <definedName name="S8施行年" localSheetId="0">#REF!</definedName>
    <definedName name="S8施行年">#REF!</definedName>
    <definedName name="Sai_kingaku">#REF!</definedName>
    <definedName name="ｓａｎ">#REF!</definedName>
    <definedName name="see">[58]共通86白!$DG$8:$DS$33</definedName>
    <definedName name="ＳＥＥ１">[59]共通86白!$DG$8:$DS$33</definedName>
    <definedName name="SEIRI">[60]データー表!$A$2:$T$1802</definedName>
    <definedName name="SEKISANN内訳" localSheetId="4">#REF!</definedName>
    <definedName name="SEKISANN内訳" localSheetId="0">#REF!</definedName>
    <definedName name="SEKISANN内訳">#REF!</definedName>
    <definedName name="SETUZOKU">#REF!</definedName>
    <definedName name="SG">[19]屋内!#REF!</definedName>
    <definedName name="SGP口径" localSheetId="4">#REF!</definedName>
    <definedName name="SGP口径" localSheetId="0">#REF!</definedName>
    <definedName name="SGP口径">#REF!</definedName>
    <definedName name="SHIZAI">[61]AM961101!$A$1:$E$500</definedName>
    <definedName name="SIZE_B4" localSheetId="4">[48]機具類!#REF!</definedName>
    <definedName name="SIZE_B4" localSheetId="0">[48]機具類!#REF!</definedName>
    <definedName name="SIZE_B4">[48]機具類!#REF!</definedName>
    <definedName name="SIZE_B5" localSheetId="4">[48]機具類!#REF!</definedName>
    <definedName name="SIZE_B5" localSheetId="0">[48]機具類!#REF!</definedName>
    <definedName name="SIZE_B5">[48]機具類!#REF!</definedName>
    <definedName name="SIZE_MENU" localSheetId="4">[48]機具類!#REF!</definedName>
    <definedName name="SIZE_MENU" localSheetId="0">[48]機具類!#REF!</definedName>
    <definedName name="SIZE_MENU">[48]機具類!#REF!</definedName>
    <definedName name="SK" localSheetId="4">#REF!</definedName>
    <definedName name="SK" localSheetId="0">#REF!</definedName>
    <definedName name="SK">#REF!</definedName>
    <definedName name="SKIPA" localSheetId="4">[49]Sheet4!#REF!</definedName>
    <definedName name="SKIPA" localSheetId="0">[49]Sheet4!#REF!</definedName>
    <definedName name="SKIPA">[49]Sheet4!#REF!</definedName>
    <definedName name="SLI">[62]KP15O50!$B$2:$AX$335</definedName>
    <definedName name="SONO1" localSheetId="4">#REF!</definedName>
    <definedName name="SONO1" localSheetId="0">#REF!</definedName>
    <definedName name="SONO1">#REF!</definedName>
    <definedName name="SONO2" localSheetId="4">[63]細目!#REF!</definedName>
    <definedName name="SONO2" localSheetId="0">[63]細目!#REF!</definedName>
    <definedName name="SONO2">[63]細目!#REF!</definedName>
    <definedName name="SONO3" localSheetId="4">#REF!</definedName>
    <definedName name="SONO3" localSheetId="0">#REF!</definedName>
    <definedName name="SONO3">#REF!</definedName>
    <definedName name="SONO6" localSheetId="0">#REF!</definedName>
    <definedName name="SONO6">#REF!</definedName>
    <definedName name="SSS" localSheetId="0">#REF!</definedName>
    <definedName name="SSS">#REF!</definedName>
    <definedName name="ｓｓｓｓ">[64]大項目!$B$1:$N$80</definedName>
    <definedName name="SSSSS" localSheetId="4">#REF!</definedName>
    <definedName name="SSSSS" localSheetId="0">#REF!</definedName>
    <definedName name="SSSSS">#REF!</definedName>
    <definedName name="ｓｓｓｓｓｓｓｓｓｓｓｓｓ" localSheetId="0">#REF!</definedName>
    <definedName name="ｓｓｓｓｓｓｓｓｓｓｓｓｓ">#REF!</definedName>
    <definedName name="ｓｓｓｓｓｓｓｓｓｓｓｓｓｓｓｓｓ" localSheetId="0">#REF!</definedName>
    <definedName name="ｓｓｓｓｓｓｓｓｓｓｓｓｓｓｓｓｓ">#REF!</definedName>
    <definedName name="ｓｓｓｓｓｓｓｓｓｓｓｓｓｓｓｓｓｓｓｓ">#REF!</definedName>
    <definedName name="STA">#REF!</definedName>
    <definedName name="start">#REF!</definedName>
    <definedName name="start2">#REF!</definedName>
    <definedName name="start3">#REF!</definedName>
    <definedName name="SUB">[49]Sheet4!#REF!</definedName>
    <definedName name="SUB_F1" localSheetId="4">#REF!</definedName>
    <definedName name="SUB_F1" localSheetId="0">#REF!</definedName>
    <definedName name="SUB_F1">#REF!</definedName>
    <definedName name="SUB_F10" localSheetId="0">#REF!</definedName>
    <definedName name="SUB_F10">#REF!</definedName>
    <definedName name="SUB_F20" localSheetId="0">#REF!</definedName>
    <definedName name="SUB_F20">#REF!</definedName>
    <definedName name="SUB_F6">#REF!</definedName>
    <definedName name="SUB_G1">#REF!</definedName>
    <definedName name="SUB_G6">#REF!</definedName>
    <definedName name="SUB_M1">#REF!</definedName>
    <definedName name="SUB_M2">#REF!</definedName>
    <definedName name="SUB_O1">#REF!</definedName>
    <definedName name="SUB_O2">#REF!</definedName>
    <definedName name="SUB_P1">#REF!</definedName>
    <definedName name="SUB_P2">#REF!</definedName>
    <definedName name="SUB_T1">#REF!</definedName>
    <definedName name="SUB_T2">#REF!</definedName>
    <definedName name="SUS">[65]単価表!$Q$21:$R$28</definedName>
    <definedName name="SUZE_B5" localSheetId="4">#REF!</definedName>
    <definedName name="SUZE_B5" localSheetId="0">#REF!</definedName>
    <definedName name="SUZE_B5">#REF!</definedName>
    <definedName name="Ｔ" localSheetId="0">#REF!</definedName>
    <definedName name="Ｔ">#REF!</definedName>
    <definedName name="T_1">[57]細目別内訳!#REF!</definedName>
    <definedName name="T_2">[57]細目別内訳!#REF!</definedName>
    <definedName name="ta">[66]表紙!$Q$18:$Q$26</definedName>
    <definedName name="TACHIAGARI" localSheetId="4">#REF!</definedName>
    <definedName name="TACHIAGARI" localSheetId="0">#REF!</definedName>
    <definedName name="TACHIAGARI">#REF!</definedName>
    <definedName name="TEST" hidden="1">#REF!</definedName>
    <definedName name="TK">#REF!</definedName>
    <definedName name="TOKUTEI">#REF!</definedName>
    <definedName name="TOSO1">#REF!</definedName>
    <definedName name="TOSO2">#REF!</definedName>
    <definedName name="TOSO21">#REF!</definedName>
    <definedName name="TOSO22">#REF!</definedName>
    <definedName name="TOSO3">#REF!</definedName>
    <definedName name="TOSOA">#REF!</definedName>
    <definedName name="TOSOC1">#REF!</definedName>
    <definedName name="Total_A1">#REF!</definedName>
    <definedName name="toukyou">#REF!</definedName>
    <definedName name="ＴＲＡＤ">#REF!</definedName>
    <definedName name="TS">#REF!</definedName>
    <definedName name="TT">[26]改修工事!#REF!</definedName>
    <definedName name="TTT" localSheetId="4">#REF!</definedName>
    <definedName name="TTT" localSheetId="0">#REF!</definedName>
    <definedName name="TTT">#REF!</definedName>
    <definedName name="ｔｔｔｔ" localSheetId="0">#REF!</definedName>
    <definedName name="ｔｔｔｔ">#REF!</definedName>
    <definedName name="ｔｔｔｔｔｔｔｔｔｔｔｔｔｔ" localSheetId="0">#REF!</definedName>
    <definedName name="ｔｔｔｔｔｔｔｔｔｔｔｔｔｔ">#REF!</definedName>
    <definedName name="ｔｔｔｔｔｔｔｔｔｔｔｔｔｔｔｔｔｔｔｔ">#REF!</definedName>
    <definedName name="ｔｔｔｔｔｔｔｔｔｔｔｔｔｔｔｔｔｔｔｔｔｔ">#REF!</definedName>
    <definedName name="ｔｔｔｔｔｔｔｔｔｔｔｔｔｔｔｔｔｔｔｔｔｔｔｔｔ">#REF!</definedName>
    <definedName name="ｔｔｔｔｔｔｔｔｔｔｔｔｔｔｔｔｔｔｔｔｔｔｔｔｔｔｔｔｔ">#REF!</definedName>
    <definedName name="Tumi_data">#REF!</definedName>
    <definedName name="Tumi_kingaku">#REF!</definedName>
    <definedName name="Tumiage">#REF!</definedName>
    <definedName name="ＴＶ機器">#REF!</definedName>
    <definedName name="ＴＸ">#REF!</definedName>
    <definedName name="U10起案月">#REF!</definedName>
    <definedName name="U8行月">#REF!</definedName>
    <definedName name="U8施行月">#REF!</definedName>
    <definedName name="ＵＰＳ">#REF!</definedName>
    <definedName name="UTIWAKE">#REF!</definedName>
    <definedName name="UTPｹｰﾌﾞﾙ">[22]材料一覧!$AV$1:$AV$65536</definedName>
    <definedName name="UU" localSheetId="4">#REF!</definedName>
    <definedName name="UU" localSheetId="0">#REF!</definedName>
    <definedName name="UU">#REF!</definedName>
    <definedName name="UUU" localSheetId="4">#REF!</definedName>
    <definedName name="UUU" localSheetId="0">#REF!</definedName>
    <definedName name="UUU">#REF!</definedName>
    <definedName name="ｖ" localSheetId="4">#REF!</definedName>
    <definedName name="ｖ" localSheetId="0">#REF!</definedName>
    <definedName name="ｖ">#REF!</definedName>
    <definedName name="V10案日">#REF!</definedName>
    <definedName name="V1分類番号">#REF!</definedName>
    <definedName name="V55業種">#REF!</definedName>
    <definedName name="V8行日">#REF!</definedName>
    <definedName name="ＶＤ">#REF!</definedName>
    <definedName name="ＶＦＲ">#REF!</definedName>
    <definedName name="vlup1">[67]諸元!$B$15:$F$39</definedName>
    <definedName name="vlup2">[67]諸元!$B$44:$C$47</definedName>
    <definedName name="vlup3">[67]諸元!$B$55:$H$65</definedName>
    <definedName name="vlup4" localSheetId="4">#REF!</definedName>
    <definedName name="vlup4" localSheetId="0">#REF!</definedName>
    <definedName name="vlup4">#REF!</definedName>
    <definedName name="vlup5" localSheetId="0">#REF!</definedName>
    <definedName name="vlup5">#REF!</definedName>
    <definedName name="vlup6" localSheetId="0">#REF!</definedName>
    <definedName name="vlup6">#REF!</definedName>
    <definedName name="vlup7">#REF!</definedName>
    <definedName name="vlup8">#REF!</definedName>
    <definedName name="VP">#REF!</definedName>
    <definedName name="VU">#REF!</definedName>
    <definedName name="VV">#REF!</definedName>
    <definedName name="VVFケーブル">#REF!</definedName>
    <definedName name="VVRケーブル">#REF!</definedName>
    <definedName name="VVV">#REF!</definedName>
    <definedName name="ｖｖｖｖｖｖｖｖｖ">#REF!</definedName>
    <definedName name="ｗ">#REF!</definedName>
    <definedName name="WK_FOLDER">#REF!</definedName>
    <definedName name="WNT">#REF!</definedName>
    <definedName name="wrn.印刷." localSheetId="4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localSheetId="3" hidden="1">{"44)～46)一覧表印刷",#N/A,FALSE,"44)～46)";"44)～46)代価表印刷",#N/A,FALSE,"44)～46)"}</definedName>
    <definedName name="wrn.印刷." localSheetId="5" hidden="1">{"44)～46)一覧表印刷",#N/A,FALSE,"44)～46)";"44)～46)代価表印刷",#N/A,FALSE,"44)～46)"}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4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localSheetId="3" hidden="1">{"1)～27)一覧表",#N/A,FALSE,"1)～27)";"1)～27)代価表",#N/A,FALSE,"1)～27)"}</definedName>
    <definedName name="wrn.玉代40114093印刷." localSheetId="5" hidden="1">{"1)～27)一覧表",#N/A,FALSE,"1)～27)";"1)～27)代価表",#N/A,FALSE,"1)～27)"}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4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localSheetId="3" hidden="1">{"47)48)一覧表",#N/A,FALSE,"47)､48)";"47)48)代価表",#N/A,FALSE,"47)､48)"}</definedName>
    <definedName name="wrn.玉代50415051印刷." localSheetId="5" hidden="1">{"47)48)一覧表",#N/A,FALSE,"47)､48)";"47)48)代価表",#N/A,FALSE,"47)､48)"}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4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localSheetId="3" hidden="1">{"49)～52)代価表",#N/A,FALSE,"49)～52)";"49)～52)一覧表",#N/A,FALSE,"49)～52)"}</definedName>
    <definedName name="wrn.玉代51115141印刷." localSheetId="5" hidden="1">{"49)～52)代価表",#N/A,FALSE,"49)～52)";"49)～52)一覧表",#N/A,FALSE,"49)～52)"}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4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localSheetId="3" hidden="1">{"53)一覧表",#N/A,FALSE,"53)";"53)代価表",#N/A,FALSE,"53)"}</definedName>
    <definedName name="wrn.玉代5151印刷." localSheetId="5" hidden="1">{"53)一覧表",#N/A,FALSE,"53)";"53)代価表",#N/A,FALSE,"53)"}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4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localSheetId="3" hidden="1">{"54)～56)一覧表",#N/A,FALSE,"54)～56)";"５４）～56)代価表",#N/A,FALSE,"54)～56)"}</definedName>
    <definedName name="wrn.玉代51615163印刷." localSheetId="5" hidden="1">{"54)～56)一覧表",#N/A,FALSE,"54)～56)";"５４）～56)代価表",#N/A,FALSE,"54)～56)"}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4" hidden="1">{"54)～56)一覧表",#N/A,FALSE,"54)～56)";"５４）～56)代価表",#N/A,FALSE,"54)～56)"}</definedName>
    <definedName name="wrn.別紙明細" localSheetId="2" hidden="1">{"54)～56)一覧表",#N/A,FALSE,"54)～56)";"５４）～56)代価表",#N/A,FALSE,"54)～56)"}</definedName>
    <definedName name="wrn.別紙明細" localSheetId="3" hidden="1">{"54)～56)一覧表",#N/A,FALSE,"54)～56)";"５４）～56)代価表",#N/A,FALSE,"54)～56)"}</definedName>
    <definedName name="wrn.別紙明細" localSheetId="5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wrn_印刷_" localSheetId="4">{"44)～46)一覧表印刷",#N/A,FALSE,"44)～46)";"44)～46)代価表印刷",#N/A,FALSE,"44)～46)"}</definedName>
    <definedName name="wrn_印刷_" localSheetId="0">{"44)～46)一覧表印刷",#N/A,FALSE,"44)～46)";"44)～46)代価表印刷",#N/A,FALSE,"44)～46)"}</definedName>
    <definedName name="wrn_印刷_">{"44)～46)一覧表印刷",#N/A,FALSE,"44)～46)";"44)～46)代価表印刷",#N/A,FALSE,"44)～46)"}</definedName>
    <definedName name="wrn_玉代40114093印刷_" localSheetId="4">{"1)～27)一覧表",#N/A,FALSE,"1)～27)";"1)～27)代価表",#N/A,FALSE,"1)～27)"}</definedName>
    <definedName name="wrn_玉代40114093印刷_" localSheetId="0">{"1)～27)一覧表",#N/A,FALSE,"1)～27)";"1)～27)代価表",#N/A,FALSE,"1)～27)"}</definedName>
    <definedName name="wrn_玉代40114093印刷_">{"1)～27)一覧表",#N/A,FALSE,"1)～27)";"1)～27)代価表",#N/A,FALSE,"1)～27)"}</definedName>
    <definedName name="wrn_玉代50415051印刷_" localSheetId="4">{"47)48)一覧表",#N/A,FALSE,"47)､48)";"47)48)代価表",#N/A,FALSE,"47)､48)"}</definedName>
    <definedName name="wrn_玉代50415051印刷_" localSheetId="0">{"47)48)一覧表",#N/A,FALSE,"47)､48)";"47)48)代価表",#N/A,FALSE,"47)､48)"}</definedName>
    <definedName name="wrn_玉代50415051印刷_">{"47)48)一覧表",#N/A,FALSE,"47)､48)";"47)48)代価表",#N/A,FALSE,"47)､48)"}</definedName>
    <definedName name="wrn_玉代51115141印刷_" localSheetId="4">{"49)～52)代価表",#N/A,FALSE,"49)～52)";"49)～52)一覧表",#N/A,FALSE,"49)～52)"}</definedName>
    <definedName name="wrn_玉代51115141印刷_" localSheetId="0">{"49)～52)代価表",#N/A,FALSE,"49)～52)";"49)～52)一覧表",#N/A,FALSE,"49)～52)"}</definedName>
    <definedName name="wrn_玉代51115141印刷_">{"49)～52)代価表",#N/A,FALSE,"49)～52)";"49)～52)一覧表",#N/A,FALSE,"49)～52)"}</definedName>
    <definedName name="wrn_玉代5151印刷_" localSheetId="4">{"53)一覧表",#N/A,FALSE,"53)";"53)代価表",#N/A,FALSE,"53)"}</definedName>
    <definedName name="wrn_玉代5151印刷_" localSheetId="0">{"53)一覧表",#N/A,FALSE,"53)";"53)代価表",#N/A,FALSE,"53)"}</definedName>
    <definedName name="wrn_玉代5151印刷_">{"53)一覧表",#N/A,FALSE,"53)";"53)代価表",#N/A,FALSE,"53)"}</definedName>
    <definedName name="wrn_玉代51615163印刷_" localSheetId="4">{"54)～56)一覧表",#N/A,FALSE,"54)～56)";"５４）～56)代価表",#N/A,FALSE,"54)～56)"}</definedName>
    <definedName name="wrn_玉代51615163印刷_" localSheetId="0">{"54)～56)一覧表",#N/A,FALSE,"54)～56)";"５４）～56)代価表",#N/A,FALSE,"54)～56)"}</definedName>
    <definedName name="wrn_玉代51615163印刷_">{"54)～56)一覧表",#N/A,FALSE,"54)～56)";"５４）～56)代価表",#N/A,FALSE,"54)～56)"}</definedName>
    <definedName name="wrn_別紙明細" localSheetId="4">{"54)～56)一覧表",#N/A,FALSE,"54)～56)";"５４）～56)代価表",#N/A,FALSE,"54)～56)"}</definedName>
    <definedName name="wrn_別紙明細" localSheetId="0">{"54)～56)一覧表",#N/A,FALSE,"54)～56)";"５４）～56)代価表",#N/A,FALSE,"54)～56)"}</definedName>
    <definedName name="wrn_別紙明細">{"54)～56)一覧表",#N/A,FALSE,"54)～56)";"５４）～56)代価表",#N/A,FALSE,"54)～56)"}</definedName>
    <definedName name="WW" localSheetId="4">#REF!</definedName>
    <definedName name="WW" localSheetId="0">#REF!</definedName>
    <definedName name="WW">#REF!</definedName>
    <definedName name="WWW" localSheetId="4">#REF!</definedName>
    <definedName name="WWW" localSheetId="0">#REF!</definedName>
    <definedName name="WWW">#REF!</definedName>
    <definedName name="WWWW" localSheetId="4">#REF!</definedName>
    <definedName name="WWWW" localSheetId="0">#REF!</definedName>
    <definedName name="WWWW">#REF!</definedName>
    <definedName name="ｗｗｗｗｗｗｗｗｗｗｗｗｗｗｗ">#REF!</definedName>
    <definedName name="ｗｗｗｗｗｗｗｗｗｗｗｗｗｗｗｗｗｗｗｗｗｗｗｗ">#REF!</definedName>
    <definedName name="Ｘ">[68]表紙!#REF!</definedName>
    <definedName name="XL__015___" localSheetId="4">#REF!</definedName>
    <definedName name="XL__015___" localSheetId="0">#REF!</definedName>
    <definedName name="XL__015___">#REF!</definedName>
    <definedName name="XPrint_Area" localSheetId="4">#REF!</definedName>
    <definedName name="XPrint_Area" localSheetId="0">#REF!</definedName>
    <definedName name="XPrint_Area">#REF!</definedName>
    <definedName name="XPrint_Trim">#REF!</definedName>
    <definedName name="ｘｘ">#REF!</definedName>
    <definedName name="XXX">#REF!</definedName>
    <definedName name="XXXX">#REF!</definedName>
    <definedName name="XXXXX">#REF!</definedName>
    <definedName name="ｘｘｘｘｘｘｘｘｘｘｘｘｘ">#REF!</definedName>
    <definedName name="ｘｘｘｘｘｘｘｘｘｘｘｘｘｘｘｘｘｘｘ">#REF!</definedName>
    <definedName name="Y">#REF!</definedName>
    <definedName name="YD">#REF!</definedName>
    <definedName name="yuta">#REF!</definedName>
    <definedName name="yutaka">#REF!</definedName>
    <definedName name="ｙｙ">#REF!</definedName>
    <definedName name="ｙｙｙ">#REF!</definedName>
    <definedName name="ｙｙｙｙｙ">#REF!</definedName>
    <definedName name="ｙｙｙｙｙｙｙ">#REF!</definedName>
    <definedName name="ｙｙｙｙｙｙｙｙｙｙｙｙｙ">#REF!</definedName>
    <definedName name="Ｚ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ZAIRIUHANI">#REF!</definedName>
    <definedName name="ZOM">#REF!</definedName>
    <definedName name="ZZ">#REF!</definedName>
    <definedName name="ZZZ">#REF!</definedName>
    <definedName name="ZZZZ">#REF!</definedName>
    <definedName name="ZZZZZ">#REF!</definedName>
    <definedName name="ア">#REF!</definedName>
    <definedName name="あ">#REF!</definedName>
    <definedName name="あ１">#REF!</definedName>
    <definedName name="あＦ１２２">#REF!</definedName>
    <definedName name="あｑ１">#REF!</definedName>
    <definedName name="あｓ">[69]共通86白!$AO$8:$BF$44</definedName>
    <definedName name="あＺ１３６">[6]建単!$R$26</definedName>
    <definedName name="あＺ４１" localSheetId="4">[7]建単!#REF!</definedName>
    <definedName name="あＺ４１" localSheetId="0">[7]建単!#REF!</definedName>
    <definedName name="あＺ４１">[7]建単!#REF!</definedName>
    <definedName name="ああ" localSheetId="4">[70]細目!#REF!</definedName>
    <definedName name="ああ" localSheetId="0">[70]細目!#REF!</definedName>
    <definedName name="ああ">[70]細目!#REF!</definedName>
    <definedName name="あああ" localSheetId="4">#REF!</definedName>
    <definedName name="あああ" localSheetId="0">#REF!</definedName>
    <definedName name="あああ">#REF!</definedName>
    <definedName name="ああああ" localSheetId="0">#REF!</definedName>
    <definedName name="ああああ">#REF!</definedName>
    <definedName name="あああああ" localSheetId="0">[70]細目!#REF!</definedName>
    <definedName name="あああああ">[70]細目!#REF!</definedName>
    <definedName name="ああああああ" localSheetId="4">#REF!</definedName>
    <definedName name="ああああああ" localSheetId="0">#REF!</definedName>
    <definedName name="ああああああ">#REF!</definedName>
    <definedName name="あああああああ" localSheetId="4">[70]細目!#REF!</definedName>
    <definedName name="あああああああ" localSheetId="0">[70]細目!#REF!</definedName>
    <definedName name="あああああああ">[70]細目!#REF!</definedName>
    <definedName name="ああああああああ" localSheetId="4">#REF!</definedName>
    <definedName name="ああああああああ" localSheetId="0">#REF!</definedName>
    <definedName name="ああああああああ">#REF!</definedName>
    <definedName name="ああああああああああ" localSheetId="4">[70]細目!#REF!</definedName>
    <definedName name="ああああああああああ" localSheetId="0">[70]細目!#REF!</definedName>
    <definedName name="ああああああああああ">[70]細目!#REF!</definedName>
    <definedName name="あああああああああああああ" localSheetId="4">#REF!</definedName>
    <definedName name="あああああああああああああ" localSheetId="0">#REF!</definedName>
    <definedName name="あああああああああああああ">#REF!</definedName>
    <definedName name="あああああああああああああああ" localSheetId="4">[70]細目!#REF!</definedName>
    <definedName name="あああああああああああああああ" localSheetId="0">[70]細目!#REF!</definedName>
    <definedName name="あああああああああああああああ">[70]細目!#REF!</definedName>
    <definedName name="あああああああああああああえ" localSheetId="0">[70]細目!#REF!</definedName>
    <definedName name="あああああああああああああえ">[70]細目!#REF!</definedName>
    <definedName name="アイ" localSheetId="4">#REF!</definedName>
    <definedName name="アイ" localSheetId="0">#REF!</definedName>
    <definedName name="アイ">#REF!</definedName>
    <definedName name="あい" localSheetId="4">[71]リスト!#REF!</definedName>
    <definedName name="あい" localSheetId="0">[71]リスト!#REF!</definedName>
    <definedName name="あい">[71]リスト!#REF!</definedName>
    <definedName name="あいうえお" localSheetId="0">[70]細目!#REF!</definedName>
    <definedName name="あいうえお">[70]細目!#REF!</definedName>
    <definedName name="アウトレットボ" localSheetId="4">#REF!</definedName>
    <definedName name="アウトレットボ" localSheetId="0">#REF!</definedName>
    <definedName name="アウトレットボ">#REF!</definedName>
    <definedName name="あえ" localSheetId="4">#REF!</definedName>
    <definedName name="あえ" localSheetId="0">#REF!</definedName>
    <definedName name="あえ">#REF!</definedName>
    <definedName name="アキ">#REF!</definedName>
    <definedName name="あきら">#REF!</definedName>
    <definedName name="あク">#REF!</definedName>
    <definedName name="ぁけ">[36]細目!#REF!</definedName>
    <definedName name="あし" localSheetId="4">#REF!</definedName>
    <definedName name="あし" localSheetId="0">#REF!</definedName>
    <definedName name="あし">#REF!</definedName>
    <definedName name="アスコンか" localSheetId="0">#REF!</definedName>
    <definedName name="アスコンか">#REF!</definedName>
    <definedName name="アスファルト">#REF!</definedName>
    <definedName name="あふ">#REF!</definedName>
    <definedName name="アリーナ">#REF!</definedName>
    <definedName name="ｱﾙﾐﾗｯｸ">#REF!</definedName>
    <definedName name="アルミ製建具">[8]内訳書!#REF!</definedName>
    <definedName name="アルミ製目隠しスクリーン計" localSheetId="4">#REF!</definedName>
    <definedName name="アルミ製目隠しスクリーン計" localSheetId="0">#REF!</definedName>
    <definedName name="アルミ製目隠しスクリーン計">#REF!</definedName>
    <definedName name="あんか" localSheetId="0">#REF!</definedName>
    <definedName name="あんか">#REF!</definedName>
    <definedName name="アンテナ２段" localSheetId="0">#REF!</definedName>
    <definedName name="アンテナ２段">#REF!</definedName>
    <definedName name="イ" localSheetId="0">#REF!</definedName>
    <definedName name="イ">#REF!</definedName>
    <definedName name="い" localSheetId="4">#REF!</definedName>
    <definedName name="い" localSheetId="0">[5]柱!#REF!</definedName>
    <definedName name="い">#REF!</definedName>
    <definedName name="い1" localSheetId="4">#REF!</definedName>
    <definedName name="い1" localSheetId="0">#REF!</definedName>
    <definedName name="い1">#REF!</definedName>
    <definedName name="いい" localSheetId="0">#REF!</definedName>
    <definedName name="いい">#REF!</definedName>
    <definedName name="いいい" localSheetId="0">#REF!</definedName>
    <definedName name="いいい">#REF!</definedName>
    <definedName name="いいいいい">#REF!</definedName>
    <definedName name="いいいいいいい">[72]細目!#REF!</definedName>
    <definedName name="いいか" localSheetId="4">#REF!</definedName>
    <definedName name="いいか" localSheetId="0">#REF!</definedName>
    <definedName name="いいか">#REF!</definedName>
    <definedName name="いう" localSheetId="4">[70]細目!#REF!</definedName>
    <definedName name="いう" localSheetId="0">[70]細目!#REF!</definedName>
    <definedName name="いう">[70]細目!#REF!</definedName>
    <definedName name="いうえ" localSheetId="4">[70]細目!#REF!</definedName>
    <definedName name="いうえ" localSheetId="0">[70]細目!#REF!</definedName>
    <definedName name="いうえ">[70]細目!#REF!</definedName>
    <definedName name="ｲﾝﾀｰ" localSheetId="4">#REF!</definedName>
    <definedName name="ｲﾝﾀｰ" localSheetId="0">#REF!</definedName>
    <definedName name="ｲﾝﾀｰ">#REF!</definedName>
    <definedName name="ウ" localSheetId="0">#REF!</definedName>
    <definedName name="ウ">#REF!</definedName>
    <definedName name="う" localSheetId="0">#REF!</definedName>
    <definedName name="う">#REF!</definedName>
    <definedName name="ううう" localSheetId="0">[73]細目!#REF!</definedName>
    <definedName name="ううう">[73]細目!#REF!</definedName>
    <definedName name="ううううううううううううううう" localSheetId="4">#REF!</definedName>
    <definedName name="ううううううううううううううう" localSheetId="0">#REF!</definedName>
    <definedName name="ううううううううううううううう">#REF!</definedName>
    <definedName name="ううううううううううううううううううううううう" localSheetId="0">#REF!</definedName>
    <definedName name="ううううううううううううううううううううううう">#REF!</definedName>
    <definedName name="ウエ" localSheetId="0">#REF!</definedName>
    <definedName name="ウエ">#REF!</definedName>
    <definedName name="うえ">#REF!</definedName>
    <definedName name="ｳﾁ3">#REF!</definedName>
    <definedName name="うちわけ" localSheetId="4">#REF!</definedName>
    <definedName name="うちわけ" localSheetId="0">#REF!</definedName>
    <definedName name="うちわけ">#REF!</definedName>
    <definedName name="ぇ" localSheetId="0">#REF!</definedName>
    <definedName name="ぇ">#REF!</definedName>
    <definedName name="エ" localSheetId="0">#REF!</definedName>
    <definedName name="エ">#REF!</definedName>
    <definedName name="え" localSheetId="0">#REF!</definedName>
    <definedName name="え">#REF!</definedName>
    <definedName name="ええ">[37]材料一覧!$AF$1:$AF$65536</definedName>
    <definedName name="えええ">[73]細目!$A$3</definedName>
    <definedName name="えええええええええええええ" localSheetId="4">#REF!</definedName>
    <definedName name="えええええええええええええ" localSheetId="0">#REF!</definedName>
    <definedName name="えええええええええええええ">#REF!</definedName>
    <definedName name="えええええええええええええええええ" localSheetId="0">#REF!</definedName>
    <definedName name="えええええええええええええええええ">#REF!</definedName>
    <definedName name="ええええええええええええええええええええええ" localSheetId="0">#REF!</definedName>
    <definedName name="ええええええええええええええええええええええ">#REF!</definedName>
    <definedName name="えお" localSheetId="0">[70]細目!#REF!</definedName>
    <definedName name="えお">[70]細目!#REF!</definedName>
    <definedName name="ｴﾙﾎﾞ" localSheetId="4">#REF!</definedName>
    <definedName name="ｴﾙﾎﾞ" localSheetId="0">#REF!</definedName>
    <definedName name="ｴﾙﾎﾞ">#REF!</definedName>
    <definedName name="えれｒ" localSheetId="0">#REF!</definedName>
    <definedName name="えれｒ">#REF!</definedName>
    <definedName name="エントランスキ" localSheetId="0">#REF!</definedName>
    <definedName name="エントランスキ">#REF!</definedName>
    <definedName name="オ">#REF!</definedName>
    <definedName name="お">[9]建単!#REF!</definedName>
    <definedName name="ｵｲﾙﾀﾝｸ" localSheetId="4">#REF!</definedName>
    <definedName name="ｵｲﾙﾀﾝｸ" localSheetId="0">#REF!</definedName>
    <definedName name="ｵｲﾙﾀﾝｸ">#REF!</definedName>
    <definedName name="おおおおおおおおおおお" localSheetId="0">#REF!</definedName>
    <definedName name="おおおおおおおおおおお">#REF!</definedName>
    <definedName name="おおおおおおおおおおおおおおお" localSheetId="0">#REF!</definedName>
    <definedName name="おおおおおおおおおおおおおおお">#REF!</definedName>
    <definedName name="おおおおおおおおおおおおおおおおお">#REF!</definedName>
    <definedName name="おおおおおおおおおおおおおおおおおおおおおお">#REF!</definedName>
    <definedName name="オカ">#REF!</definedName>
    <definedName name="おか">#REF!</definedName>
    <definedName name="カ">#REF!</definedName>
    <definedName name="か" localSheetId="0">#REF!</definedName>
    <definedName name="か">#REF!</definedName>
    <definedName name="ガ">#REF!</definedName>
    <definedName name="ガス">#REF!</definedName>
    <definedName name="ガス・ﾎﾟﾘｴﾁﾚﾝ外面被覆">#REF!</definedName>
    <definedName name="ガスヒートポンプパッケージエアコン">#REF!</definedName>
    <definedName name="ガス設備">#N/A</definedName>
    <definedName name="ガス漏れ検知器" localSheetId="4">#REF!</definedName>
    <definedName name="ガス漏れ検知器" localSheetId="0">#REF!</definedName>
    <definedName name="ガス漏れ検知器">#REF!</definedName>
    <definedName name="かだいえる" localSheetId="4">#REF!</definedName>
    <definedName name="かだいえる" localSheetId="0">#REF!</definedName>
    <definedName name="かだいえる">#REF!</definedName>
    <definedName name="かだいみぞ" localSheetId="4">#REF!</definedName>
    <definedName name="かだいみぞ" localSheetId="0">#REF!</definedName>
    <definedName name="かだいみぞ">#REF!</definedName>
    <definedName name="ガラスくず">#REF!</definedName>
    <definedName name="ガラス工">#REF!</definedName>
    <definedName name="ガラス工事">[8]内訳書!#REF!</definedName>
    <definedName name="キ" localSheetId="4">#REF!</definedName>
    <definedName name="キ" localSheetId="0">#REF!</definedName>
    <definedName name="キ">#REF!</definedName>
    <definedName name="き" localSheetId="4">#REF!</definedName>
    <definedName name="き" localSheetId="0">#REF!</definedName>
    <definedName name="き">#REF!</definedName>
    <definedName name="きあきくけいえ" localSheetId="0">[70]細目!#REF!</definedName>
    <definedName name="きあきくけいえ">[70]細目!#REF!</definedName>
    <definedName name="きかい" localSheetId="0">#REF!</definedName>
    <definedName name="きかい">#REF!</definedName>
    <definedName name="きく" localSheetId="0">#REF!</definedName>
    <definedName name="きく">#REF!</definedName>
    <definedName name="キャットウォーク" localSheetId="0">#REF!</definedName>
    <definedName name="キャットウォーク">#REF!</definedName>
    <definedName name="キロ">#REF!</definedName>
    <definedName name="ク">#REF!</definedName>
    <definedName name="く">#REF!</definedName>
    <definedName name="け">#REF!</definedName>
    <definedName name="ケーブル">#REF!</definedName>
    <definedName name="ケーブルラック">#REF!</definedName>
    <definedName name="ｹｰﾌﾞﾙﾗｯｸ" localSheetId="0">#REF!</definedName>
    <definedName name="ｹｰﾌﾞﾙﾗｯｸ">#REF!</definedName>
    <definedName name="ｹｰﾌﾞﾙﾗｯｸ亜鉛">#REF!</definedName>
    <definedName name="ｹｰﾌﾞﾙﾗｯｸ合成樹">#REF!</definedName>
    <definedName name="ケーブル学内単価">#REF!</definedName>
    <definedName name="ｹｰﾌﾞﾙ札">#REF!</definedName>
    <definedName name="けこ">#REF!</definedName>
    <definedName name="けと">#REF!</definedName>
    <definedName name="コ">#REF!</definedName>
    <definedName name="こ">#REF!</definedName>
    <definedName name="ここ">'[46]比較表（１）'!#REF!</definedName>
    <definedName name="こここ" localSheetId="4">#REF!</definedName>
    <definedName name="こここ" localSheetId="0">#REF!</definedName>
    <definedName name="こここ">#REF!</definedName>
    <definedName name="こっこ" localSheetId="4">'[46]比較表（１）'!#REF!</definedName>
    <definedName name="こっこ" localSheetId="0">'[46]比較表（１）'!#REF!</definedName>
    <definedName name="こっこ">'[46]比較表（１）'!#REF!</definedName>
    <definedName name="ｺﾝｸﾘ_ﾄ">#N/A</definedName>
    <definedName name="コンクリート" localSheetId="4">#REF!</definedName>
    <definedName name="コンクリート" localSheetId="0">#REF!</definedName>
    <definedName name="コンクリート">#REF!</definedName>
    <definedName name="コンクリート工" localSheetId="4">#REF!</definedName>
    <definedName name="コンクリート工" localSheetId="0">#REF!</definedName>
    <definedName name="コンクリート工">#REF!</definedName>
    <definedName name="コンクリート工事">#REF!</definedName>
    <definedName name="ｺﾝｾﾝﾄ">#REF!</definedName>
    <definedName name="コンセント_2F_B棟">#REF!</definedName>
    <definedName name="コンセント_2F_C棟">#REF!</definedName>
    <definedName name="コンセント2F_A棟">#REF!</definedName>
    <definedName name="コンセントA棟">#REF!</definedName>
    <definedName name="コンセントB棟">#REF!</definedName>
    <definedName name="コンセントC棟">#REF!</definedName>
    <definedName name="コンセント設備工事">#REF!</definedName>
    <definedName name="サ">#REF!</definedName>
    <definedName name="さ">#REF!</definedName>
    <definedName name="ザ">'[74](乙)'!#REF!</definedName>
    <definedName name="ざ" localSheetId="4">#REF!</definedName>
    <definedName name="ざ" localSheetId="0">#REF!</definedName>
    <definedName name="ざ">#REF!</definedName>
    <definedName name="サシ" localSheetId="0">#REF!</definedName>
    <definedName name="サシ">#REF!</definedName>
    <definedName name="さし" localSheetId="0">#REF!</definedName>
    <definedName name="さし">#REF!</definedName>
    <definedName name="サッシュ工">#REF!</definedName>
    <definedName name="サッシ工">#REF!</definedName>
    <definedName name="シ">#REF!</definedName>
    <definedName name="し">#REF!</definedName>
    <definedName name="じ">#REF!</definedName>
    <definedName name="シーリング">#REF!</definedName>
    <definedName name="ｼｰﾘﾝｸﾞﾌｨｯﾁﾝｸﾞ">#REF!</definedName>
    <definedName name="シーリング工">#REF!</definedName>
    <definedName name="シールド_見">#REF!</definedName>
    <definedName name="ｼｬｯﾀｰ計">#REF!</definedName>
    <definedName name="ｼｬｯﾀｰ工事計">'[74](乙)'!#REF!</definedName>
    <definedName name="しゅもく２" localSheetId="4">#REF!</definedName>
    <definedName name="しゅもく２" localSheetId="0">#REF!</definedName>
    <definedName name="しゅもく２">#REF!</definedName>
    <definedName name="ス" localSheetId="0">#REF!</definedName>
    <definedName name="ス">#REF!</definedName>
    <definedName name="す" localSheetId="0">#REF!</definedName>
    <definedName name="す">#REF!</definedName>
    <definedName name="ず" localSheetId="0">#REF!</definedName>
    <definedName name="ず">#REF!</definedName>
    <definedName name="ｽｲｯﾁ">#REF!</definedName>
    <definedName name="スセ">#REF!</definedName>
    <definedName name="すせ">#REF!</definedName>
    <definedName name="スチール建具" localSheetId="0">[8]内訳書!#REF!</definedName>
    <definedName name="スチール建具">[8]内訳書!#REF!</definedName>
    <definedName name="ステージ" localSheetId="4">#REF!</definedName>
    <definedName name="ステージ" localSheetId="0">#REF!</definedName>
    <definedName name="ステージ">#REF!</definedName>
    <definedName name="ｽﾃﾝﾚｽ_ﾌﾟﾙﾎﾞｯｸｽ" localSheetId="0">#REF!</definedName>
    <definedName name="ｽﾃﾝﾚｽ_ﾌﾟﾙﾎﾞｯｸｽ">#REF!</definedName>
    <definedName name="ステンレス流し台">#REF!</definedName>
    <definedName name="セ">#REF!</definedName>
    <definedName name="せ">#REF!</definedName>
    <definedName name="ぜ">#REF!</definedName>
    <definedName name="せい">[58]共通86白!$AO$8:$BF$44</definedName>
    <definedName name="せい１">[59]共通86白!$AO$8:$BF$44</definedName>
    <definedName name="ソ" localSheetId="4">#REF!</definedName>
    <definedName name="ソ" localSheetId="0">#REF!</definedName>
    <definedName name="ソ">#REF!</definedName>
    <definedName name="そ" localSheetId="0">#REF!</definedName>
    <definedName name="そ">#REF!</definedName>
    <definedName name="ぞ" localSheetId="0">#REF!</definedName>
    <definedName name="ぞ">#REF!</definedName>
    <definedName name="そた">#REF!</definedName>
    <definedName name="その">[75]大項目!#REF!</definedName>
    <definedName name="その他" localSheetId="4">#REF!</definedName>
    <definedName name="その他" localSheetId="0">#REF!</definedName>
    <definedName name="その他">#REF!</definedName>
    <definedName name="その他１" localSheetId="4">[75]大項目!#REF!</definedName>
    <definedName name="その他１" localSheetId="0">[75]大項目!#REF!</definedName>
    <definedName name="その他１">[75]大項目!#REF!</definedName>
    <definedName name="その他率" localSheetId="4">#REF!</definedName>
    <definedName name="その他率" localSheetId="0">#REF!</definedName>
    <definedName name="その他率">#REF!</definedName>
    <definedName name="タ" localSheetId="0">#REF!</definedName>
    <definedName name="タ">#REF!</definedName>
    <definedName name="た">#REF!</definedName>
    <definedName name="だ">#REF!</definedName>
    <definedName name="ﾀｲﾄﾙ行" localSheetId="4">#REF!</definedName>
    <definedName name="ﾀｲﾄﾙ行" localSheetId="0">#REF!</definedName>
    <definedName name="ﾀｲﾄﾙ行">#REF!</definedName>
    <definedName name="タイル" localSheetId="4">#REF!</definedName>
    <definedName name="タイル" localSheetId="0">#REF!</definedName>
    <definedName name="タイル">#REF!</definedName>
    <definedName name="たいる" localSheetId="4">#REF!</definedName>
    <definedName name="たいる" localSheetId="0">#REF!</definedName>
    <definedName name="たいる">#REF!</definedName>
    <definedName name="ﾀｲﾙ･左官工事計">#REF!</definedName>
    <definedName name="タイル工">#REF!</definedName>
    <definedName name="タイル工事">#REF!</definedName>
    <definedName name="ダクト">[65]単価表!$A$21:$B$28</definedName>
    <definedName name="ﾀﾞｸﾄ厚" localSheetId="4">#REF!</definedName>
    <definedName name="ﾀﾞｸﾄ厚" localSheetId="0">#REF!</definedName>
    <definedName name="ﾀﾞｸﾄ厚">#REF!</definedName>
    <definedName name="ダクト工" localSheetId="4">#REF!</definedName>
    <definedName name="ダクト工" localSheetId="0">#REF!</definedName>
    <definedName name="ダクト工">#REF!</definedName>
    <definedName name="ダクト小計">[23]表紙!#REF!</definedName>
    <definedName name="ダクト設備" localSheetId="4">#REF!</definedName>
    <definedName name="ダクト設備" localSheetId="0">#REF!</definedName>
    <definedName name="ダクト設備">#REF!</definedName>
    <definedName name="ダクト板厚" localSheetId="0">#REF!</definedName>
    <definedName name="ダクト板厚">#REF!</definedName>
    <definedName name="タタミ工">#REF!</definedName>
    <definedName name="タチ">#REF!</definedName>
    <definedName name="たちつて">[70]細目!#REF!</definedName>
    <definedName name="ﾀﾞﾐｰ">[19]屋内!#REF!</definedName>
    <definedName name="チ" localSheetId="4">#REF!</definedName>
    <definedName name="チ" localSheetId="0">#REF!</definedName>
    <definedName name="チ">#REF!</definedName>
    <definedName name="ち" localSheetId="4">#REF!</definedName>
    <definedName name="ち" localSheetId="0">#REF!</definedName>
    <definedName name="ち">#REF!</definedName>
    <definedName name="ﾁ44" localSheetId="4">#REF!</definedName>
    <definedName name="ﾁ44" localSheetId="0">#REF!</definedName>
    <definedName name="ﾁ44">#REF!</definedName>
    <definedName name="ﾁ46">#N/A</definedName>
    <definedName name="チェック" localSheetId="4">#REF!</definedName>
    <definedName name="チェック" localSheetId="0">#REF!</definedName>
    <definedName name="チェック">#REF!</definedName>
    <definedName name="チチ">#REF!</definedName>
    <definedName name="ちつ">#REF!</definedName>
    <definedName name="ツ">#REF!</definedName>
    <definedName name="つ">#REF!</definedName>
    <definedName name="っっｓ">#REF!</definedName>
    <definedName name="ツテ">#REF!</definedName>
    <definedName name="テ">#REF!</definedName>
    <definedName name="て">#REF!</definedName>
    <definedName name="で" localSheetId="4">#REF!</definedName>
    <definedName name="で" localSheetId="0">#REF!</definedName>
    <definedName name="で">#REF!</definedName>
    <definedName name="てすと">[56]メニュー!#REF!</definedName>
    <definedName name="てつ" localSheetId="4">#REF!</definedName>
    <definedName name="てつ" localSheetId="0">#REF!</definedName>
    <definedName name="てつ">#REF!</definedName>
    <definedName name="てと" localSheetId="0">#REF!</definedName>
    <definedName name="てと">#REF!</definedName>
    <definedName name="テレビ">[22]材料一覧!$BJ$1:$BJ$65536</definedName>
    <definedName name="テレビ共同受信設備工事" localSheetId="4">#REF!</definedName>
    <definedName name="テレビ共同受信設備工事" localSheetId="0">#REF!</definedName>
    <definedName name="テレビ共同受信設備工事">#REF!</definedName>
    <definedName name="ﾃﾚﾋﾞ受信設備工事">#REF!</definedName>
    <definedName name="テント">[75]大項目!#REF!</definedName>
    <definedName name="ト" localSheetId="4">#REF!</definedName>
    <definedName name="ト" localSheetId="0">#REF!</definedName>
    <definedName name="ト">#REF!</definedName>
    <definedName name="と" localSheetId="0">#REF!</definedName>
    <definedName name="と">#REF!</definedName>
    <definedName name="ド" localSheetId="0">#REF!</definedName>
    <definedName name="ド">#REF!</definedName>
    <definedName name="ど">#REF!</definedName>
    <definedName name="どおおお">#REF!</definedName>
    <definedName name="トップライト">[8]内訳書!#REF!</definedName>
    <definedName name="とび工" localSheetId="4">#REF!</definedName>
    <definedName name="とび工" localSheetId="0">#REF!</definedName>
    <definedName name="とび工">#REF!</definedName>
    <definedName name="な">#REF!</definedName>
    <definedName name="なし">[76]科目!$N$1:$S$1</definedName>
    <definedName name="なに" localSheetId="4">#REF!</definedName>
    <definedName name="なに" localSheetId="0">#REF!</definedName>
    <definedName name="なに">#REF!</definedName>
    <definedName name="なひ" localSheetId="0">#REF!</definedName>
    <definedName name="なひ">#REF!</definedName>
    <definedName name="ナンバー1" localSheetId="0">#REF!</definedName>
    <definedName name="ナンバー1">#REF!</definedName>
    <definedName name="に">#REF!</definedName>
    <definedName name="ぬ">#REF!</definedName>
    <definedName name="ぬね">#REF!</definedName>
    <definedName name="ね">#REF!</definedName>
    <definedName name="ねの">#REF!</definedName>
    <definedName name="の">#REF!</definedName>
    <definedName name="ノーマルベンド">#REF!</definedName>
    <definedName name="のは">#REF!</definedName>
    <definedName name="は">#REF!</definedName>
    <definedName name="ぱ">#REF!</definedName>
    <definedName name="はじめに">#REF!</definedName>
    <definedName name="はつり工">#REF!</definedName>
    <definedName name="ﾊﾙｺ">#REF!</definedName>
    <definedName name="ひ">#REF!</definedName>
    <definedName name="ピ">#REF!</definedName>
    <definedName name="ぴ">#REF!</definedName>
    <definedName name="ピアノ室">#REF!</definedName>
    <definedName name="ﾋｰﾀｰ長">#REF!</definedName>
    <definedName name="ピット工事">#REF!</definedName>
    <definedName name="ふ">#REF!</definedName>
    <definedName name="ぷ">#REF!</definedName>
    <definedName name="ﾌｧｲﾙ">[19]屋内!#REF!</definedName>
    <definedName name="ﾌｧｲﾙ転送">[19]屋内!#REF!</definedName>
    <definedName name="ﾌｪﾝｽ" localSheetId="4">#REF!</definedName>
    <definedName name="ﾌｪﾝｽ" localSheetId="0">#REF!</definedName>
    <definedName name="ﾌｪﾝｽ">#REF!</definedName>
    <definedName name="ﾌﾟﾗｽﾁｯｸｻｯｼ計">'[74](乙)'!#REF!</definedName>
    <definedName name="プルボックス" localSheetId="4">#REF!</definedName>
    <definedName name="プルボックス" localSheetId="0">#REF!</definedName>
    <definedName name="プルボックス">#REF!</definedName>
    <definedName name="ブレーカ">#REF!</definedName>
    <definedName name="ﾌﾟﾚｰﾄ">#REF!</definedName>
    <definedName name="ﾌﾞﾛｯｸ">#REF!</definedName>
    <definedName name="ﾌﾟﾛﾊﾟﾝ">#REF!</definedName>
    <definedName name="ペ">#REF!</definedName>
    <definedName name="ぺ">#REF!</definedName>
    <definedName name="ページ基準点１">#REF!</definedName>
    <definedName name="ページ基準点２">#REF!</definedName>
    <definedName name="ベルマウス">#REF!</definedName>
    <definedName name="ぽ">#REF!</definedName>
    <definedName name="ﾎﾞﾀﾝ電話ｹｰﾌﾞﾙ">#REF!</definedName>
    <definedName name="ﾎﾞｯｸｽ類">[22]材料一覧!$L$1:$L$65536</definedName>
    <definedName name="ポリ">[77]据付費!$A$35:$D$1997</definedName>
    <definedName name="ポ室撤去">#N/A</definedName>
    <definedName name="ま" localSheetId="4" hidden="1">{"54)～56)一覧表",#N/A,FALSE,"54)～56)";"５４）～56)代価表",#N/A,FALSE,"54)～56)"}</definedName>
    <definedName name="ま" localSheetId="2" hidden="1">{"54)～56)一覧表",#N/A,FALSE,"54)～56)";"５４）～56)代価表",#N/A,FALSE,"54)～56)"}</definedName>
    <definedName name="ま" localSheetId="3" hidden="1">{"54)～56)一覧表",#N/A,FALSE,"54)～56)";"５４）～56)代価表",#N/A,FALSE,"54)～56)"}</definedName>
    <definedName name="ま" localSheetId="5" hidden="1">{"54)～56)一覧表",#N/A,FALSE,"54)～56)";"５４）～56)代価表",#N/A,FALSE,"54)～56)"}</definedName>
    <definedName name="ま" localSheetId="0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マイ">[70]細目!#REF!</definedName>
    <definedName name="まク" localSheetId="4">#REF!</definedName>
    <definedName name="まク" localSheetId="0">#REF!</definedName>
    <definedName name="まク">#REF!</definedName>
    <definedName name="ﾏｸﾛ" localSheetId="0">#REF!</definedName>
    <definedName name="ﾏｸﾛ">#REF!</definedName>
    <definedName name="まみ" localSheetId="0">#REF!</definedName>
    <definedName name="まみ">#REF!</definedName>
    <definedName name="ﾏﾝﾎｰﾙ">[78]条件!$J$7:$J$24</definedName>
    <definedName name="み" localSheetId="4" hidden="1">{"44)～46)一覧表印刷",#N/A,FALSE,"44)～46)";"44)～46)代価表印刷",#N/A,FALSE,"44)～46)"}</definedName>
    <definedName name="み" localSheetId="2" hidden="1">{"44)～46)一覧表印刷",#N/A,FALSE,"44)～46)";"44)～46)代価表印刷",#N/A,FALSE,"44)～46)"}</definedName>
    <definedName name="み" localSheetId="3" hidden="1">{"44)～46)一覧表印刷",#N/A,FALSE,"44)～46)";"44)～46)代価表印刷",#N/A,FALSE,"44)～46)"}</definedName>
    <definedName name="み" localSheetId="5" hidden="1">{"44)～46)一覧表印刷",#N/A,FALSE,"44)～46)";"44)～46)代価表印刷",#N/A,FALSE,"44)～46)"}</definedName>
    <definedName name="み" localSheetId="0" hidden="1">{"44)～46)一覧表印刷",#N/A,FALSE,"44)～46)";"44)～46)代価表印刷",#N/A,FALSE,"44)～46)"}</definedName>
    <definedName name="み" hidden="1">{"44)～46)一覧表印刷",#N/A,FALSE,"44)～46)";"44)～46)代価表印刷",#N/A,FALSE,"44)～46)"}</definedName>
    <definedName name="む" localSheetId="4">#REF!</definedName>
    <definedName name="む" localSheetId="0">#REF!</definedName>
    <definedName name="む">#REF!</definedName>
    <definedName name="むめ" localSheetId="4">#REF!</definedName>
    <definedName name="むめ" localSheetId="0">#REF!</definedName>
    <definedName name="むめ">#REF!</definedName>
    <definedName name="め" localSheetId="4">#REF!</definedName>
    <definedName name="め" localSheetId="0">#REF!</definedName>
    <definedName name="め">#REF!</definedName>
    <definedName name="ﾒｰｶｰ比較">#REF!</definedName>
    <definedName name="ﾒﾆｭｰ" localSheetId="0">#REF!</definedName>
    <definedName name="ﾒﾆｭｰ">#REF!</definedName>
    <definedName name="ﾒﾆｭｰ1">#REF!</definedName>
    <definedName name="ﾒﾆｭｰ2">[79]排水ポンプ!#REF!</definedName>
    <definedName name="も" localSheetId="4">#REF!</definedName>
    <definedName name="も" localSheetId="0">#REF!</definedName>
    <definedName name="も">#REF!</definedName>
    <definedName name="ﾓｰﾙﾄﾞ分岐" localSheetId="0">#REF!</definedName>
    <definedName name="ﾓｰﾙﾄﾞ分岐">#REF!</definedName>
    <definedName name="もも" localSheetId="0">#REF!</definedName>
    <definedName name="もも">#REF!</definedName>
    <definedName name="もるたる1">#REF!</definedName>
    <definedName name="や">#REF!</definedName>
    <definedName name="やや">#REF!</definedName>
    <definedName name="ユ">#REF!</definedName>
    <definedName name="ゆ">#REF!</definedName>
    <definedName name="ユニットその他工事">#REF!</definedName>
    <definedName name="ゆよ">#REF!</definedName>
    <definedName name="ゆわ">#REF!</definedName>
    <definedName name="よ">#REF!</definedName>
    <definedName name="ラ">#REF!</definedName>
    <definedName name="ら">#REF!</definedName>
    <definedName name="ﾗｲﾃｨﾝｸﾞﾀﾞｸﾄ">#REF!</definedName>
    <definedName name="らり">#REF!</definedName>
    <definedName name="り">#REF!</definedName>
    <definedName name="る">#REF!</definedName>
    <definedName name="ﾙｰﾌﾟ">[50]様式２号!#REF!</definedName>
    <definedName name="ﾙｰﾌﾟ2">[50]様式２号!#REF!</definedName>
    <definedName name="るれ" localSheetId="4">#REF!</definedName>
    <definedName name="るれ" localSheetId="0">#REF!</definedName>
    <definedName name="るれ">#REF!</definedName>
    <definedName name="れ" localSheetId="0">#REF!</definedName>
    <definedName name="れ">#REF!</definedName>
    <definedName name="ロ" localSheetId="0">#REF!</definedName>
    <definedName name="ロ">#REF!</definedName>
    <definedName name="ろ">#REF!</definedName>
    <definedName name="ろわ">#REF!</definedName>
    <definedName name="わ">#REF!</definedName>
    <definedName name="ん">[58]共通86白!$AO$8:$BF$44</definedName>
    <definedName name="んんんんんん" localSheetId="4">#REF!</definedName>
    <definedName name="んんんんんん" localSheetId="0">#REF!</definedName>
    <definedName name="んんんんんん">#REF!</definedName>
    <definedName name="宛先" localSheetId="0">#REF!</definedName>
    <definedName name="宛先">#REF!</definedName>
    <definedName name="依頼排水桝">[80]据付費!$A$35:$D$1997</definedName>
    <definedName name="囲障工事" localSheetId="4">#REF!</definedName>
    <definedName name="囲障工事" localSheetId="0">#REF!</definedName>
    <definedName name="囲障工事">#REF!</definedName>
    <definedName name="移動処理" localSheetId="4">[29]細目!#REF!</definedName>
    <definedName name="移動処理" localSheetId="0">[29]細目!#REF!</definedName>
    <definedName name="移動処理">[29]細目!#REF!</definedName>
    <definedName name="維持" localSheetId="4">#REF!</definedName>
    <definedName name="維持" localSheetId="0">#REF!</definedName>
    <definedName name="維持">#REF!</definedName>
    <definedName name="医療ガス設備" localSheetId="0">#REF!</definedName>
    <definedName name="医療ガス設備">#REF!</definedName>
    <definedName name="医療用器具">#REF!</definedName>
    <definedName name="一位代価" localSheetId="0">#REF!</definedName>
    <definedName name="一位代価">#REF!</definedName>
    <definedName name="一位代価表">#REF!</definedName>
    <definedName name="一改98">[29]細目!#REF!</definedName>
    <definedName name="一改R5J">[29]細目!#REF!</definedName>
    <definedName name="一改区分入力">[29]細目!#REF!</definedName>
    <definedName name="一階単価" localSheetId="4">#REF!</definedName>
    <definedName name="一階単価" localSheetId="0">#REF!</definedName>
    <definedName name="一階単価">#REF!</definedName>
    <definedName name="一次単価">[81]市単価!$C$3:$F$4</definedName>
    <definedName name="一式" localSheetId="4">#REF!</definedName>
    <definedName name="一式" localSheetId="0">#REF!</definedName>
    <definedName name="一式">#REF!</definedName>
    <definedName name="一式1" localSheetId="0">#REF!</definedName>
    <definedName name="一式1">#REF!</definedName>
    <definedName name="一式改修複写元">#REF!</definedName>
    <definedName name="一式記入">[29]細目!#REF!</definedName>
    <definedName name="一式複写元" localSheetId="4">#REF!</definedName>
    <definedName name="一式複写元" localSheetId="0">#REF!</definedName>
    <definedName name="一式複写元">#REF!</definedName>
    <definedName name="一般一般" localSheetId="0">#REF!</definedName>
    <definedName name="一般一般">#REF!</definedName>
    <definedName name="一般運転手">#REF!</definedName>
    <definedName name="一般改修">#REF!</definedName>
    <definedName name="一般改修確認">[29]細目!#REF!</definedName>
    <definedName name="一般管理費" localSheetId="4">#REF!</definedName>
    <definedName name="一般管理費" localSheetId="0">#REF!</definedName>
    <definedName name="一般管理費">#REF!</definedName>
    <definedName name="一般管理費計" localSheetId="4">#REF!</definedName>
    <definedName name="一般管理費計" localSheetId="0">#REF!</definedName>
    <definedName name="一般管理費計">#REF!</definedName>
    <definedName name="一般管理費等">[23]表紙!#REF!</definedName>
    <definedName name="一般管理費率" localSheetId="4">#REF!</definedName>
    <definedName name="一般管理費率" localSheetId="0">#REF!</definedName>
    <definedName name="一般管理費率">#REF!</definedName>
    <definedName name="一般工事１" localSheetId="0">#REF!</definedName>
    <definedName name="一般工事１">#REF!</definedName>
    <definedName name="一般処理">[29]細目!#REF!</definedName>
    <definedName name="一覧" localSheetId="4">#REF!</definedName>
    <definedName name="一覧" localSheetId="0">#REF!</definedName>
    <definedName name="一覧">#REF!</definedName>
    <definedName name="一覧P" localSheetId="4">#REF!</definedName>
    <definedName name="一覧P" localSheetId="0">#REF!</definedName>
    <definedName name="一覧P">#REF!</definedName>
    <definedName name="一覧Q">#REF!</definedName>
    <definedName name="印刷">#REF!</definedName>
    <definedName name="印刷1号">[50]様式２号!#REF!</definedName>
    <definedName name="印刷3号">[50]様式２号!#REF!</definedName>
    <definedName name="印刷ﾒﾆｭｰ">[29]細目!#REF!</definedName>
    <definedName name="印刷一覧" localSheetId="4">#REF!</definedName>
    <definedName name="印刷一覧" localSheetId="0">#REF!</definedName>
    <definedName name="印刷一覧">#REF!</definedName>
    <definedName name="印刷書式" localSheetId="4">[82]改修仮設!#REF!</definedName>
    <definedName name="印刷書式" localSheetId="0">[82]改修仮設!#REF!</definedName>
    <definedName name="印刷書式">[82]改修仮設!#REF!</definedName>
    <definedName name="印刷範囲" localSheetId="4">#REF!</definedName>
    <definedName name="印刷範囲" localSheetId="0">#REF!</definedName>
    <definedName name="印刷範囲">#REF!</definedName>
    <definedName name="印刷範囲_小計_">#REF!</definedName>
    <definedName name="引継">[29]細目!#REF!</definedName>
    <definedName name="雨水排水工事">[8]内訳書!#REF!</definedName>
    <definedName name="運転制御" localSheetId="4">#REF!</definedName>
    <definedName name="運転制御" localSheetId="0">#REF!</definedName>
    <definedName name="運転制御">#REF!</definedName>
    <definedName name="運搬ﾍﾟｰｼﾞ" localSheetId="4">#REF!</definedName>
    <definedName name="運搬ﾍﾟｰｼﾞ" localSheetId="0">#REF!</definedName>
    <definedName name="運搬ﾍﾟｰｼﾞ">#REF!</definedName>
    <definedName name="運搬費">#REF!</definedName>
    <definedName name="衛生器具">#REF!</definedName>
    <definedName name="衛生器具２">#REF!</definedName>
    <definedName name="衛生器具設備計">#REF!</definedName>
    <definedName name="塩ﾋﾞ">[65]単価表!$L$21:$M$28</definedName>
    <definedName name="屋外給水" localSheetId="4">[83]衛生!#REF!</definedName>
    <definedName name="屋外給水" localSheetId="0">[83]衛生!#REF!</definedName>
    <definedName name="屋外給水">[83]衛生!#REF!</definedName>
    <definedName name="屋外設備計" localSheetId="4">#REF!</definedName>
    <definedName name="屋外設備計" localSheetId="0">#REF!</definedName>
    <definedName name="屋外設備計">#REF!</definedName>
    <definedName name="屋外電灯" localSheetId="0">#REF!</definedName>
    <definedName name="屋外電灯">#REF!</definedName>
    <definedName name="屋外配管">[22]材料一覧!$J$1:$J$65536</definedName>
    <definedName name="屋根とい工事" localSheetId="4">#REF!</definedName>
    <definedName name="屋根とい工事" localSheetId="0">#REF!</definedName>
    <definedName name="屋根とい工事">#REF!</definedName>
    <definedName name="屋根ふき工" localSheetId="4">#REF!</definedName>
    <definedName name="屋根ふき工" localSheetId="0">#REF!</definedName>
    <definedName name="屋根ふき工">#REF!</definedName>
    <definedName name="屋根及び樋工事">#N/A</definedName>
    <definedName name="屋根葺工" localSheetId="4">#REF!</definedName>
    <definedName name="屋根葺工" localSheetId="0">#REF!</definedName>
    <definedName name="屋根葺工">#REF!</definedName>
    <definedName name="屋上改" localSheetId="4">'[84]本体工事(2)'!#REF!</definedName>
    <definedName name="屋上改" localSheetId="0">'[84]本体工事(2)'!#REF!</definedName>
    <definedName name="屋上改">'[84]本体工事(2)'!#REF!</definedName>
    <definedName name="屋内給水" localSheetId="4">[83]衛生!#REF!</definedName>
    <definedName name="屋内給水" localSheetId="0">[83]衛生!#REF!</definedName>
    <definedName name="屋内給水">[83]衛生!#REF!</definedName>
    <definedName name="屋内消火栓設備" localSheetId="4">#REF!</definedName>
    <definedName name="屋内消火栓設備" localSheetId="0">#REF!</definedName>
    <definedName name="屋内消火栓設備">#REF!</definedName>
    <definedName name="温水ボイラ" localSheetId="0">#REF!</definedName>
    <definedName name="温水ボイラ">#REF!</definedName>
    <definedName name="温泉タンク" localSheetId="0">[64]大項目!#REF!</definedName>
    <definedName name="温泉タンク">[64]大項目!#REF!</definedName>
    <definedName name="温風暖房機" localSheetId="4">#REF!</definedName>
    <definedName name="温風暖房機" localSheetId="0">#REF!</definedName>
    <definedName name="温風暖房機">#REF!</definedName>
    <definedName name="仮設給水" localSheetId="4">[83]衛生!#REF!</definedName>
    <definedName name="仮設給水" localSheetId="0">[83]衛生!#REF!</definedName>
    <definedName name="仮設給水">[83]衛生!#REF!</definedName>
    <definedName name="仮設費率">#N/A</definedName>
    <definedName name="加藤" localSheetId="4">#REF!</definedName>
    <definedName name="加藤" localSheetId="0">#REF!</definedName>
    <definedName name="加藤">#REF!</definedName>
    <definedName name="可" localSheetId="0">#REF!</definedName>
    <definedName name="可">#REF!</definedName>
    <definedName name="家具工事" localSheetId="0">[8]内訳書!#REF!</definedName>
    <definedName name="家具工事">[8]内訳書!#REF!</definedName>
    <definedName name="科目" localSheetId="4">#REF!</definedName>
    <definedName name="科目" localSheetId="0">#REF!</definedName>
    <definedName name="科目">#REF!</definedName>
    <definedName name="科目一般複写元" localSheetId="0">#REF!</definedName>
    <definedName name="科目一般複写元">#REF!</definedName>
    <definedName name="科目印刷" localSheetId="0">[29]細目!#REF!</definedName>
    <definedName name="科目印刷">[29]細目!#REF!</definedName>
    <definedName name="科目印刷範囲" localSheetId="4">#REF!</definedName>
    <definedName name="科目印刷範囲" localSheetId="0">#REF!</definedName>
    <definedName name="科目印刷範囲">#REF!</definedName>
    <definedName name="科目改修複写元" localSheetId="0">#REF!</definedName>
    <definedName name="科目改修複写元">#REF!</definedName>
    <definedName name="科目計" localSheetId="4">#REF!</definedName>
    <definedName name="科目計" localSheetId="0">#REF!</definedName>
    <definedName name="科目計">#REF!</definedName>
    <definedName name="科目作成">[29]細目!#REF!</definedName>
    <definedName name="科目種目">[29]細目!#REF!</definedName>
    <definedName name="科目内訳">[29]細目!#REF!</definedName>
    <definedName name="科目表題" localSheetId="4">#REF!</definedName>
    <definedName name="科目表題" localSheetId="0">#REF!</definedName>
    <definedName name="科目表題">#REF!</definedName>
    <definedName name="科目別内訳" localSheetId="0">#REF!</definedName>
    <definedName name="科目別内訳">#REF!</definedName>
    <definedName name="火災" localSheetId="0">#REF!</definedName>
    <definedName name="火災">#REF!</definedName>
    <definedName name="火報">#REF!</definedName>
    <definedName name="火報詳細">[22]材料一覧!$BF$1:$BF$65536</definedName>
    <definedName name="茄" localSheetId="4">[70]細目!#REF!</definedName>
    <definedName name="茄" localSheetId="0">[70]細目!#REF!</definedName>
    <definedName name="茄">[70]細目!#REF!</definedName>
    <definedName name="荷揚設備">#N/A</definedName>
    <definedName name="解体" localSheetId="4">#REF!</definedName>
    <definedName name="解体" localSheetId="0">#REF!</definedName>
    <definedName name="解体">#REF!</definedName>
    <definedName name="改修">[85]細目!$A$3</definedName>
    <definedName name="改修経費">#N/A</definedName>
    <definedName name="改修処理">[29]細目!#REF!</definedName>
    <definedName name="改修単価">[68]表紙!#REF!</definedName>
    <definedName name="絵">[70]細目!#REF!</definedName>
    <definedName name="外" localSheetId="4">#REF!</definedName>
    <definedName name="外" localSheetId="0">#REF!</definedName>
    <definedName name="外">#REF!</definedName>
    <definedName name="外ガス設備" localSheetId="0">#REF!</definedName>
    <definedName name="外ガス設備">#REF!</definedName>
    <definedName name="外給水設備">#REF!</definedName>
    <definedName name="外給水撤">#N/A</definedName>
    <definedName name="外交" localSheetId="4">#REF!</definedName>
    <definedName name="外交" localSheetId="0">#REF!</definedName>
    <definedName name="外交">#REF!</definedName>
    <definedName name="外構" localSheetId="2" hidden="1">#REF!</definedName>
    <definedName name="外構" localSheetId="3" hidden="1">#REF!</definedName>
    <definedName name="外構" localSheetId="5" hidden="1">#REF!</definedName>
    <definedName name="外構" localSheetId="0" hidden="1">#REF!</definedName>
    <definedName name="外構" hidden="1">#REF!</definedName>
    <definedName name="外構H18計">#REF!</definedName>
    <definedName name="外構H19計">#REF!</definedName>
    <definedName name="外構工事" localSheetId="0">#REF!</definedName>
    <definedName name="外構工事">#REF!</definedName>
    <definedName name="外構工事H15計" localSheetId="0">'[74](乙)'!#REF!</definedName>
    <definedName name="外構工事H15計">'[74](乙)'!#REF!</definedName>
    <definedName name="外構工事計" localSheetId="0">'[74](乙)'!#REF!</definedName>
    <definedName name="外構工事計">'[74](乙)'!#REF!</definedName>
    <definedName name="外構工事補正計">'[74](乙)'!#REF!</definedName>
    <definedName name="外構代価" localSheetId="4">#REF!</definedName>
    <definedName name="外構代価" localSheetId="0">#REF!</definedName>
    <definedName name="外構代価">#REF!</definedName>
    <definedName name="外消火栓設備" localSheetId="0">#REF!</definedName>
    <definedName name="外消火栓設備">#REF!</definedName>
    <definedName name="外消火撤">#N/A</definedName>
    <definedName name="外線契約" localSheetId="4">#REF!</definedName>
    <definedName name="外線契約" localSheetId="0">#REF!</definedName>
    <definedName name="外線契約">#REF!</definedName>
    <definedName name="外線合計金額" localSheetId="0">#REF!</definedName>
    <definedName name="外線合計金額">#REF!</definedName>
    <definedName name="外線総合仮設">#REF!</definedName>
    <definedName name="外線力金額">#REF!</definedName>
    <definedName name="外装工事" localSheetId="0">#REF!</definedName>
    <definedName name="外装工事">#REF!</definedName>
    <definedName name="外灯設備工事">#REF!</definedName>
    <definedName name="外灯用BOX">#REF!</definedName>
    <definedName name="外灯用基礎">#REF!</definedName>
    <definedName name="外排水設備">#REF!</definedName>
    <definedName name="外排水撤">#N/A</definedName>
    <definedName name="外部金属製建具計">'[74](乙)'!#REF!</definedName>
    <definedName name="外部建具工事計">'[74](乙)'!#REF!</definedName>
    <definedName name="外部木製建具計">'[74](乙)'!#REF!</definedName>
    <definedName name="外歩" localSheetId="4">#REF!</definedName>
    <definedName name="外歩" localSheetId="0">#REF!</definedName>
    <definedName name="外歩">#REF!</definedName>
    <definedName name="概要" localSheetId="4">#REF!</definedName>
    <definedName name="概要" localSheetId="0">'[10]1.揚水さく井調書・内訳'!#REF!</definedName>
    <definedName name="概要">#REF!</definedName>
    <definedName name="各室分電盤" localSheetId="4">#REF!</definedName>
    <definedName name="各室分電盤" localSheetId="0">#REF!</definedName>
    <definedName name="各室分電盤">#REF!</definedName>
    <definedName name="各種手元" localSheetId="0">#REF!</definedName>
    <definedName name="各種手元">#REF!</definedName>
    <definedName name="各種手元1">#REF!</definedName>
    <definedName name="各種助手">#REF!</definedName>
    <definedName name="各種助手1">#REF!</definedName>
    <definedName name="拡声">#REF!</definedName>
    <definedName name="拡声設備">#REF!</definedName>
    <definedName name="覚醒">#REF!</definedName>
    <definedName name="学校間仕切">[8]内訳書!#REF!</definedName>
    <definedName name="学内単価" localSheetId="4">#REF!</definedName>
    <definedName name="学内単価" localSheetId="0">#REF!</definedName>
    <definedName name="学内単価">#REF!</definedName>
    <definedName name="掛率" localSheetId="0">#REF!</definedName>
    <definedName name="掛率">#REF!</definedName>
    <definedName name="割増率" localSheetId="4">#REF!</definedName>
    <definedName name="割増率" localSheetId="0">#REF!</definedName>
    <definedName name="割増率">#REF!</definedName>
    <definedName name="幹線・動力設備工事">#REF!</definedName>
    <definedName name="幹線設備工事">#REF!</definedName>
    <definedName name="幹線撤去">[22]材料一覧!$CB$1:$CB$65536</definedName>
    <definedName name="幹線動力" localSheetId="4">#REF!</definedName>
    <definedName name="幹線動力" localSheetId="0">#REF!</definedName>
    <definedName name="幹線動力">#REF!</definedName>
    <definedName name="換気">#REF!</definedName>
    <definedName name="換気ﾀﾞｸﾄ">[83]空調!#REF!</definedName>
    <definedName name="換気小計" localSheetId="4">#REF!</definedName>
    <definedName name="換気小計" localSheetId="0">#REF!</definedName>
    <definedName name="換気小計">#REF!</definedName>
    <definedName name="換気設備">#N/A</definedName>
    <definedName name="換気設備工事計" localSheetId="4">#REF!</definedName>
    <definedName name="換気設備工事計" localSheetId="0">#REF!</definedName>
    <definedName name="換気設備工事計">#REF!</definedName>
    <definedName name="環A" localSheetId="0">#REF!</definedName>
    <definedName name="環A">#REF!</definedName>
    <definedName name="監視卓">#REF!</definedName>
    <definedName name="管制塔庁舎">#REF!</definedName>
    <definedName name="管内温度低下">#REF!</definedName>
    <definedName name="管理状況">[86]参照データ!$F$2:$F$5</definedName>
    <definedName name="管理内訳" localSheetId="4">#REF!</definedName>
    <definedName name="管理内訳" localSheetId="0">#REF!</definedName>
    <definedName name="管理内訳">#REF!</definedName>
    <definedName name="関連屋１次" localSheetId="4">#REF!</definedName>
    <definedName name="関連屋１次" localSheetId="0">#REF!</definedName>
    <definedName name="関連屋１次">#REF!</definedName>
    <definedName name="関連屋１次黄" localSheetId="4">#REF!,#REF!,#REF!,#REF!</definedName>
    <definedName name="関連屋１次黄" localSheetId="0">[11]屋体!$AT$22,[11]屋体!$Z$31:$Z$46,[11]屋体!$AD$31:$AD$46,[11]屋体!$AN$40</definedName>
    <definedName name="関連屋１次黄">#REF!,#REF!,#REF!,#REF!</definedName>
    <definedName name="関連屋１次単" localSheetId="4">#REF!</definedName>
    <definedName name="関連屋１次単" localSheetId="0">#REF!</definedName>
    <definedName name="関連屋１次単">#REF!</definedName>
    <definedName name="関連屋２次" localSheetId="4">#REF!</definedName>
    <definedName name="関連屋２次" localSheetId="0">#REF!</definedName>
    <definedName name="関連屋２次">#REF!</definedName>
    <definedName name="関連屋２次黄" localSheetId="4">#REF!,#REF!,#REF!</definedName>
    <definedName name="関連屋２次黄" localSheetId="0">[11]屋体!$AT$71,[11]屋体!$AN$77:$AY$83,[11]屋体!$AN$86</definedName>
    <definedName name="関連屋２次黄">#REF!,#REF!,#REF!</definedName>
    <definedName name="関連屋２次青" localSheetId="4">#REF!,#REF!</definedName>
    <definedName name="関連屋２次青" localSheetId="0">[11]屋体!$Z$77:$Z$92,[11]屋体!$AD$77:$AD$92</definedName>
    <definedName name="関連屋２次青">#REF!,#REF!</definedName>
    <definedName name="関連校１次" localSheetId="4">#REF!</definedName>
    <definedName name="関連校１次" localSheetId="0">#REF!</definedName>
    <definedName name="関連校１次">#REF!</definedName>
    <definedName name="関連校１次黄" localSheetId="4">#REF!,#REF!,#REF!,#REF!</definedName>
    <definedName name="関連校１次黄" localSheetId="0">[11]校舎!$AT$22,[11]校舎!$Z$31:$Z$45,[11]校舎!$AD$31:$AD$45,[11]校舎!$AN$39</definedName>
    <definedName name="関連校１次黄">#REF!,#REF!,#REF!,#REF!</definedName>
    <definedName name="関連校１次単" localSheetId="4">#REF!</definedName>
    <definedName name="関連校１次単" localSheetId="0">#REF!</definedName>
    <definedName name="関連校１次単">#REF!</definedName>
    <definedName name="関連校２次" localSheetId="4">#REF!</definedName>
    <definedName name="関連校２次" localSheetId="0">#REF!</definedName>
    <definedName name="関連校２次">#REF!</definedName>
    <definedName name="関連校２次黄" localSheetId="4">#REF!,#REF!,#REF!</definedName>
    <definedName name="関連校２次黄" localSheetId="0">[11]校舎!$AT$71,[11]校舎!$AN$77:$AY$82,[11]校舎!$AN$85</definedName>
    <definedName name="関連校２次黄">#REF!,#REF!,#REF!</definedName>
    <definedName name="関連校２次青" localSheetId="4">#REF!,#REF!</definedName>
    <definedName name="関連校２次青" localSheetId="0">[11]校舎!$Z$77:$Z$91,[11]校舎!$AD$77:$AD$91</definedName>
    <definedName name="関連校２次青">#REF!,#REF!</definedName>
    <definedName name="丸型露出ボック" localSheetId="4">#REF!</definedName>
    <definedName name="丸型露出ボック" localSheetId="0">#REF!</definedName>
    <definedName name="丸型露出ボック">#REF!</definedName>
    <definedName name="丸形露出ﾎﾞｯｸｽ">[22]材料一覧!$N$1:$N$65536</definedName>
    <definedName name="岩" localSheetId="4">#REF!</definedName>
    <definedName name="岩" localSheetId="0">#REF!</definedName>
    <definedName name="岩">#REF!</definedName>
    <definedName name="顔" localSheetId="0">#REF!</definedName>
    <definedName name="顔">#REF!</definedName>
    <definedName name="器具庫" localSheetId="0">[75]大項目!#REF!</definedName>
    <definedName name="器具庫">[75]大項目!#REF!</definedName>
    <definedName name="器具庫２" localSheetId="4">#REF!</definedName>
    <definedName name="器具庫２" localSheetId="0">#REF!</definedName>
    <definedName name="器具庫２">#REF!</definedName>
    <definedName name="器具庫３" localSheetId="0">#REF!</definedName>
    <definedName name="器具庫３">#REF!</definedName>
    <definedName name="器具取設">#N/A</definedName>
    <definedName name="器具小計">[23]表紙!#REF!</definedName>
    <definedName name="基準価格" localSheetId="4">#REF!</definedName>
    <definedName name="基準価格" localSheetId="0">#REF!</definedName>
    <definedName name="基準価格">#REF!</definedName>
    <definedName name="基準単価">#REF!</definedName>
    <definedName name="基本ﾃﾞｰﾀｰ">[87]基本ﾃﾞｰﾀｰ!#REF!</definedName>
    <definedName name="基本計画" localSheetId="4">#REF!</definedName>
    <definedName name="基本計画" localSheetId="0">#REF!</definedName>
    <definedName name="基本計画">#REF!</definedName>
    <definedName name="基本条件" localSheetId="4">#REF!</definedName>
    <definedName name="基本条件" localSheetId="0">'[10]1.揚水さく井調書・内訳'!#REF!</definedName>
    <definedName name="基本条件">#REF!</definedName>
    <definedName name="基本総合仮設_一般" localSheetId="4">#REF!</definedName>
    <definedName name="基本総合仮設_一般" localSheetId="0">#REF!</definedName>
    <definedName name="基本総合仮設_一般">#REF!</definedName>
    <definedName name="基本総合仮設_改修" localSheetId="0">#REF!</definedName>
    <definedName name="基本総合仮設_改修">#REF!</definedName>
    <definedName name="基本表" localSheetId="0">#REF!</definedName>
    <definedName name="基本表">#REF!</definedName>
    <definedName name="基本表２">#REF!</definedName>
    <definedName name="既製ｺﾝｸﾘ_ﾄ">#N/A</definedName>
    <definedName name="既製コンクリート工事">[8]内訳書!#REF!</definedName>
    <definedName name="既設空調">[83]空調!#REF!</definedName>
    <definedName name="既存外構撤去計" localSheetId="4">#REF!</definedName>
    <definedName name="既存外構撤去計" localSheetId="0">#REF!</definedName>
    <definedName name="既存外構撤去計">#REF!</definedName>
    <definedName name="期限" localSheetId="4">#REF!</definedName>
    <definedName name="期限" localSheetId="0">#REF!</definedName>
    <definedName name="期限">#REF!</definedName>
    <definedName name="機械">[9]建単!$R$26</definedName>
    <definedName name="機械運転" localSheetId="4">#REF!</definedName>
    <definedName name="機械運転" localSheetId="0">#REF!</definedName>
    <definedName name="機械運転">#REF!</definedName>
    <definedName name="機械運転工" localSheetId="4">#REF!</definedName>
    <definedName name="機械運転工" localSheetId="0">#REF!</definedName>
    <definedName name="機械運転工">#REF!</definedName>
    <definedName name="機械運転工1">#REF!</definedName>
    <definedName name="機械運搬費">[88]給水土工事集計!$N$34:$N$34</definedName>
    <definedName name="機械警備" localSheetId="4">#REF!</definedName>
    <definedName name="機械警備" localSheetId="0">#REF!</definedName>
    <definedName name="機械警備">#REF!</definedName>
    <definedName name="機械工">#REF!</definedName>
    <definedName name="機械工事">#REF!</definedName>
    <definedName name="機械設備" localSheetId="4">#REF!</definedName>
    <definedName name="機械設備" localSheetId="0">[4]柱!#REF!</definedName>
    <definedName name="機械設備">#REF!</definedName>
    <definedName name="機械設備工" localSheetId="4">#REF!</definedName>
    <definedName name="機械設備工" localSheetId="0">#REF!</definedName>
    <definedName name="機械設備工">#REF!</definedName>
    <definedName name="機械設備工1">#REF!</definedName>
    <definedName name="機器取設">#N/A</definedName>
    <definedName name="機器据付工事" localSheetId="4">#REF!</definedName>
    <definedName name="機器据付工事" localSheetId="0">#REF!</definedName>
    <definedName name="機器据付工事">#REF!</definedName>
    <definedName name="気温" localSheetId="0">#REF!</definedName>
    <definedName name="気温">#REF!</definedName>
    <definedName name="気化器">#REF!</definedName>
    <definedName name="気象条件">#REF!</definedName>
    <definedName name="規格1">#REF!</definedName>
    <definedName name="規格10">#REF!</definedName>
    <definedName name="規格11">#REF!</definedName>
    <definedName name="規格12">#REF!</definedName>
    <definedName name="規格13">#REF!</definedName>
    <definedName name="規格14">#REF!</definedName>
    <definedName name="規格15">#REF!</definedName>
    <definedName name="規格16">#REF!</definedName>
    <definedName name="規格17">#REF!</definedName>
    <definedName name="規格2">#REF!</definedName>
    <definedName name="規格20">#REF!</definedName>
    <definedName name="規格21">#REF!</definedName>
    <definedName name="規格22">#REF!</definedName>
    <definedName name="規格23">#REF!</definedName>
    <definedName name="規格24">#REF!</definedName>
    <definedName name="規格25">#REF!</definedName>
    <definedName name="規格26">#REF!</definedName>
    <definedName name="規格3">#REF!</definedName>
    <definedName name="規格4">#REF!</definedName>
    <definedName name="規格5">#REF!</definedName>
    <definedName name="規格6">#REF!</definedName>
    <definedName name="規格7">#REF!</definedName>
    <definedName name="規格8">#REF!</definedName>
    <definedName name="規格9">#REF!</definedName>
    <definedName name="記入表">#REF!</definedName>
    <definedName name="記入表2">#REF!</definedName>
    <definedName name="技師Ａ">#REF!</definedName>
    <definedName name="技師Ｂ">#REF!</definedName>
    <definedName name="技師Ｃ">#REF!</definedName>
    <definedName name="技術員">#REF!</definedName>
    <definedName name="給汽">#REF!</definedName>
    <definedName name="給水・硬質塩化ﾋﾞﾆﾙ管">#REF!</definedName>
    <definedName name="給水・水道用塩化ﾋﾞﾆﾙﾗｲﾆﾝｸﾞ">#REF!</definedName>
    <definedName name="給水小計">[23]表紙!#REF!</definedName>
    <definedName name="給水設備">#N/A</definedName>
    <definedName name="給水設備工事計" localSheetId="4">#REF!</definedName>
    <definedName name="給水設備工事計" localSheetId="0">#REF!</definedName>
    <definedName name="給水設備工事計">#REF!</definedName>
    <definedName name="給水土工事" localSheetId="4">#REF!</definedName>
    <definedName name="給水土工事" localSheetId="0">#REF!</definedName>
    <definedName name="給水土工事">#REF!</definedName>
    <definedName name="給湯・鋼管被覆鋼管保温付被覆鋼管" localSheetId="4">#REF!</definedName>
    <definedName name="給湯・鋼管被覆鋼管保温付被覆鋼管" localSheetId="0">#REF!</definedName>
    <definedName name="給湯・鋼管被覆鋼管保温付被覆鋼管">#REF!</definedName>
    <definedName name="給湯小計" localSheetId="4">[23]表紙!#REF!</definedName>
    <definedName name="給湯小計" localSheetId="0">[23]表紙!#REF!</definedName>
    <definedName name="給湯小計">[23]表紙!#REF!</definedName>
    <definedName name="給湯設備" localSheetId="4">#REF!</definedName>
    <definedName name="給湯設備" localSheetId="0">#REF!</definedName>
    <definedName name="給湯設備">#REF!</definedName>
    <definedName name="給湯設備工事計" localSheetId="0">#REF!</definedName>
    <definedName name="給湯設備工事計">#REF!</definedName>
    <definedName name="給排水ガス設備" localSheetId="0">[23]表紙!#REF!</definedName>
    <definedName name="給排水ガス設備">[23]表紙!#REF!</definedName>
    <definedName name="共通仮設一般" localSheetId="4">#REF!</definedName>
    <definedName name="共通仮設一般" localSheetId="0">#REF!</definedName>
    <definedName name="共通仮設一般">#REF!</definedName>
    <definedName name="共通仮設改修" localSheetId="0">#REF!</definedName>
    <definedName name="共通仮設改修">#REF!</definedName>
    <definedName name="共通仮設積上げ">#REF!</definedName>
    <definedName name="共通仮設費">#REF!</definedName>
    <definedName name="共通仮設費計" localSheetId="4">#REF!</definedName>
    <definedName name="共通仮設費計" localSheetId="0">#REF!</definedName>
    <definedName name="共通仮設費計">#REF!</definedName>
    <definedName name="共通仮設費率" localSheetId="4">#REF!</definedName>
    <definedName name="共通仮設費率" localSheetId="0">#REF!</definedName>
    <definedName name="共通仮設費率">#REF!</definedName>
    <definedName name="共通仮設率" localSheetId="4">#REF!</definedName>
    <definedName name="共通仮設率" localSheetId="0">#REF!</definedName>
    <definedName name="共通仮設率">#REF!</definedName>
    <definedName name="共通費">#REF!</definedName>
    <definedName name="共通費A2">#REF!</definedName>
    <definedName name="共通費A3">#REF!</definedName>
    <definedName name="共通費計">[23]表紙!#REF!</definedName>
    <definedName name="共通費計算書" localSheetId="4">#REF!</definedName>
    <definedName name="共通費計算書" localSheetId="0">#REF!</definedName>
    <definedName name="共通費計算書">#REF!</definedName>
    <definedName name="共通費計算書2" localSheetId="0">#REF!</definedName>
    <definedName name="共通費計算書2">#REF!</definedName>
    <definedName name="共通費計値複写">[29]細目!#REF!</definedName>
    <definedName name="共通費処理">[29]細目!#REF!</definedName>
    <definedName name="共通費値複写">[29]細目!#REF!</definedName>
    <definedName name="共通費率表" localSheetId="4">#REF!</definedName>
    <definedName name="共通費率表" localSheetId="0">#REF!</definedName>
    <definedName name="共通費率表">#REF!</definedName>
    <definedName name="共同浴場">#REF!</definedName>
    <definedName name="協議">#REF!</definedName>
    <definedName name="境界">#REF!</definedName>
    <definedName name="橋梁必要水量">#REF!</definedName>
    <definedName name="鏡">#REF!</definedName>
    <definedName name="凝縮水">#REF!</definedName>
    <definedName name="巾木B2">[20]内装!$BA$517</definedName>
    <definedName name="巾木B3">[20]内装!$BB$517</definedName>
    <definedName name="巾木B5">[20]内装!$BD$517</definedName>
    <definedName name="巾木B7" localSheetId="4">[20]内装!#REF!</definedName>
    <definedName name="巾木B7" localSheetId="0">[20]内装!#REF!</definedName>
    <definedName name="巾木B7">[20]内装!#REF!</definedName>
    <definedName name="巾木B8" localSheetId="4">[20]内装!#REF!</definedName>
    <definedName name="巾木B8" localSheetId="0">[20]内装!#REF!</definedName>
    <definedName name="巾木B8">[20]内装!#REF!</definedName>
    <definedName name="金額処理" localSheetId="4">[29]細目!#REF!</definedName>
    <definedName name="金額処理" localSheetId="0">[29]細目!#REF!</definedName>
    <definedName name="金額処理">[29]細目!#REF!</definedName>
    <definedName name="金額処理1" localSheetId="4">[29]細目!#REF!</definedName>
    <definedName name="金額処理1" localSheetId="0">[29]細目!#REF!</definedName>
    <definedName name="金額処理1">[29]細目!#REF!</definedName>
    <definedName name="金属ＥＸＰ">[8]内訳書!#REF!</definedName>
    <definedName name="金属くず" localSheetId="4">#REF!</definedName>
    <definedName name="金属くず" localSheetId="0">#REF!</definedName>
    <definedName name="金属くず">#REF!</definedName>
    <definedName name="金属ﾀﾞｸﾄ">#REF!</definedName>
    <definedName name="金属ドレイン" localSheetId="4">[8]内訳書!#REF!</definedName>
    <definedName name="金属ドレイン" localSheetId="0">[8]内訳書!#REF!</definedName>
    <definedName name="金属ドレイン">[8]内訳書!#REF!</definedName>
    <definedName name="金属バルコニー" localSheetId="4">[8]内訳書!#REF!</definedName>
    <definedName name="金属バルコニー" localSheetId="0">[8]内訳書!#REF!</definedName>
    <definedName name="金属バルコニー">[8]内訳書!#REF!</definedName>
    <definedName name="金属笠木">[8]内訳書!#REF!</definedName>
    <definedName name="金属工事" localSheetId="4">#REF!</definedName>
    <definedName name="金属工事" localSheetId="0">#REF!</definedName>
    <definedName name="金属工事">#REF!</definedName>
    <definedName name="金属手摺" localSheetId="4">[8]内訳書!#REF!</definedName>
    <definedName name="金属手摺" localSheetId="0">[8]内訳書!#REF!</definedName>
    <definedName name="金属手摺">[8]内訳書!#REF!</definedName>
    <definedName name="金属製建具" localSheetId="4">[8]内訳書!#REF!</definedName>
    <definedName name="金属製建具" localSheetId="0">[8]内訳書!#REF!</definedName>
    <definedName name="金属製建具">[8]内訳書!#REF!</definedName>
    <definedName name="金属製建具工事" localSheetId="4">#REF!</definedName>
    <definedName name="金属製建具工事" localSheetId="0">#REF!</definedName>
    <definedName name="金属製建具工事">#REF!</definedName>
    <definedName name="金属線ぴ">[22]材料一覧!$H$1:$H$65536</definedName>
    <definedName name="金属配管">[22]材料一覧!$D$1:$D$65536</definedName>
    <definedName name="金属庇" localSheetId="4">[8]内訳書!#REF!</definedName>
    <definedName name="金属庇" localSheetId="0">[8]内訳書!#REF!</definedName>
    <definedName name="金属庇">[8]内訳書!#REF!</definedName>
    <definedName name="金入り" localSheetId="4">#REF!</definedName>
    <definedName name="金入り" localSheetId="0">#REF!</definedName>
    <definedName name="金入り">#REF!</definedName>
    <definedName name="区分" localSheetId="4">#REF!</definedName>
    <definedName name="区分" localSheetId="0">#REF!</definedName>
    <definedName name="区分">#REF!</definedName>
    <definedName name="区分A1">#REF!</definedName>
    <definedName name="区分P6">#REF!</definedName>
    <definedName name="空気ろ過器">[23]表紙!#REF!</definedName>
    <definedName name="空気清浄機" localSheetId="4">#REF!</definedName>
    <definedName name="空気清浄機" localSheetId="0">#REF!</definedName>
    <definedName name="空気清浄機">#REF!</definedName>
    <definedName name="空気調和設備計" localSheetId="0">#REF!</definedName>
    <definedName name="空気調和設備計">#REF!</definedName>
    <definedName name="空調" localSheetId="0">[83]空調!#REF!</definedName>
    <definedName name="空調">[83]空調!#REF!</definedName>
    <definedName name="空調機" localSheetId="0">[23]表紙!#REF!</definedName>
    <definedName name="空調機">[23]表紙!#REF!</definedName>
    <definedName name="空調機器設備" localSheetId="4">#REF!</definedName>
    <definedName name="空調機器設備" localSheetId="0">#REF!</definedName>
    <definedName name="空調機器設備">#REF!</definedName>
    <definedName name="空調計" localSheetId="4">[23]表紙!#REF!</definedName>
    <definedName name="空調計" localSheetId="0">[23]表紙!#REF!</definedName>
    <definedName name="空調計">[23]表紙!#REF!</definedName>
    <definedName name="掘さく" localSheetId="4">#REF!</definedName>
    <definedName name="掘さく" localSheetId="0">#REF!</definedName>
    <definedName name="掘さく">#REF!</definedName>
    <definedName name="係数" localSheetId="4">#REF!</definedName>
    <definedName name="係数" localSheetId="0">'[12]内訳書（山空）'!#REF!</definedName>
    <definedName name="係数">#REF!</definedName>
    <definedName name="型枠工" localSheetId="4">#REF!</definedName>
    <definedName name="型枠工" localSheetId="0">#REF!</definedName>
    <definedName name="型枠工">#REF!</definedName>
    <definedName name="型枠工1">#REF!</definedName>
    <definedName name="型枠工事">#REF!</definedName>
    <definedName name="契約">#REF!</definedName>
    <definedName name="契約保証">#REF!</definedName>
    <definedName name="契約保証費" localSheetId="4">#REF!</definedName>
    <definedName name="契約保証費" localSheetId="0">#REF!</definedName>
    <definedName name="契約保証費">#REF!</definedName>
    <definedName name="契約保証費計" localSheetId="4">#REF!</definedName>
    <definedName name="契約保証費計" localSheetId="0">#REF!</definedName>
    <definedName name="契約保証費計">#REF!</definedName>
    <definedName name="契約保証補正値" localSheetId="0">#REF!</definedName>
    <definedName name="契約保証補正値">#REF!</definedName>
    <definedName name="形式">[89]マルチ形空調機!$AP$13:$AP$22</definedName>
    <definedName name="経費算出" localSheetId="4">#REF!</definedName>
    <definedName name="経費算出" localSheetId="0">#REF!</definedName>
    <definedName name="経費算出">#REF!</definedName>
    <definedName name="経費率">#N/A</definedName>
    <definedName name="経費率表保証費" localSheetId="4">#REF!</definedName>
    <definedName name="経費率表保証費" localSheetId="0">#REF!</definedName>
    <definedName name="経費率表保証費">#REF!</definedName>
    <definedName name="継手" localSheetId="0">#REF!</definedName>
    <definedName name="継手">#REF!</definedName>
    <definedName name="罫線1">#REF!</definedName>
    <definedName name="計">[90]校!$E$7</definedName>
    <definedName name="計１" localSheetId="4">#REF!</definedName>
    <definedName name="計１" localSheetId="0">#REF!</definedName>
    <definedName name="計１">#REF!</definedName>
    <definedName name="計１１１" localSheetId="4">#REF!</definedName>
    <definedName name="計１１１" localSheetId="0">#REF!</definedName>
    <definedName name="計１１１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算書表題">#REF!</definedName>
    <definedName name="軽作業員">#REF!</definedName>
    <definedName name="軽作業員1">#REF!</definedName>
    <definedName name="決定金額">#REF!</definedName>
    <definedName name="件名">#REF!</definedName>
    <definedName name="建具工">#REF!</definedName>
    <definedName name="建具工事">#REF!</definedName>
    <definedName name="建設">#REF!</definedName>
    <definedName name="建代価表2">#REF!</definedName>
    <definedName name="建築">#REF!</definedName>
    <definedName name="建築ブロック_レンガ工">#REF!</definedName>
    <definedName name="建築ブロック・レンガ工">#REF!</definedName>
    <definedName name="建築ブロック工">#REF!</definedName>
    <definedName name="建築一般管理費等率表">#REF!</definedName>
    <definedName name="建築共通仮設費率表">#REF!</definedName>
    <definedName name="建築現場管理費率表">#REF!</definedName>
    <definedName name="見資上L1">[29]細目!#REF!</definedName>
    <definedName name="見資挿L1">[29]細目!#REF!</definedName>
    <definedName name="見積" localSheetId="4">#REF!</definedName>
    <definedName name="見積" localSheetId="0">#REF!</definedName>
    <definedName name="見積">#REF!</definedName>
    <definedName name="見積・TOP">#REF!</definedName>
    <definedName name="見積シート">#REF!</definedName>
    <definedName name="見積ｼｰﾄL1">#REF!</definedName>
    <definedName name="見積ｼｰﾄL2">#REF!</definedName>
    <definedName name="見積ﾒｲﾝ">#REF!</definedName>
    <definedName name="見積位置検L1">#REF!</definedName>
    <definedName name="見積位置検出">#REF!</definedName>
    <definedName name="見積依頼印刷">#REF!</definedName>
    <definedName name="見積依頼書印">#REF!</definedName>
    <definedName name="見積印刷">#REF!</definedName>
    <definedName name="見積業仕入力">#REF!</definedName>
    <definedName name="見積工数印刷">#REF!</definedName>
    <definedName name="見積行削除">#REF!</definedName>
    <definedName name="見積行挿入">#REF!</definedName>
    <definedName name="見積資材上書">[29]細目!#REF!</definedName>
    <definedName name="見積資材挿入">[29]細目!#REF!</definedName>
    <definedName name="見積実分盤" localSheetId="4">#REF!</definedName>
    <definedName name="見積実分盤" localSheetId="0">#REF!</definedName>
    <definedName name="見積実分盤">#REF!</definedName>
    <definedName name="見積全部の合計" localSheetId="4">'[91]見積(1)'!$F$18:$K$18,'[91]見積(1)'!#REF!,'[91]見積(1)'!#REF!,'[91]見積(1)'!#REF!,'[91]見積(1)'!#REF!,'[91]見積(1)'!#REF!,'[91]見積(1)'!#REF!,'[91]見積(1)'!$F$91:$L$91,'[91]見積(1)'!$F$177:$K$177,'[91]見積(1)'!$F$200:$L$200,'[91]見積(1)'!$F$239:$K$239,'[91]見積(1)'!$F$286:$J$286,'[91]見積(1)'!$F$328:$P$328,'[91]見積(1)'!$F$362,'[91]見積(1)'!$F$376:$P$376,'[91]見積(1)'!$F$442:$P$442,'[91]見積(1)'!$F$456:$P$456</definedName>
    <definedName name="見積全部の合計" localSheetId="0">'[91]見積(1)'!$F$18:$K$18,'[91]見積(1)'!#REF!,'[91]見積(1)'!#REF!,'[91]見積(1)'!#REF!,'[91]見積(1)'!#REF!,'[91]見積(1)'!#REF!,'[91]見積(1)'!#REF!,'[91]見積(1)'!$F$91:$L$91,'[91]見積(1)'!$F$177:$K$177,'[91]見積(1)'!$F$200:$L$200,'[91]見積(1)'!$F$239:$K$239,'[91]見積(1)'!$F$286:$J$286,'[91]見積(1)'!$F$328:$P$328,'[91]見積(1)'!$F$362,'[91]見積(1)'!$F$376:$P$376,'[91]見積(1)'!$F$442:$P$442,'[91]見積(1)'!$F$456:$P$456</definedName>
    <definedName name="見積全部の合計">'[91]見積(1)'!$F$18:$K$18,'[91]見積(1)'!#REF!,'[91]見積(1)'!#REF!,'[91]見積(1)'!#REF!,'[91]見積(1)'!#REF!,'[91]見積(1)'!#REF!,'[91]見積(1)'!#REF!,'[91]見積(1)'!$F$91:$L$91,'[91]見積(1)'!$F$177:$K$177,'[91]見積(1)'!$F$200:$L$200,'[91]見積(1)'!$F$239:$K$239,'[91]見積(1)'!$F$286:$J$286,'[91]見積(1)'!$F$328:$P$328,'[91]見積(1)'!$F$362,'[91]見積(1)'!$F$376:$P$376,'[91]見積(1)'!$F$442:$P$442,'[91]見積(1)'!$F$456:$P$456</definedName>
    <definedName name="見積単工入力" localSheetId="4">#REF!</definedName>
    <definedName name="見積単工入力" localSheetId="0">#REF!</definedName>
    <definedName name="見積単工入力">#REF!</definedName>
    <definedName name="見積日付" localSheetId="0">#REF!</definedName>
    <definedName name="見積日付">#REF!</definedName>
    <definedName name="見積入力">#REF!</definedName>
    <definedName name="見積比較">#REF!</definedName>
    <definedName name="見積比較印刷">#REF!</definedName>
    <definedName name="見積比較参照">#REF!</definedName>
    <definedName name="見積品名登録">#REF!</definedName>
    <definedName name="見積複単印刷">#REF!</definedName>
    <definedName name="見積複単上書">[29]細目!#REF!</definedName>
    <definedName name="見積複単挿入">[29]細目!#REF!</definedName>
    <definedName name="見積明細印刷" localSheetId="4">#REF!</definedName>
    <definedName name="見積明細印刷" localSheetId="0">#REF!</definedName>
    <definedName name="見積明細印刷">#REF!</definedName>
    <definedName name="見複上L1" localSheetId="4">[29]細目!#REF!</definedName>
    <definedName name="見複上L1" localSheetId="0">[29]細目!#REF!</definedName>
    <definedName name="見複上L1">[29]細目!#REF!</definedName>
    <definedName name="見複挿L1" localSheetId="4">[29]細目!#REF!</definedName>
    <definedName name="見複挿L1" localSheetId="0">[29]細目!#REF!</definedName>
    <definedName name="見複挿L1">[29]細目!#REF!</definedName>
    <definedName name="減額直工">[92]内訳!#REF!</definedName>
    <definedName name="現経費" localSheetId="4">#REF!</definedName>
    <definedName name="現経費" localSheetId="0">#REF!</definedName>
    <definedName name="現経費">#REF!</definedName>
    <definedName name="現場一般" localSheetId="0">#REF!</definedName>
    <definedName name="現場一般">#REF!</definedName>
    <definedName name="現場改修" localSheetId="0">#REF!</definedName>
    <definedName name="現場改修">#REF!</definedName>
    <definedName name="現場管理費">#REF!</definedName>
    <definedName name="現場管理費計" localSheetId="4">#REF!</definedName>
    <definedName name="現場管理費計" localSheetId="0">#REF!</definedName>
    <definedName name="現場管理費計">#REF!</definedName>
    <definedName name="現場管理率" localSheetId="4">#REF!</definedName>
    <definedName name="現場管理率" localSheetId="0">#REF!</definedName>
    <definedName name="現場管理率">#REF!</definedName>
    <definedName name="現場経費" localSheetId="0">[23]表紙!#REF!</definedName>
    <definedName name="現場経費">[23]表紙!#REF!</definedName>
    <definedName name="現場経費一般" localSheetId="4">#REF!</definedName>
    <definedName name="現場経費一般" localSheetId="0">#REF!</definedName>
    <definedName name="現場経費一般">#REF!</definedName>
    <definedName name="現場経費改修" localSheetId="0">#REF!</definedName>
    <definedName name="現場経費改修">#REF!</definedName>
    <definedName name="現場経費計">#REF!</definedName>
    <definedName name="現場経費率">#REF!</definedName>
    <definedName name="現場経費率_一般">#REF!</definedName>
    <definedName name="現場経費率_改修">#REF!</definedName>
    <definedName name="呼び径">[93]鉄筋表!$B$4:$B$10</definedName>
    <definedName name="呼出設備" localSheetId="4">#REF!</definedName>
    <definedName name="呼出設備" localSheetId="0">#REF!</definedName>
    <definedName name="呼出設備">#REF!</definedName>
    <definedName name="庫" localSheetId="4">'[94]ｸﾞﾙ-ﾌﾟ'!#REF!</definedName>
    <definedName name="庫" localSheetId="0">'[94]ｸﾞﾙ-ﾌﾟ'!#REF!</definedName>
    <definedName name="庫">'[94]ｸﾞﾙ-ﾌﾟ'!#REF!</definedName>
    <definedName name="交換" localSheetId="4">#REF!</definedName>
    <definedName name="交換" localSheetId="0">#REF!</definedName>
    <definedName name="交換">#REF!</definedName>
    <definedName name="交換設備" localSheetId="0">#REF!</definedName>
    <definedName name="交換設備">#REF!</definedName>
    <definedName name="交換設備工事" localSheetId="0">#REF!</definedName>
    <definedName name="交換設備工事">#REF!</definedName>
    <definedName name="交通警備員">#REF!</definedName>
    <definedName name="交通整理員">#REF!</definedName>
    <definedName name="厚16">#REF!</definedName>
    <definedName name="厚161">#REF!</definedName>
    <definedName name="工事" localSheetId="4">#REF!</definedName>
    <definedName name="工事" localSheetId="0">#REF!</definedName>
    <definedName name="工事">#REF!</definedName>
    <definedName name="工事価格" localSheetId="4">#REF!</definedName>
    <definedName name="工事価格" localSheetId="0">#REF!</definedName>
    <definedName name="工事価格">#REF!</definedName>
    <definedName name="工事概要１" localSheetId="4">#REF!</definedName>
    <definedName name="工事概要１" localSheetId="0">#REF!</definedName>
    <definedName name="工事概要１">#REF!</definedName>
    <definedName name="工事区分">[95]工事項目!$C$7:$C$27</definedName>
    <definedName name="工事件名" localSheetId="4">#REF!</definedName>
    <definedName name="工事件名" localSheetId="0">#REF!</definedName>
    <definedName name="工事件名">#REF!</definedName>
    <definedName name="工事原価計" localSheetId="4">#REF!</definedName>
    <definedName name="工事原価計" localSheetId="0">#REF!</definedName>
    <definedName name="工事原価計">#REF!</definedName>
    <definedName name="工事項目">#REF!</definedName>
    <definedName name="工事場所">#REF!</definedName>
    <definedName name="工事番号">[95]工事項目!$B$7:$B$11</definedName>
    <definedName name="工事費１" localSheetId="4">#REF!</definedName>
    <definedName name="工事費１" localSheetId="0">#REF!</definedName>
    <definedName name="工事費１">#REF!</definedName>
    <definedName name="工事名" localSheetId="4">#REF!</definedName>
    <definedName name="工事名" localSheetId="0">#REF!</definedName>
    <definedName name="工事名">#REF!</definedName>
    <definedName name="工事名称">#REF!</definedName>
    <definedName name="杭工事" localSheetId="4">#REF!</definedName>
    <definedName name="杭工事" localSheetId="0">[96]東高校!#REF!</definedName>
    <definedName name="杭工事">#REF!</definedName>
    <definedName name="杭地業工事">[8]内訳書!#REF!</definedName>
    <definedName name="校舎" localSheetId="4">#REF!</definedName>
    <definedName name="校舎" localSheetId="0">#REF!</definedName>
    <definedName name="校舎">#REF!</definedName>
    <definedName name="構内" localSheetId="0">#REF!</definedName>
    <definedName name="構内">#REF!</definedName>
    <definedName name="構内ケーブル" localSheetId="4">#REF!</definedName>
    <definedName name="構内ケーブル" localSheetId="0">#REF!</definedName>
    <definedName name="構内ケーブル">#REF!</definedName>
    <definedName name="構内外">[86]参照データ!$P$2:$P$3</definedName>
    <definedName name="構内外灯" localSheetId="4">#REF!</definedName>
    <definedName name="構内外灯" localSheetId="0">#REF!</definedName>
    <definedName name="構内外灯">#REF!</definedName>
    <definedName name="構内高圧" localSheetId="0">#REF!</definedName>
    <definedName name="構内高圧">#REF!</definedName>
    <definedName name="構内通信" localSheetId="0">#REF!</definedName>
    <definedName name="構内通信">#REF!</definedName>
    <definedName name="構内通信線路設備工事">#REF!</definedName>
    <definedName name="構内電気柵">#REF!</definedName>
    <definedName name="構内動力">#REF!</definedName>
    <definedName name="構内配電">#REF!</definedName>
    <definedName name="構内配電設備工事">#REF!</definedName>
    <definedName name="構内舗装工事" localSheetId="4">#REF!</definedName>
    <definedName name="構内舗装工事" localSheetId="0">[13]乙外構電気直工!#REF!</definedName>
    <definedName name="構内舗装工事">#REF!</definedName>
    <definedName name="構内融雪" localSheetId="4">#REF!</definedName>
    <definedName name="構内融雪" localSheetId="0">#REF!</definedName>
    <definedName name="構内融雪">#REF!</definedName>
    <definedName name="行" localSheetId="4">[19]屋内!#REF!</definedName>
    <definedName name="行" localSheetId="0">[19]屋内!#REF!</definedName>
    <definedName name="行">[19]屋内!#REF!</definedName>
    <definedName name="行1" localSheetId="4">[19]屋内!#REF!</definedName>
    <definedName name="行1" localSheetId="0">[19]屋内!#REF!</definedName>
    <definedName name="行1">[19]屋内!#REF!</definedName>
    <definedName name="行2" localSheetId="4">[19]屋内!#REF!</definedName>
    <definedName name="行2" localSheetId="0">[19]屋内!#REF!</definedName>
    <definedName name="行2">[19]屋内!#REF!</definedName>
    <definedName name="行削除" localSheetId="4">[29]細目!#REF!</definedName>
    <definedName name="行削除" localSheetId="0">[29]細目!#REF!</definedName>
    <definedName name="行削除">[29]細目!#REF!</definedName>
    <definedName name="行挿入外">[29]細目!#REF!</definedName>
    <definedName name="行挿入内">[29]細目!#REF!</definedName>
    <definedName name="行判定">[19]屋内!#REF!</definedName>
    <definedName name="降雪の密度" localSheetId="4">#REF!</definedName>
    <definedName name="降雪の密度" localSheetId="0">#REF!</definedName>
    <definedName name="降雪の密度">#REF!</definedName>
    <definedName name="降雪密度" localSheetId="4">#REF!</definedName>
    <definedName name="降雪密度" localSheetId="0">'[10]1.揚水さく井調書・内訳'!#REF!</definedName>
    <definedName name="降雪密度">#REF!</definedName>
    <definedName name="項目番号">[95]工事項目!$D$7:$D$35</definedName>
    <definedName name="高圧EM_CE_T" localSheetId="4">#REF!</definedName>
    <definedName name="高圧EM_CE_T" localSheetId="0">#REF!</definedName>
    <definedName name="高圧EM_CE_T">#REF!</definedName>
    <definedName name="高圧端末処理" localSheetId="0">#REF!</definedName>
    <definedName name="高圧端末処理">#REF!</definedName>
    <definedName name="合計" localSheetId="0">[23]表紙!#REF!</definedName>
    <definedName name="合計">[23]表紙!#REF!</definedName>
    <definedName name="合計金額" localSheetId="4">#REF!</definedName>
    <definedName name="合計金額" localSheetId="0">#REF!</definedName>
    <definedName name="合計金額">#REF!</definedName>
    <definedName name="合成樹脂管">[22]材料一覧!$F$1:$F$65536</definedName>
    <definedName name="根切り_H__1">[97]単価表!$I$16:$I$16</definedName>
    <definedName name="根切り_H__2">[97]単価表!$I$17:$I$17</definedName>
    <definedName name="根切り_H_2">[97]単価表!$I$18:$I$18</definedName>
    <definedName name="佐賀" localSheetId="4">[98]細目!#REF!</definedName>
    <definedName name="佐賀" localSheetId="0">[98]細目!#REF!</definedName>
    <definedName name="佐賀">[98]細目!#REF!</definedName>
    <definedName name="左官工" localSheetId="4">#REF!</definedName>
    <definedName name="左官工" localSheetId="0">#REF!</definedName>
    <definedName name="左官工">#REF!</definedName>
    <definedName name="左官工事">#REF!</definedName>
    <definedName name="左官手元">#REF!</definedName>
    <definedName name="差込プラグ">#REF!</definedName>
    <definedName name="査定">#REF!</definedName>
    <definedName name="査定率表">#REF!</definedName>
    <definedName name="砂場">#REF!</definedName>
    <definedName name="再計">#REF!</definedName>
    <definedName name="再使用しない">#REF!</definedName>
    <definedName name="最低ﾒｰｶｰ">#REF!</definedName>
    <definedName name="最低基準価格あああ">[99]搬入費!$B$2:$M$46</definedName>
    <definedName name="採用" localSheetId="4">#REF!</definedName>
    <definedName name="採用" localSheetId="0">#REF!</definedName>
    <definedName name="採用">#REF!</definedName>
    <definedName name="採用単価" localSheetId="0">#REF!</definedName>
    <definedName name="採用単価">#REF!</definedName>
    <definedName name="細見積品入力" localSheetId="0">[29]細目!#REF!</definedName>
    <definedName name="細見積品入力">[29]細目!#REF!</definedName>
    <definedName name="細内印刷" localSheetId="0">[29]細目!#REF!</definedName>
    <definedName name="細内印刷">[29]細目!#REF!</definedName>
    <definedName name="細目" localSheetId="4">#REF!</definedName>
    <definedName name="細目" localSheetId="0">#REF!</definedName>
    <definedName name="細目">#REF!</definedName>
    <definedName name="細目・改修" localSheetId="4">[100]細目!#REF!</definedName>
    <definedName name="細目・改修" localSheetId="0">[100]細目!#REF!</definedName>
    <definedName name="細目・改修">[100]細目!#REF!</definedName>
    <definedName name="細目・外構" localSheetId="0">[100]細目!#REF!</definedName>
    <definedName name="細目・外構">[100]細目!#REF!</definedName>
    <definedName name="細目・研究室">[100]細目!#REF!</definedName>
    <definedName name="細目・増築">[101]細目!#REF!</definedName>
    <definedName name="細目２">[102]搬入費!$B$2:$M$46</definedName>
    <definedName name="細目印刷範囲" localSheetId="4">#REF!</definedName>
    <definedName name="細目印刷範囲" localSheetId="0">#REF!</definedName>
    <definedName name="細目印刷範囲">#REF!</definedName>
    <definedName name="細目内訳" localSheetId="0">#REF!</definedName>
    <definedName name="細目内訳">#REF!</definedName>
    <definedName name="細目表題" localSheetId="0">#REF!</definedName>
    <definedName name="細目表題">#REF!</definedName>
    <definedName name="細目別内訳">#REF!</definedName>
    <definedName name="材工単価">#REF!</definedName>
    <definedName name="材料コード">#REF!</definedName>
    <definedName name="作業">[19]屋内!#REF!</definedName>
    <definedName name="作成時期" localSheetId="4">#REF!</definedName>
    <definedName name="作成時期" localSheetId="0">#REF!</definedName>
    <definedName name="作成時期">#REF!</definedName>
    <definedName name="雑工事">[22]材料一覧!$BB$1:$BB$65536</definedName>
    <definedName name="雑工事計" localSheetId="4">'[74](乙)'!#REF!</definedName>
    <definedName name="雑工事計" localSheetId="0">'[74](乙)'!#REF!</definedName>
    <definedName name="雑工事計">'[74](乙)'!#REF!</definedName>
    <definedName name="雑材料" localSheetId="4">#REF!</definedName>
    <definedName name="雑材料" localSheetId="0">#REF!</definedName>
    <definedName name="雑材料">#REF!</definedName>
    <definedName name="三箇">#N/A</definedName>
    <definedName name="参考">[103]見本!B53</definedName>
    <definedName name="参考１" localSheetId="4">#REF!</definedName>
    <definedName name="参考１" localSheetId="0">#REF!</definedName>
    <definedName name="参考１">#REF!</definedName>
    <definedName name="参照1" localSheetId="0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37">#REF!</definedName>
    <definedName name="参照38">#REF!</definedName>
    <definedName name="参照39">#REF!</definedName>
    <definedName name="参照4">#REF!</definedName>
    <definedName name="参照40">#REF!</definedName>
    <definedName name="参照41">#REF!</definedName>
    <definedName name="参照42">#REF!</definedName>
    <definedName name="参照43">#REF!</definedName>
    <definedName name="参照44">#REF!</definedName>
    <definedName name="参照45">#REF!</definedName>
    <definedName name="参照46">#REF!</definedName>
    <definedName name="参照47">#REF!</definedName>
    <definedName name="参照48">#REF!</definedName>
    <definedName name="参照49">#REF!</definedName>
    <definedName name="参照5">#REF!</definedName>
    <definedName name="参照50">#REF!</definedName>
    <definedName name="参照51">#REF!</definedName>
    <definedName name="参照52">#REF!</definedName>
    <definedName name="参照53">#REF!</definedName>
    <definedName name="参照54">#REF!</definedName>
    <definedName name="参照55">#REF!</definedName>
    <definedName name="参照56">#REF!</definedName>
    <definedName name="参照57">#REF!</definedName>
    <definedName name="参照58">#REF!</definedName>
    <definedName name="参照59">#REF!</definedName>
    <definedName name="参照6">#REF!</definedName>
    <definedName name="参照60">#REF!</definedName>
    <definedName name="参照61">#REF!</definedName>
    <definedName name="参照7">#REF!</definedName>
    <definedName name="参照8">#REF!</definedName>
    <definedName name="参照9">#REF!</definedName>
    <definedName name="産廃明細" localSheetId="4">#REF!</definedName>
    <definedName name="産廃明細" localSheetId="0">[14]柱!#REF!</definedName>
    <definedName name="産廃明細">#REF!</definedName>
    <definedName name="算出人員" localSheetId="4">#REF!</definedName>
    <definedName name="算出人員" localSheetId="0">#REF!</definedName>
    <definedName name="算出人員">#REF!</definedName>
    <definedName name="算出人工" localSheetId="0">#REF!</definedName>
    <definedName name="算出人工">#REF!</definedName>
    <definedName name="残土" localSheetId="0">#REF!</definedName>
    <definedName name="残土">#REF!</definedName>
    <definedName name="始め1">#N/A</definedName>
    <definedName name="始め2">#N/A</definedName>
    <definedName name="子" localSheetId="4">#REF!</definedName>
    <definedName name="子" localSheetId="0">[15]柱!#REF!</definedName>
    <definedName name="子">#REF!</definedName>
    <definedName name="指定無し" localSheetId="4">[100]細目!#REF!</definedName>
    <definedName name="指定無し" localSheetId="0">[100]細目!#REF!</definedName>
    <definedName name="指定無し">[100]細目!#REF!</definedName>
    <definedName name="施工種別">[22]材料一覧!$B$1:$B$65536</definedName>
    <definedName name="資材単価" localSheetId="4">[82]足場単価!#REF!</definedName>
    <definedName name="資材単価" localSheetId="0">[82]足場単価!#REF!</definedName>
    <definedName name="資材単価">[82]足場単価!#REF!</definedName>
    <definedName name="資材比較" localSheetId="4">#REF!</definedName>
    <definedName name="資材比較" localSheetId="0">#REF!</definedName>
    <definedName name="資材比較">#REF!</definedName>
    <definedName name="事務所庁舎" localSheetId="0">#REF!</definedName>
    <definedName name="事務所庁舎">#REF!</definedName>
    <definedName name="時間降雪深cm" localSheetId="0">#REF!</definedName>
    <definedName name="時間降雪深cm">#REF!</definedName>
    <definedName name="時間降雪深m">#REF!</definedName>
    <definedName name="自電気小計">[23]表紙!#REF!</definedName>
    <definedName name="自動">[83]空調!#REF!</definedName>
    <definedName name="自動火災報知設備工事" localSheetId="4">#REF!</definedName>
    <definedName name="自動火災報知設備工事" localSheetId="0">#REF!</definedName>
    <definedName name="自動火災報知設備工事">#REF!</definedName>
    <definedName name="自動車運転工" localSheetId="4">#REF!</definedName>
    <definedName name="自動車運転工" localSheetId="0">#REF!</definedName>
    <definedName name="自動車運転工">#REF!</definedName>
    <definedName name="実験電力">[104]細目別内訳!#REF!</definedName>
    <definedName name="実行" localSheetId="4">#REF!</definedName>
    <definedName name="実行" localSheetId="0">#REF!</definedName>
    <definedName name="実行">#REF!</definedName>
    <definedName name="社名" localSheetId="4">[32]表紙!#REF!</definedName>
    <definedName name="社名" localSheetId="0">[32]表紙!#REF!</definedName>
    <definedName name="社名">[32]表紙!#REF!</definedName>
    <definedName name="車庫建築" localSheetId="4">[64]大項目!#REF!</definedName>
    <definedName name="車庫建築" localSheetId="0">[64]大項目!#REF!</definedName>
    <definedName name="車庫建築">[64]大項目!#REF!</definedName>
    <definedName name="弱電">[22]材料一覧!$BH$1:$BH$65536</definedName>
    <definedName name="弱電他">[22]材料一覧!$BL$1:$BL$65536</definedName>
    <definedName name="主任技師" localSheetId="4">#REF!</definedName>
    <definedName name="主任技師" localSheetId="0">#REF!</definedName>
    <definedName name="主任技師">#REF!</definedName>
    <definedName name="主任技術者">#REF!</definedName>
    <definedName name="主任地質調査員">#REF!</definedName>
    <definedName name="主要機器１">#REF!</definedName>
    <definedName name="手元開閉">#REF!</definedName>
    <definedName name="種別">[86]参照データ!$L$2:$L$4</definedName>
    <definedName name="種目" localSheetId="4">#REF!</definedName>
    <definedName name="種目" localSheetId="0">#REF!</definedName>
    <definedName name="種目">#REF!</definedName>
    <definedName name="種目１" localSheetId="0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印刷">[29]細目!#REF!</definedName>
    <definedName name="種目印刷範囲" localSheetId="4">#REF!</definedName>
    <definedName name="種目印刷範囲" localSheetId="0">#REF!</definedName>
    <definedName name="種目印刷範囲">#REF!</definedName>
    <definedName name="種目引継" localSheetId="4">[29]細目!#REF!</definedName>
    <definedName name="種目引継" localSheetId="0">[29]細目!#REF!</definedName>
    <definedName name="種目引継">[29]細目!#REF!</definedName>
    <definedName name="種目改修複写元" localSheetId="4">#REF!</definedName>
    <definedName name="種目改修複写元" localSheetId="0">#REF!</definedName>
    <definedName name="種目改修複写元">#REF!</definedName>
    <definedName name="種目作成" localSheetId="4">[29]細目!#REF!</definedName>
    <definedName name="種目作成" localSheetId="0">[29]細目!#REF!</definedName>
    <definedName name="種目作成">[29]細目!#REF!</definedName>
    <definedName name="種目作成2" localSheetId="4">[29]細目!#REF!</definedName>
    <definedName name="種目作成2" localSheetId="0">[29]細目!#REF!</definedName>
    <definedName name="種目作成2">[29]細目!#REF!</definedName>
    <definedName name="種目作成3" localSheetId="4">[29]細目!#REF!</definedName>
    <definedName name="種目作成3" localSheetId="0">[29]細目!#REF!</definedName>
    <definedName name="種目作成3">[29]細目!#REF!</definedName>
    <definedName name="種目作成4" localSheetId="4">[29]細目!#REF!</definedName>
    <definedName name="種目作成4" localSheetId="0">[29]細目!#REF!</definedName>
    <definedName name="種目作成4">[29]細目!#REF!</definedName>
    <definedName name="種目内訳" localSheetId="4">[29]細目!#REF!</definedName>
    <definedName name="種目内訳" localSheetId="0">[29]細目!#REF!</definedName>
    <definedName name="種目内訳">[29]細目!#REF!</definedName>
    <definedName name="種目表題" localSheetId="4">#REF!</definedName>
    <definedName name="種目表題" localSheetId="0">#REF!</definedName>
    <definedName name="種目表題">#REF!</definedName>
    <definedName name="種目複写元" localSheetId="0">#REF!</definedName>
    <definedName name="種目複写元">#REF!</definedName>
    <definedName name="種目別" localSheetId="0">#REF!</definedName>
    <definedName name="種目別">#REF!</definedName>
    <definedName name="種類">[89]マルチ形空調機!$AP$2:$AP$4</definedName>
    <definedName name="受変電設備工事" localSheetId="4">#REF!</definedName>
    <definedName name="受変電設備工事" localSheetId="0">#REF!</definedName>
    <definedName name="受変電設備工事">#REF!</definedName>
    <definedName name="樹木名称">[86]参照データ!$B$2:$B$224</definedName>
    <definedName name="修正表" localSheetId="4">#REF!</definedName>
    <definedName name="修正表" localSheetId="0">#REF!</definedName>
    <definedName name="修正表">#REF!</definedName>
    <definedName name="終わり1">#N/A</definedName>
    <definedName name="終わり2">#N/A</definedName>
    <definedName name="終了" localSheetId="4">#REF!</definedName>
    <definedName name="終了" localSheetId="0">#REF!</definedName>
    <definedName name="終了">#REF!</definedName>
    <definedName name="集計" localSheetId="0">#REF!</definedName>
    <definedName name="集計">#REF!</definedName>
    <definedName name="集計表">#REF!</definedName>
    <definedName name="重量">#REF!</definedName>
    <definedName name="重量１">#REF!</definedName>
    <definedName name="重量品">#REF!</definedName>
    <definedName name="重量品２">#REF!</definedName>
    <definedName name="純工事費計">#REF!</definedName>
    <definedName name="順番">#REF!</definedName>
    <definedName name="処理1">#REF!</definedName>
    <definedName name="処理A">#REF!</definedName>
    <definedName name="処理B">#REF!</definedName>
    <definedName name="諸経費">#REF!</definedName>
    <definedName name="諸経費一覧">#REF!</definedName>
    <definedName name="諸経費計">[23]表紙!#REF!</definedName>
    <definedName name="諸経費追">[92]内訳!#REF!</definedName>
    <definedName name="女子便所" localSheetId="4">#REF!</definedName>
    <definedName name="女子便所" localSheetId="0">#REF!</definedName>
    <definedName name="女子便所">#REF!</definedName>
    <definedName name="小運搬費手元" localSheetId="4">#REF!</definedName>
    <definedName name="小運搬費手元" localSheetId="0">#REF!</definedName>
    <definedName name="小運搬費手元">#REF!</definedName>
    <definedName name="小科目一般複写元">#REF!</definedName>
    <definedName name="小科目複写元">#REF!</definedName>
    <definedName name="小額割増費">#REF!</definedName>
    <definedName name="小計">#REF!</definedName>
    <definedName name="小計１３">'[105]ｸﾞﾙ-ﾌﾟ'!#REF!</definedName>
    <definedName name="小計１３２">'[106]ｸﾞﾙ-ﾌﾟ'!#REF!</definedName>
    <definedName name="小計１８">'[105]ｸﾞﾙ-ﾌﾟ'!#REF!</definedName>
    <definedName name="小計１８２">'[106]ｸﾞﾙ-ﾌﾟ'!#REF!</definedName>
    <definedName name="小計１９">'[105]ｸﾞﾙ-ﾌﾟ'!#REF!</definedName>
    <definedName name="小計１９２">'[106]ｸﾞﾙ-ﾌﾟ'!#REF!</definedName>
    <definedName name="小計２１">'[105]ｸﾞﾙ-ﾌﾟ'!#REF!</definedName>
    <definedName name="小計２１２">'[106]ｸﾞﾙ-ﾌﾟ'!#REF!</definedName>
    <definedName name="小計３">'[105]ｸﾞﾙ-ﾌﾟ'!#REF!</definedName>
    <definedName name="小計３２">'[106]ｸﾞﾙ-ﾌﾟ'!#REF!</definedName>
    <definedName name="小計４">'[105]ｸﾞﾙ-ﾌﾟ'!#REF!</definedName>
    <definedName name="小計４２">'[106]ｸﾞﾙ-ﾌﾟ'!#REF!</definedName>
    <definedName name="小計７">'[105]ｸﾞﾙ-ﾌﾟ'!#REF!</definedName>
    <definedName name="小計７２">'[106]ｸﾞﾙ-ﾌﾟ'!#REF!</definedName>
    <definedName name="小小科目一般複写元" localSheetId="4">#REF!</definedName>
    <definedName name="小小科目一般複写元" localSheetId="0">#REF!</definedName>
    <definedName name="小小科目一般複写元">#REF!</definedName>
    <definedName name="小小科目複写元" localSheetId="0">#REF!</definedName>
    <definedName name="小小科目複写元">#REF!</definedName>
    <definedName name="少項再入力" localSheetId="0">[29]細目!#REF!</definedName>
    <definedName name="少項再入力">[29]細目!#REF!</definedName>
    <definedName name="少項入力" localSheetId="0">[29]細目!#REF!</definedName>
    <definedName name="少項入力">[29]細目!#REF!</definedName>
    <definedName name="少項入力終">[29]細目!#REF!</definedName>
    <definedName name="床F1">[20]内装!$AT$517</definedName>
    <definedName name="床F2">[20]内装!$AU$517</definedName>
    <definedName name="床F3">[20]内装!$AV$517</definedName>
    <definedName name="床F4">[20]内装!$AW$517</definedName>
    <definedName name="床F6">[20]内装!$AY$517</definedName>
    <definedName name="昇降機工事計" localSheetId="4">#REF!</definedName>
    <definedName name="昇降機工事計" localSheetId="0">[2]【火葬待合棟】明細!#REF!</definedName>
    <definedName name="昇降機工事計">#REF!</definedName>
    <definedName name="消火小計" localSheetId="4">[23]表紙!#REF!</definedName>
    <definedName name="消火小計" localSheetId="0">[23]表紙!#REF!</definedName>
    <definedName name="消火小計">[23]表紙!#REF!</definedName>
    <definedName name="消火栓" localSheetId="4">#REF!</definedName>
    <definedName name="消火栓" localSheetId="0">#REF!</definedName>
    <definedName name="消火栓">#REF!</definedName>
    <definedName name="消去1" localSheetId="4">#REF!</definedName>
    <definedName name="消去1" localSheetId="0">#REF!</definedName>
    <definedName name="消去1">#REF!</definedName>
    <definedName name="消去2">#REF!</definedName>
    <definedName name="消費">#N/A</definedName>
    <definedName name="消費税">#N/A</definedName>
    <definedName name="消費税相当額" localSheetId="4">#REF!</definedName>
    <definedName name="消費税相当額" localSheetId="0">#REF!</definedName>
    <definedName name="消費税相当額">#REF!</definedName>
    <definedName name="消防" localSheetId="0">#REF!</definedName>
    <definedName name="消防">#REF!</definedName>
    <definedName name="消防庁舎">#REF!</definedName>
    <definedName name="消耗品雑材料率">#REF!</definedName>
    <definedName name="照明器具">#REF!</definedName>
    <definedName name="照明形状">[22]材料一覧!$BP$1:$BP$65536</definedName>
    <definedName name="照明設備" localSheetId="4">#REF!</definedName>
    <definedName name="照明設備" localSheetId="0">#REF!</definedName>
    <definedName name="照明設備">#REF!</definedName>
    <definedName name="照明率" localSheetId="4">#REF!</definedName>
    <definedName name="照明率" localSheetId="0">#REF!</definedName>
    <definedName name="照明率">#REF!</definedName>
    <definedName name="硝子工">#REF!</definedName>
    <definedName name="上窓選択">[29]細目!#REF!</definedName>
    <definedName name="場外ｻｲﾄ" localSheetId="4">#REF!</definedName>
    <definedName name="場外ｻｲﾄ" localSheetId="0">#REF!</definedName>
    <definedName name="場外ｻｲﾄ">#REF!</definedName>
    <definedName name="場所打杭">#N/A</definedName>
    <definedName name="情報用機器架台" localSheetId="4">#REF!</definedName>
    <definedName name="情報用機器架台" localSheetId="0">#REF!</definedName>
    <definedName name="情報用機器架台">#REF!</definedName>
    <definedName name="情報用配管設備工事" localSheetId="4">#REF!</definedName>
    <definedName name="情報用配管設備工事" localSheetId="0">#REF!</definedName>
    <definedName name="情報用配管設備工事">#REF!</definedName>
    <definedName name="条件解析" localSheetId="4">#REF!</definedName>
    <definedName name="条件解析" localSheetId="0">'[10]1.揚水さく井調書・内訳'!#REF!</definedName>
    <definedName name="条件解析">#REF!</definedName>
    <definedName name="浄化" localSheetId="4">#REF!</definedName>
    <definedName name="浄化" localSheetId="0">#REF!</definedName>
    <definedName name="浄化">#REF!</definedName>
    <definedName name="浄化槽2">[107]衛生元!$G$775</definedName>
    <definedName name="審査">#N/A</definedName>
    <definedName name="新潟コンクリート工" localSheetId="4">#REF!</definedName>
    <definedName name="新潟コンクリート工" localSheetId="0">[16]労務単価!#REF!</definedName>
    <definedName name="新潟コンクリート工">#REF!</definedName>
    <definedName name="新潟サッシュ工" localSheetId="4">#REF!</definedName>
    <definedName name="新潟サッシュ工" localSheetId="0">[16]労務単価!#REF!</definedName>
    <definedName name="新潟サッシュ工">#REF!</definedName>
    <definedName name="新潟シーリング工" localSheetId="4">#REF!</definedName>
    <definedName name="新潟シーリング工" localSheetId="0">[16]労務単価!#REF!</definedName>
    <definedName name="新潟シーリング工">#REF!</definedName>
    <definedName name="新潟タイル工" localSheetId="4">#REF!</definedName>
    <definedName name="新潟タイル工" localSheetId="0">[16]労務単価!#REF!</definedName>
    <definedName name="新潟タイル工">#REF!</definedName>
    <definedName name="新潟ダクト工" localSheetId="4">#REF!</definedName>
    <definedName name="新潟ダクト工" localSheetId="0">#REF!</definedName>
    <definedName name="新潟ダクト工">#REF!</definedName>
    <definedName name="新潟屋根葺工" localSheetId="4">#REF!</definedName>
    <definedName name="新潟屋根葺工" localSheetId="0">#REF!</definedName>
    <definedName name="新潟屋根葺工">#REF!</definedName>
    <definedName name="新潟各種手元" localSheetId="4">#REF!</definedName>
    <definedName name="新潟各種手元" localSheetId="0">#REF!</definedName>
    <definedName name="新潟各種手元">#REF!</definedName>
    <definedName name="新潟各種助手" localSheetId="4">#REF!</definedName>
    <definedName name="新潟各種助手" localSheetId="0">#REF!</definedName>
    <definedName name="新潟各種助手">#REF!</definedName>
    <definedName name="新潟機械運転工" localSheetId="4">#REF!</definedName>
    <definedName name="新潟機械運転工" localSheetId="0">#REF!</definedName>
    <definedName name="新潟機械運転工">#REF!</definedName>
    <definedName name="新潟機械設備工" localSheetId="4">#REF!</definedName>
    <definedName name="新潟機械設備工" localSheetId="0">#REF!</definedName>
    <definedName name="新潟機械設備工">#REF!</definedName>
    <definedName name="新潟型枠工" localSheetId="4">#REF!</definedName>
    <definedName name="新潟型枠工" localSheetId="0">#REF!</definedName>
    <definedName name="新潟型枠工">#REF!</definedName>
    <definedName name="新潟軽作業員" localSheetId="4">#REF!</definedName>
    <definedName name="新潟軽作業員" localSheetId="0">#REF!</definedName>
    <definedName name="新潟軽作業員">#REF!</definedName>
    <definedName name="新潟建築ブロック_レンガ工">[16]労務単価!#REF!</definedName>
    <definedName name="新潟建築ブロック・レンガ工" localSheetId="4">#REF!</definedName>
    <definedName name="新潟建築ブロック・レンガ工" localSheetId="0">#REF!</definedName>
    <definedName name="新潟建築ブロック・レンガ工">#REF!</definedName>
    <definedName name="新潟交通警備員" localSheetId="4">#REF!</definedName>
    <definedName name="新潟交通警備員" localSheetId="0">#REF!</definedName>
    <definedName name="新潟交通警備員">#REF!</definedName>
    <definedName name="新潟左官工" localSheetId="4">#REF!</definedName>
    <definedName name="新潟左官工" localSheetId="0">#REF!</definedName>
    <definedName name="新潟左官工">#REF!</definedName>
    <definedName name="新潟左官手元" localSheetId="4">#REF!</definedName>
    <definedName name="新潟左官手元" localSheetId="0">#REF!</definedName>
    <definedName name="新潟左官手元">#REF!</definedName>
    <definedName name="新潟自動車運転工" localSheetId="4">#REF!</definedName>
    <definedName name="新潟自動車運転工" localSheetId="0">#REF!</definedName>
    <definedName name="新潟自動車運転工">#REF!</definedName>
    <definedName name="新潟小運搬費手元" localSheetId="4">#REF!</definedName>
    <definedName name="新潟小運搬費手元" localSheetId="0">#REF!</definedName>
    <definedName name="新潟小運搬費手元">#REF!</definedName>
    <definedName name="新潟硝子工" localSheetId="4">#REF!</definedName>
    <definedName name="新潟硝子工" localSheetId="0">#REF!</definedName>
    <definedName name="新潟硝子工">#REF!</definedName>
    <definedName name="新潟世話人" localSheetId="4">#REF!</definedName>
    <definedName name="新潟世話人" localSheetId="0">#REF!</definedName>
    <definedName name="新潟世話人">#REF!</definedName>
    <definedName name="新潟石工" localSheetId="4">#REF!</definedName>
    <definedName name="新潟石工" localSheetId="0">#REF!</definedName>
    <definedName name="新潟石工">#REF!</definedName>
    <definedName name="新潟大工" localSheetId="4">#REF!</definedName>
    <definedName name="新潟大工" localSheetId="0">#REF!</definedName>
    <definedName name="新潟大工">#REF!</definedName>
    <definedName name="新潟鉄筋工" localSheetId="4">#REF!</definedName>
    <definedName name="新潟鉄筋工" localSheetId="0">#REF!</definedName>
    <definedName name="新潟鉄筋工">#REF!</definedName>
    <definedName name="新潟鉄骨工" localSheetId="4">#REF!</definedName>
    <definedName name="新潟鉄骨工" localSheetId="0">#REF!</definedName>
    <definedName name="新潟鉄骨工">#REF!</definedName>
    <definedName name="新潟電工" localSheetId="4">#REF!</definedName>
    <definedName name="新潟電工" localSheetId="0">#REF!</definedName>
    <definedName name="新潟電工">#REF!</definedName>
    <definedName name="新潟塗装工" localSheetId="4">#REF!</definedName>
    <definedName name="新潟塗装工" localSheetId="0">#REF!</definedName>
    <definedName name="新潟塗装工">#REF!</definedName>
    <definedName name="新潟土工" localSheetId="4">#REF!</definedName>
    <definedName name="新潟土工" localSheetId="0">#REF!</definedName>
    <definedName name="新潟土工">#REF!</definedName>
    <definedName name="新潟特殊作業員" localSheetId="4">#REF!</definedName>
    <definedName name="新潟特殊作業員" localSheetId="0">#REF!</definedName>
    <definedName name="新潟特殊作業員">#REF!</definedName>
    <definedName name="新潟鳶工" localSheetId="4">#REF!</definedName>
    <definedName name="新潟鳶工" localSheetId="0">#REF!</definedName>
    <definedName name="新潟鳶工">#REF!</definedName>
    <definedName name="新潟内外装工" localSheetId="4">#REF!</definedName>
    <definedName name="新潟内外装工" localSheetId="0">#REF!</definedName>
    <definedName name="新潟内外装工">#REF!</definedName>
    <definedName name="新潟配管工" localSheetId="4">#REF!</definedName>
    <definedName name="新潟配管工" localSheetId="0">#REF!</definedName>
    <definedName name="新潟配管工">#REF!</definedName>
    <definedName name="新潟板金工" localSheetId="4">#REF!</definedName>
    <definedName name="新潟板金工" localSheetId="0">#REF!</definedName>
    <definedName name="新潟板金工">#REF!</definedName>
    <definedName name="新潟普通作業員" localSheetId="4">#REF!</definedName>
    <definedName name="新潟普通作業員" localSheetId="0">#REF!</definedName>
    <definedName name="新潟普通作業員">#REF!</definedName>
    <definedName name="新潟保温工" localSheetId="4">#REF!</definedName>
    <definedName name="新潟保温工" localSheetId="0">#REF!</definedName>
    <definedName name="新潟保温工">#REF!</definedName>
    <definedName name="新潟防水工" localSheetId="4">#REF!</definedName>
    <definedName name="新潟防水工" localSheetId="0">#REF!</definedName>
    <definedName name="新潟防水工">#REF!</definedName>
    <definedName name="新潟木製建具工" localSheetId="4">#REF!</definedName>
    <definedName name="新潟木製建具工" localSheetId="0">#REF!</definedName>
    <definedName name="新潟木製建具工">#REF!</definedName>
    <definedName name="新潟溶接工" localSheetId="4">#REF!</definedName>
    <definedName name="新潟溶接工" localSheetId="0">#REF!</definedName>
    <definedName name="新潟溶接工">#REF!</definedName>
    <definedName name="新潟斫り工" localSheetId="4">#REF!</definedName>
    <definedName name="新潟斫り工" localSheetId="0">#REF!</definedName>
    <definedName name="新潟斫り工">#REF!</definedName>
    <definedName name="新規複合単価" localSheetId="0">#REF!</definedName>
    <definedName name="新規複合単価">#REF!</definedName>
    <definedName name="新設">[49]Sheet4!#REF!</definedName>
    <definedName name="新設２">'[49]仕様書 '!#REF!</definedName>
    <definedName name="新設計" localSheetId="4">#REF!</definedName>
    <definedName name="新設計" localSheetId="0">#REF!</definedName>
    <definedName name="新設計">#REF!</definedName>
    <definedName name="新築工事" localSheetId="0">#REF!</definedName>
    <definedName name="新築工事">#REF!</definedName>
    <definedName name="真空">#REF!</definedName>
    <definedName name="真砂土単価">#REF!</definedName>
    <definedName name="人感センサー">#REF!</definedName>
    <definedName name="人工">#REF!</definedName>
    <definedName name="厨房_コンセント">#REF!</definedName>
    <definedName name="水幹">#REF!</definedName>
    <definedName name="水循環">#REF!</definedName>
    <definedName name="水照明">#REF!</definedName>
    <definedName name="数値">[19]屋内!#REF!</definedName>
    <definedName name="数値2">[19]屋内!#REF!</definedName>
    <definedName name="数値3">[19]屋内!#REF!</definedName>
    <definedName name="数量・ＲＣ集計" localSheetId="4">#REF!</definedName>
    <definedName name="数量・ＲＣ集計" localSheetId="0">#REF!</definedName>
    <definedName name="数量・ＲＣ集計">#REF!</definedName>
    <definedName name="数量・ｺﾝｸﾘｰﾄ" localSheetId="4">#REF!</definedName>
    <definedName name="数量・ｺﾝｸﾘｰﾄ" localSheetId="0">#REF!</definedName>
    <definedName name="数量・ｺﾝｸﾘｰﾄ">#REF!</definedName>
    <definedName name="数量・直接仮設" localSheetId="4">#REF!</definedName>
    <definedName name="数量・直接仮設" localSheetId="0">#REF!</definedName>
    <definedName name="数量・直接仮設">#REF!</definedName>
    <definedName name="数量・鉄筋１">#REF!</definedName>
    <definedName name="数量・鉄筋２">#REF!</definedName>
    <definedName name="数量・土工事">#REF!</definedName>
    <definedName name="数量改修複写元">#REF!</definedName>
    <definedName name="数量複写元">#REF!</definedName>
    <definedName name="数量欄">[29]細目!#REF!</definedName>
    <definedName name="数量欄再入力">[29]細目!#REF!</definedName>
    <definedName name="据付費">[108]据付費!$A$35:$D$1997</definedName>
    <definedName name="据付費1" localSheetId="4">#REF!</definedName>
    <definedName name="据付費1" localSheetId="0">#REF!</definedName>
    <definedName name="据付費1">#REF!</definedName>
    <definedName name="世話人" localSheetId="4">#REF!</definedName>
    <definedName name="世話人" localSheetId="0">#REF!</definedName>
    <definedName name="世話人">#REF!</definedName>
    <definedName name="世話役">#REF!</definedName>
    <definedName name="制御盤">#REF!</definedName>
    <definedName name="制御盤修正">[109]修正表!$E$4:$F$20</definedName>
    <definedName name="制盤工数印刷" localSheetId="4">#REF!</definedName>
    <definedName name="制盤工数印刷" localSheetId="0">#REF!</definedName>
    <definedName name="制盤工数印刷">#REF!</definedName>
    <definedName name="成端処理" localSheetId="0">#REF!</definedName>
    <definedName name="成端処理">#REF!</definedName>
    <definedName name="成端箱" localSheetId="0">[110]複単表!#REF!</definedName>
    <definedName name="成端箱">[110]複単表!#REF!</definedName>
    <definedName name="清掃根拠" localSheetId="4">#REF!</definedName>
    <definedName name="清掃根拠" localSheetId="0">#REF!</definedName>
    <definedName name="清掃根拠">#REF!</definedName>
    <definedName name="西木見積3.27" localSheetId="4">#REF!</definedName>
    <definedName name="西木見積3.27" localSheetId="0">#REF!</definedName>
    <definedName name="西木見積3.27">#REF!</definedName>
    <definedName name="西木見積3_27">#REF!</definedName>
    <definedName name="請負工事費">[32]表紙!#REF!</definedName>
    <definedName name="青森" localSheetId="4">#REF!</definedName>
    <definedName name="青森" localSheetId="0">#REF!</definedName>
    <definedName name="青森">#REF!</definedName>
    <definedName name="石" localSheetId="0">#REF!</definedName>
    <definedName name="石">#REF!</definedName>
    <definedName name="石_ﾀｲﾙ" localSheetId="0">#REF!</definedName>
    <definedName name="石_ﾀｲﾙ">#REF!</definedName>
    <definedName name="石・ﾀｲﾙ" localSheetId="4">#REF!</definedName>
    <definedName name="石・ﾀｲﾙ" localSheetId="0">[15]柱!#REF!</definedName>
    <definedName name="石・ﾀｲﾙ">#REF!</definedName>
    <definedName name="石・タイル工事" localSheetId="0">[8]内訳書!#REF!</definedName>
    <definedName name="石・タイル工事">[8]内訳書!#REF!</definedName>
    <definedName name="石工" localSheetId="4">#REF!</definedName>
    <definedName name="石工" localSheetId="0">#REF!</definedName>
    <definedName name="石工">#REF!</definedName>
    <definedName name="石工事" localSheetId="4">#REF!</definedName>
    <definedName name="石工事" localSheetId="0">#REF!</definedName>
    <definedName name="石工事">#REF!</definedName>
    <definedName name="石工事H15計">'[74](乙)'!#REF!</definedName>
    <definedName name="石工事計">'[74](乙)'!#REF!</definedName>
    <definedName name="石工事補正計">'[74](乙)'!#REF!</definedName>
    <definedName name="積算__1" localSheetId="4">#REF!</definedName>
    <definedName name="積算__1" localSheetId="0">#REF!</definedName>
    <definedName name="積算__1">#REF!</definedName>
    <definedName name="積算資料印刷範" localSheetId="0">#REF!</definedName>
    <definedName name="積算資料印刷範">#REF!</definedName>
    <definedName name="積算資料範囲" localSheetId="0">#REF!</definedName>
    <definedName name="積算資料範囲">#REF!</definedName>
    <definedName name="積算代価3">'[111]#REF'!$G$48</definedName>
    <definedName name="積算用紙3" localSheetId="4">#REF!</definedName>
    <definedName name="積算用紙3" localSheetId="0">#REF!</definedName>
    <definedName name="積算用紙3">#REF!</definedName>
    <definedName name="接続" localSheetId="4">#REF!</definedName>
    <definedName name="接続" localSheetId="0">[112]空調機!$B$1:$IV$8192</definedName>
    <definedName name="接続">#REF!</definedName>
    <definedName name="接地工事" localSheetId="4">#REF!</definedName>
    <definedName name="接地工事" localSheetId="0">#REF!</definedName>
    <definedName name="接地工事">#REF!</definedName>
    <definedName name="接地装置_材料" localSheetId="0">#REF!</definedName>
    <definedName name="接地装置_材料">#REF!</definedName>
    <definedName name="設計" localSheetId="4">#REF!</definedName>
    <definedName name="設計" localSheetId="0">#REF!</definedName>
    <definedName name="設計">#REF!</definedName>
    <definedName name="設計書_甲号" localSheetId="4">#REF!</definedName>
    <definedName name="設計書_甲号" localSheetId="0">#REF!</definedName>
    <definedName name="設計書_甲号">#REF!</definedName>
    <definedName name="設計担当者" localSheetId="0">#REF!</definedName>
    <definedName name="設計担当者">#REF!</definedName>
    <definedName name="設備">[29]細目!#REF!</definedName>
    <definedName name="設備LOOP">[29]細目!#REF!</definedName>
    <definedName name="設備一般管理費等率表" localSheetId="4">#REF!</definedName>
    <definedName name="設備一般管理費等率表" localSheetId="0">#REF!</definedName>
    <definedName name="設備一般管理費等率表">#REF!</definedName>
    <definedName name="設備一般管理率" localSheetId="0">#REF!</definedName>
    <definedName name="設備一般管理率">#REF!</definedName>
    <definedName name="設備機械工" localSheetId="0">#REF!</definedName>
    <definedName name="設備機械工">#REF!</definedName>
    <definedName name="設備共通仮設費率表">#REF!</definedName>
    <definedName name="設備共通仮設率">#REF!</definedName>
    <definedName name="設備現場管理費率表">#REF!</definedName>
    <definedName name="設備現場管理率">#REF!</definedName>
    <definedName name="設備再選択">[29]細目!#REF!</definedName>
    <definedName name="設備選択良">[29]細目!#REF!</definedName>
    <definedName name="設備直接工事計" localSheetId="4">#REF!</definedName>
    <definedName name="設備直接工事計" localSheetId="0">#REF!</definedName>
    <definedName name="設備直接工事計">#REF!</definedName>
    <definedName name="先頭ページ番号" localSheetId="0">#REF!</definedName>
    <definedName name="先頭ページ番号">#REF!</definedName>
    <definedName name="専門工事１" localSheetId="0">#REF!</definedName>
    <definedName name="専門工事１">#REF!</definedName>
    <definedName name="扇">[58]共通86白!$DG$8:$DS$33</definedName>
    <definedName name="選定" localSheetId="4">#REF!</definedName>
    <definedName name="選定" localSheetId="0">#REF!</definedName>
    <definedName name="選定">#REF!</definedName>
    <definedName name="前種目">[113]共通86白!$AO$8:$BF$44</definedName>
    <definedName name="前払い金" localSheetId="4">#REF!</definedName>
    <definedName name="前払い金" localSheetId="0">#REF!</definedName>
    <definedName name="前払い金">#REF!</definedName>
    <definedName name="前払い金表示" localSheetId="0">#REF!</definedName>
    <definedName name="前払い金表示">#REF!</definedName>
    <definedName name="全ｾﾙ表示">[114]盤歩掛表!#REF!</definedName>
    <definedName name="全体">[64]大項目!#REF!</definedName>
    <definedName name="組積工事計">'[74](乙)'!#REF!</definedName>
    <definedName name="挿入行">[19]屋内!#REF!</definedName>
    <definedName name="相当順" localSheetId="4">#REF!</definedName>
    <definedName name="相当順" localSheetId="0">#REF!</definedName>
    <definedName name="相当順">#REF!</definedName>
    <definedName name="相当長" localSheetId="4">#REF!</definedName>
    <definedName name="相当長" localSheetId="0">#REF!</definedName>
    <definedName name="相当長">#REF!</definedName>
    <definedName name="総括表" localSheetId="4">#REF!</definedName>
    <definedName name="総括表" localSheetId="0">#REF!</definedName>
    <definedName name="総括表">#REF!</definedName>
    <definedName name="総計" localSheetId="4">'[91]見積(1)'!$F$18:$K$18,'[91]見積(1)'!#REF!,'[91]見積(1)'!#REF!,'[91]見積(1)'!#REF!,'[91]見積(1)'!#REF!,'[91]見積(1)'!#REF!,'[91]見積(1)'!#REF!,'[91]見積(1)'!$F$91:$L$91,'[91]見積(1)'!$F$177:$K$177,'[91]見積(1)'!$F$200:$L$200,'[91]見積(1)'!$F$239:$K$239,'[91]見積(1)'!$F$286:$J$286,'[91]見積(1)'!$F$328:$P$328,'[91]見積(1)'!$F$362,'[91]見積(1)'!$F$376:$P$376,'[91]見積(1)'!$F$442:$P$442,'[91]見積(1)'!$F$456:$P$456</definedName>
    <definedName name="総計" localSheetId="0">'[91]見積(1)'!$F$18:$K$18,'[91]見積(1)'!#REF!,'[91]見積(1)'!#REF!,'[91]見積(1)'!#REF!,'[91]見積(1)'!#REF!,'[91]見積(1)'!#REF!,'[91]見積(1)'!#REF!,'[91]見積(1)'!$F$91:$L$91,'[91]見積(1)'!$F$177:$K$177,'[91]見積(1)'!$F$200:$L$200,'[91]見積(1)'!$F$239:$K$239,'[91]見積(1)'!$F$286:$J$286,'[91]見積(1)'!$F$328:$P$328,'[91]見積(1)'!$F$362,'[91]見積(1)'!$F$376:$P$376,'[91]見積(1)'!$F$442:$P$442,'[91]見積(1)'!$F$456:$P$456</definedName>
    <definedName name="総計">'[91]見積(1)'!$F$18:$K$18,'[91]見積(1)'!#REF!,'[91]見積(1)'!#REF!,'[91]見積(1)'!#REF!,'[91]見積(1)'!#REF!,'[91]見積(1)'!#REF!,'[91]見積(1)'!#REF!,'[91]見積(1)'!$F$91:$L$91,'[91]見積(1)'!$F$177:$K$177,'[91]見積(1)'!$F$200:$L$200,'[91]見積(1)'!$F$239:$K$239,'[91]見積(1)'!$F$286:$J$286,'[91]見積(1)'!$F$328:$P$328,'[91]見積(1)'!$F$362,'[91]見積(1)'!$F$376:$P$376,'[91]見積(1)'!$F$442:$P$442,'[91]見積(1)'!$F$456:$P$456</definedName>
    <definedName name="総合" localSheetId="4">#REF!</definedName>
    <definedName name="総合" localSheetId="0">#REF!</definedName>
    <definedName name="総合">#REF!</definedName>
    <definedName name="総合2">[107]空調元!$G$955</definedName>
    <definedName name="総合一般" localSheetId="4">#REF!</definedName>
    <definedName name="総合一般" localSheetId="0">#REF!</definedName>
    <definedName name="総合一般">#REF!</definedName>
    <definedName name="総合仮設" localSheetId="4">[92]内訳!#REF!</definedName>
    <definedName name="総合仮設" localSheetId="0">[92]内訳!#REF!</definedName>
    <definedName name="総合仮設">[92]内訳!#REF!</definedName>
    <definedName name="総合仮設費率" localSheetId="4">#REF!</definedName>
    <definedName name="総合仮設費率" localSheetId="0">#REF!</definedName>
    <definedName name="総合仮設費率">#REF!</definedName>
    <definedName name="総合改修" localSheetId="0">#REF!</definedName>
    <definedName name="総合改修">#REF!</definedName>
    <definedName name="総合計" localSheetId="0">[23]表紙!#REF!</definedName>
    <definedName name="総合計">[23]表紙!#REF!</definedName>
    <definedName name="総合研究棟" localSheetId="4">#REF!</definedName>
    <definedName name="総合研究棟" localSheetId="0">#REF!</definedName>
    <definedName name="総合研究棟">#REF!</definedName>
    <definedName name="総合調小計" localSheetId="4">[23]表紙!#REF!</definedName>
    <definedName name="総合調小計" localSheetId="0">[23]表紙!#REF!</definedName>
    <definedName name="総合調小計">[23]表紙!#REF!</definedName>
    <definedName name="総合調整費" localSheetId="4">#REF!</definedName>
    <definedName name="総合調整費" localSheetId="0">#REF!</definedName>
    <definedName name="総合調整費">#REF!</definedName>
    <definedName name="葬祭棟改修計" localSheetId="0">#REF!</definedName>
    <definedName name="葬祭棟改修計">#REF!</definedName>
    <definedName name="送付日" localSheetId="0">#REF!</definedName>
    <definedName name="送付日">#REF!</definedName>
    <definedName name="送風機">#REF!</definedName>
    <definedName name="送風機２">#REF!</definedName>
    <definedName name="送風機３">#REF!</definedName>
    <definedName name="造園工">#REF!</definedName>
    <definedName name="造成建築一般管理費等率表" localSheetId="4">#REF!</definedName>
    <definedName name="造成建築一般管理費等率表" localSheetId="0">#REF!</definedName>
    <definedName name="造成建築一般管理費等率表">#REF!</definedName>
    <definedName name="造成建築共通仮設費率表" localSheetId="4">#REF!</definedName>
    <definedName name="造成建築共通仮設費率表" localSheetId="0">#REF!</definedName>
    <definedName name="造成建築共通仮設費率表">#REF!</definedName>
    <definedName name="造成建築現場管理費率表" localSheetId="4">#REF!</definedName>
    <definedName name="造成建築現場管理費率表" localSheetId="0">#REF!</definedName>
    <definedName name="造成建築現場管理費率表">#REF!</definedName>
    <definedName name="造成設備一般管理費等率表" localSheetId="4">#REF!</definedName>
    <definedName name="造成設備一般管理費等率表" localSheetId="0">#REF!</definedName>
    <definedName name="造成設備一般管理費等率表">#REF!</definedName>
    <definedName name="造成設備共通仮設費率表" localSheetId="4">#REF!</definedName>
    <definedName name="造成設備共通仮設費率表" localSheetId="0">#REF!</definedName>
    <definedName name="造成設備共通仮設費率表">#REF!</definedName>
    <definedName name="造成設備現場管理費率表" localSheetId="4">#REF!</definedName>
    <definedName name="造成設備現場管理費率表" localSheetId="0">#REF!</definedName>
    <definedName name="造成設備現場管理費率表">#REF!</definedName>
    <definedName name="測定位置">[86]参照データ!$N$2:$N$5</definedName>
    <definedName name="測量上級主任技師" localSheetId="4">#REF!</definedName>
    <definedName name="測量上級主任技師" localSheetId="0">#REF!</definedName>
    <definedName name="測量上級主任技師">#REF!</definedName>
    <definedName name="打増し" localSheetId="0">#REF!</definedName>
    <definedName name="打増し">#REF!</definedName>
    <definedName name="打放しB種単価" localSheetId="4">#REF!</definedName>
    <definedName name="打放しB種単価" localSheetId="0">[2]【火葬待合棟】代価!#REF!</definedName>
    <definedName name="打放しB種単価">#REF!</definedName>
    <definedName name="打放しC種単価" localSheetId="4">#REF!</definedName>
    <definedName name="打放しC種単価" localSheetId="0">[2]【火葬待合棟】代価!#REF!</definedName>
    <definedName name="打放しC種単価">#REF!</definedName>
    <definedName name="体育館" localSheetId="4">#REF!</definedName>
    <definedName name="体育館" localSheetId="0">#REF!</definedName>
    <definedName name="体育館">#REF!</definedName>
    <definedName name="耐火被覆工事" localSheetId="0">#REF!</definedName>
    <definedName name="耐火被覆工事">#REF!</definedName>
    <definedName name="代" localSheetId="4">#REF!</definedName>
    <definedName name="代" localSheetId="0">#REF!</definedName>
    <definedName name="代">#REF!</definedName>
    <definedName name="代価1">'[115]#REF'!$G$25</definedName>
    <definedName name="代価2">'[115]#REF'!$G$48</definedName>
    <definedName name="代価3">'[115]#REF'!$G$71</definedName>
    <definedName name="代価4">'[115]#REF'!$G$94</definedName>
    <definedName name="代価5">'[115]#REF'!$G$117</definedName>
    <definedName name="代価P" localSheetId="4">#REF!</definedName>
    <definedName name="代価P" localSheetId="0">#REF!</definedName>
    <definedName name="代価P">#REF!</definedName>
    <definedName name="代価Q" localSheetId="0">#REF!</definedName>
    <definedName name="代価Q">#REF!</definedName>
    <definedName name="代数" localSheetId="0">#REF!</definedName>
    <definedName name="代数">#REF!</definedName>
    <definedName name="台" localSheetId="4">#REF!</definedName>
    <definedName name="台" localSheetId="0">[15]柱!#REF!</definedName>
    <definedName name="台">#REF!</definedName>
    <definedName name="大改屋１次" localSheetId="4">#REF!</definedName>
    <definedName name="大改屋１次" localSheetId="0">#REF!</definedName>
    <definedName name="大改屋１次">#REF!</definedName>
    <definedName name="大改屋１次黄" localSheetId="4">#REF!,#REF!,#REF!</definedName>
    <definedName name="大改屋１次黄" localSheetId="0">[11]屋体!$BZ$22,[11]屋体!$BF$31:$BF$46,[11]屋体!$BT$40</definedName>
    <definedName name="大改屋１次黄">#REF!,#REF!,#REF!</definedName>
    <definedName name="大改屋１次青" localSheetId="4">#REF!,#REF!,#REF!,#REF!,#REF!</definedName>
    <definedName name="大改屋１次青" localSheetId="0">[11]屋体!$BD$15:$BL$18,[11]屋体!$BP$17,[11]屋体!$BZ$13:$CE$18,[11]屋体!$CD$28,[11]屋体!$BJ$31:$BJ$46</definedName>
    <definedName name="大改屋１次青">#REF!,#REF!,#REF!,#REF!,#REF!</definedName>
    <definedName name="大改屋２次" localSheetId="4">#REF!</definedName>
    <definedName name="大改屋２次" localSheetId="0">#REF!</definedName>
    <definedName name="大改屋２次">#REF!</definedName>
    <definedName name="大改屋２次黄" localSheetId="4">#REF!,#REF!,#REF!</definedName>
    <definedName name="大改屋２次黄" localSheetId="0">[11]屋体!$BZ$71,[11]屋体!$BT$77:$CE$83,[11]屋体!$BT$86</definedName>
    <definedName name="大改屋２次黄">#REF!,#REF!,#REF!</definedName>
    <definedName name="大改屋２次青" localSheetId="4">#REF!,#REF!,#REF!,#REF!,#REF!</definedName>
    <definedName name="大改屋２次青" localSheetId="0">[11]屋体!$BZ$73:$BZ$74,[11]屋体!$CB$74,[11]屋体!$CE$74,[11]屋体!$BF$77:$BF$92,[11]屋体!$BJ$77:$BJ$92</definedName>
    <definedName name="大改屋２次青">#REF!,#REF!,#REF!,#REF!,#REF!</definedName>
    <definedName name="大改校１次" localSheetId="4">#REF!</definedName>
    <definedName name="大改校１次" localSheetId="0">#REF!</definedName>
    <definedName name="大改校１次">#REF!</definedName>
    <definedName name="大改校１次黄" localSheetId="4">#REF!,#REF!,#REF!</definedName>
    <definedName name="大改校１次黄" localSheetId="0">[11]校舎!$BZ$22,[11]校舎!$BF$31:$BF$45,[11]校舎!$BT$39</definedName>
    <definedName name="大改校１次黄">#REF!,#REF!,#REF!</definedName>
    <definedName name="大改校１次青" localSheetId="4">#REF!,#REF!,#REF!,#REF!,#REF!</definedName>
    <definedName name="大改校１次青" localSheetId="0">[11]校舎!$BD$15:$BL$18,[11]校舎!$BP$17,[11]校舎!$BZ$13:$CE$18,[11]校舎!$CD$28,[11]校舎!$BJ$31:$BJ$45</definedName>
    <definedName name="大改校１次青">#REF!,#REF!,#REF!,#REF!,#REF!</definedName>
    <definedName name="大改校２次" localSheetId="4">#REF!</definedName>
    <definedName name="大改校２次" localSheetId="0">#REF!</definedName>
    <definedName name="大改校２次">#REF!</definedName>
    <definedName name="大改校２次黄" localSheetId="4">#REF!,#REF!,#REF!</definedName>
    <definedName name="大改校２次黄" localSheetId="0">[11]校舎!$BZ$71,[11]校舎!$BT$77:$CE$82,[11]校舎!$BT$85</definedName>
    <definedName name="大改校２次黄">#REF!,#REF!,#REF!</definedName>
    <definedName name="大改校２次青" localSheetId="4">#REF!,#REF!,#REF!,#REF!,#REF!</definedName>
    <definedName name="大改校２次青" localSheetId="0">[11]校舎!$BZ$73:$BZ$74,[11]校舎!$CB$74,[11]校舎!$CE$74,[11]校舎!$BF$77:$BF$91,[11]校舎!$BJ$77:$BJ$91</definedName>
    <definedName name="大改校２次青">#REF!,#REF!,#REF!,#REF!,#REF!</definedName>
    <definedName name="大工" localSheetId="4">#REF!</definedName>
    <definedName name="大工" localSheetId="0">#REF!</definedName>
    <definedName name="大工">#REF!</definedName>
    <definedName name="大項再入力" localSheetId="4">[29]細目!#REF!</definedName>
    <definedName name="大項再入力" localSheetId="0">[29]細目!#REF!</definedName>
    <definedName name="大項再入力">[29]細目!#REF!</definedName>
    <definedName name="大項入力" localSheetId="4">[29]細目!#REF!</definedName>
    <definedName name="大項入力" localSheetId="0">[29]細目!#REF!</definedName>
    <definedName name="大項入力">[29]細目!#REF!</definedName>
    <definedName name="大項入力終" localSheetId="4">[29]細目!#REF!</definedName>
    <definedName name="大項入力終" localSheetId="0">[29]細目!#REF!</definedName>
    <definedName name="大項入力終">[29]細目!#REF!</definedName>
    <definedName name="第１種金属線ぴ" localSheetId="4">#REF!</definedName>
    <definedName name="第１種金属線ぴ" localSheetId="0">#REF!</definedName>
    <definedName name="第１種金属線ぴ">#REF!</definedName>
    <definedName name="第２種金属線ぴ" localSheetId="0">#REF!</definedName>
    <definedName name="第２種金属線ぴ">#REF!</definedName>
    <definedName name="第一生命住友海上岡崎_内訳空調_List" localSheetId="0">#REF!</definedName>
    <definedName name="第一生命住友海上岡崎_内訳空調_List">#REF!</definedName>
    <definedName name="単位" localSheetId="0">[86]参照データ!$D$2:$D$8</definedName>
    <definedName name="単位">[116]表紙!$Q$18:$Q$26</definedName>
    <definedName name="単位2" localSheetId="4">#REF!</definedName>
    <definedName name="単位2" localSheetId="0">#REF!</definedName>
    <definedName name="単位2">#REF!</definedName>
    <definedName name="単位データ">[117]単位データ!$A$2:$A$21</definedName>
    <definedName name="単位一覧">[118]科目!$N$1:$S$1</definedName>
    <definedName name="単価" localSheetId="4">#REF!</definedName>
    <definedName name="単価" localSheetId="0">#REF!</definedName>
    <definedName name="単価">#REF!</definedName>
    <definedName name="単価・TOP" localSheetId="0">#REF!</definedName>
    <definedName name="単価・TOP">#REF!</definedName>
    <definedName name="単価項目">#REF!</definedName>
    <definedName name="単価作成">[119]盤撤去!$A$249:$AC$284</definedName>
    <definedName name="単価種別一覧" localSheetId="4">#REF!</definedName>
    <definedName name="単価種別一覧" localSheetId="0">#REF!</definedName>
    <definedName name="単価種別一覧">#REF!</definedName>
    <definedName name="単価置換L1" localSheetId="0">#REF!</definedName>
    <definedName name="単価置換L1">#REF!</definedName>
    <definedName name="単価表" localSheetId="4">#REF!</definedName>
    <definedName name="単価表" localSheetId="0">[120]単価データ!$A$3:$F$623</definedName>
    <definedName name="単価表">#REF!</definedName>
    <definedName name="担当者" localSheetId="4">#REF!</definedName>
    <definedName name="担当者" localSheetId="0">#REF!</definedName>
    <definedName name="担当者">#REF!</definedName>
    <definedName name="端子板" localSheetId="0">#REF!</definedName>
    <definedName name="端子板">#REF!</definedName>
    <definedName name="端子盤類">#REF!</definedName>
    <definedName name="端数処理">#REF!</definedName>
    <definedName name="断熱･ｼｰﾘﾝｸﾞ工事計">#REF!</definedName>
    <definedName name="男子便所">#REF!</definedName>
    <definedName name="地下水温">#REF!</definedName>
    <definedName name="地業工事">#REF!</definedName>
    <definedName name="地質調査員">#REF!</definedName>
    <definedName name="地質調査技師">#REF!</definedName>
    <definedName name="地中箱">#REF!</definedName>
    <definedName name="地中埋設標">#REF!</definedName>
    <definedName name="中科目">'[121]細目（参考）'!#REF!</definedName>
    <definedName name="虫">[101]細目!#REF!</definedName>
    <definedName name="調書" localSheetId="4">#REF!</definedName>
    <definedName name="調書" localSheetId="0">#REF!</definedName>
    <definedName name="調書">#REF!</definedName>
    <definedName name="調整前経費" localSheetId="0">#REF!</definedName>
    <definedName name="調整前経費">#REF!</definedName>
    <definedName name="調理室_電灯コンセント" localSheetId="0">#REF!</definedName>
    <definedName name="調理室_電灯コンセント">#REF!</definedName>
    <definedName name="直工">#REF!</definedName>
    <definedName name="直工一般">#REF!</definedName>
    <definedName name="直工改修">#REF!</definedName>
    <definedName name="直工計">#REF!</definedName>
    <definedName name="直工処理1">[29]細目!#REF!</definedName>
    <definedName name="直接仮設" localSheetId="4">#REF!</definedName>
    <definedName name="直接仮設" localSheetId="0">#REF!</definedName>
    <definedName name="直接仮設">#REF!</definedName>
    <definedName name="直接仮設工事" localSheetId="0">#REF!</definedName>
    <definedName name="直接仮設工事">#REF!</definedName>
    <definedName name="直接工事費" localSheetId="0">#REF!</definedName>
    <definedName name="直接工事費">#REF!</definedName>
    <definedName name="直接工事費計" localSheetId="4">#REF!</definedName>
    <definedName name="直接工事費計" localSheetId="0">#REF!</definedName>
    <definedName name="直接工事費計">#REF!</definedName>
    <definedName name="追加元工事" localSheetId="0">#REF!</definedName>
    <definedName name="追加元工事">#REF!</definedName>
    <definedName name="追加用" localSheetId="0">#REF!</definedName>
    <definedName name="追加用">#REF!</definedName>
    <definedName name="通気・消火・ﾌﾟﾛﾊﾟﾝ配管用炭素鋼々管">#REF!</definedName>
    <definedName name="通信引込設備工事">#REF!</definedName>
    <definedName name="通路１">#REF!</definedName>
    <definedName name="通路２">#REF!</definedName>
    <definedName name="摘要無">[50]様式２号!#REF!</definedName>
    <definedName name="摘要有">[50]様式２号!#REF!</definedName>
    <definedName name="適否">[86]参照データ!$H$2:$H$3</definedName>
    <definedName name="撤去" localSheetId="4">#REF!</definedName>
    <definedName name="撤去" localSheetId="0">#REF!</definedName>
    <definedName name="撤去">#REF!</definedName>
    <definedName name="撤去復単" localSheetId="0">#REF!</definedName>
    <definedName name="撤去復単">#REF!</definedName>
    <definedName name="鉄筋">#N/A</definedName>
    <definedName name="鉄筋工" localSheetId="4">#REF!</definedName>
    <definedName name="鉄筋工" localSheetId="0">#REF!</definedName>
    <definedName name="鉄筋工">#REF!</definedName>
    <definedName name="鉄筋工事" localSheetId="4">#REF!</definedName>
    <definedName name="鉄筋工事" localSheetId="0">#REF!</definedName>
    <definedName name="鉄筋工事">#REF!</definedName>
    <definedName name="鉄骨">#N/A</definedName>
    <definedName name="鉄骨工" localSheetId="4">#REF!</definedName>
    <definedName name="鉄骨工" localSheetId="0">#REF!</definedName>
    <definedName name="鉄骨工">#REF!</definedName>
    <definedName name="天井C2">[20]内装!$BO$517</definedName>
    <definedName name="天井C3">[20]内装!$BP$517</definedName>
    <definedName name="天井C4">[20]内装!$BQ$517</definedName>
    <definedName name="天井開口補修" localSheetId="4">#REF!</definedName>
    <definedName name="天井開口補修" localSheetId="0">#REF!</definedName>
    <definedName name="天井開口補修">#REF!</definedName>
    <definedName name="電気" localSheetId="0">#REF!</definedName>
    <definedName name="電気">#REF!</definedName>
    <definedName name="電気2" localSheetId="0">#REF!</definedName>
    <definedName name="電気2">#REF!</definedName>
    <definedName name="電気パネルヒーター">#REF!</definedName>
    <definedName name="電気技術員">#REF!</definedName>
    <definedName name="電気見積比較">#REF!</definedName>
    <definedName name="電気工事">#REF!</definedName>
    <definedName name="電気柵">#REF!</definedName>
    <definedName name="電気設備">#REF!</definedName>
    <definedName name="電気探査">#N/A</definedName>
    <definedName name="電気暖房設備工事計" localSheetId="4">#REF!</definedName>
    <definedName name="電気暖房設備工事計" localSheetId="0">#REF!</definedName>
    <definedName name="電気暖房設備工事計">#REF!</definedName>
    <definedName name="電気直接工事計" localSheetId="4">#REF!</definedName>
    <definedName name="電気直接工事計" localSheetId="0">#REF!</definedName>
    <definedName name="電気直接工事計">#REF!</definedName>
    <definedName name="電源" localSheetId="4">#REF!</definedName>
    <definedName name="電源" localSheetId="0">#REF!</definedName>
    <definedName name="電源">#REF!</definedName>
    <definedName name="電源局舎">#REF!</definedName>
    <definedName name="電工">#REF!</definedName>
    <definedName name="電工単価">#REF!</definedName>
    <definedName name="電磁弁１">#REF!</definedName>
    <definedName name="電線管">#REF!</definedName>
    <definedName name="電線管PE">#REF!</definedName>
    <definedName name="電灯">#REF!</definedName>
    <definedName name="電灯_">#REF!</definedName>
    <definedName name="電灯_2F_A棟">#REF!</definedName>
    <definedName name="電灯_2F_B棟">#REF!</definedName>
    <definedName name="電灯_2F_C棟">#REF!</definedName>
    <definedName name="電灯_A棟">#REF!</definedName>
    <definedName name="電灯_B棟">#REF!</definedName>
    <definedName name="電灯_C棟">#REF!</definedName>
    <definedName name="電灯_調理室">#REF!</definedName>
    <definedName name="電灯コンセント">#REF!</definedName>
    <definedName name="電灯設備工事">#REF!</definedName>
    <definedName name="電波障害防除">#REF!</definedName>
    <definedName name="電力引込設備工事">#REF!</definedName>
    <definedName name="電話">#REF!</definedName>
    <definedName name="電話設備工事">#REF!</definedName>
    <definedName name="電話配管設備工事">#REF!</definedName>
    <definedName name="塗装">[65]単価表!$A$61:$B$70</definedName>
    <definedName name="塗装工" localSheetId="4">#REF!</definedName>
    <definedName name="塗装工" localSheetId="0">#REF!</definedName>
    <definedName name="塗装工">#REF!</definedName>
    <definedName name="塗装工事" localSheetId="0">#REF!</definedName>
    <definedName name="塗装工事">#REF!</definedName>
    <definedName name="渡り">#REF!</definedName>
    <definedName name="渡り廊下設備工事">#REF!</definedName>
    <definedName name="土一般管理費等率">#REF!</definedName>
    <definedName name="土基本共通仮設費率">#REF!</definedName>
    <definedName name="土現場管理費率">#REF!</definedName>
    <definedName name="土工">#REF!</definedName>
    <definedName name="土工事">#REF!</definedName>
    <definedName name="土工事一般">[122]土工事集計!$A$1:$W$50</definedName>
    <definedName name="土木一般世話役" localSheetId="4">#REF!</definedName>
    <definedName name="土木一般世話役" localSheetId="0">#REF!</definedName>
    <definedName name="土木一般世話役">#REF!</definedName>
    <definedName name="陶磁器くず" localSheetId="0">#REF!</definedName>
    <definedName name="陶磁器くず">#REF!</definedName>
    <definedName name="動力">[104]細目別内訳!#REF!</definedName>
    <definedName name="動力設備工事" localSheetId="4">#REF!</definedName>
    <definedName name="動力設備工事" localSheetId="0">#REF!</definedName>
    <definedName name="動力設備工事">#REF!</definedName>
    <definedName name="動力分岐" localSheetId="0">#REF!</definedName>
    <definedName name="動力分岐">#REF!</definedName>
    <definedName name="同時使用" localSheetId="0">#REF!</definedName>
    <definedName name="同時使用">#REF!</definedName>
    <definedName name="同時使用２">#REF!</definedName>
    <definedName name="同軸ケーブル">#REF!</definedName>
    <definedName name="導入線">#REF!</definedName>
    <definedName name="導入線1">#REF!</definedName>
    <definedName name="道入線">#REF!</definedName>
    <definedName name="特工一般管理費">#REF!</definedName>
    <definedName name="特工現場経費計">#REF!</definedName>
    <definedName name="特工総合仮設計">#REF!</definedName>
    <definedName name="特殊運転手">#REF!</definedName>
    <definedName name="特殊作業員">#REF!</definedName>
    <definedName name="特定_後_">#REF!</definedName>
    <definedName name="特定_前_">#REF!</definedName>
    <definedName name="特定工事">#REF!</definedName>
    <definedName name="特定材料">[92]内訳!#REF!</definedName>
    <definedName name="鳶工" localSheetId="4">#REF!</definedName>
    <definedName name="鳶工" localSheetId="0">#REF!</definedName>
    <definedName name="鳶工">#REF!</definedName>
    <definedName name="内１" localSheetId="0">#REF!</definedName>
    <definedName name="内１">#REF!</definedName>
    <definedName name="内１１">#REF!</definedName>
    <definedName name="内１２">#REF!</definedName>
    <definedName name="内１３">#REF!</definedName>
    <definedName name="内１４">#REF!</definedName>
    <definedName name="内２１">#REF!</definedName>
    <definedName name="内２２">'[123]内２（外構）'!#REF!</definedName>
    <definedName name="内２３" localSheetId="4">#REF!</definedName>
    <definedName name="内２３" localSheetId="0">#REF!</definedName>
    <definedName name="内２３">#REF!</definedName>
    <definedName name="内３１" localSheetId="0">#REF!</definedName>
    <definedName name="内３１">#REF!</definedName>
    <definedName name="内４１" localSheetId="0">#REF!</definedName>
    <definedName name="内４１">#REF!</definedName>
    <definedName name="内５１">#REF!</definedName>
    <definedName name="内５２">#REF!</definedName>
    <definedName name="内５３">#REF!</definedName>
    <definedName name="内５４">#REF!</definedName>
    <definedName name="内外装工">#REF!</definedName>
    <definedName name="内外装工事">#REF!</definedName>
    <definedName name="内装工">#REF!</definedName>
    <definedName name="内装工事">#REF!</definedName>
    <definedName name="内部計算２">#REF!</definedName>
    <definedName name="内部建具工事計">#REF!</definedName>
    <definedName name="内部木製建具計">'[74](乙)'!#REF!</definedName>
    <definedName name="内訳" localSheetId="4">#REF!</definedName>
    <definedName name="内訳" localSheetId="0">#REF!</definedName>
    <definedName name="内訳">#REF!</definedName>
    <definedName name="内訳1" localSheetId="4">#REF!</definedName>
    <definedName name="内訳1" localSheetId="0">#REF!</definedName>
    <definedName name="内訳1">#REF!</definedName>
    <definedName name="内訳2" localSheetId="0">#REF!</definedName>
    <definedName name="内訳2">#REF!</definedName>
    <definedName name="内訳仮校舎給排">#REF!</definedName>
    <definedName name="内訳仮校舎空調">#REF!</definedName>
    <definedName name="内訳仮校舎暖房">#REF!</definedName>
    <definedName name="内訳研究棟">#REF!</definedName>
    <definedName name="内訳講義撤去">#REF!</definedName>
    <definedName name="内訳項目2">#REF!</definedName>
    <definedName name="内訳根拠">#REF!</definedName>
    <definedName name="内訳参照">[29]細目!#REF!</definedName>
    <definedName name="内訳書" localSheetId="4">#REF!</definedName>
    <definedName name="内訳書" localSheetId="0">#REF!</definedName>
    <definedName name="内訳書">#REF!</definedName>
    <definedName name="内訳書印刷範囲" localSheetId="0">#REF!</definedName>
    <definedName name="内訳書印刷範囲">#REF!</definedName>
    <definedName name="内訳書範囲" localSheetId="0">#REF!</definedName>
    <definedName name="内訳書範囲">#REF!</definedName>
    <definedName name="内訳明細書10">#REF!</definedName>
    <definedName name="内訳明細書11">#REF!</definedName>
    <definedName name="内訳明細書12">#REF!</definedName>
    <definedName name="内訳明細書13">#REF!</definedName>
    <definedName name="内訳明細書14">#REF!</definedName>
    <definedName name="内訳明細書15">#REF!</definedName>
    <definedName name="内訳明細書16">#REF!</definedName>
    <definedName name="内訳明細書2">#REF!</definedName>
    <definedName name="内訳明細書3">#REF!</definedName>
    <definedName name="内訳明細書4">#REF!</definedName>
    <definedName name="内訳明細書5">#REF!</definedName>
    <definedName name="内訳明細書6">#REF!</definedName>
    <definedName name="内訳明細書7">#REF!</definedName>
    <definedName name="内訳明細書8">#REF!</definedName>
    <definedName name="内訳明細書9">#REF!</definedName>
    <definedName name="二階単価">#REF!</definedName>
    <definedName name="二次製品">#REF!</definedName>
    <definedName name="日_付">#REF!</definedName>
    <definedName name="日東軽金">#REF!</definedName>
    <definedName name="日付">#REF!</definedName>
    <definedName name="入力">#REF!</definedName>
    <definedName name="入力給水1">#REF!</definedName>
    <definedName name="入力排水1">#REF!</definedName>
    <definedName name="入力排水2">#REF!</definedName>
    <definedName name="燃料">#REF!</definedName>
    <definedName name="燃料単位">[89]マルチ形空調機!$AQ$7:$AQ$10</definedName>
    <definedName name="馬鹿" localSheetId="4">#REF!</definedName>
    <definedName name="馬鹿" localSheetId="0">#REF!</definedName>
    <definedName name="馬鹿">#REF!</definedName>
    <definedName name="排煙設備" localSheetId="0">#REF!</definedName>
    <definedName name="排煙設備">#REF!</definedName>
    <definedName name="排水" localSheetId="0">#REF!</definedName>
    <definedName name="排水">#REF!</definedName>
    <definedName name="排水・遠心力鉄筋ｺﾝｸﾘｰﾄ管">#REF!</definedName>
    <definedName name="排水・鋳鉄管鉛管">#REF!</definedName>
    <definedName name="排水・通気・硬質塩化ﾋﾞﾆﾙ管">#REF!</definedName>
    <definedName name="排水・排水用塩化ﾋﾞﾆﾙｺｰﾃｨﾝｸﾞ鋼管">#REF!</definedName>
    <definedName name="排水・配管用炭素鋼鋼管">#REF!</definedName>
    <definedName name="排水ポンプ">#REF!</definedName>
    <definedName name="排水小計">[23]表紙!#REF!</definedName>
    <definedName name="排水設備">#N/A</definedName>
    <definedName name="排水設備工事計" localSheetId="4">#REF!</definedName>
    <definedName name="排水設備工事計" localSheetId="0">#REF!</definedName>
    <definedName name="排水設備工事計">#REF!</definedName>
    <definedName name="排水土工事" localSheetId="4">#REF!</definedName>
    <definedName name="排水土工事" localSheetId="0">#REF!</definedName>
    <definedName name="排水土工事">#REF!</definedName>
    <definedName name="配" localSheetId="0">#REF!</definedName>
    <definedName name="配">#REF!</definedName>
    <definedName name="配____管">#REF!</definedName>
    <definedName name="配管">#REF!</definedName>
    <definedName name="配管工">#REF!</definedName>
    <definedName name="配管工事">#REF!</definedName>
    <definedName name="配管小計">[23]表紙!#REF!</definedName>
    <definedName name="配管代価" localSheetId="4">#REF!</definedName>
    <definedName name="配管代価" localSheetId="0">#REF!</definedName>
    <definedName name="配管代価">#REF!</definedName>
    <definedName name="配管類" localSheetId="0">#REF!</definedName>
    <definedName name="配管類">#REF!</definedName>
    <definedName name="配線" localSheetId="0">#REF!</definedName>
    <definedName name="配線">#REF!</definedName>
    <definedName name="発">#REF!</definedName>
    <definedName name="発注者">[32]表紙!#REF!</definedName>
    <definedName name="発電機" localSheetId="4">#REF!</definedName>
    <definedName name="発電機" localSheetId="0">#REF!</definedName>
    <definedName name="発電機">#REF!</definedName>
    <definedName name="判定" localSheetId="4">[19]屋内!#REF!</definedName>
    <definedName name="判定" localSheetId="0">[19]屋内!#REF!</definedName>
    <definedName name="判定">[19]屋内!#REF!</definedName>
    <definedName name="判定1" localSheetId="4">[19]屋内!#REF!</definedName>
    <definedName name="判定1" localSheetId="0">[19]屋内!#REF!</definedName>
    <definedName name="判定1">[19]屋内!#REF!</definedName>
    <definedName name="判定2">[19]屋内!#REF!</definedName>
    <definedName name="搬入" localSheetId="4">#REF!</definedName>
    <definedName name="搬入" localSheetId="0">#REF!</definedName>
    <definedName name="搬入">#REF!</definedName>
    <definedName name="搬入基準単価" localSheetId="4">#REF!</definedName>
    <definedName name="搬入基準単価" localSheetId="0">#REF!</definedName>
    <definedName name="搬入基準単価">#REF!</definedName>
    <definedName name="搬入据付費" localSheetId="0">#REF!</definedName>
    <definedName name="搬入据付費">#REF!</definedName>
    <definedName name="搬入費">#REF!</definedName>
    <definedName name="板圧">#REF!</definedName>
    <definedName name="板金工">#REF!</definedName>
    <definedName name="板金工事計">#REF!</definedName>
    <definedName name="板厚">#REF!</definedName>
    <definedName name="般世話役">#REF!</definedName>
    <definedName name="範囲">#REF!</definedName>
    <definedName name="範囲2">#REF!</definedName>
    <definedName name="番号">#REF!</definedName>
    <definedName name="番号表">[124]歩掛表!$B$46:$C$86</definedName>
    <definedName name="番地移動" localSheetId="4">[29]細目!#REF!</definedName>
    <definedName name="番地移動" localSheetId="0">[29]細目!#REF!</definedName>
    <definedName name="番地移動">[29]細目!#REF!</definedName>
    <definedName name="番地記憶" localSheetId="4">[29]細目!#REF!</definedName>
    <definedName name="番地記憶" localSheetId="0">[29]細目!#REF!</definedName>
    <definedName name="番地記憶">[29]細目!#REF!</definedName>
    <definedName name="盤" localSheetId="4">#REF!</definedName>
    <definedName name="盤" localSheetId="0">#REF!</definedName>
    <definedName name="盤">#REF!</definedName>
    <definedName name="盤２" localSheetId="0">#REF!</definedName>
    <definedName name="盤２">#REF!</definedName>
    <definedName name="盤撤去">[22]材料一覧!$CD$1:$CD$65536</definedName>
    <definedName name="盤名ﾘｽﾄ" localSheetId="4">#REF!</definedName>
    <definedName name="盤名ﾘｽﾄ" localSheetId="0">#REF!</definedName>
    <definedName name="盤名ﾘｽﾄ">#REF!</definedName>
    <definedName name="比" localSheetId="4">#REF!</definedName>
    <definedName name="比" localSheetId="0">#REF!</definedName>
    <definedName name="比">#REF!</definedName>
    <definedName name="比較設定">#REF!</definedName>
    <definedName name="比率表">#REF!</definedName>
    <definedName name="避雷設備">#REF!</definedName>
    <definedName name="非表示">[50]様式２号!#REF!</definedName>
    <definedName name="備考無">[50]様式２号!#REF!</definedName>
    <definedName name="備考有">[50]様式２号!#REF!</definedName>
    <definedName name="備考欄">[29]細目!#REF!</definedName>
    <definedName name="備考欄記入再選">[29]細目!#REF!</definedName>
    <definedName name="備考欄再入力">[29]細目!#REF!</definedName>
    <definedName name="備品" localSheetId="4">#REF!</definedName>
    <definedName name="備品" localSheetId="0">#REF!</definedName>
    <definedName name="備品">#REF!</definedName>
    <definedName name="必要水量" localSheetId="0">#REF!</definedName>
    <definedName name="必要水量">#REF!</definedName>
    <definedName name="必要熱量" localSheetId="0">#REF!</definedName>
    <definedName name="必要熱量">#REF!</definedName>
    <definedName name="表">[124]歩掛表!$A$5:$X$19</definedName>
    <definedName name="表01">[65]単価表!$A$2:$B$10</definedName>
    <definedName name="表02">[65]単価表!$G$2:$H$10</definedName>
    <definedName name="表1" localSheetId="4">#REF!</definedName>
    <definedName name="表1" localSheetId="0">#REF!</definedName>
    <definedName name="表1">#REF!</definedName>
    <definedName name="表２" localSheetId="0">#REF!</definedName>
    <definedName name="表２">#REF!</definedName>
    <definedName name="表紙" localSheetId="0">#REF!</definedName>
    <definedName name="表紙">#REF!</definedName>
    <definedName name="表紙１">#REF!</definedName>
    <definedName name="表紙2">[125]大項目!#REF!</definedName>
    <definedName name="表示">[50]様式２号!#REF!</definedName>
    <definedName name="表題" localSheetId="4">#REF!</definedName>
    <definedName name="表題" localSheetId="0">#REF!</definedName>
    <definedName name="表題">#REF!</definedName>
    <definedName name="付属舎" localSheetId="4">[75]大項目!#REF!</definedName>
    <definedName name="付属舎" localSheetId="0">[75]大項目!#REF!</definedName>
    <definedName name="付属舎">[75]大項目!#REF!</definedName>
    <definedName name="付属品率" localSheetId="4">#REF!</definedName>
    <definedName name="付属品率" localSheetId="0">#REF!</definedName>
    <definedName name="付属品率">#REF!</definedName>
    <definedName name="普通作業員" localSheetId="0">#REF!</definedName>
    <definedName name="普通作業員">#REF!</definedName>
    <definedName name="部屋指数" localSheetId="0">#REF!</definedName>
    <definedName name="部屋指数">#REF!</definedName>
    <definedName name="部数">#REF!</definedName>
    <definedName name="風速">#REF!</definedName>
    <definedName name="複合">#REF!</definedName>
    <definedName name="複合単価">#REF!</definedName>
    <definedName name="複合単価計算">[82]改修仮設!#REF!</definedName>
    <definedName name="複合単価表" localSheetId="4">#REF!</definedName>
    <definedName name="複合単価表" localSheetId="0">#REF!</definedName>
    <definedName name="複合単価表">#REF!</definedName>
    <definedName name="複雑度" localSheetId="0">#REF!</definedName>
    <definedName name="複雑度">#REF!</definedName>
    <definedName name="複単">#REF!</definedName>
    <definedName name="複単1">#REF!</definedName>
    <definedName name="複単コード">#REF!</definedName>
    <definedName name="複単空調校舎">[126]原稿!$D$66:$D$70</definedName>
    <definedName name="複単校舎空調">[126]原稿!$D$66:$D$70</definedName>
    <definedName name="物置解体" localSheetId="4">#REF!</definedName>
    <definedName name="物置解体" localSheetId="0">#REF!</definedName>
    <definedName name="物置解体">#REF!</definedName>
    <definedName name="分岐材">[22]材料一覧!$BV$1:$BV$65536</definedName>
    <definedName name="分電盤" localSheetId="4">#REF!</definedName>
    <definedName name="分電盤" localSheetId="0">#REF!</definedName>
    <definedName name="分電盤">#REF!</definedName>
    <definedName name="分電盤修正">[109]修正表!$B$4:$C$19</definedName>
    <definedName name="分類">[86]参照データ!$J$2:$J$13</definedName>
    <definedName name="文字" localSheetId="4">#REF!</definedName>
    <definedName name="文字" localSheetId="0">#REF!</definedName>
    <definedName name="文字">#REF!</definedName>
    <definedName name="平成８年５月_北海道">[127]複単!$A$2:$E$1067</definedName>
    <definedName name="閉鎖" localSheetId="4">#REF!</definedName>
    <definedName name="閉鎖" localSheetId="0">#REF!</definedName>
    <definedName name="閉鎖">#REF!</definedName>
    <definedName name="壁W1">[20]内装!$BF$517</definedName>
    <definedName name="壁W10" localSheetId="4">[20]内装!#REF!</definedName>
    <definedName name="壁W10" localSheetId="0">[20]内装!#REF!</definedName>
    <definedName name="壁W10">[20]内装!#REF!</definedName>
    <definedName name="壁W11" localSheetId="4">[20]内装!#REF!</definedName>
    <definedName name="壁W11" localSheetId="0">[20]内装!#REF!</definedName>
    <definedName name="壁W11">[20]内装!#REF!</definedName>
    <definedName name="壁W12" localSheetId="4">[20]内装!#REF!</definedName>
    <definedName name="壁W12" localSheetId="0">[20]内装!#REF!</definedName>
    <definedName name="壁W12">[20]内装!#REF!</definedName>
    <definedName name="壁W13" localSheetId="4">[20]内装!#REF!</definedName>
    <definedName name="壁W13" localSheetId="0">[20]内装!#REF!</definedName>
    <definedName name="壁W13">[20]内装!#REF!</definedName>
    <definedName name="壁W14">[20]内装!#REF!</definedName>
    <definedName name="壁W15">[20]内装!#REF!</definedName>
    <definedName name="壁W2">[20]内装!$BG$517</definedName>
    <definedName name="壁W4">[20]内装!$BI$517</definedName>
    <definedName name="壁W6">[20]内装!$BK$517</definedName>
    <definedName name="壁W9" localSheetId="4">[20]内装!#REF!</definedName>
    <definedName name="壁W9" localSheetId="0">[20]内装!#REF!</definedName>
    <definedName name="壁W9">[20]内装!#REF!</definedName>
    <definedName name="別13" localSheetId="4">#REF!</definedName>
    <definedName name="別13" localSheetId="0">#REF!</definedName>
    <definedName name="別13">#REF!</definedName>
    <definedName name="別紙" localSheetId="4">#REF!</definedName>
    <definedName name="別紙" localSheetId="0">#REF!</definedName>
    <definedName name="別紙">#REF!</definedName>
    <definedName name="別紙明細" localSheetId="4" hidden="1">{"53)一覧表",#N/A,FALSE,"53)";"53)代価表",#N/A,FALSE,"53)"}</definedName>
    <definedName name="別紙明細" localSheetId="2" hidden="1">{"53)一覧表",#N/A,FALSE,"53)";"53)代価表",#N/A,FALSE,"53)"}</definedName>
    <definedName name="別紙明細" localSheetId="3" hidden="1">{"53)一覧表",#N/A,FALSE,"53)";"53)代価表",#N/A,FALSE,"53)"}</definedName>
    <definedName name="別紙明細" localSheetId="5" hidden="1">{"53)一覧表",#N/A,FALSE,"53)";"53)代価表",#N/A,FALSE,"53)"}</definedName>
    <definedName name="別紙明細" localSheetId="0" hidden="1">{"53)一覧表",#N/A,FALSE,"53)";"53)代価表",#N/A,FALSE,"53)"}</definedName>
    <definedName name="別紙明細" hidden="1">{"53)一覧表",#N/A,FALSE,"53)";"53)代価表",#N/A,FALSE,"53)"}</definedName>
    <definedName name="変圧器" localSheetId="4">#REF!</definedName>
    <definedName name="変圧器" localSheetId="0">#REF!</definedName>
    <definedName name="変圧器">#REF!</definedName>
    <definedName name="変更" localSheetId="4">#REF!</definedName>
    <definedName name="変更" localSheetId="0">[128]柱!#REF!</definedName>
    <definedName name="変更">#REF!</definedName>
    <definedName name="変更の方法" localSheetId="4">#REF!</definedName>
    <definedName name="変更の方法" localSheetId="0">#REF!</definedName>
    <definedName name="変更の方法">#REF!</definedName>
    <definedName name="変電設備" localSheetId="0">#REF!</definedName>
    <definedName name="変電設備">#REF!</definedName>
    <definedName name="便所">[75]大項目!#REF!</definedName>
    <definedName name="保温">[65]単価表!$A$41:$B$51</definedName>
    <definedName name="保温工" localSheetId="4">#REF!</definedName>
    <definedName name="保温工" localSheetId="0">#REF!</definedName>
    <definedName name="保温工">#REF!</definedName>
    <definedName name="保温塗装">[108]保温塗装!$A$35:$H$4000</definedName>
    <definedName name="舗装構成" localSheetId="4">#REF!</definedName>
    <definedName name="舗装構成" localSheetId="0">#REF!</definedName>
    <definedName name="舗装構成">#REF!</definedName>
    <definedName name="歩掛" localSheetId="0">#REF!</definedName>
    <definedName name="歩掛">#REF!</definedName>
    <definedName name="補給率" localSheetId="0">#REF!</definedName>
    <definedName name="補給率">#REF!</definedName>
    <definedName name="補強屋１次" localSheetId="4">#REF!</definedName>
    <definedName name="補強屋１次" localSheetId="0">#REF!</definedName>
    <definedName name="補強屋１次">#REF!</definedName>
    <definedName name="補強屋１次黄" localSheetId="4">#REF!,#REF!,#REF!,#REF!,#REF!,#REF!,#REF!,#REF!</definedName>
    <definedName name="補強屋１次黄" localSheetId="0">[11]屋体!$B$15,[11]屋体!$I$15:$L$18,[11]屋体!$N$13:$S$18,[11]屋体!$S$28,[11]屋体!$F$43:$F$45,[11]屋体!$H$46,[11]屋体!$J$43:$K$45,[11]屋体!$L$39</definedName>
    <definedName name="補強屋１次黄">#REF!,#REF!,#REF!,#REF!,#REF!,#REF!,#REF!,#REF!</definedName>
    <definedName name="補強屋１次単" localSheetId="4">#REF!,#REF!</definedName>
    <definedName name="補強屋１次単" localSheetId="0">[11]屋体!$D$32:$E$40,[11]屋体!$D$43:$E$45</definedName>
    <definedName name="補強屋１次単">#REF!,#REF!</definedName>
    <definedName name="補強屋２次" localSheetId="4">#REF!</definedName>
    <definedName name="補強屋２次" localSheetId="0">#REF!</definedName>
    <definedName name="補強屋２次">#REF!</definedName>
    <definedName name="補強屋２次黄" localSheetId="4">#REF!,#REF!,#REF!,#REF!,#REF!,#REF!,#REF!</definedName>
    <definedName name="補強屋２次黄" localSheetId="0">[11]屋体!$O$74,[11]屋体!$Q$74,[11]屋体!$S$74,[11]屋体!$L$77:$P$82,[11]屋体!$S$77:$S$82,[11]屋体!$H$89:$I$91,[11]屋体!$L$85</definedName>
    <definedName name="補強屋２次黄">#REF!,#REF!,#REF!,#REF!,#REF!,#REF!,#REF!</definedName>
    <definedName name="補強屋２次青" localSheetId="4">#REF!,#REF!,#REF!</definedName>
    <definedName name="補強屋２次青" localSheetId="0">[11]屋体!$N$73,[11]屋体!$F$89:$F$91,[11]屋体!$J$89:$K$91</definedName>
    <definedName name="補強屋２次青">#REF!,#REF!,#REF!</definedName>
    <definedName name="補強校１次" localSheetId="4">#REF!</definedName>
    <definedName name="補強校１次" localSheetId="0">#REF!</definedName>
    <definedName name="補強校１次">#REF!</definedName>
    <definedName name="補強校1次黄" localSheetId="4">#REF!,#REF!,#REF!,#REF!,#REF!,#REF!,#REF!,#REF!</definedName>
    <definedName name="補強校1次黄" localSheetId="0">[11]校舎!$B$15,[11]校舎!$I$15:$L$18,[11]校舎!$N$13:$S$18,[11]校舎!$S$28,[11]校舎!$F$32:$F$40,[11]校舎!$H$41,[11]校舎!$J$32:$K$40,[11]校舎!$L$39</definedName>
    <definedName name="補強校1次黄">#REF!,#REF!,#REF!,#REF!,#REF!,#REF!,#REF!,#REF!</definedName>
    <definedName name="補強校１次単" localSheetId="4">#REF!,#REF!</definedName>
    <definedName name="補強校１次単" localSheetId="0">[11]校舎!$D$43:$E$45,[11]校舎!$D$32:$E$40</definedName>
    <definedName name="補強校１次単">#REF!,#REF!</definedName>
    <definedName name="補強校２次" localSheetId="4">#REF!</definedName>
    <definedName name="補強校２次" localSheetId="0">#REF!</definedName>
    <definedName name="補強校２次">#REF!</definedName>
    <definedName name="補強校２次黄" localSheetId="4">#REF!,#REF!,#REF!,#REF!,#REF!,#REF!,#REF!</definedName>
    <definedName name="補強校２次黄" localSheetId="0">[11]校舎!$O$74,[11]校舎!$Q$74,[11]校舎!$S$74,[11]校舎!$H$78:$I$86,[11]校舎!$L$77:$P$82,[11]校舎!$S$77:$S$82,[11]校舎!$L$85</definedName>
    <definedName name="補強校２次黄">#REF!,#REF!,#REF!,#REF!,#REF!,#REF!,#REF!</definedName>
    <definedName name="補強校２次青" localSheetId="4">#REF!,#REF!,#REF!</definedName>
    <definedName name="補強校２次青" localSheetId="0">[11]校舎!$N$73,[11]校舎!$F$78:$F$86,[11]校舎!$J$78:$K$86</definedName>
    <definedName name="補強校２次青">#REF!,#REF!,#REF!</definedName>
    <definedName name="補正率※１" localSheetId="4">#REF!</definedName>
    <definedName name="補正率※１" localSheetId="0">#REF!</definedName>
    <definedName name="補正率※１">#REF!</definedName>
    <definedName name="補正率※２" localSheetId="0">#REF!</definedName>
    <definedName name="補正率※２">#REF!</definedName>
    <definedName name="放送室" localSheetId="0">#REF!</definedName>
    <definedName name="放送室">#REF!</definedName>
    <definedName name="放送設備">#REF!</definedName>
    <definedName name="放熱管ピッチ">#REF!</definedName>
    <definedName name="放熱管埋設深さ">#REF!</definedName>
    <definedName name="放熱器">#REF!</definedName>
    <definedName name="妨雨ｽｲｯﾁ" localSheetId="4">[110]複単表!#REF!</definedName>
    <definedName name="妨雨ｽｲｯﾁ" localSheetId="0">[110]複単表!#REF!</definedName>
    <definedName name="妨雨ｽｲｯﾁ">[110]複単表!#REF!</definedName>
    <definedName name="膨張タンク" localSheetId="4">#REF!</definedName>
    <definedName name="膨張タンク" localSheetId="0">#REF!</definedName>
    <definedName name="膨張タンク">#REF!</definedName>
    <definedName name="防火区画貫通処" localSheetId="0">#REF!</definedName>
    <definedName name="防火区画貫通処">#REF!</definedName>
    <definedName name="防火区画貫通処理">#REF!</definedName>
    <definedName name="防火区画処理">[22]材料一覧!$BZ$1:$BZ$65536</definedName>
    <definedName name="防災設備" localSheetId="4">#REF!</definedName>
    <definedName name="防災設備" localSheetId="0">#REF!</definedName>
    <definedName name="防災設備">#REF!</definedName>
    <definedName name="防災盤">[23]表紙!#REF!</definedName>
    <definedName name="防水">#N/A</definedName>
    <definedName name="防水工" localSheetId="4">#REF!</definedName>
    <definedName name="防水工" localSheetId="0">#REF!</definedName>
    <definedName name="防水工">#REF!</definedName>
    <definedName name="防水工事" localSheetId="4">#REF!</definedName>
    <definedName name="防水工事" localSheetId="0">#REF!</definedName>
    <definedName name="防水工事">#REF!</definedName>
    <definedName name="防犯設備工事">#REF!</definedName>
    <definedName name="本数">#REF!</definedName>
    <definedName name="本体">#REF!</definedName>
    <definedName name="凡">#REF!</definedName>
    <definedName name="麻布_ジ">#REF!</definedName>
    <definedName name="埋戻し">[1]初期設定!#REF!</definedName>
    <definedName name="桝１" localSheetId="4">#REF!</definedName>
    <definedName name="桝１" localSheetId="0">#REF!</definedName>
    <definedName name="桝１">#REF!</definedName>
    <definedName name="桝１１" localSheetId="0">#REF!</definedName>
    <definedName name="桝１１">#REF!</definedName>
    <definedName name="桝２" localSheetId="0">#REF!</definedName>
    <definedName name="桝２">#REF!</definedName>
    <definedName name="桝２１">#REF!</definedName>
    <definedName name="桝３">#REF!</definedName>
    <definedName name="桝４">#REF!</definedName>
    <definedName name="桝４１">#REF!</definedName>
    <definedName name="桝名">[78]条件!$G$7:$G$18</definedName>
    <definedName name="無し" localSheetId="4">#REF!</definedName>
    <definedName name="無し" localSheetId="0">#REF!</definedName>
    <definedName name="無し">#REF!</definedName>
    <definedName name="名称">[81]市単価!$C$2:$C$4</definedName>
    <definedName name="明細" localSheetId="4">[63]細目!#REF!</definedName>
    <definedName name="明細" localSheetId="0">[63]細目!#REF!</definedName>
    <definedName name="明細">[63]細目!#REF!</definedName>
    <definedName name="猛獣" localSheetId="4">#REF!</definedName>
    <definedName name="猛獣" localSheetId="0">#REF!</definedName>
    <definedName name="猛獣">#REF!</definedName>
    <definedName name="木" localSheetId="0">#REF!</definedName>
    <definedName name="木">#REF!</definedName>
    <definedName name="木くず" localSheetId="0">#REF!</definedName>
    <definedName name="木くず">#REF!</definedName>
    <definedName name="木工事">#REF!</definedName>
    <definedName name="木製建具工">#REF!</definedName>
    <definedName name="木製建具工事">[8]内訳書!#REF!</definedName>
    <definedName name="目次" localSheetId="4">#REF!</definedName>
    <definedName name="目次" localSheetId="0">#REF!</definedName>
    <definedName name="目次">#REF!</definedName>
    <definedName name="誘導" localSheetId="4">[26]改修工事!#REF!</definedName>
    <definedName name="誘導" localSheetId="0">[26]改修工事!#REF!</definedName>
    <definedName name="誘導">[26]改修工事!#REF!</definedName>
    <definedName name="誘導支援" localSheetId="4">#REF!</definedName>
    <definedName name="誘導支援" localSheetId="0">#REF!</definedName>
    <definedName name="誘導支援">#REF!</definedName>
    <definedName name="融雪" localSheetId="0">#REF!</definedName>
    <definedName name="融雪">#REF!</definedName>
    <definedName name="融雪用電源設備工事" localSheetId="0">#REF!</definedName>
    <definedName name="融雪用電源設備工事">#REF!</definedName>
    <definedName name="容積">#REF!</definedName>
    <definedName name="容積品">#REF!</definedName>
    <definedName name="容積品２">#REF!</definedName>
    <definedName name="容量品">[129]データ!$D$15:$E$20</definedName>
    <definedName name="擁壁">[130]CPPRT17A4!B53</definedName>
    <definedName name="溶接工" localSheetId="4">#REF!</definedName>
    <definedName name="溶接工" localSheetId="0">#REF!</definedName>
    <definedName name="溶接工">#REF!</definedName>
    <definedName name="理学部さく井設" localSheetId="0">#REF!</definedName>
    <definedName name="理学部さく井設">#REF!</definedName>
    <definedName name="理学部屋外設備">#REF!</definedName>
    <definedName name="理事_技師長">#REF!</definedName>
    <definedName name="理事・技師長">#REF!</definedName>
    <definedName name="量水器">#REF!</definedName>
    <definedName name="冷媒2">[107]空調元!$G$621</definedName>
    <definedName name="冷媒管・冷媒用銅管" localSheetId="4">#REF!</definedName>
    <definedName name="冷媒管・冷媒用銅管" localSheetId="0">#REF!</definedName>
    <definedName name="冷媒管・冷媒用銅管">#REF!</definedName>
    <definedName name="列非表1" localSheetId="4">[50]様式２号!#REF!</definedName>
    <definedName name="列非表1" localSheetId="0">[50]様式２号!#REF!</definedName>
    <definedName name="列非表1">[50]様式２号!#REF!</definedName>
    <definedName name="列非表2" localSheetId="4">[50]様式２号!#REF!</definedName>
    <definedName name="列非表2" localSheetId="0">[50]様式２号!#REF!</definedName>
    <definedName name="列非表2">[50]様式２号!#REF!</definedName>
    <definedName name="連続再入力" localSheetId="4">[29]細目!#REF!</definedName>
    <definedName name="連続再入力" localSheetId="0">[29]細目!#REF!</definedName>
    <definedName name="連続再入力">[29]細目!#REF!</definedName>
    <definedName name="連続入力" localSheetId="4">[29]細目!#REF!</definedName>
    <definedName name="連続入力" localSheetId="0">[29]細目!#REF!</definedName>
    <definedName name="連続入力">[29]細目!#REF!</definedName>
    <definedName name="連続入力終" localSheetId="4">[29]細目!#REF!</definedName>
    <definedName name="連続入力終" localSheetId="0">[29]細目!#REF!</definedName>
    <definedName name="連続入力終">[29]細目!#REF!</definedName>
    <definedName name="路面加熱状態温度" localSheetId="4">#REF!</definedName>
    <definedName name="路面加熱状態温度" localSheetId="0">#REF!</definedName>
    <definedName name="路面加熱状態温度">#REF!</definedName>
    <definedName name="露出ｽｲｯﾁﾎﾞｯｸｽ">[22]材料一覧!$P$1:$P$65536</definedName>
    <definedName name="露出モジュラ" localSheetId="4">#REF!</definedName>
    <definedName name="露出モジュラ" localSheetId="0">#REF!</definedName>
    <definedName name="露出モジュラ">#REF!</definedName>
    <definedName name="労務" localSheetId="4">#REF!</definedName>
    <definedName name="労務" localSheetId="0">#REF!</definedName>
    <definedName name="労務">#REF!</definedName>
    <definedName name="労務１" localSheetId="4">#REF!</definedName>
    <definedName name="労務１" localSheetId="0">#REF!</definedName>
    <definedName name="労務１">#REF!</definedName>
    <definedName name="労務２">#REF!</definedName>
    <definedName name="労務単価">#REF!</definedName>
    <definedName name="労務費">#REF!</definedName>
    <definedName name="労務費小額">#REF!</definedName>
    <definedName name="斫り工">#REF!</definedName>
    <definedName name="籠め" localSheetId="4">#REF!</definedName>
    <definedName name="籠め" localSheetId="0">[15]柱!#REF!</definedName>
    <definedName name="籠め">#REF!</definedName>
    <definedName name="隋" localSheetId="4">#REF!</definedName>
    <definedName name="隋" localSheetId="0">[5]柱!#REF!</definedName>
    <definedName name="隋">#REF!</definedName>
    <definedName name="ーR" localSheetId="4">#REF!</definedName>
    <definedName name="ーR" localSheetId="0">#REF!</definedName>
    <definedName name="ーR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02" i="159" l="1"/>
  <c r="AB100" i="159"/>
  <c r="AB18" i="159"/>
  <c r="AB20" i="159"/>
  <c r="AB22" i="159"/>
  <c r="AB24" i="159"/>
  <c r="AB26" i="159"/>
  <c r="AB28" i="159"/>
  <c r="AB30" i="159"/>
  <c r="AB32" i="159"/>
  <c r="AB34" i="159"/>
  <c r="AB36" i="159"/>
  <c r="AB38" i="159"/>
  <c r="AB40" i="159"/>
  <c r="AB42" i="159"/>
  <c r="AB44" i="159"/>
  <c r="AB46" i="159"/>
  <c r="AB48" i="159"/>
  <c r="AB50" i="159"/>
  <c r="AB52" i="159"/>
  <c r="AB54" i="159"/>
  <c r="AB16" i="159"/>
  <c r="AG18" i="159"/>
  <c r="AG20" i="159"/>
  <c r="AG22" i="159"/>
  <c r="AG24" i="159"/>
  <c r="AG26" i="159"/>
  <c r="AG28" i="159"/>
  <c r="AG30" i="159"/>
  <c r="AG32" i="159"/>
  <c r="AG34" i="159"/>
  <c r="AG36" i="159"/>
  <c r="AG38" i="159"/>
  <c r="AG40" i="159"/>
  <c r="AG42" i="159"/>
  <c r="AG44" i="159"/>
  <c r="AG46" i="159"/>
  <c r="AG48" i="159"/>
  <c r="AG50" i="159"/>
  <c r="AG52" i="159"/>
  <c r="AG54" i="159"/>
  <c r="AG16" i="159"/>
  <c r="N43" i="159"/>
  <c r="R43" i="159"/>
  <c r="M44" i="159"/>
  <c r="N44" i="159"/>
  <c r="O44" i="159"/>
  <c r="P44" i="159"/>
  <c r="U44" i="159"/>
  <c r="V44" i="159" s="1"/>
  <c r="AI44" i="159"/>
  <c r="AK44" i="159" s="1"/>
  <c r="AJ44" i="159"/>
  <c r="AL44" i="159" s="1"/>
  <c r="AM44" i="159"/>
  <c r="N45" i="159"/>
  <c r="R45" i="159"/>
  <c r="M46" i="159"/>
  <c r="N46" i="159"/>
  <c r="O46" i="159"/>
  <c r="P46" i="159"/>
  <c r="U46" i="159"/>
  <c r="V46" i="159"/>
  <c r="AI46" i="159"/>
  <c r="AK46" i="159" s="1"/>
  <c r="AJ46" i="159"/>
  <c r="AL46" i="159" s="1"/>
  <c r="AM46" i="159"/>
  <c r="N47" i="159"/>
  <c r="R47" i="159"/>
  <c r="M48" i="159"/>
  <c r="N48" i="159"/>
  <c r="O48" i="159"/>
  <c r="P48" i="159"/>
  <c r="U48" i="159"/>
  <c r="V48" i="159" s="1"/>
  <c r="AI48" i="159"/>
  <c r="AK48" i="159" s="1"/>
  <c r="AJ48" i="159"/>
  <c r="AL48" i="159" s="1"/>
  <c r="AM48" i="159"/>
  <c r="N49" i="159"/>
  <c r="R49" i="159"/>
  <c r="M50" i="159"/>
  <c r="N50" i="159"/>
  <c r="O50" i="159"/>
  <c r="P50" i="159"/>
  <c r="U50" i="159"/>
  <c r="V50" i="159" s="1"/>
  <c r="AI50" i="159"/>
  <c r="AK50" i="159" s="1"/>
  <c r="AJ50" i="159"/>
  <c r="AL50" i="159" s="1"/>
  <c r="AM50" i="159"/>
  <c r="N51" i="159"/>
  <c r="R51" i="159"/>
  <c r="M52" i="159"/>
  <c r="N52" i="159"/>
  <c r="O52" i="159"/>
  <c r="P52" i="159"/>
  <c r="U52" i="159"/>
  <c r="V52" i="159" s="1"/>
  <c r="AI52" i="159"/>
  <c r="AK52" i="159" s="1"/>
  <c r="AJ52" i="159"/>
  <c r="AL52" i="159" s="1"/>
  <c r="AM52" i="159"/>
  <c r="N53" i="159"/>
  <c r="R53" i="159"/>
  <c r="M54" i="159"/>
  <c r="N54" i="159"/>
  <c r="O54" i="159"/>
  <c r="P54" i="159"/>
  <c r="U54" i="159"/>
  <c r="V54" i="159" s="1"/>
  <c r="AI54" i="159"/>
  <c r="AJ54" i="159"/>
  <c r="AL54" i="159" s="1"/>
  <c r="AM54" i="159"/>
  <c r="C58" i="159"/>
  <c r="M58" i="159" s="1"/>
  <c r="AJ336" i="159"/>
  <c r="AL336" i="159" s="1"/>
  <c r="AI336" i="159"/>
  <c r="V336" i="159"/>
  <c r="P336" i="159"/>
  <c r="O336" i="159"/>
  <c r="N336" i="159"/>
  <c r="M336" i="159"/>
  <c r="N335" i="159"/>
  <c r="AJ334" i="159"/>
  <c r="AL334" i="159" s="1"/>
  <c r="AI334" i="159"/>
  <c r="AK334" i="159" s="1"/>
  <c r="V334" i="159"/>
  <c r="AA334" i="159" s="1"/>
  <c r="AC334" i="159" s="1"/>
  <c r="AH334" i="159" s="1"/>
  <c r="P334" i="159"/>
  <c r="O334" i="159"/>
  <c r="N334" i="159"/>
  <c r="M334" i="159"/>
  <c r="N333" i="159"/>
  <c r="AJ332" i="159"/>
  <c r="AL332" i="159" s="1"/>
  <c r="AI332" i="159"/>
  <c r="V332" i="159"/>
  <c r="P332" i="159"/>
  <c r="O332" i="159"/>
  <c r="N332" i="159"/>
  <c r="M332" i="159"/>
  <c r="N331" i="159"/>
  <c r="AJ330" i="159"/>
  <c r="AL330" i="159" s="1"/>
  <c r="AI330" i="159"/>
  <c r="AK330" i="159" s="1"/>
  <c r="V330" i="159"/>
  <c r="AA330" i="159" s="1"/>
  <c r="AC330" i="159" s="1"/>
  <c r="AH330" i="159" s="1"/>
  <c r="P330" i="159"/>
  <c r="O330" i="159"/>
  <c r="N330" i="159"/>
  <c r="M330" i="159"/>
  <c r="N329" i="159"/>
  <c r="AJ328" i="159"/>
  <c r="AL328" i="159" s="1"/>
  <c r="AI328" i="159"/>
  <c r="V328" i="159"/>
  <c r="P328" i="159"/>
  <c r="O328" i="159"/>
  <c r="N328" i="159"/>
  <c r="M328" i="159"/>
  <c r="N327" i="159"/>
  <c r="AJ326" i="159"/>
  <c r="AL326" i="159" s="1"/>
  <c r="AI326" i="159"/>
  <c r="V326" i="159"/>
  <c r="AA326" i="159" s="1"/>
  <c r="AC326" i="159" s="1"/>
  <c r="AH326" i="159" s="1"/>
  <c r="P326" i="159"/>
  <c r="O326" i="159"/>
  <c r="N326" i="159"/>
  <c r="M326" i="159"/>
  <c r="N325" i="159"/>
  <c r="AJ324" i="159"/>
  <c r="AL324" i="159" s="1"/>
  <c r="AI324" i="159"/>
  <c r="V324" i="159"/>
  <c r="P324" i="159"/>
  <c r="O324" i="159"/>
  <c r="N324" i="159"/>
  <c r="M324" i="159"/>
  <c r="N323" i="159"/>
  <c r="AJ322" i="159"/>
  <c r="AL322" i="159" s="1"/>
  <c r="AI322" i="159"/>
  <c r="AK322" i="159" s="1"/>
  <c r="V322" i="159"/>
  <c r="P322" i="159"/>
  <c r="O322" i="159"/>
  <c r="N322" i="159"/>
  <c r="M322" i="159"/>
  <c r="N321" i="159"/>
  <c r="AJ320" i="159"/>
  <c r="AL320" i="159" s="1"/>
  <c r="AI320" i="159"/>
  <c r="V320" i="159"/>
  <c r="P320" i="159"/>
  <c r="O320" i="159"/>
  <c r="N320" i="159"/>
  <c r="M320" i="159"/>
  <c r="N319" i="159"/>
  <c r="AJ318" i="159"/>
  <c r="AL318" i="159" s="1"/>
  <c r="AI318" i="159"/>
  <c r="AK318" i="159" s="1"/>
  <c r="V318" i="159"/>
  <c r="AA318" i="159" s="1"/>
  <c r="AC318" i="159" s="1"/>
  <c r="AH318" i="159" s="1"/>
  <c r="P318" i="159"/>
  <c r="O318" i="159"/>
  <c r="N318" i="159"/>
  <c r="M318" i="159"/>
  <c r="N317" i="159"/>
  <c r="AJ316" i="159"/>
  <c r="AL316" i="159" s="1"/>
  <c r="AI316" i="159"/>
  <c r="V316" i="159"/>
  <c r="P316" i="159"/>
  <c r="O316" i="159"/>
  <c r="N316" i="159"/>
  <c r="M316" i="159"/>
  <c r="N315" i="159"/>
  <c r="AJ314" i="159"/>
  <c r="AL314" i="159" s="1"/>
  <c r="AI314" i="159"/>
  <c r="AK314" i="159" s="1"/>
  <c r="V314" i="159"/>
  <c r="P314" i="159"/>
  <c r="O314" i="159"/>
  <c r="N314" i="159"/>
  <c r="M314" i="159"/>
  <c r="N313" i="159"/>
  <c r="AJ312" i="159"/>
  <c r="AL312" i="159" s="1"/>
  <c r="AI312" i="159"/>
  <c r="V312" i="159"/>
  <c r="P312" i="159"/>
  <c r="O312" i="159"/>
  <c r="N312" i="159"/>
  <c r="M312" i="159"/>
  <c r="N311" i="159"/>
  <c r="AJ310" i="159"/>
  <c r="AL310" i="159" s="1"/>
  <c r="AI310" i="159"/>
  <c r="AK310" i="159" s="1"/>
  <c r="V310" i="159"/>
  <c r="AA310" i="159" s="1"/>
  <c r="AC310" i="159" s="1"/>
  <c r="AH310" i="159" s="1"/>
  <c r="P310" i="159"/>
  <c r="O310" i="159"/>
  <c r="N310" i="159"/>
  <c r="M310" i="159"/>
  <c r="N309" i="159"/>
  <c r="AJ308" i="159"/>
  <c r="AL308" i="159" s="1"/>
  <c r="AI308" i="159"/>
  <c r="V308" i="159"/>
  <c r="P308" i="159"/>
  <c r="O308" i="159"/>
  <c r="N308" i="159"/>
  <c r="M308" i="159"/>
  <c r="N307" i="159"/>
  <c r="AJ306" i="159"/>
  <c r="AL306" i="159" s="1"/>
  <c r="AI306" i="159"/>
  <c r="AK306" i="159" s="1"/>
  <c r="V306" i="159"/>
  <c r="AA306" i="159" s="1"/>
  <c r="AC306" i="159" s="1"/>
  <c r="AH306" i="159" s="1"/>
  <c r="P306" i="159"/>
  <c r="O306" i="159"/>
  <c r="N306" i="159"/>
  <c r="M306" i="159"/>
  <c r="N305" i="159"/>
  <c r="AJ304" i="159"/>
  <c r="AL304" i="159" s="1"/>
  <c r="AI304" i="159"/>
  <c r="V304" i="159"/>
  <c r="P304" i="159"/>
  <c r="O304" i="159"/>
  <c r="N304" i="159"/>
  <c r="M304" i="159"/>
  <c r="N303" i="159"/>
  <c r="AJ302" i="159"/>
  <c r="AL302" i="159" s="1"/>
  <c r="AI302" i="159"/>
  <c r="AK302" i="159" s="1"/>
  <c r="V302" i="159"/>
  <c r="P302" i="159"/>
  <c r="O302" i="159"/>
  <c r="N302" i="159"/>
  <c r="M302" i="159"/>
  <c r="N301" i="159"/>
  <c r="AJ300" i="159"/>
  <c r="AL300" i="159" s="1"/>
  <c r="AI300" i="159"/>
  <c r="V300" i="159"/>
  <c r="P300" i="159"/>
  <c r="O300" i="159"/>
  <c r="N300" i="159"/>
  <c r="M300" i="159"/>
  <c r="N299" i="159"/>
  <c r="AJ298" i="159"/>
  <c r="AL298" i="159" s="1"/>
  <c r="AI298" i="159"/>
  <c r="AK298" i="159" s="1"/>
  <c r="V298" i="159"/>
  <c r="P298" i="159"/>
  <c r="O298" i="159"/>
  <c r="N298" i="159"/>
  <c r="M298" i="159"/>
  <c r="N297" i="159"/>
  <c r="AJ296" i="159"/>
  <c r="AL296" i="159" s="1"/>
  <c r="AI296" i="159"/>
  <c r="V296" i="159"/>
  <c r="P296" i="159"/>
  <c r="O296" i="159"/>
  <c r="N296" i="159"/>
  <c r="M296" i="159"/>
  <c r="N295" i="159"/>
  <c r="AJ294" i="159"/>
  <c r="AL294" i="159" s="1"/>
  <c r="AI294" i="159"/>
  <c r="V294" i="159"/>
  <c r="AA294" i="159" s="1"/>
  <c r="AC294" i="159" s="1"/>
  <c r="AH294" i="159" s="1"/>
  <c r="P294" i="159"/>
  <c r="O294" i="159"/>
  <c r="N294" i="159"/>
  <c r="M294" i="159"/>
  <c r="N293" i="159"/>
  <c r="AJ292" i="159"/>
  <c r="AL292" i="159" s="1"/>
  <c r="AI292" i="159"/>
  <c r="AK292" i="159" s="1"/>
  <c r="V292" i="159"/>
  <c r="P292" i="159"/>
  <c r="O292" i="159"/>
  <c r="N292" i="159"/>
  <c r="M292" i="159"/>
  <c r="N291" i="159"/>
  <c r="AJ290" i="159"/>
  <c r="AL290" i="159" s="1"/>
  <c r="AI290" i="159"/>
  <c r="AK290" i="159" s="1"/>
  <c r="AA290" i="159"/>
  <c r="AC290" i="159" s="1"/>
  <c r="AH290" i="159" s="1"/>
  <c r="V290" i="159"/>
  <c r="P290" i="159"/>
  <c r="O290" i="159"/>
  <c r="N290" i="159"/>
  <c r="M290" i="159"/>
  <c r="N289" i="159"/>
  <c r="AJ288" i="159"/>
  <c r="AI288" i="159"/>
  <c r="AK288" i="159" s="1"/>
  <c r="V288" i="159"/>
  <c r="P288" i="159"/>
  <c r="O288" i="159"/>
  <c r="N288" i="159"/>
  <c r="M288" i="159"/>
  <c r="N287" i="159"/>
  <c r="AJ286" i="159"/>
  <c r="AL286" i="159" s="1"/>
  <c r="AI286" i="159"/>
  <c r="V286" i="159"/>
  <c r="AA286" i="159" s="1"/>
  <c r="AC286" i="159" s="1"/>
  <c r="AH286" i="159" s="1"/>
  <c r="P286" i="159"/>
  <c r="O286" i="159"/>
  <c r="N286" i="159"/>
  <c r="M286" i="159"/>
  <c r="N285" i="159"/>
  <c r="AJ284" i="159"/>
  <c r="AL284" i="159" s="1"/>
  <c r="AI284" i="159"/>
  <c r="AK284" i="159" s="1"/>
  <c r="V284" i="159"/>
  <c r="AA284" i="159" s="1"/>
  <c r="AC284" i="159" s="1"/>
  <c r="AH284" i="159" s="1"/>
  <c r="P284" i="159"/>
  <c r="O284" i="159"/>
  <c r="N284" i="159"/>
  <c r="M284" i="159"/>
  <c r="N283" i="159"/>
  <c r="AJ282" i="159"/>
  <c r="AL282" i="159" s="1"/>
  <c r="AI282" i="159"/>
  <c r="AK282" i="159" s="1"/>
  <c r="V282" i="159"/>
  <c r="AA282" i="159" s="1"/>
  <c r="AC282" i="159" s="1"/>
  <c r="AH282" i="159" s="1"/>
  <c r="P282" i="159"/>
  <c r="O282" i="159"/>
  <c r="N282" i="159"/>
  <c r="M282" i="159"/>
  <c r="N281" i="159"/>
  <c r="AJ280" i="159"/>
  <c r="AI280" i="159"/>
  <c r="AK280" i="159" s="1"/>
  <c r="V280" i="159"/>
  <c r="P280" i="159"/>
  <c r="O280" i="159"/>
  <c r="N280" i="159"/>
  <c r="M280" i="159"/>
  <c r="N279" i="159"/>
  <c r="AJ278" i="159"/>
  <c r="AL278" i="159" s="1"/>
  <c r="AI278" i="159"/>
  <c r="V278" i="159"/>
  <c r="AA278" i="159" s="1"/>
  <c r="AC278" i="159" s="1"/>
  <c r="AH278" i="159" s="1"/>
  <c r="P278" i="159"/>
  <c r="O278" i="159"/>
  <c r="N278" i="159"/>
  <c r="M278" i="159"/>
  <c r="N277" i="159"/>
  <c r="AJ276" i="159"/>
  <c r="AL276" i="159" s="1"/>
  <c r="AI276" i="159"/>
  <c r="AK276" i="159" s="1"/>
  <c r="AA276" i="159"/>
  <c r="AC276" i="159" s="1"/>
  <c r="AH276" i="159" s="1"/>
  <c r="V276" i="159"/>
  <c r="P276" i="159"/>
  <c r="O276" i="159"/>
  <c r="N276" i="159"/>
  <c r="M276" i="159"/>
  <c r="N275" i="159"/>
  <c r="AJ274" i="159"/>
  <c r="AL274" i="159" s="1"/>
  <c r="AI274" i="159"/>
  <c r="AK274" i="159" s="1"/>
  <c r="V274" i="159"/>
  <c r="AA274" i="159" s="1"/>
  <c r="AC274" i="159" s="1"/>
  <c r="AH274" i="159" s="1"/>
  <c r="P274" i="159"/>
  <c r="O274" i="159"/>
  <c r="N274" i="159"/>
  <c r="M274" i="159"/>
  <c r="N273" i="159"/>
  <c r="AJ272" i="159"/>
  <c r="AL272" i="159" s="1"/>
  <c r="AI272" i="159"/>
  <c r="AK272" i="159" s="1"/>
  <c r="V272" i="159"/>
  <c r="AA272" i="159" s="1"/>
  <c r="AC272" i="159" s="1"/>
  <c r="AH272" i="159" s="1"/>
  <c r="P272" i="159"/>
  <c r="O272" i="159"/>
  <c r="N272" i="159"/>
  <c r="M272" i="159"/>
  <c r="N271" i="159"/>
  <c r="AJ270" i="159"/>
  <c r="AL270" i="159" s="1"/>
  <c r="AI270" i="159"/>
  <c r="AK270" i="159" s="1"/>
  <c r="V270" i="159"/>
  <c r="AA270" i="159" s="1"/>
  <c r="AC270" i="159" s="1"/>
  <c r="AH270" i="159" s="1"/>
  <c r="P270" i="159"/>
  <c r="O270" i="159"/>
  <c r="N270" i="159"/>
  <c r="M270" i="159"/>
  <c r="N269" i="159"/>
  <c r="AJ268" i="159"/>
  <c r="AL268" i="159" s="1"/>
  <c r="AI268" i="159"/>
  <c r="AK268" i="159" s="1"/>
  <c r="V268" i="159"/>
  <c r="AA268" i="159" s="1"/>
  <c r="AC268" i="159" s="1"/>
  <c r="AH268" i="159" s="1"/>
  <c r="P268" i="159"/>
  <c r="O268" i="159"/>
  <c r="N268" i="159"/>
  <c r="M268" i="159"/>
  <c r="N267" i="159"/>
  <c r="AJ266" i="159"/>
  <c r="AL266" i="159" s="1"/>
  <c r="AI266" i="159"/>
  <c r="AK266" i="159" s="1"/>
  <c r="V266" i="159"/>
  <c r="AA266" i="159" s="1"/>
  <c r="AC266" i="159" s="1"/>
  <c r="AH266" i="159" s="1"/>
  <c r="P266" i="159"/>
  <c r="O266" i="159"/>
  <c r="N266" i="159"/>
  <c r="M266" i="159"/>
  <c r="N265" i="159"/>
  <c r="AJ264" i="159"/>
  <c r="AL264" i="159" s="1"/>
  <c r="AI264" i="159"/>
  <c r="AK264" i="159" s="1"/>
  <c r="V264" i="159"/>
  <c r="AA264" i="159" s="1"/>
  <c r="AC264" i="159" s="1"/>
  <c r="AH264" i="159" s="1"/>
  <c r="P264" i="159"/>
  <c r="O264" i="159"/>
  <c r="N264" i="159"/>
  <c r="M264" i="159"/>
  <c r="N263" i="159"/>
  <c r="AJ262" i="159"/>
  <c r="AL262" i="159" s="1"/>
  <c r="AI262" i="159"/>
  <c r="AK262" i="159" s="1"/>
  <c r="V262" i="159"/>
  <c r="AA262" i="159" s="1"/>
  <c r="AC262" i="159" s="1"/>
  <c r="AH262" i="159" s="1"/>
  <c r="P262" i="159"/>
  <c r="O262" i="159"/>
  <c r="N262" i="159"/>
  <c r="M262" i="159"/>
  <c r="N261" i="159"/>
  <c r="AJ260" i="159"/>
  <c r="AL260" i="159" s="1"/>
  <c r="AI260" i="159"/>
  <c r="AK260" i="159" s="1"/>
  <c r="V260" i="159"/>
  <c r="AA260" i="159" s="1"/>
  <c r="AC260" i="159" s="1"/>
  <c r="AH260" i="159" s="1"/>
  <c r="P260" i="159"/>
  <c r="O260" i="159"/>
  <c r="N260" i="159"/>
  <c r="M260" i="159"/>
  <c r="N259" i="159"/>
  <c r="AJ258" i="159"/>
  <c r="AL258" i="159" s="1"/>
  <c r="AI258" i="159"/>
  <c r="AK258" i="159" s="1"/>
  <c r="V258" i="159"/>
  <c r="AA258" i="159" s="1"/>
  <c r="AC258" i="159" s="1"/>
  <c r="AH258" i="159" s="1"/>
  <c r="P258" i="159"/>
  <c r="O258" i="159"/>
  <c r="N258" i="159"/>
  <c r="M258" i="159"/>
  <c r="N257" i="159"/>
  <c r="AJ256" i="159"/>
  <c r="AL256" i="159" s="1"/>
  <c r="AI256" i="159"/>
  <c r="AK256" i="159" s="1"/>
  <c r="V256" i="159"/>
  <c r="AA256" i="159" s="1"/>
  <c r="AC256" i="159" s="1"/>
  <c r="AH256" i="159" s="1"/>
  <c r="P256" i="159"/>
  <c r="O256" i="159"/>
  <c r="N256" i="159"/>
  <c r="M256" i="159"/>
  <c r="N255" i="159"/>
  <c r="AJ254" i="159"/>
  <c r="AL254" i="159" s="1"/>
  <c r="AI254" i="159"/>
  <c r="AK254" i="159" s="1"/>
  <c r="V254" i="159"/>
  <c r="AA254" i="159" s="1"/>
  <c r="AC254" i="159" s="1"/>
  <c r="AH254" i="159" s="1"/>
  <c r="P254" i="159"/>
  <c r="O254" i="159"/>
  <c r="N254" i="159"/>
  <c r="M254" i="159"/>
  <c r="N253" i="159"/>
  <c r="AJ252" i="159"/>
  <c r="AL252" i="159" s="1"/>
  <c r="AI252" i="159"/>
  <c r="AK252" i="159" s="1"/>
  <c r="V252" i="159"/>
  <c r="AA252" i="159" s="1"/>
  <c r="AC252" i="159" s="1"/>
  <c r="AH252" i="159" s="1"/>
  <c r="P252" i="159"/>
  <c r="O252" i="159"/>
  <c r="N252" i="159"/>
  <c r="M252" i="159"/>
  <c r="N251" i="159"/>
  <c r="AJ250" i="159"/>
  <c r="AL250" i="159" s="1"/>
  <c r="AI250" i="159"/>
  <c r="AK250" i="159" s="1"/>
  <c r="V250" i="159"/>
  <c r="AA250" i="159" s="1"/>
  <c r="AC250" i="159" s="1"/>
  <c r="AH250" i="159" s="1"/>
  <c r="P250" i="159"/>
  <c r="O250" i="159"/>
  <c r="N250" i="159"/>
  <c r="M250" i="159"/>
  <c r="N249" i="159"/>
  <c r="AJ248" i="159"/>
  <c r="AL248" i="159" s="1"/>
  <c r="AI248" i="159"/>
  <c r="AK248" i="159" s="1"/>
  <c r="V248" i="159"/>
  <c r="AA248" i="159" s="1"/>
  <c r="AC248" i="159" s="1"/>
  <c r="AH248" i="159" s="1"/>
  <c r="P248" i="159"/>
  <c r="O248" i="159"/>
  <c r="N248" i="159"/>
  <c r="M248" i="159"/>
  <c r="N247" i="159"/>
  <c r="AJ246" i="159"/>
  <c r="AL246" i="159" s="1"/>
  <c r="AI246" i="159"/>
  <c r="AK246" i="159" s="1"/>
  <c r="V246" i="159"/>
  <c r="AA246" i="159" s="1"/>
  <c r="AC246" i="159" s="1"/>
  <c r="AH246" i="159" s="1"/>
  <c r="P246" i="159"/>
  <c r="O246" i="159"/>
  <c r="N246" i="159"/>
  <c r="M246" i="159"/>
  <c r="N245" i="159"/>
  <c r="AJ244" i="159"/>
  <c r="AL244" i="159" s="1"/>
  <c r="AI244" i="159"/>
  <c r="AK244" i="159" s="1"/>
  <c r="V244" i="159"/>
  <c r="AA244" i="159" s="1"/>
  <c r="AC244" i="159" s="1"/>
  <c r="AH244" i="159" s="1"/>
  <c r="P244" i="159"/>
  <c r="O244" i="159"/>
  <c r="N244" i="159"/>
  <c r="M244" i="159"/>
  <c r="N243" i="159"/>
  <c r="AJ242" i="159"/>
  <c r="AL242" i="159" s="1"/>
  <c r="AI242" i="159"/>
  <c r="AK242" i="159" s="1"/>
  <c r="V242" i="159"/>
  <c r="AA242" i="159" s="1"/>
  <c r="AC242" i="159" s="1"/>
  <c r="AH242" i="159" s="1"/>
  <c r="P242" i="159"/>
  <c r="O242" i="159"/>
  <c r="N242" i="159"/>
  <c r="M242" i="159"/>
  <c r="N241" i="159"/>
  <c r="AJ240" i="159"/>
  <c r="AL240" i="159" s="1"/>
  <c r="AI240" i="159"/>
  <c r="AK240" i="159" s="1"/>
  <c r="V240" i="159"/>
  <c r="AA240" i="159" s="1"/>
  <c r="AC240" i="159" s="1"/>
  <c r="AH240" i="159" s="1"/>
  <c r="P240" i="159"/>
  <c r="O240" i="159"/>
  <c r="N240" i="159"/>
  <c r="M240" i="159"/>
  <c r="N239" i="159"/>
  <c r="AJ238" i="159"/>
  <c r="AL238" i="159" s="1"/>
  <c r="AI238" i="159"/>
  <c r="AK238" i="159" s="1"/>
  <c r="V238" i="159"/>
  <c r="AA238" i="159" s="1"/>
  <c r="AC238" i="159" s="1"/>
  <c r="AH238" i="159" s="1"/>
  <c r="P238" i="159"/>
  <c r="O238" i="159"/>
  <c r="N238" i="159"/>
  <c r="M238" i="159"/>
  <c r="N237" i="159"/>
  <c r="AJ236" i="159"/>
  <c r="AL236" i="159" s="1"/>
  <c r="AI236" i="159"/>
  <c r="AK236" i="159" s="1"/>
  <c r="AA236" i="159"/>
  <c r="AC236" i="159" s="1"/>
  <c r="AH236" i="159" s="1"/>
  <c r="V236" i="159"/>
  <c r="P236" i="159"/>
  <c r="O236" i="159"/>
  <c r="N236" i="159"/>
  <c r="M236" i="159"/>
  <c r="N235" i="159"/>
  <c r="AJ234" i="159"/>
  <c r="AL234" i="159" s="1"/>
  <c r="AI234" i="159"/>
  <c r="AK234" i="159" s="1"/>
  <c r="V234" i="159"/>
  <c r="AA234" i="159" s="1"/>
  <c r="AC234" i="159" s="1"/>
  <c r="AH234" i="159" s="1"/>
  <c r="P234" i="159"/>
  <c r="O234" i="159"/>
  <c r="N234" i="159"/>
  <c r="M234" i="159"/>
  <c r="N233" i="159"/>
  <c r="AJ232" i="159"/>
  <c r="AL232" i="159" s="1"/>
  <c r="AI232" i="159"/>
  <c r="AK232" i="159" s="1"/>
  <c r="V232" i="159"/>
  <c r="AA232" i="159" s="1"/>
  <c r="AC232" i="159" s="1"/>
  <c r="AH232" i="159" s="1"/>
  <c r="P232" i="159"/>
  <c r="O232" i="159"/>
  <c r="N232" i="159"/>
  <c r="M232" i="159"/>
  <c r="N231" i="159"/>
  <c r="AJ230" i="159"/>
  <c r="AL230" i="159" s="1"/>
  <c r="AI230" i="159"/>
  <c r="AK230" i="159" s="1"/>
  <c r="V230" i="159"/>
  <c r="AA230" i="159" s="1"/>
  <c r="AC230" i="159" s="1"/>
  <c r="AH230" i="159" s="1"/>
  <c r="P230" i="159"/>
  <c r="O230" i="159"/>
  <c r="N230" i="159"/>
  <c r="M230" i="159"/>
  <c r="N229" i="159"/>
  <c r="AJ228" i="159"/>
  <c r="AL228" i="159" s="1"/>
  <c r="AI228" i="159"/>
  <c r="AK228" i="159" s="1"/>
  <c r="V228" i="159"/>
  <c r="AA228" i="159" s="1"/>
  <c r="AC228" i="159" s="1"/>
  <c r="AH228" i="159" s="1"/>
  <c r="P228" i="159"/>
  <c r="O228" i="159"/>
  <c r="N228" i="159"/>
  <c r="M228" i="159"/>
  <c r="N227" i="159"/>
  <c r="AJ226" i="159"/>
  <c r="AL226" i="159" s="1"/>
  <c r="AI226" i="159"/>
  <c r="AK226" i="159" s="1"/>
  <c r="V226" i="159"/>
  <c r="AA226" i="159" s="1"/>
  <c r="AC226" i="159" s="1"/>
  <c r="AH226" i="159" s="1"/>
  <c r="P226" i="159"/>
  <c r="O226" i="159"/>
  <c r="N226" i="159"/>
  <c r="M226" i="159"/>
  <c r="N225" i="159"/>
  <c r="AJ224" i="159"/>
  <c r="AL224" i="159" s="1"/>
  <c r="AI224" i="159"/>
  <c r="AK224" i="159" s="1"/>
  <c r="V224" i="159"/>
  <c r="AA224" i="159" s="1"/>
  <c r="AC224" i="159" s="1"/>
  <c r="AH224" i="159" s="1"/>
  <c r="P224" i="159"/>
  <c r="O224" i="159"/>
  <c r="N224" i="159"/>
  <c r="M224" i="159"/>
  <c r="N223" i="159"/>
  <c r="AJ222" i="159"/>
  <c r="AL222" i="159" s="1"/>
  <c r="AI222" i="159"/>
  <c r="AK222" i="159" s="1"/>
  <c r="V222" i="159"/>
  <c r="AA222" i="159" s="1"/>
  <c r="AC222" i="159" s="1"/>
  <c r="AH222" i="159" s="1"/>
  <c r="P222" i="159"/>
  <c r="O222" i="159"/>
  <c r="N222" i="159"/>
  <c r="M222" i="159"/>
  <c r="N221" i="159"/>
  <c r="AJ220" i="159"/>
  <c r="AL220" i="159" s="1"/>
  <c r="AI220" i="159"/>
  <c r="AK220" i="159" s="1"/>
  <c r="V220" i="159"/>
  <c r="AA220" i="159" s="1"/>
  <c r="AC220" i="159" s="1"/>
  <c r="AH220" i="159" s="1"/>
  <c r="P220" i="159"/>
  <c r="O220" i="159"/>
  <c r="N220" i="159"/>
  <c r="M220" i="159"/>
  <c r="N219" i="159"/>
  <c r="AJ218" i="159"/>
  <c r="AL218" i="159" s="1"/>
  <c r="AI218" i="159"/>
  <c r="AK218" i="159" s="1"/>
  <c r="V218" i="159"/>
  <c r="AA218" i="159" s="1"/>
  <c r="AC218" i="159" s="1"/>
  <c r="AH218" i="159" s="1"/>
  <c r="P218" i="159"/>
  <c r="O218" i="159"/>
  <c r="N218" i="159"/>
  <c r="M218" i="159"/>
  <c r="N217" i="159"/>
  <c r="AJ216" i="159"/>
  <c r="AL216" i="159" s="1"/>
  <c r="AI216" i="159"/>
  <c r="AK216" i="159" s="1"/>
  <c r="V216" i="159"/>
  <c r="AA216" i="159" s="1"/>
  <c r="AC216" i="159" s="1"/>
  <c r="AH216" i="159" s="1"/>
  <c r="P216" i="159"/>
  <c r="O216" i="159"/>
  <c r="N216" i="159"/>
  <c r="M216" i="159"/>
  <c r="N215" i="159"/>
  <c r="AJ214" i="159"/>
  <c r="AL214" i="159" s="1"/>
  <c r="AI214" i="159"/>
  <c r="AK214" i="159" s="1"/>
  <c r="V214" i="159"/>
  <c r="AA214" i="159" s="1"/>
  <c r="AC214" i="159" s="1"/>
  <c r="AH214" i="159" s="1"/>
  <c r="P214" i="159"/>
  <c r="O214" i="159"/>
  <c r="N214" i="159"/>
  <c r="M214" i="159"/>
  <c r="N213" i="159"/>
  <c r="AJ212" i="159"/>
  <c r="AL212" i="159" s="1"/>
  <c r="AI212" i="159"/>
  <c r="AK212" i="159" s="1"/>
  <c r="V212" i="159"/>
  <c r="AA212" i="159" s="1"/>
  <c r="AC212" i="159" s="1"/>
  <c r="AH212" i="159" s="1"/>
  <c r="P212" i="159"/>
  <c r="O212" i="159"/>
  <c r="N212" i="159"/>
  <c r="M212" i="159"/>
  <c r="N211" i="159"/>
  <c r="AJ210" i="159"/>
  <c r="AL210" i="159" s="1"/>
  <c r="AI210" i="159"/>
  <c r="AK210" i="159" s="1"/>
  <c r="V210" i="159"/>
  <c r="AA210" i="159" s="1"/>
  <c r="AC210" i="159" s="1"/>
  <c r="AH210" i="159" s="1"/>
  <c r="P210" i="159"/>
  <c r="O210" i="159"/>
  <c r="N210" i="159"/>
  <c r="M210" i="159"/>
  <c r="N209" i="159"/>
  <c r="AJ208" i="159"/>
  <c r="AL208" i="159" s="1"/>
  <c r="AI208" i="159"/>
  <c r="V208" i="159"/>
  <c r="AA208" i="159" s="1"/>
  <c r="AC208" i="159" s="1"/>
  <c r="AH208" i="159" s="1"/>
  <c r="P208" i="159"/>
  <c r="O208" i="159"/>
  <c r="N208" i="159"/>
  <c r="M208" i="159"/>
  <c r="N207" i="159"/>
  <c r="AJ206" i="159"/>
  <c r="AL206" i="159" s="1"/>
  <c r="AI206" i="159"/>
  <c r="AK206" i="159" s="1"/>
  <c r="V206" i="159"/>
  <c r="AA206" i="159" s="1"/>
  <c r="AC206" i="159" s="1"/>
  <c r="AH206" i="159" s="1"/>
  <c r="P206" i="159"/>
  <c r="O206" i="159"/>
  <c r="N206" i="159"/>
  <c r="M206" i="159"/>
  <c r="N205" i="159"/>
  <c r="AJ204" i="159"/>
  <c r="AL204" i="159" s="1"/>
  <c r="AI204" i="159"/>
  <c r="V204" i="159"/>
  <c r="P204" i="159"/>
  <c r="O204" i="159"/>
  <c r="N204" i="159"/>
  <c r="M204" i="159"/>
  <c r="N203" i="159"/>
  <c r="AJ202" i="159"/>
  <c r="AL202" i="159" s="1"/>
  <c r="AI202" i="159"/>
  <c r="AK202" i="159" s="1"/>
  <c r="V202" i="159"/>
  <c r="AA202" i="159" s="1"/>
  <c r="AC202" i="159" s="1"/>
  <c r="AH202" i="159" s="1"/>
  <c r="P202" i="159"/>
  <c r="O202" i="159"/>
  <c r="N202" i="159"/>
  <c r="M202" i="159"/>
  <c r="N201" i="159"/>
  <c r="AJ200" i="159"/>
  <c r="AL200" i="159" s="1"/>
  <c r="AI200" i="159"/>
  <c r="AK200" i="159" s="1"/>
  <c r="V200" i="159"/>
  <c r="P200" i="159"/>
  <c r="O200" i="159"/>
  <c r="N200" i="159"/>
  <c r="M200" i="159"/>
  <c r="N199" i="159"/>
  <c r="AJ198" i="159"/>
  <c r="AL198" i="159" s="1"/>
  <c r="AI198" i="159"/>
  <c r="AK198" i="159" s="1"/>
  <c r="V198" i="159"/>
  <c r="AA198" i="159" s="1"/>
  <c r="AC198" i="159" s="1"/>
  <c r="AH198" i="159" s="1"/>
  <c r="P198" i="159"/>
  <c r="O198" i="159"/>
  <c r="N198" i="159"/>
  <c r="M198" i="159"/>
  <c r="N197" i="159"/>
  <c r="AJ196" i="159"/>
  <c r="AL196" i="159" s="1"/>
  <c r="AI196" i="159"/>
  <c r="V196" i="159"/>
  <c r="P196" i="159"/>
  <c r="O196" i="159"/>
  <c r="N196" i="159"/>
  <c r="M196" i="159"/>
  <c r="N195" i="159"/>
  <c r="AJ194" i="159"/>
  <c r="AL194" i="159" s="1"/>
  <c r="AI194" i="159"/>
  <c r="AK194" i="159" s="1"/>
  <c r="AA194" i="159"/>
  <c r="AC194" i="159" s="1"/>
  <c r="AH194" i="159" s="1"/>
  <c r="V194" i="159"/>
  <c r="P194" i="159"/>
  <c r="O194" i="159"/>
  <c r="N194" i="159"/>
  <c r="M194" i="159"/>
  <c r="N193" i="159"/>
  <c r="AJ192" i="159"/>
  <c r="AL192" i="159" s="1"/>
  <c r="AI192" i="159"/>
  <c r="AK192" i="159" s="1"/>
  <c r="V192" i="159"/>
  <c r="P192" i="159"/>
  <c r="O192" i="159"/>
  <c r="N192" i="159"/>
  <c r="M192" i="159"/>
  <c r="N191" i="159"/>
  <c r="AJ190" i="159"/>
  <c r="AL190" i="159" s="1"/>
  <c r="AI190" i="159"/>
  <c r="AK190" i="159" s="1"/>
  <c r="V190" i="159"/>
  <c r="AA190" i="159" s="1"/>
  <c r="AC190" i="159" s="1"/>
  <c r="AH190" i="159" s="1"/>
  <c r="P190" i="159"/>
  <c r="O190" i="159"/>
  <c r="N190" i="159"/>
  <c r="M190" i="159"/>
  <c r="N189" i="159"/>
  <c r="AJ188" i="159"/>
  <c r="AL188" i="159" s="1"/>
  <c r="AI188" i="159"/>
  <c r="AK188" i="159" s="1"/>
  <c r="V188" i="159"/>
  <c r="AA188" i="159" s="1"/>
  <c r="AC188" i="159" s="1"/>
  <c r="AH188" i="159" s="1"/>
  <c r="P188" i="159"/>
  <c r="O188" i="159"/>
  <c r="N188" i="159"/>
  <c r="M188" i="159"/>
  <c r="N187" i="159"/>
  <c r="AJ186" i="159"/>
  <c r="AL186" i="159" s="1"/>
  <c r="AI186" i="159"/>
  <c r="AK186" i="159" s="1"/>
  <c r="V186" i="159"/>
  <c r="P186" i="159"/>
  <c r="O186" i="159"/>
  <c r="N186" i="159"/>
  <c r="M186" i="159"/>
  <c r="N185" i="159"/>
  <c r="AJ184" i="159"/>
  <c r="AL184" i="159" s="1"/>
  <c r="AI184" i="159"/>
  <c r="AK184" i="159" s="1"/>
  <c r="V184" i="159"/>
  <c r="AA184" i="159" s="1"/>
  <c r="AC184" i="159" s="1"/>
  <c r="AH184" i="159" s="1"/>
  <c r="P184" i="159"/>
  <c r="O184" i="159"/>
  <c r="N184" i="159"/>
  <c r="M184" i="159"/>
  <c r="N183" i="159"/>
  <c r="AJ182" i="159"/>
  <c r="AL182" i="159" s="1"/>
  <c r="AI182" i="159"/>
  <c r="V182" i="159"/>
  <c r="AA182" i="159" s="1"/>
  <c r="AC182" i="159" s="1"/>
  <c r="AH182" i="159" s="1"/>
  <c r="P182" i="159"/>
  <c r="O182" i="159"/>
  <c r="N182" i="159"/>
  <c r="M182" i="159"/>
  <c r="N181" i="159"/>
  <c r="AJ180" i="159"/>
  <c r="AL180" i="159" s="1"/>
  <c r="AI180" i="159"/>
  <c r="V180" i="159"/>
  <c r="AA180" i="159" s="1"/>
  <c r="AC180" i="159" s="1"/>
  <c r="AH180" i="159" s="1"/>
  <c r="P180" i="159"/>
  <c r="O180" i="159"/>
  <c r="N180" i="159"/>
  <c r="M180" i="159"/>
  <c r="N179" i="159"/>
  <c r="AJ178" i="159"/>
  <c r="AL178" i="159" s="1"/>
  <c r="AI178" i="159"/>
  <c r="AK178" i="159" s="1"/>
  <c r="V178" i="159"/>
  <c r="P178" i="159"/>
  <c r="O178" i="159"/>
  <c r="N178" i="159"/>
  <c r="M178" i="159"/>
  <c r="N177" i="159"/>
  <c r="AJ176" i="159"/>
  <c r="AI176" i="159"/>
  <c r="AK176" i="159" s="1"/>
  <c r="V176" i="159"/>
  <c r="AA176" i="159" s="1"/>
  <c r="AC176" i="159" s="1"/>
  <c r="AH176" i="159" s="1"/>
  <c r="P176" i="159"/>
  <c r="O176" i="159"/>
  <c r="N176" i="159"/>
  <c r="M176" i="159"/>
  <c r="N175" i="159"/>
  <c r="AJ174" i="159"/>
  <c r="AL174" i="159" s="1"/>
  <c r="AI174" i="159"/>
  <c r="V174" i="159"/>
  <c r="AA174" i="159" s="1"/>
  <c r="AC174" i="159" s="1"/>
  <c r="AH174" i="159" s="1"/>
  <c r="P174" i="159"/>
  <c r="O174" i="159"/>
  <c r="N174" i="159"/>
  <c r="M174" i="159"/>
  <c r="N173" i="159"/>
  <c r="AJ172" i="159"/>
  <c r="AL172" i="159" s="1"/>
  <c r="AI172" i="159"/>
  <c r="AK172" i="159" s="1"/>
  <c r="V172" i="159"/>
  <c r="AA172" i="159" s="1"/>
  <c r="AC172" i="159" s="1"/>
  <c r="AH172" i="159" s="1"/>
  <c r="P172" i="159"/>
  <c r="O172" i="159"/>
  <c r="N172" i="159"/>
  <c r="M172" i="159"/>
  <c r="N171" i="159"/>
  <c r="AJ170" i="159"/>
  <c r="AL170" i="159" s="1"/>
  <c r="AI170" i="159"/>
  <c r="AK170" i="159" s="1"/>
  <c r="V170" i="159"/>
  <c r="AA170" i="159" s="1"/>
  <c r="AC170" i="159" s="1"/>
  <c r="AH170" i="159" s="1"/>
  <c r="P170" i="159"/>
  <c r="O170" i="159"/>
  <c r="N170" i="159"/>
  <c r="M170" i="159"/>
  <c r="N169" i="159"/>
  <c r="AJ168" i="159"/>
  <c r="AL168" i="159" s="1"/>
  <c r="AI168" i="159"/>
  <c r="AK168" i="159" s="1"/>
  <c r="V168" i="159"/>
  <c r="AA168" i="159" s="1"/>
  <c r="AC168" i="159" s="1"/>
  <c r="AH168" i="159" s="1"/>
  <c r="P168" i="159"/>
  <c r="O168" i="159"/>
  <c r="N168" i="159"/>
  <c r="M168" i="159"/>
  <c r="N167" i="159"/>
  <c r="AJ166" i="159"/>
  <c r="AL166" i="159" s="1"/>
  <c r="AI166" i="159"/>
  <c r="V166" i="159"/>
  <c r="AA166" i="159" s="1"/>
  <c r="AC166" i="159" s="1"/>
  <c r="AH166" i="159" s="1"/>
  <c r="P166" i="159"/>
  <c r="O166" i="159"/>
  <c r="N166" i="159"/>
  <c r="M166" i="159"/>
  <c r="N165" i="159"/>
  <c r="AJ164" i="159"/>
  <c r="AI164" i="159"/>
  <c r="AK164" i="159" s="1"/>
  <c r="V164" i="159"/>
  <c r="AA164" i="159" s="1"/>
  <c r="AC164" i="159" s="1"/>
  <c r="AH164" i="159" s="1"/>
  <c r="P164" i="159"/>
  <c r="O164" i="159"/>
  <c r="N164" i="159"/>
  <c r="M164" i="159"/>
  <c r="N163" i="159"/>
  <c r="AJ162" i="159"/>
  <c r="AL162" i="159" s="1"/>
  <c r="AI162" i="159"/>
  <c r="AK162" i="159" s="1"/>
  <c r="V162" i="159"/>
  <c r="AA162" i="159" s="1"/>
  <c r="AC162" i="159" s="1"/>
  <c r="AH162" i="159" s="1"/>
  <c r="P162" i="159"/>
  <c r="O162" i="159"/>
  <c r="N162" i="159"/>
  <c r="M162" i="159"/>
  <c r="N161" i="159"/>
  <c r="AJ160" i="159"/>
  <c r="AL160" i="159" s="1"/>
  <c r="AI160" i="159"/>
  <c r="AK160" i="159" s="1"/>
  <c r="V160" i="159"/>
  <c r="AA160" i="159" s="1"/>
  <c r="AC160" i="159" s="1"/>
  <c r="AH160" i="159" s="1"/>
  <c r="P160" i="159"/>
  <c r="O160" i="159"/>
  <c r="N160" i="159"/>
  <c r="M160" i="159"/>
  <c r="N159" i="159"/>
  <c r="AJ158" i="159"/>
  <c r="AL158" i="159" s="1"/>
  <c r="AI158" i="159"/>
  <c r="AK158" i="159" s="1"/>
  <c r="V158" i="159"/>
  <c r="AA158" i="159" s="1"/>
  <c r="AC158" i="159" s="1"/>
  <c r="AH158" i="159" s="1"/>
  <c r="P158" i="159"/>
  <c r="O158" i="159"/>
  <c r="N158" i="159"/>
  <c r="M158" i="159"/>
  <c r="N157" i="159"/>
  <c r="AJ156" i="159"/>
  <c r="AL156" i="159" s="1"/>
  <c r="AI156" i="159"/>
  <c r="AK156" i="159" s="1"/>
  <c r="V156" i="159"/>
  <c r="AA156" i="159" s="1"/>
  <c r="AC156" i="159" s="1"/>
  <c r="AH156" i="159" s="1"/>
  <c r="P156" i="159"/>
  <c r="O156" i="159"/>
  <c r="N156" i="159"/>
  <c r="M156" i="159"/>
  <c r="N155" i="159"/>
  <c r="AJ154" i="159"/>
  <c r="AL154" i="159" s="1"/>
  <c r="AI154" i="159"/>
  <c r="AK154" i="159" s="1"/>
  <c r="V154" i="159"/>
  <c r="AA154" i="159" s="1"/>
  <c r="AC154" i="159" s="1"/>
  <c r="AH154" i="159" s="1"/>
  <c r="P154" i="159"/>
  <c r="O154" i="159"/>
  <c r="N154" i="159"/>
  <c r="M154" i="159"/>
  <c r="N153" i="159"/>
  <c r="AJ152" i="159"/>
  <c r="AL152" i="159" s="1"/>
  <c r="AI152" i="159"/>
  <c r="AK152" i="159" s="1"/>
  <c r="V152" i="159"/>
  <c r="AA152" i="159" s="1"/>
  <c r="AC152" i="159" s="1"/>
  <c r="AH152" i="159" s="1"/>
  <c r="P152" i="159"/>
  <c r="O152" i="159"/>
  <c r="N152" i="159"/>
  <c r="M152" i="159"/>
  <c r="N151" i="159"/>
  <c r="AJ150" i="159"/>
  <c r="AL150" i="159" s="1"/>
  <c r="AI150" i="159"/>
  <c r="AK150" i="159" s="1"/>
  <c r="V150" i="159"/>
  <c r="AA150" i="159" s="1"/>
  <c r="AC150" i="159" s="1"/>
  <c r="AH150" i="159" s="1"/>
  <c r="P150" i="159"/>
  <c r="O150" i="159"/>
  <c r="N150" i="159"/>
  <c r="M150" i="159"/>
  <c r="N149" i="159"/>
  <c r="AJ148" i="159"/>
  <c r="AL148" i="159" s="1"/>
  <c r="AI148" i="159"/>
  <c r="AK148" i="159" s="1"/>
  <c r="V148" i="159"/>
  <c r="AA148" i="159" s="1"/>
  <c r="AC148" i="159" s="1"/>
  <c r="AH148" i="159" s="1"/>
  <c r="P148" i="159"/>
  <c r="O148" i="159"/>
  <c r="N148" i="159"/>
  <c r="M148" i="159"/>
  <c r="N147" i="159"/>
  <c r="AJ146" i="159"/>
  <c r="AL146" i="159" s="1"/>
  <c r="AI146" i="159"/>
  <c r="AK146" i="159" s="1"/>
  <c r="V146" i="159"/>
  <c r="AA146" i="159" s="1"/>
  <c r="AC146" i="159" s="1"/>
  <c r="AH146" i="159" s="1"/>
  <c r="P146" i="159"/>
  <c r="O146" i="159"/>
  <c r="N146" i="159"/>
  <c r="M146" i="159"/>
  <c r="N145" i="159"/>
  <c r="AJ144" i="159"/>
  <c r="AI144" i="159"/>
  <c r="AK144" i="159" s="1"/>
  <c r="V144" i="159"/>
  <c r="AA144" i="159" s="1"/>
  <c r="AC144" i="159" s="1"/>
  <c r="AH144" i="159" s="1"/>
  <c r="P144" i="159"/>
  <c r="O144" i="159"/>
  <c r="N144" i="159"/>
  <c r="M144" i="159"/>
  <c r="N143" i="159"/>
  <c r="AJ142" i="159"/>
  <c r="AL142" i="159" s="1"/>
  <c r="AI142" i="159"/>
  <c r="AK142" i="159" s="1"/>
  <c r="V142" i="159"/>
  <c r="AA142" i="159" s="1"/>
  <c r="AC142" i="159" s="1"/>
  <c r="AH142" i="159" s="1"/>
  <c r="P142" i="159"/>
  <c r="O142" i="159"/>
  <c r="N142" i="159"/>
  <c r="M142" i="159"/>
  <c r="N141" i="159"/>
  <c r="AJ140" i="159"/>
  <c r="AL140" i="159" s="1"/>
  <c r="AI140" i="159"/>
  <c r="AK140" i="159" s="1"/>
  <c r="V140" i="159"/>
  <c r="AA140" i="159" s="1"/>
  <c r="AC140" i="159" s="1"/>
  <c r="AH140" i="159" s="1"/>
  <c r="P140" i="159"/>
  <c r="O140" i="159"/>
  <c r="N140" i="159"/>
  <c r="M140" i="159"/>
  <c r="N139" i="159"/>
  <c r="AJ138" i="159"/>
  <c r="AL138" i="159" s="1"/>
  <c r="AI138" i="159"/>
  <c r="AK138" i="159" s="1"/>
  <c r="V138" i="159"/>
  <c r="AA138" i="159" s="1"/>
  <c r="AC138" i="159" s="1"/>
  <c r="AH138" i="159" s="1"/>
  <c r="P138" i="159"/>
  <c r="O138" i="159"/>
  <c r="N138" i="159"/>
  <c r="M138" i="159"/>
  <c r="N137" i="159"/>
  <c r="AJ136" i="159"/>
  <c r="AL136" i="159" s="1"/>
  <c r="AI136" i="159"/>
  <c r="AK136" i="159" s="1"/>
  <c r="V136" i="159"/>
  <c r="AA136" i="159" s="1"/>
  <c r="AC136" i="159" s="1"/>
  <c r="AH136" i="159" s="1"/>
  <c r="P136" i="159"/>
  <c r="O136" i="159"/>
  <c r="N136" i="159"/>
  <c r="M136" i="159"/>
  <c r="N135" i="159"/>
  <c r="AJ134" i="159"/>
  <c r="AL134" i="159" s="1"/>
  <c r="AI134" i="159"/>
  <c r="AK134" i="159" s="1"/>
  <c r="V134" i="159"/>
  <c r="AA134" i="159" s="1"/>
  <c r="AC134" i="159" s="1"/>
  <c r="AH134" i="159" s="1"/>
  <c r="P134" i="159"/>
  <c r="O134" i="159"/>
  <c r="N134" i="159"/>
  <c r="M134" i="159"/>
  <c r="N133" i="159"/>
  <c r="AJ132" i="159"/>
  <c r="AI132" i="159"/>
  <c r="AK132" i="159" s="1"/>
  <c r="V132" i="159"/>
  <c r="AA132" i="159" s="1"/>
  <c r="AC132" i="159" s="1"/>
  <c r="AH132" i="159" s="1"/>
  <c r="P132" i="159"/>
  <c r="O132" i="159"/>
  <c r="N132" i="159"/>
  <c r="M132" i="159"/>
  <c r="N131" i="159"/>
  <c r="AJ130" i="159"/>
  <c r="AL130" i="159" s="1"/>
  <c r="AI130" i="159"/>
  <c r="AK130" i="159" s="1"/>
  <c r="V130" i="159"/>
  <c r="AA130" i="159" s="1"/>
  <c r="AC130" i="159" s="1"/>
  <c r="AH130" i="159" s="1"/>
  <c r="P130" i="159"/>
  <c r="O130" i="159"/>
  <c r="N130" i="159"/>
  <c r="M130" i="159"/>
  <c r="N129" i="159"/>
  <c r="AJ128" i="159"/>
  <c r="AL128" i="159" s="1"/>
  <c r="AI128" i="159"/>
  <c r="AK128" i="159" s="1"/>
  <c r="V128" i="159"/>
  <c r="AA128" i="159" s="1"/>
  <c r="AC128" i="159" s="1"/>
  <c r="AH128" i="159" s="1"/>
  <c r="P128" i="159"/>
  <c r="O128" i="159"/>
  <c r="N128" i="159"/>
  <c r="M128" i="159"/>
  <c r="N127" i="159"/>
  <c r="AJ126" i="159"/>
  <c r="AL126" i="159" s="1"/>
  <c r="AI126" i="159"/>
  <c r="AK126" i="159" s="1"/>
  <c r="V126" i="159"/>
  <c r="AA126" i="159" s="1"/>
  <c r="AC126" i="159" s="1"/>
  <c r="AH126" i="159" s="1"/>
  <c r="P126" i="159"/>
  <c r="O126" i="159"/>
  <c r="N126" i="159"/>
  <c r="M126" i="159"/>
  <c r="N125" i="159"/>
  <c r="AJ124" i="159"/>
  <c r="AI124" i="159"/>
  <c r="AK124" i="159" s="1"/>
  <c r="V124" i="159"/>
  <c r="P124" i="159"/>
  <c r="O124" i="159"/>
  <c r="N124" i="159"/>
  <c r="M124" i="159"/>
  <c r="N123" i="159"/>
  <c r="AJ122" i="159"/>
  <c r="AL122" i="159" s="1"/>
  <c r="AI122" i="159"/>
  <c r="AK122" i="159" s="1"/>
  <c r="V122" i="159"/>
  <c r="AA122" i="159" s="1"/>
  <c r="AC122" i="159" s="1"/>
  <c r="AH122" i="159" s="1"/>
  <c r="P122" i="159"/>
  <c r="O122" i="159"/>
  <c r="N122" i="159"/>
  <c r="M122" i="159"/>
  <c r="N121" i="159"/>
  <c r="AJ120" i="159"/>
  <c r="AL120" i="159" s="1"/>
  <c r="AI120" i="159"/>
  <c r="AK120" i="159" s="1"/>
  <c r="V120" i="159"/>
  <c r="P120" i="159"/>
  <c r="O120" i="159"/>
  <c r="N120" i="159"/>
  <c r="M120" i="159"/>
  <c r="N119" i="159"/>
  <c r="AJ118" i="159"/>
  <c r="AL118" i="159" s="1"/>
  <c r="AI118" i="159"/>
  <c r="V118" i="159"/>
  <c r="P118" i="159"/>
  <c r="O118" i="159"/>
  <c r="N118" i="159"/>
  <c r="M118" i="159"/>
  <c r="N117" i="159"/>
  <c r="AJ116" i="159"/>
  <c r="AL116" i="159" s="1"/>
  <c r="AI116" i="159"/>
  <c r="AK116" i="159" s="1"/>
  <c r="V116" i="159"/>
  <c r="P116" i="159"/>
  <c r="O116" i="159"/>
  <c r="N116" i="159"/>
  <c r="M116" i="159"/>
  <c r="N115" i="159"/>
  <c r="AM114" i="159"/>
  <c r="AJ114" i="159"/>
  <c r="AL114" i="159" s="1"/>
  <c r="AI114" i="159"/>
  <c r="AB114" i="159"/>
  <c r="W114" i="159"/>
  <c r="V114" i="159"/>
  <c r="P114" i="159"/>
  <c r="N114" i="159"/>
  <c r="M114" i="159"/>
  <c r="E114" i="159"/>
  <c r="O114" i="159" s="1"/>
  <c r="N113" i="159"/>
  <c r="AM112" i="159"/>
  <c r="AJ112" i="159"/>
  <c r="AL112" i="159" s="1"/>
  <c r="AI112" i="159"/>
  <c r="AK112" i="159" s="1"/>
  <c r="V112" i="159"/>
  <c r="P112" i="159"/>
  <c r="O112" i="159"/>
  <c r="N112" i="159"/>
  <c r="M112" i="159"/>
  <c r="N111" i="159"/>
  <c r="AM110" i="159"/>
  <c r="AJ110" i="159"/>
  <c r="AL110" i="159" s="1"/>
  <c r="AI110" i="159"/>
  <c r="AK110" i="159" s="1"/>
  <c r="V110" i="159"/>
  <c r="AA110" i="159" s="1"/>
  <c r="AC110" i="159" s="1"/>
  <c r="AH110" i="159" s="1"/>
  <c r="P110" i="159"/>
  <c r="O110" i="159"/>
  <c r="N110" i="159"/>
  <c r="M110" i="159"/>
  <c r="N109" i="159"/>
  <c r="AM108" i="159"/>
  <c r="AJ108" i="159"/>
  <c r="AL108" i="159" s="1"/>
  <c r="AI108" i="159"/>
  <c r="AK108" i="159" s="1"/>
  <c r="V108" i="159"/>
  <c r="AA108" i="159" s="1"/>
  <c r="AC108" i="159" s="1"/>
  <c r="AH108" i="159" s="1"/>
  <c r="P108" i="159"/>
  <c r="O108" i="159"/>
  <c r="N108" i="159"/>
  <c r="M108" i="159"/>
  <c r="N107" i="159"/>
  <c r="AM106" i="159"/>
  <c r="AJ106" i="159"/>
  <c r="AL106" i="159" s="1"/>
  <c r="AI106" i="159"/>
  <c r="AK106" i="159" s="1"/>
  <c r="V106" i="159"/>
  <c r="AA106" i="159" s="1"/>
  <c r="AC106" i="159" s="1"/>
  <c r="AH106" i="159" s="1"/>
  <c r="P106" i="159"/>
  <c r="O106" i="159"/>
  <c r="N106" i="159"/>
  <c r="C106" i="159"/>
  <c r="M106" i="159" s="1"/>
  <c r="N105" i="159"/>
  <c r="AM104" i="159"/>
  <c r="AJ104" i="159"/>
  <c r="AL104" i="159" s="1"/>
  <c r="AI104" i="159"/>
  <c r="V104" i="159"/>
  <c r="AA104" i="159" s="1"/>
  <c r="AC104" i="159" s="1"/>
  <c r="AH104" i="159" s="1"/>
  <c r="P104" i="159"/>
  <c r="O104" i="159"/>
  <c r="N104" i="159"/>
  <c r="M104" i="159"/>
  <c r="N103" i="159"/>
  <c r="AM102" i="159"/>
  <c r="AJ102" i="159"/>
  <c r="AL102" i="159" s="1"/>
  <c r="AI102" i="159"/>
  <c r="AK102" i="159" s="1"/>
  <c r="U102" i="159"/>
  <c r="V102" i="159" s="1"/>
  <c r="P102" i="159"/>
  <c r="O102" i="159"/>
  <c r="N102" i="159"/>
  <c r="M102" i="159"/>
  <c r="V101" i="159"/>
  <c r="N101" i="159"/>
  <c r="AM100" i="159"/>
  <c r="AJ100" i="159"/>
  <c r="AL100" i="159" s="1"/>
  <c r="AI100" i="159"/>
  <c r="U100" i="159"/>
  <c r="V100" i="159" s="1"/>
  <c r="P100" i="159"/>
  <c r="O100" i="159"/>
  <c r="N100" i="159"/>
  <c r="M100" i="159"/>
  <c r="V99" i="159"/>
  <c r="N99" i="159"/>
  <c r="AM98" i="159"/>
  <c r="AJ98" i="159"/>
  <c r="AL98" i="159" s="1"/>
  <c r="AI98" i="159"/>
  <c r="U98" i="159"/>
  <c r="V98" i="159" s="1"/>
  <c r="AA98" i="159" s="1"/>
  <c r="P98" i="159"/>
  <c r="O98" i="159"/>
  <c r="N98" i="159"/>
  <c r="M98" i="159"/>
  <c r="V97" i="159"/>
  <c r="N97" i="159"/>
  <c r="AM96" i="159"/>
  <c r="AJ96" i="159"/>
  <c r="AL96" i="159" s="1"/>
  <c r="AI96" i="159"/>
  <c r="AG96" i="159"/>
  <c r="AB96" i="159"/>
  <c r="V96" i="159"/>
  <c r="AA96" i="159" s="1"/>
  <c r="U96" i="159"/>
  <c r="P96" i="159"/>
  <c r="O96" i="159"/>
  <c r="N96" i="159"/>
  <c r="M96" i="159"/>
  <c r="N95" i="159"/>
  <c r="AM94" i="159"/>
  <c r="AJ94" i="159"/>
  <c r="AL94" i="159" s="1"/>
  <c r="AI94" i="159"/>
  <c r="AG94" i="159"/>
  <c r="AB94" i="159"/>
  <c r="V94" i="159"/>
  <c r="U94" i="159"/>
  <c r="P94" i="159"/>
  <c r="O94" i="159"/>
  <c r="N94" i="159"/>
  <c r="M94" i="159"/>
  <c r="N93" i="159"/>
  <c r="AM92" i="159"/>
  <c r="AJ92" i="159"/>
  <c r="AL92" i="159" s="1"/>
  <c r="AI92" i="159"/>
  <c r="AK92" i="159" s="1"/>
  <c r="AG92" i="159"/>
  <c r="AB92" i="159"/>
  <c r="V92" i="159"/>
  <c r="AA92" i="159" s="1"/>
  <c r="U92" i="159"/>
  <c r="P92" i="159"/>
  <c r="O92" i="159"/>
  <c r="N92" i="159"/>
  <c r="M92" i="159"/>
  <c r="N91" i="159"/>
  <c r="AM90" i="159"/>
  <c r="AJ90" i="159"/>
  <c r="AL90" i="159" s="1"/>
  <c r="AI90" i="159"/>
  <c r="AK90" i="159" s="1"/>
  <c r="AG90" i="159"/>
  <c r="AB90" i="159"/>
  <c r="V90" i="159"/>
  <c r="U90" i="159"/>
  <c r="P90" i="159"/>
  <c r="O90" i="159"/>
  <c r="N90" i="159"/>
  <c r="M90" i="159"/>
  <c r="N89" i="159"/>
  <c r="AM88" i="159"/>
  <c r="AJ88" i="159"/>
  <c r="AL88" i="159" s="1"/>
  <c r="AI88" i="159"/>
  <c r="AK88" i="159" s="1"/>
  <c r="AG88" i="159"/>
  <c r="AB88" i="159"/>
  <c r="V88" i="159"/>
  <c r="AA88" i="159" s="1"/>
  <c r="U88" i="159"/>
  <c r="P88" i="159"/>
  <c r="O88" i="159"/>
  <c r="N88" i="159"/>
  <c r="M88" i="159"/>
  <c r="N87" i="159"/>
  <c r="AM86" i="159"/>
  <c r="AJ86" i="159"/>
  <c r="AL86" i="159" s="1"/>
  <c r="AI86" i="159"/>
  <c r="AK86" i="159" s="1"/>
  <c r="AG86" i="159"/>
  <c r="AB86" i="159"/>
  <c r="V86" i="159"/>
  <c r="AA86" i="159" s="1"/>
  <c r="U86" i="159"/>
  <c r="P86" i="159"/>
  <c r="O86" i="159"/>
  <c r="N86" i="159"/>
  <c r="M86" i="159"/>
  <c r="N85" i="159"/>
  <c r="AM84" i="159"/>
  <c r="AJ84" i="159"/>
  <c r="AL84" i="159" s="1"/>
  <c r="AI84" i="159"/>
  <c r="AK84" i="159" s="1"/>
  <c r="AG84" i="159"/>
  <c r="AB84" i="159"/>
  <c r="V84" i="159"/>
  <c r="AA84" i="159" s="1"/>
  <c r="U84" i="159"/>
  <c r="P84" i="159"/>
  <c r="O84" i="159"/>
  <c r="N84" i="159"/>
  <c r="M84" i="159"/>
  <c r="N83" i="159"/>
  <c r="AM82" i="159"/>
  <c r="AJ82" i="159"/>
  <c r="AL82" i="159" s="1"/>
  <c r="AI82" i="159"/>
  <c r="AG82" i="159"/>
  <c r="AB82" i="159"/>
  <c r="V82" i="159"/>
  <c r="AA82" i="159" s="1"/>
  <c r="U82" i="159"/>
  <c r="P82" i="159"/>
  <c r="O82" i="159"/>
  <c r="N82" i="159"/>
  <c r="M82" i="159"/>
  <c r="N81" i="159"/>
  <c r="AM80" i="159"/>
  <c r="AJ80" i="159"/>
  <c r="AL80" i="159" s="1"/>
  <c r="AI80" i="159"/>
  <c r="AG80" i="159"/>
  <c r="AB80" i="159"/>
  <c r="V80" i="159"/>
  <c r="AA80" i="159" s="1"/>
  <c r="U80" i="159"/>
  <c r="P80" i="159"/>
  <c r="O80" i="159"/>
  <c r="N80" i="159"/>
  <c r="M80" i="159"/>
  <c r="N79" i="159"/>
  <c r="AM78" i="159"/>
  <c r="AJ78" i="159"/>
  <c r="AL78" i="159" s="1"/>
  <c r="AI78" i="159"/>
  <c r="AK78" i="159" s="1"/>
  <c r="AG78" i="159"/>
  <c r="AB78" i="159"/>
  <c r="V78" i="159"/>
  <c r="U78" i="159"/>
  <c r="P78" i="159"/>
  <c r="O78" i="159"/>
  <c r="N78" i="159"/>
  <c r="M78" i="159"/>
  <c r="N77" i="159"/>
  <c r="AM76" i="159"/>
  <c r="AJ76" i="159"/>
  <c r="AL76" i="159" s="1"/>
  <c r="AI76" i="159"/>
  <c r="AK76" i="159" s="1"/>
  <c r="AG76" i="159"/>
  <c r="AB76" i="159"/>
  <c r="V76" i="159"/>
  <c r="AA76" i="159" s="1"/>
  <c r="U76" i="159"/>
  <c r="P76" i="159"/>
  <c r="O76" i="159"/>
  <c r="N76" i="159"/>
  <c r="M76" i="159"/>
  <c r="N75" i="159"/>
  <c r="AM74" i="159"/>
  <c r="AJ74" i="159"/>
  <c r="AL74" i="159" s="1"/>
  <c r="AI74" i="159"/>
  <c r="AK74" i="159" s="1"/>
  <c r="AG74" i="159"/>
  <c r="AB74" i="159"/>
  <c r="V74" i="159"/>
  <c r="U74" i="159"/>
  <c r="P74" i="159"/>
  <c r="O74" i="159"/>
  <c r="N74" i="159"/>
  <c r="M74" i="159"/>
  <c r="N73" i="159"/>
  <c r="AM72" i="159"/>
  <c r="AJ72" i="159"/>
  <c r="AL72" i="159" s="1"/>
  <c r="AI72" i="159"/>
  <c r="AK72" i="159" s="1"/>
  <c r="AG72" i="159"/>
  <c r="AB72" i="159"/>
  <c r="V72" i="159"/>
  <c r="AA72" i="159" s="1"/>
  <c r="U72" i="159"/>
  <c r="P72" i="159"/>
  <c r="O72" i="159"/>
  <c r="N72" i="159"/>
  <c r="M72" i="159"/>
  <c r="N71" i="159"/>
  <c r="AM70" i="159"/>
  <c r="AJ70" i="159"/>
  <c r="AL70" i="159" s="1"/>
  <c r="AI70" i="159"/>
  <c r="AK70" i="159" s="1"/>
  <c r="AG70" i="159"/>
  <c r="AB70" i="159"/>
  <c r="V70" i="159"/>
  <c r="AA70" i="159" s="1"/>
  <c r="U70" i="159"/>
  <c r="P70" i="159"/>
  <c r="O70" i="159"/>
  <c r="N70" i="159"/>
  <c r="M70" i="159"/>
  <c r="N69" i="159"/>
  <c r="AM68" i="159"/>
  <c r="AJ68" i="159"/>
  <c r="AL68" i="159" s="1"/>
  <c r="AI68" i="159"/>
  <c r="AK68" i="159" s="1"/>
  <c r="AG68" i="159"/>
  <c r="AB68" i="159"/>
  <c r="V68" i="159"/>
  <c r="AA68" i="159" s="1"/>
  <c r="U68" i="159"/>
  <c r="P68" i="159"/>
  <c r="O68" i="159"/>
  <c r="N68" i="159"/>
  <c r="M68" i="159"/>
  <c r="N67" i="159"/>
  <c r="AM66" i="159"/>
  <c r="AJ66" i="159"/>
  <c r="AL66" i="159" s="1"/>
  <c r="AI66" i="159"/>
  <c r="AK66" i="159" s="1"/>
  <c r="AG66" i="159"/>
  <c r="AB66" i="159"/>
  <c r="V66" i="159"/>
  <c r="AA66" i="159" s="1"/>
  <c r="U66" i="159"/>
  <c r="P66" i="159"/>
  <c r="O66" i="159"/>
  <c r="N66" i="159"/>
  <c r="M66" i="159"/>
  <c r="N65" i="159"/>
  <c r="AJ64" i="159"/>
  <c r="AL64" i="159" s="1"/>
  <c r="AI64" i="159"/>
  <c r="AK64" i="159" s="1"/>
  <c r="AG64" i="159"/>
  <c r="AB64" i="159"/>
  <c r="V64" i="159"/>
  <c r="AA64" i="159" s="1"/>
  <c r="U64" i="159"/>
  <c r="P64" i="159"/>
  <c r="O64" i="159"/>
  <c r="N64" i="159"/>
  <c r="M64" i="159"/>
  <c r="N63" i="159"/>
  <c r="AJ62" i="159"/>
  <c r="AL62" i="159" s="1"/>
  <c r="AI62" i="159"/>
  <c r="V62" i="159"/>
  <c r="AA62" i="159" s="1"/>
  <c r="AC62" i="159" s="1"/>
  <c r="AH62" i="159" s="1"/>
  <c r="P62" i="159"/>
  <c r="O62" i="159"/>
  <c r="N62" i="159"/>
  <c r="M62" i="159"/>
  <c r="N61" i="159"/>
  <c r="AM60" i="159"/>
  <c r="AJ60" i="159"/>
  <c r="AL60" i="159" s="1"/>
  <c r="AI60" i="159"/>
  <c r="AK60" i="159" s="1"/>
  <c r="V60" i="159"/>
  <c r="AA60" i="159" s="1"/>
  <c r="AC60" i="159" s="1"/>
  <c r="AH60" i="159" s="1"/>
  <c r="P60" i="159"/>
  <c r="O60" i="159"/>
  <c r="N60" i="159"/>
  <c r="M60" i="159"/>
  <c r="N59" i="159"/>
  <c r="AM58" i="159"/>
  <c r="AJ58" i="159"/>
  <c r="AL58" i="159" s="1"/>
  <c r="AI58" i="159"/>
  <c r="V58" i="159"/>
  <c r="AA58" i="159" s="1"/>
  <c r="AC58" i="159" s="1"/>
  <c r="AH58" i="159" s="1"/>
  <c r="P58" i="159"/>
  <c r="O58" i="159"/>
  <c r="N58" i="159"/>
  <c r="N57" i="159"/>
  <c r="AM56" i="159"/>
  <c r="AJ56" i="159"/>
  <c r="AL56" i="159" s="1"/>
  <c r="AI56" i="159"/>
  <c r="V56" i="159"/>
  <c r="AA56" i="159" s="1"/>
  <c r="AC56" i="159" s="1"/>
  <c r="AH56" i="159" s="1"/>
  <c r="P56" i="159"/>
  <c r="O56" i="159"/>
  <c r="N56" i="159"/>
  <c r="M56" i="159"/>
  <c r="N55" i="159"/>
  <c r="AM42" i="159"/>
  <c r="AJ42" i="159"/>
  <c r="AL42" i="159" s="1"/>
  <c r="AI42" i="159"/>
  <c r="AK42" i="159" s="1"/>
  <c r="U42" i="159"/>
  <c r="V42" i="159" s="1"/>
  <c r="AA42" i="159" s="1"/>
  <c r="P42" i="159"/>
  <c r="O42" i="159"/>
  <c r="N42" i="159"/>
  <c r="M42" i="159"/>
  <c r="R41" i="159"/>
  <c r="N41" i="159"/>
  <c r="AM40" i="159"/>
  <c r="AJ40" i="159"/>
  <c r="AL40" i="159" s="1"/>
  <c r="AI40" i="159"/>
  <c r="AK40" i="159" s="1"/>
  <c r="U40" i="159"/>
  <c r="V40" i="159" s="1"/>
  <c r="AA40" i="159" s="1"/>
  <c r="P40" i="159"/>
  <c r="O40" i="159"/>
  <c r="N40" i="159"/>
  <c r="M40" i="159"/>
  <c r="R39" i="159"/>
  <c r="N39" i="159"/>
  <c r="AM38" i="159"/>
  <c r="AJ38" i="159"/>
  <c r="AL38" i="159" s="1"/>
  <c r="AI38" i="159"/>
  <c r="AK38" i="159" s="1"/>
  <c r="U38" i="159"/>
  <c r="V38" i="159" s="1"/>
  <c r="AA38" i="159" s="1"/>
  <c r="P38" i="159"/>
  <c r="O38" i="159"/>
  <c r="N38" i="159"/>
  <c r="M38" i="159"/>
  <c r="R37" i="159"/>
  <c r="N37" i="159"/>
  <c r="AM36" i="159"/>
  <c r="AJ36" i="159"/>
  <c r="AL36" i="159" s="1"/>
  <c r="AI36" i="159"/>
  <c r="U36" i="159"/>
  <c r="V36" i="159" s="1"/>
  <c r="P36" i="159"/>
  <c r="O36" i="159"/>
  <c r="N36" i="159"/>
  <c r="M36" i="159"/>
  <c r="R35" i="159"/>
  <c r="N35" i="159"/>
  <c r="AM34" i="159"/>
  <c r="AJ34" i="159"/>
  <c r="AL34" i="159" s="1"/>
  <c r="AI34" i="159"/>
  <c r="AK34" i="159" s="1"/>
  <c r="U34" i="159"/>
  <c r="V34" i="159" s="1"/>
  <c r="P34" i="159"/>
  <c r="O34" i="159"/>
  <c r="N34" i="159"/>
  <c r="M34" i="159"/>
  <c r="R33" i="159"/>
  <c r="N33" i="159"/>
  <c r="AM32" i="159"/>
  <c r="AJ32" i="159"/>
  <c r="AL32" i="159" s="1"/>
  <c r="AI32" i="159"/>
  <c r="AK32" i="159" s="1"/>
  <c r="U32" i="159"/>
  <c r="V32" i="159" s="1"/>
  <c r="AA32" i="159" s="1"/>
  <c r="P32" i="159"/>
  <c r="O32" i="159"/>
  <c r="N32" i="159"/>
  <c r="M32" i="159"/>
  <c r="R31" i="159"/>
  <c r="N31" i="159"/>
  <c r="AM30" i="159"/>
  <c r="AJ30" i="159"/>
  <c r="AL30" i="159" s="1"/>
  <c r="AI30" i="159"/>
  <c r="AK30" i="159" s="1"/>
  <c r="U30" i="159"/>
  <c r="V30" i="159" s="1"/>
  <c r="AA30" i="159" s="1"/>
  <c r="P30" i="159"/>
  <c r="O30" i="159"/>
  <c r="N30" i="159"/>
  <c r="M30" i="159"/>
  <c r="R29" i="159"/>
  <c r="N29" i="159"/>
  <c r="AM28" i="159"/>
  <c r="AJ28" i="159"/>
  <c r="AL28" i="159" s="1"/>
  <c r="AI28" i="159"/>
  <c r="U28" i="159"/>
  <c r="V28" i="159" s="1"/>
  <c r="P28" i="159"/>
  <c r="O28" i="159"/>
  <c r="N28" i="159"/>
  <c r="M28" i="159"/>
  <c r="R27" i="159"/>
  <c r="N27" i="159"/>
  <c r="AM26" i="159"/>
  <c r="AJ26" i="159"/>
  <c r="AL26" i="159" s="1"/>
  <c r="AI26" i="159"/>
  <c r="U26" i="159"/>
  <c r="V26" i="159" s="1"/>
  <c r="P26" i="159"/>
  <c r="O26" i="159"/>
  <c r="N26" i="159"/>
  <c r="M26" i="159"/>
  <c r="R25" i="159"/>
  <c r="N25" i="159"/>
  <c r="AM24" i="159"/>
  <c r="AJ24" i="159"/>
  <c r="AL24" i="159" s="1"/>
  <c r="AI24" i="159"/>
  <c r="AK24" i="159" s="1"/>
  <c r="U24" i="159"/>
  <c r="V24" i="159" s="1"/>
  <c r="AA24" i="159" s="1"/>
  <c r="AC24" i="159" s="1"/>
  <c r="P24" i="159"/>
  <c r="O24" i="159"/>
  <c r="N24" i="159"/>
  <c r="M24" i="159"/>
  <c r="R23" i="159"/>
  <c r="N23" i="159"/>
  <c r="AM22" i="159"/>
  <c r="AJ22" i="159"/>
  <c r="AL22" i="159" s="1"/>
  <c r="AI22" i="159"/>
  <c r="AK22" i="159" s="1"/>
  <c r="U22" i="159"/>
  <c r="V22" i="159" s="1"/>
  <c r="AA22" i="159" s="1"/>
  <c r="P22" i="159"/>
  <c r="O22" i="159"/>
  <c r="N22" i="159"/>
  <c r="M22" i="159"/>
  <c r="N21" i="159"/>
  <c r="AM20" i="159"/>
  <c r="AJ20" i="159"/>
  <c r="AL20" i="159" s="1"/>
  <c r="AI20" i="159"/>
  <c r="AK20" i="159" s="1"/>
  <c r="U20" i="159"/>
  <c r="V20" i="159" s="1"/>
  <c r="P20" i="159"/>
  <c r="O20" i="159"/>
  <c r="N20" i="159"/>
  <c r="M20" i="159"/>
  <c r="R19" i="159"/>
  <c r="N19" i="159"/>
  <c r="AM18" i="159"/>
  <c r="AJ18" i="159"/>
  <c r="AL18" i="159" s="1"/>
  <c r="AI18" i="159"/>
  <c r="U18" i="159"/>
  <c r="V18" i="159" s="1"/>
  <c r="P18" i="159"/>
  <c r="O18" i="159"/>
  <c r="N18" i="159"/>
  <c r="M18" i="159"/>
  <c r="R17" i="159"/>
  <c r="N17" i="159"/>
  <c r="AM16" i="159"/>
  <c r="AJ16" i="159"/>
  <c r="AI16" i="159"/>
  <c r="AK16" i="159" s="1"/>
  <c r="U16" i="159"/>
  <c r="V16" i="159" s="1"/>
  <c r="P16" i="159"/>
  <c r="O16" i="159"/>
  <c r="N16" i="159"/>
  <c r="M16" i="159"/>
  <c r="R15" i="159"/>
  <c r="N15" i="159"/>
  <c r="AM14" i="159"/>
  <c r="AJ14" i="159"/>
  <c r="AL14" i="159" s="1"/>
  <c r="AI14" i="159"/>
  <c r="AK14" i="159" s="1"/>
  <c r="U14" i="159"/>
  <c r="V14" i="159" s="1"/>
  <c r="P14" i="159"/>
  <c r="O14" i="159"/>
  <c r="N14" i="159"/>
  <c r="M14" i="159"/>
  <c r="R13" i="159"/>
  <c r="N13" i="159"/>
  <c r="AM12" i="159"/>
  <c r="AJ12" i="159"/>
  <c r="AL12" i="159" s="1"/>
  <c r="AI12" i="159"/>
  <c r="AK12" i="159" s="1"/>
  <c r="AG12" i="159"/>
  <c r="AB12" i="159"/>
  <c r="U12" i="159"/>
  <c r="V12" i="159" s="1"/>
  <c r="P12" i="159"/>
  <c r="O12" i="159"/>
  <c r="N12" i="159"/>
  <c r="M12" i="159"/>
  <c r="R11" i="159"/>
  <c r="N11" i="159"/>
  <c r="AM10" i="159"/>
  <c r="AJ10" i="159"/>
  <c r="AL10" i="159" s="1"/>
  <c r="AI10" i="159"/>
  <c r="V10" i="159"/>
  <c r="AA10" i="159" s="1"/>
  <c r="AC10" i="159" s="1"/>
  <c r="AH10" i="159" s="1"/>
  <c r="P10" i="159"/>
  <c r="O10" i="159"/>
  <c r="N10" i="159"/>
  <c r="M10" i="159"/>
  <c r="N9" i="159"/>
  <c r="AM8" i="159"/>
  <c r="AJ8" i="159"/>
  <c r="AL8" i="159" s="1"/>
  <c r="AI8" i="159"/>
  <c r="AK8" i="159" s="1"/>
  <c r="V8" i="159"/>
  <c r="AA8" i="159" s="1"/>
  <c r="AC8" i="159" s="1"/>
  <c r="AH8" i="159" s="1"/>
  <c r="P8" i="159"/>
  <c r="O8" i="159"/>
  <c r="N8" i="159"/>
  <c r="M8" i="159"/>
  <c r="N7" i="159"/>
  <c r="I5" i="159"/>
  <c r="AN108" i="159" l="1"/>
  <c r="AN128" i="159"/>
  <c r="AN154" i="159"/>
  <c r="AC72" i="159"/>
  <c r="AH72" i="159" s="1"/>
  <c r="AC42" i="159"/>
  <c r="AH42" i="159" s="1"/>
  <c r="AC92" i="159"/>
  <c r="AC22" i="159"/>
  <c r="AH22" i="159" s="1"/>
  <c r="AC82" i="159"/>
  <c r="AH82" i="159" s="1"/>
  <c r="AN146" i="159"/>
  <c r="AO146" i="159" s="1"/>
  <c r="AP145" i="159" s="1"/>
  <c r="AC88" i="159"/>
  <c r="AH88" i="159" s="1"/>
  <c r="AN298" i="159"/>
  <c r="AH92" i="159"/>
  <c r="AN206" i="159"/>
  <c r="AO206" i="159" s="1"/>
  <c r="AP205" i="159" s="1"/>
  <c r="AC32" i="159"/>
  <c r="AH32" i="159" s="1"/>
  <c r="AN142" i="159"/>
  <c r="AO142" i="159" s="1"/>
  <c r="AP141" i="159" s="1"/>
  <c r="AN138" i="159"/>
  <c r="AO138" i="159" s="1"/>
  <c r="AP137" i="159" s="1"/>
  <c r="AN50" i="159"/>
  <c r="AO50" i="159" s="1"/>
  <c r="AC76" i="159"/>
  <c r="AH76" i="159" s="1"/>
  <c r="AK54" i="159"/>
  <c r="AN54" i="159" s="1"/>
  <c r="AO54" i="159" s="1"/>
  <c r="AC98" i="159"/>
  <c r="AH98" i="159" s="1"/>
  <c r="AN46" i="159"/>
  <c r="AO46" i="159" s="1"/>
  <c r="AA48" i="159"/>
  <c r="AC48" i="159" s="1"/>
  <c r="AH48" i="159" s="1"/>
  <c r="AN52" i="159"/>
  <c r="AO52" i="159" s="1"/>
  <c r="AN44" i="159"/>
  <c r="AO44" i="159" s="1"/>
  <c r="AA54" i="159"/>
  <c r="AC54" i="159" s="1"/>
  <c r="AH54" i="159" s="1"/>
  <c r="AA46" i="159"/>
  <c r="AC46" i="159" s="1"/>
  <c r="AH46" i="159" s="1"/>
  <c r="AA52" i="159"/>
  <c r="AC52" i="159" s="1"/>
  <c r="AH52" i="159" s="1"/>
  <c r="AA44" i="159"/>
  <c r="AC44" i="159" s="1"/>
  <c r="AH44" i="159" s="1"/>
  <c r="AA50" i="159"/>
  <c r="AC50" i="159" s="1"/>
  <c r="AH50" i="159" s="1"/>
  <c r="AN48" i="159"/>
  <c r="AO48" i="159" s="1"/>
  <c r="AC68" i="159"/>
  <c r="AH68" i="159" s="1"/>
  <c r="AO108" i="159"/>
  <c r="AP108" i="159" s="1"/>
  <c r="Q108" i="159" s="1"/>
  <c r="Q107" i="159" s="1"/>
  <c r="AN318" i="159"/>
  <c r="AN68" i="159"/>
  <c r="AO68" i="159" s="1"/>
  <c r="AN306" i="159"/>
  <c r="AO306" i="159" s="1"/>
  <c r="AP306" i="159" s="1"/>
  <c r="AN88" i="159"/>
  <c r="AO88" i="159" s="1"/>
  <c r="AC40" i="159"/>
  <c r="AH40" i="159" s="1"/>
  <c r="AC80" i="159"/>
  <c r="AH80" i="159" s="1"/>
  <c r="AH24" i="159"/>
  <c r="AN310" i="159"/>
  <c r="AO310" i="159" s="1"/>
  <c r="AP310" i="159" s="1"/>
  <c r="AC64" i="159"/>
  <c r="AH64" i="159" s="1"/>
  <c r="AN72" i="159"/>
  <c r="AO72" i="159" s="1"/>
  <c r="AN190" i="159"/>
  <c r="AO190" i="159" s="1"/>
  <c r="AC30" i="159"/>
  <c r="AH30" i="159" s="1"/>
  <c r="AC66" i="159"/>
  <c r="AH66" i="159" s="1"/>
  <c r="AN136" i="159"/>
  <c r="AO136" i="159" s="1"/>
  <c r="AP135" i="159" s="1"/>
  <c r="AL16" i="159"/>
  <c r="AN16" i="159" s="1"/>
  <c r="AO16" i="159" s="1"/>
  <c r="AK56" i="159"/>
  <c r="AC84" i="159"/>
  <c r="AH84" i="159" s="1"/>
  <c r="AK100" i="159"/>
  <c r="AL176" i="159"/>
  <c r="AN176" i="159" s="1"/>
  <c r="AO176" i="159" s="1"/>
  <c r="AP176" i="159" s="1"/>
  <c r="AK180" i="159"/>
  <c r="AK26" i="159"/>
  <c r="AN26" i="159" s="1"/>
  <c r="AO26" i="159" s="1"/>
  <c r="AN86" i="159"/>
  <c r="AO86" i="159" s="1"/>
  <c r="AN112" i="159"/>
  <c r="AO112" i="159" s="1"/>
  <c r="AK114" i="159"/>
  <c r="AN114" i="159" s="1"/>
  <c r="AO114" i="159" s="1"/>
  <c r="AK166" i="159"/>
  <c r="AN170" i="159"/>
  <c r="AO170" i="159" s="1"/>
  <c r="AP170" i="159" s="1"/>
  <c r="Q170" i="159" s="1"/>
  <c r="Q169" i="159" s="1"/>
  <c r="AK174" i="159"/>
  <c r="AN174" i="159" s="1"/>
  <c r="AN186" i="159"/>
  <c r="AO186" i="159" s="1"/>
  <c r="AN212" i="159"/>
  <c r="AO212" i="159" s="1"/>
  <c r="AP211" i="159" s="1"/>
  <c r="AN282" i="159"/>
  <c r="AO282" i="159" s="1"/>
  <c r="AP282" i="159" s="1"/>
  <c r="Q282" i="159" s="1"/>
  <c r="AN222" i="159"/>
  <c r="AO222" i="159" s="1"/>
  <c r="AP221" i="159" s="1"/>
  <c r="AC70" i="159"/>
  <c r="AH70" i="159" s="1"/>
  <c r="AN126" i="159"/>
  <c r="AN134" i="159"/>
  <c r="AO134" i="159" s="1"/>
  <c r="AP133" i="159" s="1"/>
  <c r="AK208" i="159"/>
  <c r="AN208" i="159" s="1"/>
  <c r="AO208" i="159" s="1"/>
  <c r="AN290" i="159"/>
  <c r="AO290" i="159" s="1"/>
  <c r="AP289" i="159" s="1"/>
  <c r="AN76" i="159"/>
  <c r="AO76" i="159" s="1"/>
  <c r="AN162" i="159"/>
  <c r="AO162" i="159" s="1"/>
  <c r="AC38" i="159"/>
  <c r="AH38" i="159" s="1"/>
  <c r="AK94" i="159"/>
  <c r="AN94" i="159" s="1"/>
  <c r="AO94" i="159" s="1"/>
  <c r="AC96" i="159"/>
  <c r="AH96" i="159" s="1"/>
  <c r="AN106" i="159"/>
  <c r="AO106" i="159" s="1"/>
  <c r="AP105" i="159" s="1"/>
  <c r="AN130" i="159"/>
  <c r="AO130" i="159" s="1"/>
  <c r="AP130" i="159" s="1"/>
  <c r="AN110" i="159"/>
  <c r="AO110" i="159" s="1"/>
  <c r="AP109" i="159" s="1"/>
  <c r="AN184" i="159"/>
  <c r="AO184" i="159" s="1"/>
  <c r="AP183" i="159" s="1"/>
  <c r="AN34" i="159"/>
  <c r="AO34" i="159" s="1"/>
  <c r="AN90" i="159"/>
  <c r="AO90" i="159" s="1"/>
  <c r="AN158" i="159"/>
  <c r="AO158" i="159" s="1"/>
  <c r="AN178" i="159"/>
  <c r="AO178" i="159" s="1"/>
  <c r="AN24" i="159"/>
  <c r="AO24" i="159" s="1"/>
  <c r="AN70" i="159"/>
  <c r="AO70" i="159" s="1"/>
  <c r="AN78" i="159"/>
  <c r="AO78" i="159" s="1"/>
  <c r="AC86" i="159"/>
  <c r="AH86" i="159" s="1"/>
  <c r="AL164" i="159"/>
  <c r="AN164" i="159" s="1"/>
  <c r="AO164" i="159" s="1"/>
  <c r="AA36" i="159"/>
  <c r="AC36" i="159" s="1"/>
  <c r="AH36" i="159" s="1"/>
  <c r="AN38" i="159"/>
  <c r="AO38" i="159" s="1"/>
  <c r="AN14" i="159"/>
  <c r="AO14" i="159" s="1"/>
  <c r="AN32" i="159"/>
  <c r="AO32" i="159" s="1"/>
  <c r="AA12" i="159"/>
  <c r="AC12" i="159" s="1"/>
  <c r="AH12" i="159" s="1"/>
  <c r="AA18" i="159"/>
  <c r="AC18" i="159" s="1"/>
  <c r="AH18" i="159" s="1"/>
  <c r="AA28" i="159"/>
  <c r="AC28" i="159" s="1"/>
  <c r="AH28" i="159" s="1"/>
  <c r="AN30" i="159"/>
  <c r="AO30" i="159" s="1"/>
  <c r="AA34" i="159"/>
  <c r="AC34" i="159" s="1"/>
  <c r="AH34" i="159" s="1"/>
  <c r="AN22" i="159"/>
  <c r="AO22" i="159" s="1"/>
  <c r="AA14" i="159"/>
  <c r="AC14" i="159" s="1"/>
  <c r="AH14" i="159" s="1"/>
  <c r="AA20" i="159"/>
  <c r="AC20" i="159" s="1"/>
  <c r="AH20" i="159" s="1"/>
  <c r="AA26" i="159"/>
  <c r="AC26" i="159" s="1"/>
  <c r="AH26" i="159" s="1"/>
  <c r="AN40" i="159"/>
  <c r="AO40" i="159" s="1"/>
  <c r="AN8" i="159"/>
  <c r="AO8" i="159" s="1"/>
  <c r="AP7" i="159" s="1"/>
  <c r="AN12" i="159"/>
  <c r="AO12" i="159" s="1"/>
  <c r="AN20" i="159"/>
  <c r="AO20" i="159" s="1"/>
  <c r="AN64" i="159"/>
  <c r="AO64" i="159" s="1"/>
  <c r="AL132" i="159"/>
  <c r="AN132" i="159" s="1"/>
  <c r="AA16" i="159"/>
  <c r="AC16" i="159" s="1"/>
  <c r="AH16" i="159" s="1"/>
  <c r="AA74" i="159"/>
  <c r="AC74" i="159" s="1"/>
  <c r="AH74" i="159" s="1"/>
  <c r="AK104" i="159"/>
  <c r="AA120" i="159"/>
  <c r="AC120" i="159" s="1"/>
  <c r="AH120" i="159" s="1"/>
  <c r="AK10" i="159"/>
  <c r="AN10" i="159" s="1"/>
  <c r="AK18" i="159"/>
  <c r="AN18" i="159" s="1"/>
  <c r="AN150" i="159"/>
  <c r="AO150" i="159" s="1"/>
  <c r="AP150" i="159" s="1"/>
  <c r="AN230" i="159"/>
  <c r="AO230" i="159" s="1"/>
  <c r="AN246" i="159"/>
  <c r="AO246" i="159" s="1"/>
  <c r="AP245" i="159" s="1"/>
  <c r="AK82" i="159"/>
  <c r="AN82" i="159" s="1"/>
  <c r="AK28" i="159"/>
  <c r="AN28" i="159" s="1"/>
  <c r="AK36" i="159"/>
  <c r="AK58" i="159"/>
  <c r="AN58" i="159" s="1"/>
  <c r="AK62" i="159"/>
  <c r="AN62" i="159" s="1"/>
  <c r="AK98" i="159"/>
  <c r="AN98" i="159" s="1"/>
  <c r="AA112" i="159"/>
  <c r="AC112" i="159" s="1"/>
  <c r="AH112" i="159" s="1"/>
  <c r="AO126" i="159"/>
  <c r="AP126" i="159" s="1"/>
  <c r="AA78" i="159"/>
  <c r="AC78" i="159" s="1"/>
  <c r="AH78" i="159" s="1"/>
  <c r="AN42" i="159"/>
  <c r="AO42" i="159" s="1"/>
  <c r="AN120" i="159"/>
  <c r="AO120" i="159" s="1"/>
  <c r="AN84" i="159"/>
  <c r="AO84" i="159" s="1"/>
  <c r="AA94" i="159"/>
  <c r="AC94" i="159" s="1"/>
  <c r="AH94" i="159" s="1"/>
  <c r="AA100" i="159"/>
  <c r="AC100" i="159" s="1"/>
  <c r="AH100" i="159" s="1"/>
  <c r="AA102" i="159"/>
  <c r="AC102" i="159" s="1"/>
  <c r="AH102" i="159" s="1"/>
  <c r="AA116" i="159"/>
  <c r="AC116" i="159" s="1"/>
  <c r="AH116" i="159" s="1"/>
  <c r="AK118" i="159"/>
  <c r="AN60" i="159"/>
  <c r="AO60" i="159" s="1"/>
  <c r="AL124" i="159"/>
  <c r="AN124" i="159" s="1"/>
  <c r="AO124" i="159" s="1"/>
  <c r="AA90" i="159"/>
  <c r="AC90" i="159" s="1"/>
  <c r="AH90" i="159" s="1"/>
  <c r="AN102" i="159"/>
  <c r="AO102" i="159" s="1"/>
  <c r="AO154" i="159"/>
  <c r="AP154" i="159" s="1"/>
  <c r="AN160" i="159"/>
  <c r="AO160" i="159" s="1"/>
  <c r="AN74" i="159"/>
  <c r="AO74" i="159" s="1"/>
  <c r="AK80" i="159"/>
  <c r="AK96" i="159"/>
  <c r="AA114" i="159"/>
  <c r="AN116" i="159"/>
  <c r="AO116" i="159" s="1"/>
  <c r="AN250" i="159"/>
  <c r="AO250" i="159" s="1"/>
  <c r="AN122" i="159"/>
  <c r="AO122" i="159" s="1"/>
  <c r="AP121" i="159" s="1"/>
  <c r="AN148" i="159"/>
  <c r="AO148" i="159" s="1"/>
  <c r="AN156" i="159"/>
  <c r="AO156" i="159" s="1"/>
  <c r="AN172" i="159"/>
  <c r="AO172" i="159" s="1"/>
  <c r="AP172" i="159" s="1"/>
  <c r="AN234" i="159"/>
  <c r="AO234" i="159" s="1"/>
  <c r="AN168" i="159"/>
  <c r="AO168" i="159" s="1"/>
  <c r="AP168" i="159" s="1"/>
  <c r="AK182" i="159"/>
  <c r="AN182" i="159" s="1"/>
  <c r="AA196" i="159"/>
  <c r="AC196" i="159" s="1"/>
  <c r="AH196" i="159" s="1"/>
  <c r="AN214" i="159"/>
  <c r="AO214" i="159" s="1"/>
  <c r="AN238" i="159"/>
  <c r="AO238" i="159" s="1"/>
  <c r="AP237" i="159" s="1"/>
  <c r="AK286" i="159"/>
  <c r="AN286" i="159" s="1"/>
  <c r="AA118" i="159"/>
  <c r="AC118" i="159" s="1"/>
  <c r="AH118" i="159" s="1"/>
  <c r="AA124" i="159"/>
  <c r="AC124" i="159" s="1"/>
  <c r="AH124" i="159" s="1"/>
  <c r="AO128" i="159"/>
  <c r="AP128" i="159" s="1"/>
  <c r="AA178" i="159"/>
  <c r="AC178" i="159" s="1"/>
  <c r="AH178" i="159" s="1"/>
  <c r="AA186" i="159"/>
  <c r="AC186" i="159" s="1"/>
  <c r="AH186" i="159" s="1"/>
  <c r="AN218" i="159"/>
  <c r="AO218" i="159" s="1"/>
  <c r="AN140" i="159"/>
  <c r="AO140" i="159" s="1"/>
  <c r="AL144" i="159"/>
  <c r="AN144" i="159" s="1"/>
  <c r="AN152" i="159"/>
  <c r="AO152" i="159" s="1"/>
  <c r="AP151" i="159" s="1"/>
  <c r="AN226" i="159"/>
  <c r="AO226" i="159" s="1"/>
  <c r="AN242" i="159"/>
  <c r="AO242" i="159" s="1"/>
  <c r="AP241" i="159" s="1"/>
  <c r="AN216" i="159"/>
  <c r="AO216" i="159" s="1"/>
  <c r="AN220" i="159"/>
  <c r="AO220" i="159" s="1"/>
  <c r="AN224" i="159"/>
  <c r="AO224" i="159" s="1"/>
  <c r="AA280" i="159"/>
  <c r="AC280" i="159" s="1"/>
  <c r="AH280" i="159" s="1"/>
  <c r="AL280" i="159"/>
  <c r="AN280" i="159" s="1"/>
  <c r="AO280" i="159" s="1"/>
  <c r="AA320" i="159"/>
  <c r="AC320" i="159" s="1"/>
  <c r="AH320" i="159" s="1"/>
  <c r="AK326" i="159"/>
  <c r="AN326" i="159" s="1"/>
  <c r="AN188" i="159"/>
  <c r="AO188" i="159" s="1"/>
  <c r="AP188" i="159" s="1"/>
  <c r="AN192" i="159"/>
  <c r="AO192" i="159" s="1"/>
  <c r="AK196" i="159"/>
  <c r="AN196" i="159" s="1"/>
  <c r="AN198" i="159"/>
  <c r="AO198" i="159" s="1"/>
  <c r="AP197" i="159" s="1"/>
  <c r="AA204" i="159"/>
  <c r="AC204" i="159" s="1"/>
  <c r="AH204" i="159" s="1"/>
  <c r="AN210" i="159"/>
  <c r="AO210" i="159" s="1"/>
  <c r="AP209" i="159" s="1"/>
  <c r="AK294" i="159"/>
  <c r="AN294" i="159" s="1"/>
  <c r="AK312" i="159"/>
  <c r="AN312" i="159" s="1"/>
  <c r="AN200" i="159"/>
  <c r="AO200" i="159" s="1"/>
  <c r="AK204" i="159"/>
  <c r="AN204" i="159" s="1"/>
  <c r="AL288" i="159"/>
  <c r="AN288" i="159" s="1"/>
  <c r="AO288" i="159" s="1"/>
  <c r="AA302" i="159"/>
  <c r="AC302" i="159" s="1"/>
  <c r="AH302" i="159" s="1"/>
  <c r="AA192" i="159"/>
  <c r="AC192" i="159" s="1"/>
  <c r="AH192" i="159" s="1"/>
  <c r="AK308" i="159"/>
  <c r="AN308" i="159" s="1"/>
  <c r="AA316" i="159"/>
  <c r="AC316" i="159" s="1"/>
  <c r="AH316" i="159" s="1"/>
  <c r="AN194" i="159"/>
  <c r="AO194" i="159" s="1"/>
  <c r="AP193" i="159" s="1"/>
  <c r="AA200" i="159"/>
  <c r="AC200" i="159" s="1"/>
  <c r="AH200" i="159" s="1"/>
  <c r="AN202" i="159"/>
  <c r="AO202" i="159" s="1"/>
  <c r="AN228" i="159"/>
  <c r="AO228" i="159" s="1"/>
  <c r="AN232" i="159"/>
  <c r="AO232" i="159" s="1"/>
  <c r="AN236" i="159"/>
  <c r="AO236" i="159" s="1"/>
  <c r="AN240" i="159"/>
  <c r="AO240" i="159" s="1"/>
  <c r="AP239" i="159" s="1"/>
  <c r="AN244" i="159"/>
  <c r="AO244" i="159" s="1"/>
  <c r="AN248" i="159"/>
  <c r="AO248" i="159" s="1"/>
  <c r="AK278" i="159"/>
  <c r="AN278" i="159" s="1"/>
  <c r="AA292" i="159"/>
  <c r="AC292" i="159" s="1"/>
  <c r="AH292" i="159" s="1"/>
  <c r="AA298" i="159"/>
  <c r="AC298" i="159" s="1"/>
  <c r="AH298" i="159" s="1"/>
  <c r="AO298" i="159"/>
  <c r="AN314" i="159"/>
  <c r="AO314" i="159" s="1"/>
  <c r="AK316" i="159"/>
  <c r="AN316" i="159" s="1"/>
  <c r="AA324" i="159"/>
  <c r="AC324" i="159" s="1"/>
  <c r="AH324" i="159" s="1"/>
  <c r="AA296" i="159"/>
  <c r="AC296" i="159" s="1"/>
  <c r="AH296" i="159" s="1"/>
  <c r="AK320" i="159"/>
  <c r="AN320" i="159" s="1"/>
  <c r="AA328" i="159"/>
  <c r="AC328" i="159" s="1"/>
  <c r="AH328" i="159" s="1"/>
  <c r="AA300" i="159"/>
  <c r="AC300" i="159" s="1"/>
  <c r="AH300" i="159" s="1"/>
  <c r="AN322" i="159"/>
  <c r="AO322" i="159" s="1"/>
  <c r="AK324" i="159"/>
  <c r="AA332" i="159"/>
  <c r="AC332" i="159" s="1"/>
  <c r="AH332" i="159" s="1"/>
  <c r="AA288" i="159"/>
  <c r="AC288" i="159" s="1"/>
  <c r="AH288" i="159" s="1"/>
  <c r="AK296" i="159"/>
  <c r="AN296" i="159" s="1"/>
  <c r="AA304" i="159"/>
  <c r="AC304" i="159" s="1"/>
  <c r="AH304" i="159" s="1"/>
  <c r="AA314" i="159"/>
  <c r="AC314" i="159" s="1"/>
  <c r="AH314" i="159" s="1"/>
  <c r="AN252" i="159"/>
  <c r="AO252" i="159" s="1"/>
  <c r="AN254" i="159"/>
  <c r="AO254" i="159" s="1"/>
  <c r="AP254" i="159" s="1"/>
  <c r="AN256" i="159"/>
  <c r="AO256" i="159" s="1"/>
  <c r="AN258" i="159"/>
  <c r="AO258" i="159" s="1"/>
  <c r="AN260" i="159"/>
  <c r="AO260" i="159" s="1"/>
  <c r="AN262" i="159"/>
  <c r="AO262" i="159" s="1"/>
  <c r="AN264" i="159"/>
  <c r="AO264" i="159" s="1"/>
  <c r="AP263" i="159" s="1"/>
  <c r="AN266" i="159"/>
  <c r="AO266" i="159" s="1"/>
  <c r="AP265" i="159" s="1"/>
  <c r="AN268" i="159"/>
  <c r="AO268" i="159" s="1"/>
  <c r="AN270" i="159"/>
  <c r="AO270" i="159" s="1"/>
  <c r="AP270" i="159" s="1"/>
  <c r="AN272" i="159"/>
  <c r="AO272" i="159" s="1"/>
  <c r="AN274" i="159"/>
  <c r="AO274" i="159" s="1"/>
  <c r="AN276" i="159"/>
  <c r="AO276" i="159" s="1"/>
  <c r="AN284" i="159"/>
  <c r="AO284" i="159" s="1"/>
  <c r="AN292" i="159"/>
  <c r="AO292" i="159" s="1"/>
  <c r="AK300" i="159"/>
  <c r="AA308" i="159"/>
  <c r="AC308" i="159" s="1"/>
  <c r="AH308" i="159" s="1"/>
  <c r="AN330" i="159"/>
  <c r="AO330" i="159" s="1"/>
  <c r="AP330" i="159" s="1"/>
  <c r="AN334" i="159"/>
  <c r="AO334" i="159" s="1"/>
  <c r="AN302" i="159"/>
  <c r="AO302" i="159" s="1"/>
  <c r="AK304" i="159"/>
  <c r="AN304" i="159" s="1"/>
  <c r="AA312" i="159"/>
  <c r="AC312" i="159" s="1"/>
  <c r="AH312" i="159" s="1"/>
  <c r="AO318" i="159"/>
  <c r="AP318" i="159" s="1"/>
  <c r="AA322" i="159"/>
  <c r="AC322" i="159" s="1"/>
  <c r="AH322" i="159" s="1"/>
  <c r="AK328" i="159"/>
  <c r="AN328" i="159" s="1"/>
  <c r="AK332" i="159"/>
  <c r="AN332" i="159" s="1"/>
  <c r="AK336" i="159"/>
  <c r="AA336" i="159"/>
  <c r="AC336" i="159" s="1"/>
  <c r="AH336" i="159" s="1"/>
  <c r="AP119" i="159" l="1"/>
  <c r="AP138" i="159"/>
  <c r="AP107" i="159"/>
  <c r="AP142" i="159"/>
  <c r="AP177" i="159"/>
  <c r="AP50" i="159"/>
  <c r="Q50" i="159" s="1"/>
  <c r="G50" i="159" s="1"/>
  <c r="H50" i="159" s="1"/>
  <c r="AP73" i="159"/>
  <c r="AP77" i="159"/>
  <c r="AP68" i="159"/>
  <c r="Q68" i="159" s="1"/>
  <c r="G68" i="159" s="1"/>
  <c r="H68" i="159" s="1"/>
  <c r="AP67" i="159"/>
  <c r="AP69" i="159"/>
  <c r="AP87" i="159"/>
  <c r="AP71" i="159"/>
  <c r="AP281" i="159"/>
  <c r="AP111" i="159"/>
  <c r="AP46" i="159"/>
  <c r="Q46" i="159" s="1"/>
  <c r="G46" i="159" s="1"/>
  <c r="H46" i="159" s="1"/>
  <c r="AP54" i="159"/>
  <c r="Q54" i="159" s="1"/>
  <c r="G54" i="159" s="1"/>
  <c r="H54" i="159" s="1"/>
  <c r="AP85" i="159"/>
  <c r="AP47" i="159"/>
  <c r="AP44" i="159"/>
  <c r="AP45" i="159"/>
  <c r="AP52" i="159"/>
  <c r="AP43" i="159"/>
  <c r="AP53" i="159"/>
  <c r="AP48" i="159"/>
  <c r="AP51" i="159"/>
  <c r="AP49" i="159"/>
  <c r="AP190" i="159"/>
  <c r="Q190" i="159" s="1"/>
  <c r="G190" i="159" s="1"/>
  <c r="H190" i="159" s="1"/>
  <c r="AP189" i="159"/>
  <c r="AP164" i="159"/>
  <c r="Q164" i="159" s="1"/>
  <c r="Q163" i="159" s="1"/>
  <c r="AP163" i="159"/>
  <c r="AP24" i="159"/>
  <c r="Q24" i="159" s="1"/>
  <c r="G24" i="159" s="1"/>
  <c r="H24" i="159" s="1"/>
  <c r="AP23" i="159"/>
  <c r="AP291" i="159"/>
  <c r="AP191" i="159"/>
  <c r="AP184" i="159"/>
  <c r="AP31" i="159"/>
  <c r="AP76" i="159"/>
  <c r="Q76" i="159" s="1"/>
  <c r="G76" i="159" s="1"/>
  <c r="H76" i="159" s="1"/>
  <c r="AP305" i="159"/>
  <c r="AP101" i="159"/>
  <c r="AP317" i="159"/>
  <c r="AP110" i="159"/>
  <c r="Q110" i="159" s="1"/>
  <c r="AP207" i="159"/>
  <c r="AP208" i="159"/>
  <c r="AP39" i="159"/>
  <c r="AP40" i="159"/>
  <c r="Q40" i="159" s="1"/>
  <c r="G40" i="159" s="1"/>
  <c r="H40" i="159" s="1"/>
  <c r="AP158" i="159"/>
  <c r="Q158" i="159" s="1"/>
  <c r="AP157" i="159"/>
  <c r="AP268" i="159"/>
  <c r="Q268" i="159" s="1"/>
  <c r="Q267" i="159" s="1"/>
  <c r="AP267" i="159"/>
  <c r="AP252" i="159"/>
  <c r="Q252" i="159" s="1"/>
  <c r="Q251" i="159" s="1"/>
  <c r="AP251" i="159"/>
  <c r="AP162" i="159"/>
  <c r="AP161" i="159"/>
  <c r="AP220" i="159"/>
  <c r="Q220" i="159" s="1"/>
  <c r="Q219" i="159" s="1"/>
  <c r="AP219" i="159"/>
  <c r="AP290" i="159"/>
  <c r="AP279" i="159"/>
  <c r="AP106" i="159"/>
  <c r="Q106" i="159" s="1"/>
  <c r="Q105" i="159" s="1"/>
  <c r="AN92" i="159"/>
  <c r="AO92" i="159" s="1"/>
  <c r="AP287" i="159"/>
  <c r="AP175" i="159"/>
  <c r="AP88" i="159"/>
  <c r="Q88" i="159" s="1"/>
  <c r="G88" i="159" s="1"/>
  <c r="H88" i="159" s="1"/>
  <c r="AP34" i="159"/>
  <c r="Q34" i="159" s="1"/>
  <c r="G34" i="159" s="1"/>
  <c r="H34" i="159" s="1"/>
  <c r="AP70" i="159"/>
  <c r="AP11" i="159"/>
  <c r="AP90" i="159"/>
  <c r="Q90" i="159" s="1"/>
  <c r="G90" i="159" s="1"/>
  <c r="H90" i="159" s="1"/>
  <c r="AP75" i="159"/>
  <c r="AP13" i="159"/>
  <c r="AP198" i="159"/>
  <c r="Q198" i="159" s="1"/>
  <c r="G198" i="159" s="1"/>
  <c r="H198" i="159" s="1"/>
  <c r="AP242" i="159"/>
  <c r="Q242" i="159" s="1"/>
  <c r="Q241" i="159" s="1"/>
  <c r="AP169" i="159"/>
  <c r="AP329" i="159"/>
  <c r="AP86" i="159"/>
  <c r="Q86" i="159" s="1"/>
  <c r="G86" i="159" s="1"/>
  <c r="H86" i="159" s="1"/>
  <c r="AP171" i="159"/>
  <c r="AP16" i="159"/>
  <c r="Q16" i="159" s="1"/>
  <c r="G16" i="159" s="1"/>
  <c r="H16" i="159" s="1"/>
  <c r="AN56" i="159"/>
  <c r="AO56" i="159" s="1"/>
  <c r="AN100" i="159"/>
  <c r="AO100" i="159" s="1"/>
  <c r="AP99" i="159" s="1"/>
  <c r="AP246" i="159"/>
  <c r="Q246" i="159" s="1"/>
  <c r="Q245" i="159" s="1"/>
  <c r="AP123" i="159"/>
  <c r="AP129" i="159"/>
  <c r="AN166" i="159"/>
  <c r="AO166" i="159" s="1"/>
  <c r="AP26" i="159"/>
  <c r="AP222" i="159"/>
  <c r="AP94" i="159"/>
  <c r="Q94" i="159" s="1"/>
  <c r="G94" i="159" s="1"/>
  <c r="H94" i="159" s="1"/>
  <c r="AP25" i="159"/>
  <c r="AO174" i="159"/>
  <c r="AN180" i="159"/>
  <c r="AO180" i="159" s="1"/>
  <c r="Q330" i="159"/>
  <c r="Q329" i="159" s="1"/>
  <c r="AP248" i="159"/>
  <c r="AP247" i="159"/>
  <c r="AP202" i="159"/>
  <c r="AP201" i="159"/>
  <c r="Q128" i="159"/>
  <c r="Q127" i="159" s="1"/>
  <c r="Q126" i="159"/>
  <c r="Q125" i="159" s="1"/>
  <c r="AP284" i="159"/>
  <c r="AP283" i="159"/>
  <c r="Q254" i="159"/>
  <c r="Q253" i="159" s="1"/>
  <c r="Q188" i="159"/>
  <c r="G188" i="159" s="1"/>
  <c r="H188" i="159" s="1"/>
  <c r="AP225" i="159"/>
  <c r="AP226" i="159"/>
  <c r="AP217" i="159"/>
  <c r="AP218" i="159"/>
  <c r="AP29" i="159"/>
  <c r="AP30" i="159"/>
  <c r="AP243" i="159"/>
  <c r="AP244" i="159"/>
  <c r="AP262" i="159"/>
  <c r="AP261" i="159"/>
  <c r="AP334" i="159"/>
  <c r="AP333" i="159"/>
  <c r="AP276" i="159"/>
  <c r="AP275" i="159"/>
  <c r="AP260" i="159"/>
  <c r="AP259" i="159"/>
  <c r="Q310" i="159"/>
  <c r="Q309" i="159" s="1"/>
  <c r="AP235" i="159"/>
  <c r="AP236" i="159"/>
  <c r="AP224" i="159"/>
  <c r="AP223" i="159"/>
  <c r="AP156" i="159"/>
  <c r="AP155" i="159"/>
  <c r="AP160" i="159"/>
  <c r="AP159" i="159"/>
  <c r="AP229" i="159"/>
  <c r="AP230" i="159"/>
  <c r="AP37" i="159"/>
  <c r="AP38" i="159"/>
  <c r="Q318" i="159"/>
  <c r="Q317" i="159" s="1"/>
  <c r="AP274" i="159"/>
  <c r="AP273" i="159"/>
  <c r="AP258" i="159"/>
  <c r="AP257" i="159"/>
  <c r="AP231" i="159"/>
  <c r="AP232" i="159"/>
  <c r="AP233" i="159"/>
  <c r="AP234" i="159"/>
  <c r="AP148" i="159"/>
  <c r="AP147" i="159"/>
  <c r="Q154" i="159"/>
  <c r="Q153" i="159" s="1"/>
  <c r="AP60" i="159"/>
  <c r="AP59" i="159"/>
  <c r="Q150" i="159"/>
  <c r="Q149" i="159" s="1"/>
  <c r="AP22" i="159"/>
  <c r="AP21" i="159"/>
  <c r="AP140" i="159"/>
  <c r="AP139" i="159"/>
  <c r="AP272" i="159"/>
  <c r="AP271" i="159"/>
  <c r="AP227" i="159"/>
  <c r="AP228" i="159"/>
  <c r="AP215" i="159"/>
  <c r="AP216" i="159"/>
  <c r="Q168" i="159"/>
  <c r="Q167" i="159" s="1"/>
  <c r="AP63" i="159"/>
  <c r="AP64" i="159"/>
  <c r="AP19" i="159"/>
  <c r="Q270" i="159"/>
  <c r="Q269" i="159" s="1"/>
  <c r="AP41" i="159"/>
  <c r="AP42" i="159"/>
  <c r="AP256" i="159"/>
  <c r="AP255" i="159"/>
  <c r="AP214" i="159"/>
  <c r="AP213" i="159"/>
  <c r="Q172" i="159"/>
  <c r="Q171" i="159" s="1"/>
  <c r="AP249" i="159"/>
  <c r="AP250" i="159"/>
  <c r="AP84" i="159"/>
  <c r="AP83" i="159"/>
  <c r="AO296" i="159"/>
  <c r="AP295" i="159" s="1"/>
  <c r="AO320" i="159"/>
  <c r="AP319" i="159" s="1"/>
  <c r="AP192" i="159"/>
  <c r="AO182" i="159"/>
  <c r="AO132" i="159"/>
  <c r="Q138" i="159"/>
  <c r="Q137" i="159" s="1"/>
  <c r="AO58" i="159"/>
  <c r="AP153" i="159"/>
  <c r="AP122" i="159"/>
  <c r="AP125" i="159"/>
  <c r="AP134" i="159"/>
  <c r="AP8" i="159"/>
  <c r="AP32" i="159"/>
  <c r="AP14" i="159"/>
  <c r="AP314" i="159"/>
  <c r="AP309" i="159"/>
  <c r="AO308" i="159"/>
  <c r="AP308" i="159" s="1"/>
  <c r="AP264" i="159"/>
  <c r="AO294" i="159"/>
  <c r="AO144" i="159"/>
  <c r="AO286" i="159"/>
  <c r="AG114" i="159"/>
  <c r="AC114" i="159"/>
  <c r="AP212" i="159"/>
  <c r="AP116" i="159"/>
  <c r="AP115" i="159"/>
  <c r="AP78" i="159"/>
  <c r="AP127" i="159"/>
  <c r="AO28" i="159"/>
  <c r="AP27" i="159" s="1"/>
  <c r="AO82" i="159"/>
  <c r="AP120" i="159"/>
  <c r="AP74" i="159"/>
  <c r="AN66" i="159"/>
  <c r="AO66" i="159" s="1"/>
  <c r="AN36" i="159"/>
  <c r="AO36" i="159" s="1"/>
  <c r="AO316" i="159"/>
  <c r="AP315" i="159" s="1"/>
  <c r="AO98" i="159"/>
  <c r="AP269" i="159"/>
  <c r="Q306" i="159"/>
  <c r="Q305" i="159" s="1"/>
  <c r="AP302" i="159"/>
  <c r="AO204" i="159"/>
  <c r="AP203" i="159" s="1"/>
  <c r="AP194" i="159"/>
  <c r="AN96" i="159"/>
  <c r="AO96" i="159" s="1"/>
  <c r="AP93" i="159"/>
  <c r="AP149" i="159"/>
  <c r="AP33" i="159"/>
  <c r="AP322" i="159"/>
  <c r="Q222" i="159"/>
  <c r="Q221" i="159" s="1"/>
  <c r="AP288" i="159"/>
  <c r="Q184" i="159"/>
  <c r="G184" i="159" s="1"/>
  <c r="H184" i="159" s="1"/>
  <c r="AP136" i="159"/>
  <c r="AP253" i="159"/>
  <c r="AP200" i="159"/>
  <c r="AP199" i="159"/>
  <c r="AP301" i="159"/>
  <c r="AO326" i="159"/>
  <c r="AP206" i="159"/>
  <c r="AP186" i="159"/>
  <c r="AP185" i="159"/>
  <c r="AP124" i="159"/>
  <c r="AP187" i="159"/>
  <c r="AP152" i="159"/>
  <c r="AP167" i="159"/>
  <c r="AP146" i="159"/>
  <c r="Q142" i="159"/>
  <c r="Q141" i="159" s="1"/>
  <c r="AO18" i="159"/>
  <c r="AP17" i="159" s="1"/>
  <c r="AN104" i="159"/>
  <c r="AO104" i="159" s="1"/>
  <c r="AP15" i="159"/>
  <c r="AP12" i="159"/>
  <c r="Q208" i="159"/>
  <c r="Q207" i="159" s="1"/>
  <c r="AO332" i="159"/>
  <c r="AP331" i="159" s="1"/>
  <c r="Q281" i="159"/>
  <c r="AP313" i="159"/>
  <c r="AP298" i="159"/>
  <c r="AP238" i="159"/>
  <c r="AP266" i="159"/>
  <c r="AP178" i="159"/>
  <c r="Q176" i="159"/>
  <c r="Q175" i="159" s="1"/>
  <c r="AP89" i="159"/>
  <c r="AN118" i="159"/>
  <c r="AO118" i="159" s="1"/>
  <c r="AP102" i="159"/>
  <c r="AP112" i="159"/>
  <c r="AO10" i="159"/>
  <c r="AP72" i="159"/>
  <c r="AO278" i="159"/>
  <c r="AN324" i="159"/>
  <c r="AO324" i="159" s="1"/>
  <c r="AO328" i="159"/>
  <c r="AP328" i="159" s="1"/>
  <c r="AO304" i="159"/>
  <c r="AP303" i="159" s="1"/>
  <c r="AP321" i="159"/>
  <c r="AN300" i="159"/>
  <c r="AO300" i="159" s="1"/>
  <c r="AN336" i="159"/>
  <c r="AO336" i="159" s="1"/>
  <c r="AP335" i="159" s="1"/>
  <c r="AP292" i="159"/>
  <c r="AP297" i="159"/>
  <c r="AO312" i="159"/>
  <c r="AP312" i="159" s="1"/>
  <c r="AO196" i="159"/>
  <c r="AP195" i="159" s="1"/>
  <c r="AP280" i="159"/>
  <c r="AP210" i="159"/>
  <c r="AP240" i="159"/>
  <c r="AO62" i="159"/>
  <c r="Q130" i="159"/>
  <c r="Q129" i="159" s="1"/>
  <c r="AN80" i="159"/>
  <c r="AO80" i="159" s="1"/>
  <c r="AP20" i="159"/>
  <c r="Q53" i="159" l="1"/>
  <c r="AP296" i="159"/>
  <c r="AP332" i="159"/>
  <c r="Q157" i="159"/>
  <c r="AP320" i="159"/>
  <c r="Q320" i="159" s="1"/>
  <c r="Q319" i="159" s="1"/>
  <c r="Q45" i="159"/>
  <c r="Q89" i="159"/>
  <c r="Q87" i="159"/>
  <c r="Q39" i="159"/>
  <c r="Q93" i="159"/>
  <c r="AP204" i="159"/>
  <c r="Q204" i="159" s="1"/>
  <c r="G204" i="159" s="1"/>
  <c r="H204" i="159" s="1"/>
  <c r="Q49" i="159"/>
  <c r="AP327" i="159"/>
  <c r="Q48" i="159"/>
  <c r="G48" i="159" s="1"/>
  <c r="H48" i="159" s="1"/>
  <c r="Q52" i="159"/>
  <c r="G52" i="159" s="1"/>
  <c r="H52" i="159" s="1"/>
  <c r="Q44" i="159"/>
  <c r="G44" i="159" s="1"/>
  <c r="H44" i="159" s="1"/>
  <c r="Q67" i="159"/>
  <c r="Q33" i="159"/>
  <c r="Q109" i="159"/>
  <c r="AP304" i="159"/>
  <c r="Q304" i="159" s="1"/>
  <c r="Q303" i="159" s="1"/>
  <c r="AP55" i="159"/>
  <c r="AP56" i="159"/>
  <c r="Q56" i="159" s="1"/>
  <c r="Q55" i="159" s="1"/>
  <c r="AP117" i="159"/>
  <c r="AP118" i="159"/>
  <c r="Q118" i="159" s="1"/>
  <c r="AP166" i="159"/>
  <c r="Q166" i="159" s="1"/>
  <c r="Q165" i="159" s="1"/>
  <c r="AP165" i="159"/>
  <c r="AP323" i="159"/>
  <c r="AP324" i="159"/>
  <c r="Q324" i="159" s="1"/>
  <c r="Q323" i="159" s="1"/>
  <c r="AP180" i="159"/>
  <c r="Q180" i="159" s="1"/>
  <c r="G180" i="159" s="1"/>
  <c r="H180" i="159" s="1"/>
  <c r="AP179" i="159"/>
  <c r="AP91" i="159"/>
  <c r="AP92" i="159"/>
  <c r="AP174" i="159"/>
  <c r="Q174" i="159" s="1"/>
  <c r="Q173" i="159" s="1"/>
  <c r="AP173" i="159"/>
  <c r="AP100" i="159"/>
  <c r="Q162" i="159"/>
  <c r="Q161" i="159" s="1"/>
  <c r="Q15" i="159"/>
  <c r="AP28" i="159"/>
  <c r="Q28" i="159" s="1"/>
  <c r="G28" i="159" s="1"/>
  <c r="H28" i="159" s="1"/>
  <c r="Q70" i="159"/>
  <c r="G70" i="159" s="1"/>
  <c r="H70" i="159" s="1"/>
  <c r="AP307" i="159"/>
  <c r="Q23" i="159"/>
  <c r="Q26" i="159"/>
  <c r="G26" i="159" s="1"/>
  <c r="H26" i="159" s="1"/>
  <c r="Q290" i="159"/>
  <c r="Q289" i="159" s="1"/>
  <c r="Q85" i="159"/>
  <c r="AP96" i="159"/>
  <c r="AP95" i="159"/>
  <c r="Q308" i="159"/>
  <c r="Q307" i="159" s="1"/>
  <c r="AP79" i="159"/>
  <c r="AP80" i="159"/>
  <c r="AP103" i="159"/>
  <c r="AP104" i="159"/>
  <c r="AP35" i="159"/>
  <c r="AP36" i="159"/>
  <c r="AP66" i="159"/>
  <c r="AP65" i="159"/>
  <c r="AP299" i="159"/>
  <c r="AP300" i="159"/>
  <c r="Q312" i="159"/>
  <c r="Q311" i="159" s="1"/>
  <c r="Q292" i="159"/>
  <c r="Q291" i="159" s="1"/>
  <c r="Q240" i="159"/>
  <c r="Q239" i="159" s="1"/>
  <c r="Q183" i="159"/>
  <c r="Q322" i="159"/>
  <c r="Q321" i="159" s="1"/>
  <c r="Q8" i="159"/>
  <c r="Q7" i="159" s="1"/>
  <c r="Q214" i="159"/>
  <c r="Q213" i="159" s="1"/>
  <c r="Q216" i="159"/>
  <c r="Q215" i="159" s="1"/>
  <c r="Q189" i="159"/>
  <c r="Q334" i="159"/>
  <c r="Q333" i="159" s="1"/>
  <c r="Q187" i="159"/>
  <c r="Q210" i="159"/>
  <c r="Q209" i="159" s="1"/>
  <c r="Q72" i="159"/>
  <c r="G72" i="159" s="1"/>
  <c r="H72" i="159" s="1"/>
  <c r="Q12" i="159"/>
  <c r="G12" i="159" s="1"/>
  <c r="H12" i="159" s="1"/>
  <c r="Q152" i="159"/>
  <c r="Q151" i="159" s="1"/>
  <c r="AP336" i="159"/>
  <c r="Q116" i="159"/>
  <c r="G116" i="159" s="1"/>
  <c r="H116" i="159" s="1"/>
  <c r="Q134" i="159"/>
  <c r="Q133" i="159" s="1"/>
  <c r="Q22" i="159"/>
  <c r="G22" i="159" s="1"/>
  <c r="H22" i="159" s="1"/>
  <c r="Q148" i="159"/>
  <c r="Q147" i="159" s="1"/>
  <c r="Q274" i="159"/>
  <c r="Q273" i="159" s="1"/>
  <c r="Q75" i="159"/>
  <c r="Q212" i="159"/>
  <c r="Q211" i="159" s="1"/>
  <c r="Q84" i="159"/>
  <c r="G84" i="159" s="1"/>
  <c r="H84" i="159" s="1"/>
  <c r="Q64" i="159"/>
  <c r="G64" i="159" s="1"/>
  <c r="H64" i="159" s="1"/>
  <c r="Q228" i="159"/>
  <c r="Q227" i="159" s="1"/>
  <c r="Q234" i="159"/>
  <c r="Q233" i="159" s="1"/>
  <c r="Q230" i="159"/>
  <c r="Q229" i="159" s="1"/>
  <c r="Q262" i="159"/>
  <c r="Q261" i="159" s="1"/>
  <c r="AP10" i="159"/>
  <c r="AP9" i="159"/>
  <c r="Q74" i="159"/>
  <c r="G74" i="159" s="1"/>
  <c r="H74" i="159" s="1"/>
  <c r="AP285" i="159"/>
  <c r="AP286" i="159"/>
  <c r="AP132" i="159"/>
  <c r="AP131" i="159"/>
  <c r="Q112" i="159"/>
  <c r="G112" i="159" s="1"/>
  <c r="H112" i="159" s="1"/>
  <c r="Q178" i="159"/>
  <c r="G178" i="159" s="1"/>
  <c r="H178" i="159" s="1"/>
  <c r="AP311" i="159"/>
  <c r="Q124" i="159"/>
  <c r="Q123" i="159" s="1"/>
  <c r="AP97" i="159"/>
  <c r="AP98" i="159"/>
  <c r="Q120" i="159"/>
  <c r="Q119" i="159" s="1"/>
  <c r="AH114" i="159"/>
  <c r="AP143" i="159"/>
  <c r="AP144" i="159"/>
  <c r="Q314" i="159"/>
  <c r="Q313" i="159" s="1"/>
  <c r="AP181" i="159"/>
  <c r="AP182" i="159"/>
  <c r="Q250" i="159"/>
  <c r="Q249" i="159" s="1"/>
  <c r="Q224" i="159"/>
  <c r="Q223" i="159" s="1"/>
  <c r="Q202" i="159"/>
  <c r="G202" i="159" s="1"/>
  <c r="H202" i="159" s="1"/>
  <c r="Q266" i="159"/>
  <c r="Q265" i="159" s="1"/>
  <c r="Q194" i="159"/>
  <c r="G194" i="159" s="1"/>
  <c r="H194" i="159" s="1"/>
  <c r="AP82" i="159"/>
  <c r="AP81" i="159"/>
  <c r="Q122" i="159"/>
  <c r="Q121" i="159" s="1"/>
  <c r="Q192" i="159"/>
  <c r="G192" i="159" s="1"/>
  <c r="H192" i="159" s="1"/>
  <c r="Q256" i="159"/>
  <c r="Q255" i="159" s="1"/>
  <c r="Q232" i="159"/>
  <c r="Q231" i="159" s="1"/>
  <c r="Q38" i="159"/>
  <c r="G38" i="159" s="1"/>
  <c r="H38" i="159" s="1"/>
  <c r="Q236" i="159"/>
  <c r="Q235" i="159" s="1"/>
  <c r="Q260" i="159"/>
  <c r="Q259" i="159" s="1"/>
  <c r="Q218" i="159"/>
  <c r="Q217" i="159" s="1"/>
  <c r="Q280" i="159"/>
  <c r="Q279" i="159" s="1"/>
  <c r="Q20" i="159"/>
  <c r="G20" i="159" s="1"/>
  <c r="H20" i="159" s="1"/>
  <c r="Q102" i="159"/>
  <c r="G102" i="159" s="1"/>
  <c r="H102" i="159" s="1"/>
  <c r="Q238" i="159"/>
  <c r="Q237" i="159" s="1"/>
  <c r="Q186" i="159"/>
  <c r="G186" i="159" s="1"/>
  <c r="H186" i="159" s="1"/>
  <c r="Q288" i="159"/>
  <c r="Q287" i="159" s="1"/>
  <c r="AP196" i="159"/>
  <c r="AP18" i="159"/>
  <c r="Q197" i="159"/>
  <c r="AP316" i="159"/>
  <c r="Q42" i="159"/>
  <c r="G42" i="159" s="1"/>
  <c r="H42" i="159" s="1"/>
  <c r="Q272" i="159"/>
  <c r="Q271" i="159" s="1"/>
  <c r="Q60" i="159"/>
  <c r="Q59" i="159" s="1"/>
  <c r="Q160" i="159"/>
  <c r="Q159" i="159" s="1"/>
  <c r="Q244" i="159"/>
  <c r="Q243" i="159" s="1"/>
  <c r="Q284" i="159"/>
  <c r="Q283" i="159" s="1"/>
  <c r="Q248" i="159"/>
  <c r="Q247" i="159" s="1"/>
  <c r="AP62" i="159"/>
  <c r="AP61" i="159"/>
  <c r="Q328" i="159"/>
  <c r="Q327" i="159" s="1"/>
  <c r="AP277" i="159"/>
  <c r="AP278" i="159"/>
  <c r="Q298" i="159"/>
  <c r="Q297" i="159" s="1"/>
  <c r="Q146" i="159"/>
  <c r="Q145" i="159" s="1"/>
  <c r="Q206" i="159"/>
  <c r="G206" i="159" s="1"/>
  <c r="H206" i="159" s="1"/>
  <c r="Q200" i="159"/>
  <c r="G200" i="159" s="1"/>
  <c r="H200" i="159" s="1"/>
  <c r="AP294" i="159"/>
  <c r="AP293" i="159"/>
  <c r="Q14" i="159"/>
  <c r="G14" i="159" s="1"/>
  <c r="H14" i="159" s="1"/>
  <c r="AP57" i="159"/>
  <c r="AP58" i="159"/>
  <c r="Q276" i="159"/>
  <c r="Q275" i="159" s="1"/>
  <c r="Q226" i="159"/>
  <c r="Q225" i="159" s="1"/>
  <c r="Q332" i="159"/>
  <c r="Q331" i="159" s="1"/>
  <c r="Q296" i="159"/>
  <c r="Q295" i="159" s="1"/>
  <c r="AP326" i="159"/>
  <c r="AP325" i="159"/>
  <c r="Q136" i="159"/>
  <c r="Q135" i="159" s="1"/>
  <c r="Q302" i="159"/>
  <c r="Q301" i="159" s="1"/>
  <c r="Q78" i="159"/>
  <c r="G78" i="159" s="1"/>
  <c r="H78" i="159" s="1"/>
  <c r="Q264" i="159"/>
  <c r="Q263" i="159" s="1"/>
  <c r="Q32" i="159"/>
  <c r="G32" i="159" s="1"/>
  <c r="H32" i="159" s="1"/>
  <c r="Q140" i="159"/>
  <c r="Q139" i="159" s="1"/>
  <c r="Q258" i="159"/>
  <c r="Q257" i="159" s="1"/>
  <c r="Q156" i="159"/>
  <c r="Q155" i="159" s="1"/>
  <c r="Q30" i="159"/>
  <c r="G30" i="159" s="1"/>
  <c r="H30" i="159" s="1"/>
  <c r="Q51" i="159" l="1"/>
  <c r="Q11" i="159"/>
  <c r="Q179" i="159"/>
  <c r="Q69" i="159"/>
  <c r="Q43" i="159"/>
  <c r="Q13" i="159"/>
  <c r="Q21" i="159"/>
  <c r="Q115" i="159"/>
  <c r="Q47" i="159"/>
  <c r="Q205" i="159"/>
  <c r="Q41" i="159"/>
  <c r="Q71" i="159"/>
  <c r="Q117" i="159"/>
  <c r="Q191" i="159"/>
  <c r="Q100" i="159"/>
  <c r="G100" i="159" s="1"/>
  <c r="H100" i="159" s="1"/>
  <c r="J100" i="159" s="1"/>
  <c r="Q92" i="159"/>
  <c r="G92" i="159" s="1"/>
  <c r="H92" i="159" s="1"/>
  <c r="Q185" i="159"/>
  <c r="Q25" i="159"/>
  <c r="Q294" i="159"/>
  <c r="Q293" i="159" s="1"/>
  <c r="Q27" i="159"/>
  <c r="Q18" i="159"/>
  <c r="G18" i="159" s="1"/>
  <c r="H18" i="159" s="1"/>
  <c r="Q101" i="159"/>
  <c r="AP113" i="159"/>
  <c r="AP114" i="159"/>
  <c r="Q177" i="159"/>
  <c r="Q286" i="159"/>
  <c r="Q285" i="159" s="1"/>
  <c r="Q83" i="159"/>
  <c r="Q203" i="159"/>
  <c r="Q104" i="159"/>
  <c r="Q103" i="159" s="1"/>
  <c r="Q196" i="159"/>
  <c r="G196" i="159" s="1"/>
  <c r="H196" i="159" s="1"/>
  <c r="Q326" i="159"/>
  <c r="Q325" i="159" s="1"/>
  <c r="Q82" i="159"/>
  <c r="G82" i="159" s="1"/>
  <c r="H82" i="159" s="1"/>
  <c r="Q77" i="159"/>
  <c r="Q58" i="159"/>
  <c r="Q57" i="159" s="1"/>
  <c r="Q199" i="159"/>
  <c r="Q278" i="159"/>
  <c r="Q277" i="159" s="1"/>
  <c r="Q19" i="159"/>
  <c r="Q193" i="159"/>
  <c r="Q201" i="159"/>
  <c r="Q182" i="159"/>
  <c r="G182" i="159" s="1"/>
  <c r="H182" i="159" s="1"/>
  <c r="Q111" i="159"/>
  <c r="Q73" i="159"/>
  <c r="Q300" i="159"/>
  <c r="Q299" i="159" s="1"/>
  <c r="Q80" i="159"/>
  <c r="G80" i="159" s="1"/>
  <c r="H80" i="159" s="1"/>
  <c r="Q98" i="159"/>
  <c r="G98" i="159" s="1"/>
  <c r="H98" i="159" s="1"/>
  <c r="J98" i="159" s="1"/>
  <c r="Q10" i="159"/>
  <c r="G10" i="159" s="1"/>
  <c r="H10" i="159" s="1"/>
  <c r="Q66" i="159"/>
  <c r="G66" i="159" s="1"/>
  <c r="H66" i="159" s="1"/>
  <c r="Q29" i="159"/>
  <c r="Q31" i="159"/>
  <c r="Q316" i="159"/>
  <c r="Q315" i="159" s="1"/>
  <c r="Q37" i="159"/>
  <c r="Q144" i="159"/>
  <c r="Q143" i="159" s="1"/>
  <c r="Q63" i="159"/>
  <c r="Q36" i="159"/>
  <c r="G36" i="159" s="1"/>
  <c r="H36" i="159" s="1"/>
  <c r="Q62" i="159"/>
  <c r="Q61" i="159" s="1"/>
  <c r="Q132" i="159"/>
  <c r="Q131" i="159" s="1"/>
  <c r="Q336" i="159"/>
  <c r="Q335" i="159" s="1"/>
  <c r="Q96" i="159"/>
  <c r="G96" i="159" s="1"/>
  <c r="H96" i="159" s="1"/>
  <c r="J106" i="159" l="1"/>
  <c r="Q17" i="159"/>
  <c r="Q91" i="159"/>
  <c r="H106" i="159"/>
  <c r="Q195" i="159"/>
  <c r="Q65" i="159"/>
  <c r="Q99" i="159"/>
  <c r="Q95" i="159"/>
  <c r="H58" i="159"/>
  <c r="Q79" i="159"/>
  <c r="Q9" i="159"/>
  <c r="Q81" i="159"/>
  <c r="Q35" i="159"/>
  <c r="Q97" i="159"/>
  <c r="Q181" i="159"/>
  <c r="Q114" i="159"/>
  <c r="G114" i="159" s="1"/>
  <c r="H114" i="159" s="1"/>
  <c r="Q113" i="159" l="1"/>
</calcChain>
</file>

<file path=xl/sharedStrings.xml><?xml version="1.0" encoding="utf-8"?>
<sst xmlns="http://schemas.openxmlformats.org/spreadsheetml/2006/main" count="1081" uniqueCount="452">
  <si>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</si>
  <si>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</si>
  <si>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</si>
  <si>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</si>
  <si>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</si>
  <si>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</si>
  <si>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</si>
  <si>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工種及び品目</t>
  </si>
  <si>
    <t>規格・寸法</t>
  </si>
  <si>
    <t>材工</t>
  </si>
  <si>
    <t>採用単価</t>
  </si>
  <si>
    <t>処分費</t>
    <rPh sb="0" eb="2">
      <t>ショブン</t>
    </rPh>
    <rPh sb="2" eb="3">
      <t>ヒ</t>
    </rPh>
    <phoneticPr fontId="4"/>
  </si>
  <si>
    <t>式</t>
    <rPh sb="0" eb="1">
      <t>シキ</t>
    </rPh>
    <phoneticPr fontId="4"/>
  </si>
  <si>
    <t>一般管理費</t>
    <rPh sb="0" eb="2">
      <t>イッパン</t>
    </rPh>
    <rPh sb="2" eb="5">
      <t>カンリヒ</t>
    </rPh>
    <phoneticPr fontId="4"/>
  </si>
  <si>
    <t>現場管理費</t>
    <rPh sb="0" eb="2">
      <t>ゲンバ</t>
    </rPh>
    <rPh sb="2" eb="5">
      <t>カンリヒ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</si>
  <si>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</si>
  <si>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4"/>
  </si>
  <si>
    <t>共通費</t>
    <rPh sb="0" eb="2">
      <t>キョウツウ</t>
    </rPh>
    <rPh sb="2" eb="3">
      <t>ヒ</t>
    </rPh>
    <phoneticPr fontId="4"/>
  </si>
  <si>
    <t>共通費　計</t>
    <rPh sb="0" eb="2">
      <t>キョウツウ</t>
    </rPh>
    <rPh sb="2" eb="3">
      <t>ヒ</t>
    </rPh>
    <rPh sb="4" eb="5">
      <t>ケイ</t>
    </rPh>
    <phoneticPr fontId="4"/>
  </si>
  <si>
    <t>工事価格</t>
    <rPh sb="0" eb="2">
      <t>コウジ</t>
    </rPh>
    <rPh sb="2" eb="4">
      <t>カカク</t>
    </rPh>
    <phoneticPr fontId="4"/>
  </si>
  <si>
    <t>労務費</t>
    <rPh sb="0" eb="3">
      <t>ロウムヒ</t>
    </rPh>
    <phoneticPr fontId="4"/>
  </si>
  <si>
    <t>Panasonic</t>
    <phoneticPr fontId="4"/>
  </si>
  <si>
    <t>更新照明器具</t>
    <rPh sb="0" eb="2">
      <t>コウシン</t>
    </rPh>
    <rPh sb="2" eb="4">
      <t>ショウメイ</t>
    </rPh>
    <rPh sb="4" eb="6">
      <t>キグ</t>
    </rPh>
    <phoneticPr fontId="4"/>
  </si>
  <si>
    <t>110仙台</t>
    <rPh sb="3" eb="5">
      <t>センダイ</t>
    </rPh>
    <phoneticPr fontId="4"/>
  </si>
  <si>
    <t>122仙台</t>
    <rPh sb="3" eb="5">
      <t>センダイ</t>
    </rPh>
    <phoneticPr fontId="4"/>
  </si>
  <si>
    <t>A</t>
    <phoneticPr fontId="4"/>
  </si>
  <si>
    <t>直接工事費</t>
    <rPh sb="0" eb="2">
      <t>チョクセツ</t>
    </rPh>
    <rPh sb="2" eb="5">
      <t>コウジヒ</t>
    </rPh>
    <phoneticPr fontId="4"/>
  </si>
  <si>
    <t>B</t>
    <phoneticPr fontId="4"/>
  </si>
  <si>
    <t>A+B</t>
    <phoneticPr fontId="4"/>
  </si>
  <si>
    <t>台</t>
    <rPh sb="0" eb="1">
      <t>ダイ</t>
    </rPh>
    <phoneticPr fontId="1"/>
  </si>
  <si>
    <t>見積</t>
    <rPh sb="0" eb="2">
      <t>ミツモリ</t>
    </rPh>
    <phoneticPr fontId="4"/>
  </si>
  <si>
    <t>建具工</t>
    <rPh sb="0" eb="3">
      <t>タテグコウ</t>
    </rPh>
    <phoneticPr fontId="4"/>
  </si>
  <si>
    <t>配管工</t>
    <rPh sb="0" eb="3">
      <t>ハイカンコウ</t>
    </rPh>
    <phoneticPr fontId="4"/>
  </si>
  <si>
    <t>電工</t>
    <rPh sb="0" eb="2">
      <t>デンコウ</t>
    </rPh>
    <phoneticPr fontId="4"/>
  </si>
  <si>
    <t>特殊作業員</t>
    <rPh sb="0" eb="2">
      <t>トクシュ</t>
    </rPh>
    <rPh sb="2" eb="5">
      <t>サギョウイン</t>
    </rPh>
    <phoneticPr fontId="4"/>
  </si>
  <si>
    <t>普通作業員</t>
    <rPh sb="0" eb="2">
      <t>フツウ</t>
    </rPh>
    <rPh sb="2" eb="5">
      <t>サギョウイン</t>
    </rPh>
    <phoneticPr fontId="4"/>
  </si>
  <si>
    <t>はつり工</t>
    <rPh sb="3" eb="4">
      <t>コウ</t>
    </rPh>
    <phoneticPr fontId="4"/>
  </si>
  <si>
    <t>保温工</t>
    <rPh sb="0" eb="2">
      <t>ホオン</t>
    </rPh>
    <rPh sb="2" eb="3">
      <t>コウ</t>
    </rPh>
    <phoneticPr fontId="4"/>
  </si>
  <si>
    <t>ダクト工</t>
    <rPh sb="3" eb="4">
      <t>コウ</t>
    </rPh>
    <phoneticPr fontId="4"/>
  </si>
  <si>
    <t>複合</t>
    <rPh sb="0" eb="2">
      <t>フクゴウ</t>
    </rPh>
    <phoneticPr fontId="4"/>
  </si>
  <si>
    <t>労務</t>
    <rPh sb="0" eb="2">
      <t>ロウム</t>
    </rPh>
    <phoneticPr fontId="4"/>
  </si>
  <si>
    <t>見　積</t>
    <rPh sb="0" eb="1">
      <t>ミ</t>
    </rPh>
    <rPh sb="2" eb="3">
      <t>ツミ</t>
    </rPh>
    <phoneticPr fontId="4"/>
  </si>
  <si>
    <t>建設物価</t>
    <rPh sb="0" eb="2">
      <t>ケンセツ</t>
    </rPh>
    <rPh sb="2" eb="4">
      <t>ブッカ</t>
    </rPh>
    <phoneticPr fontId="4"/>
  </si>
  <si>
    <t>積算資料</t>
    <rPh sb="0" eb="2">
      <t>セキサン</t>
    </rPh>
    <rPh sb="2" eb="4">
      <t>シリョウ</t>
    </rPh>
    <phoneticPr fontId="4"/>
  </si>
  <si>
    <t>コスト</t>
    <phoneticPr fontId="4"/>
  </si>
  <si>
    <t>施工単価</t>
    <rPh sb="0" eb="2">
      <t>セコウ</t>
    </rPh>
    <rPh sb="2" eb="4">
      <t>タンカ</t>
    </rPh>
    <phoneticPr fontId="4"/>
  </si>
  <si>
    <t>材料費</t>
    <rPh sb="0" eb="2">
      <t>ザイリョウ</t>
    </rPh>
    <rPh sb="2" eb="3">
      <t>ヒ</t>
    </rPh>
    <phoneticPr fontId="4"/>
  </si>
  <si>
    <t>設計書</t>
    <rPh sb="0" eb="3">
      <t>セッケイショ</t>
    </rPh>
    <phoneticPr fontId="4"/>
  </si>
  <si>
    <t>掛率</t>
    <rPh sb="0" eb="1">
      <t>カ</t>
    </rPh>
    <rPh sb="1" eb="2">
      <t>リツ</t>
    </rPh>
    <phoneticPr fontId="4"/>
  </si>
  <si>
    <t>見積価格</t>
    <rPh sb="0" eb="2">
      <t>ミツモリ</t>
    </rPh>
    <rPh sb="2" eb="4">
      <t>カカク</t>
    </rPh>
    <phoneticPr fontId="4"/>
  </si>
  <si>
    <t>ﾍﾟｰｼﾞ</t>
    <phoneticPr fontId="4"/>
  </si>
  <si>
    <t>材料価格</t>
    <rPh sb="0" eb="2">
      <t>ザイリョウ</t>
    </rPh>
    <rPh sb="2" eb="4">
      <t>カカク</t>
    </rPh>
    <phoneticPr fontId="4"/>
  </si>
  <si>
    <t>採用価格</t>
    <rPh sb="0" eb="2">
      <t>サイヨウ</t>
    </rPh>
    <rPh sb="2" eb="4">
      <t>カカク</t>
    </rPh>
    <phoneticPr fontId="4"/>
  </si>
  <si>
    <t>補給率</t>
    <rPh sb="0" eb="2">
      <t>ホキュウ</t>
    </rPh>
    <rPh sb="2" eb="3">
      <t>リツ</t>
    </rPh>
    <phoneticPr fontId="4"/>
  </si>
  <si>
    <t>継手</t>
    <rPh sb="0" eb="2">
      <t>ツギテ</t>
    </rPh>
    <phoneticPr fontId="4"/>
  </si>
  <si>
    <t>接合材等</t>
    <rPh sb="0" eb="2">
      <t>セツゴウ</t>
    </rPh>
    <rPh sb="2" eb="3">
      <t>ザイ</t>
    </rPh>
    <rPh sb="3" eb="4">
      <t>トウ</t>
    </rPh>
    <phoneticPr fontId="4"/>
  </si>
  <si>
    <t>支持金物</t>
    <rPh sb="0" eb="2">
      <t>シジ</t>
    </rPh>
    <rPh sb="2" eb="4">
      <t>カナモノ</t>
    </rPh>
    <phoneticPr fontId="4"/>
  </si>
  <si>
    <t>材料費計</t>
    <rPh sb="0" eb="2">
      <t>ザイリョウ</t>
    </rPh>
    <rPh sb="2" eb="3">
      <t>ヒ</t>
    </rPh>
    <rPh sb="3" eb="4">
      <t>ケイ</t>
    </rPh>
    <phoneticPr fontId="4"/>
  </si>
  <si>
    <t>作業員</t>
    <rPh sb="0" eb="3">
      <t>サギョウイン</t>
    </rPh>
    <phoneticPr fontId="4"/>
  </si>
  <si>
    <t>歩掛</t>
    <rPh sb="0" eb="1">
      <t>ブ</t>
    </rPh>
    <rPh sb="1" eb="2">
      <t>カカリ</t>
    </rPh>
    <phoneticPr fontId="4"/>
  </si>
  <si>
    <t>はつり補修</t>
    <rPh sb="3" eb="5">
      <t>ホシュウ</t>
    </rPh>
    <phoneticPr fontId="4"/>
  </si>
  <si>
    <t>その他</t>
    <rPh sb="2" eb="3">
      <t>タ</t>
    </rPh>
    <phoneticPr fontId="4"/>
  </si>
  <si>
    <t>労務費計</t>
    <rPh sb="0" eb="3">
      <t>ロウムヒ</t>
    </rPh>
    <rPh sb="3" eb="4">
      <t>ケイ</t>
    </rPh>
    <phoneticPr fontId="4"/>
  </si>
  <si>
    <t>合計</t>
    <rPh sb="0" eb="2">
      <t>ゴウケイ</t>
    </rPh>
    <phoneticPr fontId="4"/>
  </si>
  <si>
    <t>機器費</t>
    <rPh sb="0" eb="2">
      <t>キキ</t>
    </rPh>
    <rPh sb="2" eb="3">
      <t>ヒ</t>
    </rPh>
    <phoneticPr fontId="4"/>
  </si>
  <si>
    <t>労務抜取</t>
    <rPh sb="0" eb="2">
      <t>ロウム</t>
    </rPh>
    <rPh sb="2" eb="4">
      <t>ヌキトリ</t>
    </rPh>
    <phoneticPr fontId="4"/>
  </si>
  <si>
    <t>単価</t>
    <rPh sb="0" eb="2">
      <t>タンカ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</si>
  <si>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</si>
  <si>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</si>
  <si>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</si>
  <si>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</si>
  <si>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</si>
  <si>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</si>
  <si>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</si>
  <si>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③～⑦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</si>
  <si>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</si>
  <si>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</si>
  <si>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</si>
  <si>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</si>
  <si>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⑨～⑪</t>
    <phoneticPr fontId="4"/>
  </si>
  <si>
    <t>a+b</t>
    <phoneticPr fontId="4"/>
  </si>
  <si>
    <t>とび工</t>
  </si>
  <si>
    <t>照明器具撤去</t>
    <rPh sb="0" eb="4">
      <t>ショウメイキグ</t>
    </rPh>
    <rPh sb="4" eb="6">
      <t>テッキョ</t>
    </rPh>
    <phoneticPr fontId="1"/>
  </si>
  <si>
    <t>再使用しない</t>
    <rPh sb="0" eb="3">
      <t>サイシヨウ</t>
    </rPh>
    <phoneticPr fontId="1"/>
  </si>
  <si>
    <t>産廃処理　処分費</t>
    <rPh sb="0" eb="2">
      <t>サンパイ</t>
    </rPh>
    <rPh sb="2" eb="4">
      <t>ショリ</t>
    </rPh>
    <rPh sb="5" eb="8">
      <t>ショブンヒ</t>
    </rPh>
    <phoneticPr fontId="1"/>
  </si>
  <si>
    <t>鉄くず</t>
    <rPh sb="0" eb="1">
      <t>テツ</t>
    </rPh>
    <phoneticPr fontId="1"/>
  </si>
  <si>
    <t>Kg</t>
  </si>
  <si>
    <t>蛍光ランプ</t>
    <rPh sb="0" eb="2">
      <t>ケイコウ</t>
    </rPh>
    <phoneticPr fontId="1"/>
  </si>
  <si>
    <t>産廃処理　積込運搬費</t>
    <rPh sb="0" eb="2">
      <t>サンパイ</t>
    </rPh>
    <rPh sb="2" eb="4">
      <t>ショリ</t>
    </rPh>
    <rPh sb="5" eb="7">
      <t>ツミコミ</t>
    </rPh>
    <rPh sb="7" eb="10">
      <t>ウンパンヒ</t>
    </rPh>
    <phoneticPr fontId="1"/>
  </si>
  <si>
    <t>収集運搬費</t>
    <rPh sb="0" eb="2">
      <t>シュウシュウ</t>
    </rPh>
    <rPh sb="2" eb="5">
      <t>ウンパンヒ</t>
    </rPh>
    <phoneticPr fontId="1"/>
  </si>
  <si>
    <t>ウィズ環境</t>
    <rPh sb="3" eb="5">
      <t>カンキョウ</t>
    </rPh>
    <phoneticPr fontId="4"/>
  </si>
  <si>
    <t>高天井部器具交換用足場</t>
    <rPh sb="3" eb="6">
      <t>ヒジョウトウ</t>
    </rPh>
    <phoneticPr fontId="1"/>
  </si>
  <si>
    <t>移動足場　ﾛｰﾘﾝｸﾞﾀﾜｰ　３段　期間1カ月</t>
  </si>
  <si>
    <t>高天井部器具交換用足場</t>
    <rPh sb="0" eb="1">
      <t>タカ</t>
    </rPh>
    <rPh sb="1" eb="3">
      <t>テンジョウ</t>
    </rPh>
    <rPh sb="3" eb="4">
      <t>ブ</t>
    </rPh>
    <rPh sb="4" eb="6">
      <t>キグ</t>
    </rPh>
    <rPh sb="6" eb="8">
      <t>コウカン</t>
    </rPh>
    <rPh sb="8" eb="9">
      <t>ヨウ</t>
    </rPh>
    <rPh sb="9" eb="11">
      <t>アシバ</t>
    </rPh>
    <phoneticPr fontId="1"/>
  </si>
  <si>
    <t>移動足場　ﾛｰﾘﾝｸﾞﾀﾜｰ　５段　期間1カ月</t>
  </si>
  <si>
    <t>床養生(内部改修)　　</t>
    <rPh sb="0" eb="1">
      <t>ユカ</t>
    </rPh>
    <phoneticPr fontId="1"/>
  </si>
  <si>
    <t>屋内運動場 ﾋﾞﾆﾙﾃｰﾌﾟ、専用ｼｰﾄ及びﾍﾞﾆｱ等による</t>
    <rPh sb="0" eb="2">
      <t>オクナイ</t>
    </rPh>
    <rPh sb="2" eb="5">
      <t>ウンドウジョウ</t>
    </rPh>
    <phoneticPr fontId="1"/>
  </si>
  <si>
    <t>㎡</t>
  </si>
  <si>
    <t>822全国</t>
    <rPh sb="3" eb="5">
      <t>ゼンコク</t>
    </rPh>
    <phoneticPr fontId="4"/>
  </si>
  <si>
    <t>直接仮設工事</t>
    <rPh sb="0" eb="2">
      <t>チョクセツ</t>
    </rPh>
    <rPh sb="2" eb="4">
      <t>カセツ</t>
    </rPh>
    <rPh sb="4" eb="6">
      <t>コウジ</t>
    </rPh>
    <phoneticPr fontId="4"/>
  </si>
  <si>
    <t>Panasonic</t>
  </si>
  <si>
    <t>EM-IPEE-Sケーブル</t>
  </si>
  <si>
    <t>0.3-1P、管内</t>
    <rPh sb="6" eb="8">
      <t>カンナイ</t>
    </rPh>
    <phoneticPr fontId="1"/>
  </si>
  <si>
    <t>ｍ</t>
  </si>
  <si>
    <t>0.3-2P、PF･CD管内</t>
    <rPh sb="12" eb="14">
      <t>カンナイ</t>
    </rPh>
    <phoneticPr fontId="1"/>
  </si>
  <si>
    <t>ボーダーライト　Ｂ</t>
  </si>
  <si>
    <t>LED(赤、緑、青、白 3000K)　光源寿命：20000時間（光束維持率70％）</t>
  </si>
  <si>
    <t>同上用コンセントボックス</t>
    <rPh sb="0" eb="2">
      <t>ドウジョウ</t>
    </rPh>
    <rPh sb="2" eb="3">
      <t>ヨウ</t>
    </rPh>
    <phoneticPr fontId="1"/>
  </si>
  <si>
    <t>接地2Pﾀﾞﾌﾞﾙｺﾝｾﾝﾄ1コ＋DMX×1 電源TB付</t>
  </si>
  <si>
    <t>サスペンションフライダクト</t>
  </si>
  <si>
    <t>接地2P抜止ｺﾝｾﾝﾄ12ｹ＋DMX信号ｺﾈｸﾀ×1系統</t>
  </si>
  <si>
    <t>列</t>
    <rPh sb="0" eb="1">
      <t>レツ</t>
    </rPh>
    <phoneticPr fontId="1"/>
  </si>
  <si>
    <t>ＬＥＤ５００形ＳＨスポットライト　ＳＰ１</t>
    <rPh sb="6" eb="7">
      <t>ガタ</t>
    </rPh>
    <phoneticPr fontId="1"/>
  </si>
  <si>
    <t>LED500形平凸ｽﾎﾟｯﾄ　3050K</t>
  </si>
  <si>
    <t>ＬＥＤ５００形ＦＭスポットライト　ＳＰ２</t>
    <rPh sb="6" eb="7">
      <t>ガタ</t>
    </rPh>
    <phoneticPr fontId="1"/>
  </si>
  <si>
    <t>LED500形ﾌﾚﾈﾙｽﾎﾟｯﾄ　3050K</t>
  </si>
  <si>
    <t>アッパーホリゾンライト　ＵＨ</t>
  </si>
  <si>
    <t>接地2Pﾀﾞﾌﾞﾙｺﾝｾﾝﾄ1コ＋DMX×1</t>
  </si>
  <si>
    <t>ギャラリースポットライト ＳＬ</t>
  </si>
  <si>
    <t>LED平凸FMｽﾎﾟｯﾄﾗｲﾄ　1000形（狭角ﾀｲﾌﾟ）</t>
  </si>
  <si>
    <t>ウォールコンセント　WC</t>
  </si>
  <si>
    <t>接地2Pﾀﾞﾌﾞﾙｺﾝｾﾝﾄ2ｺ＋DMX×1</t>
  </si>
  <si>
    <t>延長ケーブル</t>
    <rPh sb="0" eb="2">
      <t>エンチョウ</t>
    </rPh>
    <phoneticPr fontId="1"/>
  </si>
  <si>
    <t>接地2P15A　2ｍ</t>
  </si>
  <si>
    <t>本</t>
    <rPh sb="0" eb="1">
      <t>ホン</t>
    </rPh>
    <phoneticPr fontId="1"/>
  </si>
  <si>
    <t>DMXｹｰﾌﾞﾙ　3ｍ</t>
  </si>
  <si>
    <t>ジョイントボックス</t>
  </si>
  <si>
    <t>電源＋DMX用</t>
  </si>
  <si>
    <t>ボーダーケーブル</t>
  </si>
  <si>
    <t>5.5ｓｑ-3Ｃ＋ＤＭＸ×1系統　複合丸型　10ｍ</t>
  </si>
  <si>
    <t>ＬＥＤ調光制御盤</t>
    <rPh sb="3" eb="5">
      <t>チョウコウ</t>
    </rPh>
    <rPh sb="5" eb="8">
      <t>セイギョバン</t>
    </rPh>
    <phoneticPr fontId="1"/>
  </si>
  <si>
    <t>壁据付型　8回路</t>
  </si>
  <si>
    <t>面</t>
    <rPh sb="0" eb="1">
      <t>メン</t>
    </rPh>
    <phoneticPr fontId="1"/>
  </si>
  <si>
    <t>調光操作卓</t>
    <rPh sb="0" eb="2">
      <t>チョウコウ</t>
    </rPh>
    <rPh sb="2" eb="5">
      <t>ソウサタク</t>
    </rPh>
    <phoneticPr fontId="1"/>
  </si>
  <si>
    <t>卓上型ﾃﾞｽｸ付 記憶調光 50ｼｰﾝ 記憶16CH</t>
  </si>
  <si>
    <t>調光操作卓用コネクタプレート</t>
    <rPh sb="0" eb="2">
      <t>チョウコウ</t>
    </rPh>
    <rPh sb="2" eb="5">
      <t>ソウサタク</t>
    </rPh>
    <rPh sb="5" eb="6">
      <t>ヨウ</t>
    </rPh>
    <phoneticPr fontId="1"/>
  </si>
  <si>
    <t>ﾌﾟﾚｰﾄ型　電源＋DMX＋制御用ｺﾈｸﾀ</t>
  </si>
  <si>
    <t>運搬搬入費</t>
    <rPh sb="0" eb="2">
      <t>ウンパン</t>
    </rPh>
    <rPh sb="2" eb="5">
      <t>ハンニュウヒ</t>
    </rPh>
    <phoneticPr fontId="1"/>
  </si>
  <si>
    <t>式</t>
    <rPh sb="0" eb="1">
      <t>シキ</t>
    </rPh>
    <phoneticPr fontId="1"/>
  </si>
  <si>
    <t>機器取付工事費</t>
    <rPh sb="0" eb="4">
      <t>キキトリツケ</t>
    </rPh>
    <rPh sb="4" eb="6">
      <t>コウジ</t>
    </rPh>
    <rPh sb="6" eb="7">
      <t>ヒ</t>
    </rPh>
    <phoneticPr fontId="1"/>
  </si>
  <si>
    <t>試験調整費</t>
    <rPh sb="0" eb="5">
      <t>シケンチョウセイヒ</t>
    </rPh>
    <phoneticPr fontId="1"/>
  </si>
  <si>
    <t>消耗品雑材費</t>
    <rPh sb="0" eb="3">
      <t>ショウモウヒン</t>
    </rPh>
    <rPh sb="3" eb="5">
      <t>ザツザイ</t>
    </rPh>
    <rPh sb="5" eb="6">
      <t>ヒ</t>
    </rPh>
    <phoneticPr fontId="1"/>
  </si>
  <si>
    <t>諸経費</t>
    <rPh sb="0" eb="3">
      <t>ショケイヒ</t>
    </rPh>
    <phoneticPr fontId="1"/>
  </si>
  <si>
    <t>EM-IE電線</t>
    <rPh sb="5" eb="7">
      <t>デンセン</t>
    </rPh>
    <phoneticPr fontId="1"/>
  </si>
  <si>
    <t>2.0㎜×1、管内</t>
    <rPh sb="7" eb="9">
      <t>カンナイ</t>
    </rPh>
    <phoneticPr fontId="1"/>
  </si>
  <si>
    <t>5.5m㎡×1、管内</t>
    <rPh sb="8" eb="10">
      <t>カンナイ</t>
    </rPh>
    <phoneticPr fontId="1"/>
  </si>
  <si>
    <t>EM-CPEE-Sケーブル</t>
  </si>
  <si>
    <t>1.2-15P、PF･CD管内</t>
    <rPh sb="13" eb="15">
      <t>カンナイ</t>
    </rPh>
    <phoneticPr fontId="1"/>
  </si>
  <si>
    <t>C型20A×2ケ用　新金属ﾌﾟﾚｰﾄ</t>
    <rPh sb="1" eb="2">
      <t>ガタ</t>
    </rPh>
    <rPh sb="8" eb="9">
      <t>ヨウ</t>
    </rPh>
    <rPh sb="10" eb="13">
      <t>シンキンゾク</t>
    </rPh>
    <phoneticPr fontId="1"/>
  </si>
  <si>
    <t>ボーダーライト　B</t>
  </si>
  <si>
    <t>100Wﾊﾛｹﾞﾝ×72灯 4色配線 L=10.8m</t>
    <rPh sb="12" eb="13">
      <t>　</t>
    </rPh>
    <rPh sb="15" eb="17">
      <t>ハイセン</t>
    </rPh>
    <rPh sb="17" eb="18">
      <t>　</t>
    </rPh>
    <phoneticPr fontId="1"/>
  </si>
  <si>
    <t>サスペンションコンセント　ＣＢ</t>
  </si>
  <si>
    <t>C型20Aｺﾝｾﾝﾄ×4ヶ用</t>
    <rPh sb="1" eb="2">
      <t>ガタ</t>
    </rPh>
    <rPh sb="13" eb="14">
      <t>ヨウ</t>
    </rPh>
    <phoneticPr fontId="1"/>
  </si>
  <si>
    <t>アッパーホリゾントライト　ＵＨ</t>
  </si>
  <si>
    <t>スポットライト　ＳＰ１</t>
  </si>
  <si>
    <t>500Wﾊﾛｹﾞﾝ6型平凸ﾚﾝｽﾞｽﾎﾟｯﾄﾗｲﾄ</t>
    <rPh sb="10" eb="11">
      <t>ヒラ</t>
    </rPh>
    <rPh sb="11" eb="12">
      <t>トツ</t>
    </rPh>
    <rPh sb="12" eb="21">
      <t>レンズスポットライ</t>
    </rPh>
    <phoneticPr fontId="1"/>
  </si>
  <si>
    <t>スポットライト　ＳＰ２</t>
  </si>
  <si>
    <t>500Wﾊﾛｹﾞﾝ6型ﾌﾚﾈﾙﾚﾝｽﾞｽﾎﾟｯﾄﾗｲﾄ</t>
    <rPh sb="10" eb="23">
      <t>フレネルレンズスポットライ</t>
    </rPh>
    <phoneticPr fontId="1"/>
  </si>
  <si>
    <t>サイドスポットライト　ＳＬ</t>
  </si>
  <si>
    <t>1kWﾊﾛｹﾞﾝ8型平凸ﾚﾝｽﾞｽﾎﾟｯﾄﾗｲﾄ</t>
    <rPh sb="9" eb="10">
      <t>ヒラ</t>
    </rPh>
    <rPh sb="10" eb="11">
      <t>トツ</t>
    </rPh>
    <rPh sb="11" eb="20">
      <t>レンズスポットライ</t>
    </rPh>
    <phoneticPr fontId="1"/>
  </si>
  <si>
    <t>サイドスポットコンセント</t>
  </si>
  <si>
    <t>C型　20A　3口用　新金属ﾌﾟﾚｰﾄ</t>
    <rPh sb="1" eb="2">
      <t>ガタ</t>
    </rPh>
    <rPh sb="8" eb="9">
      <t>クチ</t>
    </rPh>
    <rPh sb="9" eb="10">
      <t>ヨウ</t>
    </rPh>
    <rPh sb="11" eb="14">
      <t>シンキンゾク</t>
    </rPh>
    <phoneticPr fontId="1"/>
  </si>
  <si>
    <t>ロングハンガー　</t>
  </si>
  <si>
    <t>（ｻｲﾄﾞｽﾎﾟｯﾄﾗｲﾄ用）</t>
  </si>
  <si>
    <t>ケーブルリール（Ｂ用）</t>
    <rPh sb="9" eb="10">
      <t>ヨウ</t>
    </rPh>
    <phoneticPr fontId="1"/>
  </si>
  <si>
    <t>5.5Sq－11ｃ用</t>
    <rPh sb="9" eb="10">
      <t>ヨウ</t>
    </rPh>
    <phoneticPr fontId="1"/>
  </si>
  <si>
    <t>ケーブルリール（ＵＨ用）</t>
    <rPh sb="10" eb="11">
      <t>ヨウ</t>
    </rPh>
    <phoneticPr fontId="1"/>
  </si>
  <si>
    <t>5.5Sq－9ｃ用</t>
    <rPh sb="8" eb="9">
      <t>ヨウ</t>
    </rPh>
    <phoneticPr fontId="1"/>
  </si>
  <si>
    <t>調光盤</t>
    <rPh sb="0" eb="3">
      <t>チョウコウバン</t>
    </rPh>
    <phoneticPr fontId="1"/>
  </si>
  <si>
    <t>鋼板製屋内自立形　16回路用</t>
    <rPh sb="0" eb="2">
      <t>コウハン</t>
    </rPh>
    <rPh sb="2" eb="3">
      <t>セイ</t>
    </rPh>
    <rPh sb="3" eb="5">
      <t>オクナイ</t>
    </rPh>
    <rPh sb="5" eb="7">
      <t>ジリツ</t>
    </rPh>
    <rPh sb="7" eb="8">
      <t>ガタ</t>
    </rPh>
    <rPh sb="11" eb="13">
      <t>カイロ</t>
    </rPh>
    <rPh sb="13" eb="14">
      <t>ヨウ</t>
    </rPh>
    <phoneticPr fontId="1"/>
  </si>
  <si>
    <t>調光操作卓</t>
    <rPh sb="0" eb="2">
      <t>チョウコウ</t>
    </rPh>
    <rPh sb="2" eb="4">
      <t>ソウサ</t>
    </rPh>
    <rPh sb="4" eb="5">
      <t>タク</t>
    </rPh>
    <phoneticPr fontId="1"/>
  </si>
  <si>
    <t>ｷｬｽﾀｰ付き収納ﾗｯｸ</t>
    <rPh sb="5" eb="6">
      <t>ツ</t>
    </rPh>
    <rPh sb="7" eb="9">
      <t>シュウノウ</t>
    </rPh>
    <phoneticPr fontId="1"/>
  </si>
  <si>
    <t>調光操作卓用ｺﾈｸﾀﾎﾞｯｸｽ</t>
    <rPh sb="0" eb="2">
      <t>チョウコウ</t>
    </rPh>
    <rPh sb="2" eb="5">
      <t>ソウサタク</t>
    </rPh>
    <rPh sb="5" eb="6">
      <t>ヨウ</t>
    </rPh>
    <phoneticPr fontId="1"/>
  </si>
  <si>
    <t>鋼板製　屋内露出形</t>
    <rPh sb="0" eb="3">
      <t>コウハンセイ</t>
    </rPh>
    <rPh sb="4" eb="6">
      <t>オクナイ</t>
    </rPh>
    <rPh sb="6" eb="8">
      <t>ロシュツ</t>
    </rPh>
    <rPh sb="8" eb="9">
      <t>ガタ</t>
    </rPh>
    <phoneticPr fontId="1"/>
  </si>
  <si>
    <t>554全国</t>
    <rPh sb="3" eb="5">
      <t>ゼンコク</t>
    </rPh>
    <phoneticPr fontId="4"/>
  </si>
  <si>
    <t>舞台照明設備工事</t>
    <rPh sb="0" eb="2">
      <t>ブタイ</t>
    </rPh>
    <rPh sb="2" eb="4">
      <t>ショウメイ</t>
    </rPh>
    <rPh sb="4" eb="6">
      <t>セツビ</t>
    </rPh>
    <rPh sb="6" eb="8">
      <t>コウジ</t>
    </rPh>
    <phoneticPr fontId="4"/>
  </si>
  <si>
    <t>舞台照明撤去処分工事</t>
    <rPh sb="0" eb="4">
      <t>ブタイショウメイ</t>
    </rPh>
    <rPh sb="4" eb="6">
      <t>テッキョ</t>
    </rPh>
    <rPh sb="6" eb="8">
      <t>ショブン</t>
    </rPh>
    <rPh sb="8" eb="10">
      <t>コウジ</t>
    </rPh>
    <phoneticPr fontId="1"/>
  </si>
  <si>
    <t>直接工事費  計</t>
  </si>
  <si>
    <t>工事名</t>
    <rPh sb="0" eb="3">
      <t>コウジメイ</t>
    </rPh>
    <phoneticPr fontId="4"/>
  </si>
  <si>
    <t>養生費</t>
    <rPh sb="0" eb="3">
      <t>ヨウジョウヒ</t>
    </rPh>
    <phoneticPr fontId="4"/>
  </si>
  <si>
    <t>式</t>
    <rPh sb="0" eb="1">
      <t>シキ</t>
    </rPh>
    <phoneticPr fontId="4"/>
  </si>
  <si>
    <t>工　事　費</t>
    <rPh sb="0" eb="1">
      <t>コウ</t>
    </rPh>
    <rPh sb="2" eb="3">
      <t>コト</t>
    </rPh>
    <rPh sb="4" eb="5">
      <t>ヒ</t>
    </rPh>
    <phoneticPr fontId="4"/>
  </si>
  <si>
    <t>令和8年度</t>
    <rPh sb="0" eb="2">
      <t>レイワ</t>
    </rPh>
    <rPh sb="3" eb="4">
      <t>ネン</t>
    </rPh>
    <rPh sb="4" eb="5">
      <t>ド</t>
    </rPh>
    <phoneticPr fontId="4"/>
  </si>
  <si>
    <t>NNFB91605C</t>
  </si>
  <si>
    <t>材工共（撤去含む）</t>
    <rPh sb="0" eb="3">
      <t>ザイコウトモ</t>
    </rPh>
    <rPh sb="4" eb="6">
      <t>テッキョ</t>
    </rPh>
    <rPh sb="6" eb="7">
      <t>フク</t>
    </rPh>
    <phoneticPr fontId="4"/>
  </si>
  <si>
    <t>XFX210AELLE9</t>
  </si>
  <si>
    <t>ｉＤ１６００Ｄ－Ｗ１５０電球色　　</t>
  </si>
  <si>
    <t>FK21534</t>
  </si>
  <si>
    <t>ＬＥＤ蛍光灯兼用ガード　　</t>
  </si>
  <si>
    <t>XFX430AELLE9</t>
  </si>
  <si>
    <t>ｉＤ３２００Ｄ－Ｗ１５０電球色　　</t>
  </si>
  <si>
    <t>FK41534</t>
  </si>
  <si>
    <t>XFX460DELLE9</t>
  </si>
  <si>
    <t>ｉＤ６９００Ｄ－Ｗ２３０電球色　　</t>
  </si>
  <si>
    <t>FK42533</t>
  </si>
  <si>
    <t>XFX430KELLE9</t>
  </si>
  <si>
    <t>ｉＤ３２００反射笠付型電球色　　</t>
  </si>
  <si>
    <t>Ｇセーブライン下面パネル３０Ｋ白配ダク　　</t>
  </si>
  <si>
    <t>XFX430NELLE9</t>
  </si>
  <si>
    <t>ｉＤ３２００ｉスタイル電球色　　</t>
  </si>
  <si>
    <t>FSK41020</t>
  </si>
  <si>
    <t>ｉＤ　４０形　ｉスタイル用片反射笠反射板　　</t>
  </si>
  <si>
    <t>XFX430PELLE9</t>
  </si>
  <si>
    <t>ｉＤ３２００埋込Ｗ１５０電球色　　</t>
  </si>
  <si>
    <t>ライトバー　電球色加工　３０００Ｋ　　</t>
  </si>
  <si>
    <t>NNLK41715J</t>
  </si>
  <si>
    <t>ｉＤ　４０形　ＬＥＤ本体埋込Ｗ１５０　　</t>
  </si>
  <si>
    <t>XFX460UELLE9</t>
  </si>
  <si>
    <t>ｉＤ６９００埋込Ｗ２２０電球色　　</t>
  </si>
  <si>
    <t>XFX460UELLR9</t>
  </si>
  <si>
    <t>ｉＤ６９００埋込Ｗ２２０電球色調光　　</t>
  </si>
  <si>
    <t>ｉＤ６９００スリムベース電球色　　</t>
  </si>
  <si>
    <t>NNLK42764J</t>
  </si>
  <si>
    <t>ｉＤ　４０形ＬＥＤ本体フリーＷ２２０単体　　</t>
  </si>
  <si>
    <t>NNFK42230</t>
  </si>
  <si>
    <t>ｉＤ　４０形Ｗ２２０アルミルーバクラス３　　</t>
  </si>
  <si>
    <t>NELH4600KN</t>
  </si>
  <si>
    <t>XFX436FELLE9</t>
  </si>
  <si>
    <t>ｉＤ３２００フリコンパネル電球色　　</t>
  </si>
  <si>
    <t>NEL4600ELLE9</t>
  </si>
  <si>
    <t>ＬＢ４０形６９００ｌｍ電球色　　</t>
  </si>
  <si>
    <t>NNFK42260J</t>
  </si>
  <si>
    <t>ｉＤ　４０形Ｗ２２０乳白パネル　　</t>
  </si>
  <si>
    <t>NEL4600ELLR9</t>
  </si>
  <si>
    <t>ＬＢ４０形６９００ｌｍ調光電球色　　</t>
  </si>
  <si>
    <t>XL374LWTLA9</t>
  </si>
  <si>
    <t>ＬＥＤ□４５０埋込マルコン１５電球色　　</t>
  </si>
  <si>
    <t>XL384LWTLA9</t>
  </si>
  <si>
    <t>ＬＥＤ□６００埋込マルコン１５電球色　　</t>
  </si>
  <si>
    <t>XFX430NELLA9</t>
  </si>
  <si>
    <t>ｉＤ３２００ｉスタイル電球色調光　　</t>
  </si>
  <si>
    <t>XFX460NELLE9</t>
  </si>
  <si>
    <t>ｉＤ６９００ｉスタイル電球色　　</t>
  </si>
  <si>
    <t>XND1569SLLE9</t>
  </si>
  <si>
    <t>ＤＬ１５０形Φ１５０拡散３０Ｋ銀　　</t>
  </si>
  <si>
    <t>XND2069SLLE9</t>
  </si>
  <si>
    <t>ＤＬ２００形Φ１５０拡散３０Ｋ銀　　</t>
  </si>
  <si>
    <t>XND2069SLLJ9</t>
  </si>
  <si>
    <t>XNS2060WLKLE9</t>
  </si>
  <si>
    <t>センサＤＬ２００形Φ１５０　３０Ｋ　　</t>
  </si>
  <si>
    <t>XND3589SLLJ9</t>
  </si>
  <si>
    <t>ＤＬ３５０形Φ２００拡散３０Ｋ　　</t>
  </si>
  <si>
    <t>XNW1563WLLE9</t>
  </si>
  <si>
    <t>軒下ＤＬ１５０形Φ１５０拡散３０Ｋ　　</t>
  </si>
  <si>
    <t>XNS1560WLKLE9</t>
  </si>
  <si>
    <t>センサＤＬ１５０形Φ１５０　３０Ｋ　　</t>
  </si>
  <si>
    <t>XND5597SLLJ9</t>
  </si>
  <si>
    <t>ＤＬ５５０形Φ２５０拡散３０Ｋ　　</t>
  </si>
  <si>
    <t>XND0639SLLE9</t>
  </si>
  <si>
    <t>ＤＬ６０形Φ１００拡散３０Ｋ銀　　</t>
  </si>
  <si>
    <t>XNW0631WLLE9</t>
  </si>
  <si>
    <t>軒下ＤＬ６０形φ１００拡散３０Ｋ　　</t>
  </si>
  <si>
    <t>LGW51511LE1</t>
  </si>
  <si>
    <t>ダウンシーリング６０形電球色　　</t>
  </si>
  <si>
    <t>LGBH52094</t>
  </si>
  <si>
    <t>ＬＥＤ：電球色（２７００Ｋ）　　</t>
  </si>
  <si>
    <t>NTS62053W</t>
  </si>
  <si>
    <t>可変配光型ＵＶ１００～２００形３０Ｋ　　</t>
  </si>
  <si>
    <t>NTS90101LE9</t>
  </si>
  <si>
    <t>ＬＥＤ電源ユニット　　</t>
  </si>
  <si>
    <t>XAS5060LCC1</t>
  </si>
  <si>
    <t>スポットライト白・１５０形広角電球色　　</t>
  </si>
  <si>
    <t>NTS01003WLE1</t>
  </si>
  <si>
    <t>可変配光型ＳＰ１００形３０Ｋ　　</t>
  </si>
  <si>
    <t>NNY22522LF9</t>
  </si>
  <si>
    <t>ＬＥＤ街路灯水銀２５０形全周電球色　　</t>
  </si>
  <si>
    <t>DYDX2409H</t>
  </si>
  <si>
    <t>街路灯用ポール　　</t>
  </si>
  <si>
    <t>XY2881K</t>
  </si>
  <si>
    <t>ＬＥＤ電球ローポールライト　　,</t>
  </si>
  <si>
    <t>LDT6LGE17ST6-X</t>
  </si>
  <si>
    <t>ＬＥＤ電球Ｅ１７Ｔ形タイプ　　,</t>
  </si>
  <si>
    <t>NYT1033RZLE9</t>
  </si>
  <si>
    <t>３５０形ＬＥＤスポット電球色広角　　</t>
  </si>
  <si>
    <t>NYT1023RZLE9</t>
  </si>
  <si>
    <t>２００形ＬＥＤスポット電球色広角　　</t>
  </si>
  <si>
    <t>NNLG42609C</t>
  </si>
  <si>
    <t>ｉＤ４０直付ｉ非常灯高出力　　</t>
  </si>
  <si>
    <t>NEL4305GLLE9</t>
  </si>
  <si>
    <t>ＬＢ４０形非常灯３２００ｌｍ電球色　　</t>
  </si>
  <si>
    <t>XNG2061SLKLE9</t>
  </si>
  <si>
    <t>非常灯ＤＬ２００形φ１５０拡散３０Ｋ　　</t>
  </si>
  <si>
    <t>ＬＥＤ非常灯専用型低天Ф１００自己点　　</t>
  </si>
  <si>
    <t>NNFB91005C</t>
  </si>
  <si>
    <t>ＬＥＤ非常灯専用型低天直付自己点　　</t>
  </si>
  <si>
    <t>NNFB93605C</t>
  </si>
  <si>
    <t>ＬＥＤ非常灯専用型中天～６Ф１００自己点　　</t>
  </si>
  <si>
    <t>NNFB93005C</t>
  </si>
  <si>
    <t>ＬＥＤ非常灯専用型中天～６直付自己点　　</t>
  </si>
  <si>
    <t>NNFB93607C</t>
  </si>
  <si>
    <t>ＬＥＤ非常灯専用型高天Ф１００自己点　　</t>
  </si>
  <si>
    <t>FA40352CLE1</t>
  </si>
  <si>
    <t>ＬＥＤ誘導灯Ｂ級ＢＨ片面天井埋込　　</t>
  </si>
  <si>
    <t>FK20350</t>
  </si>
  <si>
    <t>避難口表示板　左Ｂ級　天井埋込片面　　</t>
  </si>
  <si>
    <t>FA40312CLE1</t>
  </si>
  <si>
    <t>ＬＥＤ誘導灯Ｂ級ＢＨ片面直付　　</t>
  </si>
  <si>
    <t>FK20300</t>
  </si>
  <si>
    <t>避難口表示板左　Ｂ級ＢＬ・ＢＨ兼用直付用　　</t>
  </si>
  <si>
    <t>FP01550C</t>
  </si>
  <si>
    <t>誘導灯用吊具　丸型Ｌ＝５００　　</t>
  </si>
  <si>
    <t>FA40362CLE1</t>
  </si>
  <si>
    <t>ＬＥＤ誘導灯Ｂ級ＢＨ両面天井埋込　　</t>
  </si>
  <si>
    <t>FK20376</t>
  </si>
  <si>
    <t>避難口表示板矢印付左右Ｂ級天井埋込両面　　</t>
  </si>
  <si>
    <t>FK20386</t>
  </si>
  <si>
    <t>通路表示板　左右Ｂ級　天井埋込両面　　</t>
  </si>
  <si>
    <t>FA40322CLE1</t>
  </si>
  <si>
    <t>ＬＥＤ誘導灯Ｂ級ＢＨ両面直付　　</t>
  </si>
  <si>
    <t>FK20316</t>
  </si>
  <si>
    <t>通路表示板左　Ｂ級ＢＬ・ＢＨ兼用　直付用　　</t>
  </si>
  <si>
    <t>FK20317</t>
  </si>
  <si>
    <t>通路表示板右　Ｂ級ＢＬ・ＢＨ兼用　直付用　　</t>
  </si>
  <si>
    <t>FK20388</t>
  </si>
  <si>
    <t>通路表示板　両Ｂ級　天井埋込両面　　</t>
  </si>
  <si>
    <t>FK20318</t>
  </si>
  <si>
    <t>通路表示板（両）Ｂ級ＢＬ・ＢＨ兼用直付用　　</t>
  </si>
  <si>
    <t>A162G</t>
  </si>
  <si>
    <t>A321G</t>
  </si>
  <si>
    <t>A322</t>
  </si>
  <si>
    <t>A322G</t>
  </si>
  <si>
    <t>B321</t>
  </si>
  <si>
    <t>B'321</t>
  </si>
  <si>
    <t>C321</t>
  </si>
  <si>
    <t>D321</t>
  </si>
  <si>
    <t>D321S</t>
  </si>
  <si>
    <t>D322</t>
  </si>
  <si>
    <t>D322D</t>
  </si>
  <si>
    <t>D322M'</t>
  </si>
  <si>
    <t>F322</t>
  </si>
  <si>
    <t>G321</t>
  </si>
  <si>
    <t>G322</t>
  </si>
  <si>
    <t>G322D</t>
  </si>
  <si>
    <t>I322</t>
  </si>
  <si>
    <t>J324</t>
  </si>
  <si>
    <t>J454</t>
  </si>
  <si>
    <t>J454D</t>
  </si>
  <si>
    <t>K321</t>
  </si>
  <si>
    <t>K321'</t>
  </si>
  <si>
    <t>K321D</t>
  </si>
  <si>
    <t>K321D2</t>
  </si>
  <si>
    <t>K322</t>
  </si>
  <si>
    <t>L321</t>
  </si>
  <si>
    <t>L421</t>
  </si>
  <si>
    <t>L421'</t>
  </si>
  <si>
    <t>L421D</t>
  </si>
  <si>
    <t>L421S</t>
  </si>
  <si>
    <t>L422D</t>
  </si>
  <si>
    <t>M321</t>
  </si>
  <si>
    <t>N321W'</t>
  </si>
  <si>
    <t>O321S</t>
  </si>
  <si>
    <t>P423</t>
  </si>
  <si>
    <t>Q081</t>
  </si>
  <si>
    <t>Q081W</t>
  </si>
  <si>
    <t>Q081W'</t>
  </si>
  <si>
    <t>R423</t>
  </si>
  <si>
    <t>S423</t>
  </si>
  <si>
    <t>T201'</t>
  </si>
  <si>
    <t>U321</t>
  </si>
  <si>
    <t>W901</t>
  </si>
  <si>
    <t>X421</t>
  </si>
  <si>
    <t>X901</t>
  </si>
  <si>
    <t>AA251W</t>
  </si>
  <si>
    <t>CC151W-1</t>
  </si>
  <si>
    <t>EE151W'</t>
  </si>
  <si>
    <t>K321Da</t>
  </si>
  <si>
    <t>K321D2a</t>
  </si>
  <si>
    <t>O421a</t>
  </si>
  <si>
    <t>a13</t>
  </si>
  <si>
    <t>a'13</t>
  </si>
  <si>
    <t>a30</t>
  </si>
  <si>
    <t>a'30</t>
  </si>
  <si>
    <t>a30h</t>
  </si>
  <si>
    <t>c1</t>
  </si>
  <si>
    <t>c1'</t>
  </si>
  <si>
    <t>c2</t>
  </si>
  <si>
    <t>d1</t>
  </si>
  <si>
    <t>d1'</t>
  </si>
  <si>
    <t>d2</t>
  </si>
  <si>
    <t>d2'</t>
  </si>
  <si>
    <t>照明器具交換</t>
    <rPh sb="0" eb="6">
      <t>ショウメイキグコウカン</t>
    </rPh>
    <phoneticPr fontId="4"/>
  </si>
  <si>
    <t>撤去品処分費</t>
    <rPh sb="0" eb="3">
      <t>テッキョヒン</t>
    </rPh>
    <rPh sb="3" eb="6">
      <t>ショブンヒ</t>
    </rPh>
    <phoneticPr fontId="4"/>
  </si>
  <si>
    <t>第三学区コミュニティセンター</t>
    <rPh sb="0" eb="1">
      <t>ダイ</t>
    </rPh>
    <rPh sb="1" eb="2">
      <t>サン</t>
    </rPh>
    <rPh sb="2" eb="4">
      <t>ガック</t>
    </rPh>
    <phoneticPr fontId="4"/>
  </si>
  <si>
    <t>式</t>
    <rPh sb="0" eb="1">
      <t>シキ</t>
    </rPh>
    <phoneticPr fontId="4"/>
  </si>
  <si>
    <t>移動足場　ﾛｰﾘﾝｸﾞﾀﾜｰ　3段　期間1カ月　運搬費含む</t>
    <rPh sb="24" eb="28">
      <t>ウンパンヒフク</t>
    </rPh>
    <phoneticPr fontId="4"/>
  </si>
  <si>
    <t>内部仕上足場</t>
    <rPh sb="0" eb="6">
      <t>ナイブシアゲアシバ</t>
    </rPh>
    <phoneticPr fontId="4"/>
  </si>
  <si>
    <t>脚立足場、鋼製脚立、鋼製足場板等　運搬費含む</t>
    <rPh sb="0" eb="4">
      <t>キャタツアシバ</t>
    </rPh>
    <rPh sb="5" eb="9">
      <t>コウセイキャタツ</t>
    </rPh>
    <rPh sb="10" eb="15">
      <t>コウセイアシバイタ</t>
    </rPh>
    <rPh sb="15" eb="16">
      <t>トウ</t>
    </rPh>
    <rPh sb="17" eb="21">
      <t>ウンパンヒフク</t>
    </rPh>
    <phoneticPr fontId="4"/>
  </si>
  <si>
    <t>[大ホール床面積198㎡]</t>
    <rPh sb="1" eb="2">
      <t>ダイ</t>
    </rPh>
    <rPh sb="5" eb="8">
      <t>ユカメンセキ</t>
    </rPh>
    <phoneticPr fontId="4"/>
  </si>
  <si>
    <t>机上、床、什器等の養生　</t>
    <rPh sb="0" eb="2">
      <t>キジョウ</t>
    </rPh>
    <rPh sb="3" eb="4">
      <t>ユカ</t>
    </rPh>
    <rPh sb="5" eb="7">
      <t>ジュウキ</t>
    </rPh>
    <rPh sb="7" eb="8">
      <t>トウ</t>
    </rPh>
    <rPh sb="9" eb="11">
      <t>ヨウジョウ</t>
    </rPh>
    <phoneticPr fontId="4"/>
  </si>
  <si>
    <t>［延床面積996㎡］</t>
    <phoneticPr fontId="4"/>
  </si>
  <si>
    <t>［延床面積6143㎡］</t>
    <phoneticPr fontId="4"/>
  </si>
  <si>
    <t>産廃処分費</t>
    <rPh sb="0" eb="5">
      <t>サンパイショブンヒ</t>
    </rPh>
    <phoneticPr fontId="4"/>
  </si>
  <si>
    <t>[階段踊場床面積30㎡]</t>
    <rPh sb="1" eb="4">
      <t>カイダンオド</t>
    </rPh>
    <rPh sb="4" eb="5">
      <t>バ</t>
    </rPh>
    <rPh sb="5" eb="8">
      <t>ユカメンセキ</t>
    </rPh>
    <phoneticPr fontId="4"/>
  </si>
  <si>
    <t>内部階段仕上足場</t>
    <rPh sb="0" eb="4">
      <t>ナイブカイダン</t>
    </rPh>
    <rPh sb="4" eb="8">
      <t>シアゲアシバ</t>
    </rPh>
    <phoneticPr fontId="1"/>
  </si>
  <si>
    <t>単管、鋼製足場板、クランプ材等　 5m未満　運搬費含む</t>
    <rPh sb="0" eb="2">
      <t>タンカン</t>
    </rPh>
    <rPh sb="3" eb="8">
      <t>コウセイアシバイタ</t>
    </rPh>
    <rPh sb="13" eb="14">
      <t>ザイ</t>
    </rPh>
    <rPh sb="14" eb="15">
      <t>トウ</t>
    </rPh>
    <rPh sb="19" eb="21">
      <t>ミマン</t>
    </rPh>
    <rPh sb="22" eb="26">
      <t>ウンパンヒフク</t>
    </rPh>
    <phoneticPr fontId="4"/>
  </si>
  <si>
    <t>積込運搬費</t>
    <rPh sb="0" eb="2">
      <t>ツミコミ</t>
    </rPh>
    <rPh sb="2" eb="4">
      <t>ウンパン</t>
    </rPh>
    <rPh sb="4" eb="5">
      <t>ヒ</t>
    </rPh>
    <phoneticPr fontId="1"/>
  </si>
  <si>
    <t>器具本体、蛍光ランプ、蓄電池等</t>
    <rPh sb="0" eb="2">
      <t>キグ</t>
    </rPh>
    <rPh sb="2" eb="4">
      <t>ホンタイ</t>
    </rPh>
    <rPh sb="5" eb="7">
      <t>ケイコウ</t>
    </rPh>
    <rPh sb="11" eb="14">
      <t>チクデンチ</t>
    </rPh>
    <rPh sb="14" eb="15">
      <t>トウ</t>
    </rPh>
    <phoneticPr fontId="4"/>
  </si>
  <si>
    <t>器具本体、水銀灯、蛍光ランプ、蓄電池等</t>
    <rPh sb="0" eb="2">
      <t>キグ</t>
    </rPh>
    <rPh sb="2" eb="4">
      <t>ホンタイ</t>
    </rPh>
    <rPh sb="5" eb="8">
      <t>スイギントウ</t>
    </rPh>
    <rPh sb="9" eb="11">
      <t>ケイコウ</t>
    </rPh>
    <rPh sb="15" eb="18">
      <t>チクデンチ</t>
    </rPh>
    <rPh sb="18" eb="19">
      <t>トウ</t>
    </rPh>
    <phoneticPr fontId="4"/>
  </si>
  <si>
    <t>鶴岡市総合保健福祉センターLED化改修工事</t>
    <rPh sb="0" eb="2">
      <t>ツルオカ</t>
    </rPh>
    <rPh sb="2" eb="3">
      <t>シ</t>
    </rPh>
    <rPh sb="3" eb="5">
      <t>ソウゴウ</t>
    </rPh>
    <rPh sb="5" eb="7">
      <t>ホケン</t>
    </rPh>
    <rPh sb="7" eb="9">
      <t>フクシ</t>
    </rPh>
    <rPh sb="16" eb="17">
      <t>カ</t>
    </rPh>
    <rPh sb="17" eb="19">
      <t>カイシュウ</t>
    </rPh>
    <rPh sb="19" eb="21">
      <t>コウジ</t>
    </rPh>
    <phoneticPr fontId="4"/>
  </si>
  <si>
    <t>総合保健福祉センター(にこふる)</t>
    <phoneticPr fontId="4"/>
  </si>
  <si>
    <t>数量</t>
    <phoneticPr fontId="4"/>
  </si>
  <si>
    <t>参考品番</t>
    <rPh sb="0" eb="2">
      <t>サンコウ</t>
    </rPh>
    <rPh sb="2" eb="4">
      <t>ヒンバン</t>
    </rPh>
    <phoneticPr fontId="4"/>
  </si>
  <si>
    <t>鶴岡市総合保健福祉センターLED化改修工事</t>
  </si>
  <si>
    <t>直接仮設工事</t>
  </si>
  <si>
    <t>照明器具交換</t>
  </si>
  <si>
    <t>材工共（撤去含む）</t>
  </si>
  <si>
    <t>撤去品処分費</t>
  </si>
  <si>
    <t>NNN35003WLE1</t>
  </si>
  <si>
    <t>NELH4300NN</t>
  </si>
  <si>
    <t>XFX460SELLE9</t>
  </si>
  <si>
    <t>BB211W</t>
  </si>
  <si>
    <t>d3'(右)</t>
  </si>
  <si>
    <t>d3'(左)</t>
  </si>
  <si>
    <t>総合保健福祉センター(にこふる)</t>
  </si>
  <si>
    <t>第三学区コミュニティセンター</t>
  </si>
  <si>
    <t>鶴岡市建設部建築課</t>
    <rPh sb="0" eb="3">
      <t>ツルオカシ</t>
    </rPh>
    <rPh sb="3" eb="5">
      <t>ケンセツ</t>
    </rPh>
    <rPh sb="5" eb="6">
      <t>ブ</t>
    </rPh>
    <rPh sb="6" eb="9">
      <t>ケンチクカ</t>
    </rPh>
    <phoneticPr fontId="4"/>
  </si>
  <si>
    <t>数　量　内　訳　書</t>
    <rPh sb="0" eb="1">
      <t>カズ</t>
    </rPh>
    <rPh sb="2" eb="3">
      <t>リョウ</t>
    </rPh>
    <rPh sb="4" eb="5">
      <t>ナイ</t>
    </rPh>
    <rPh sb="6" eb="7">
      <t>ワケ</t>
    </rPh>
    <rPh sb="8" eb="9">
      <t>ショ</t>
    </rPh>
    <phoneticPr fontId="4"/>
  </si>
  <si>
    <t>参考</t>
    <rPh sb="0" eb="2">
      <t>サンコウ</t>
    </rPh>
    <phoneticPr fontId="4"/>
  </si>
  <si>
    <t>■注意事項
①　この様式は、入札の際に提出する「工事費内訳書」と共に提出を求めるものであり、「工事費内訳書」に代わるものではありません。
　　「工事費内訳書」の提出は別途必要となります。
②　赤い枠内の経費に係る額のみ記載してください。
③　各経費については、「工事費内訳書」に追記しても構いません。
④　「入札金額内訳明示書」の提出に漏れがあった場合は、直ちに入札を無効とはしませんが、速やかに提出してください。
⑤　④の場合、追加出を求めたにも関わらず、提出に応じない場合は入札を無効とします。</t>
    <rPh sb="1" eb="5">
      <t>チュウイジコウ</t>
    </rPh>
    <rPh sb="10" eb="12">
      <t>ヨウシキ</t>
    </rPh>
    <rPh sb="14" eb="16">
      <t>ニュウサツ</t>
    </rPh>
    <rPh sb="17" eb="18">
      <t>サイ</t>
    </rPh>
    <rPh sb="19" eb="21">
      <t>テイシュツ</t>
    </rPh>
    <rPh sb="23" eb="25">
      <t>テイシュツ</t>
    </rPh>
    <rPh sb="26" eb="27">
      <t>モト</t>
    </rPh>
    <rPh sb="45" eb="46">
      <t>カ</t>
    </rPh>
    <rPh sb="61" eb="62">
      <t>アカ</t>
    </rPh>
    <rPh sb="63" eb="65">
      <t>ワクナイ</t>
    </rPh>
    <rPh sb="66" eb="68">
      <t>ケイヒ</t>
    </rPh>
    <rPh sb="72" eb="75">
      <t>コウジヒ</t>
    </rPh>
    <rPh sb="75" eb="78">
      <t>ウチワケショ</t>
    </rPh>
    <rPh sb="80" eb="82">
      <t>テイシュツ</t>
    </rPh>
    <rPh sb="83" eb="85">
      <t>ベット</t>
    </rPh>
    <rPh sb="85" eb="87">
      <t>ヒツヨウ</t>
    </rPh>
    <rPh sb="94" eb="95">
      <t>カカ</t>
    </rPh>
    <rPh sb="96" eb="97">
      <t>ガク</t>
    </rPh>
    <rPh sb="99" eb="101">
      <t>キサイ</t>
    </rPh>
    <rPh sb="121" eb="124">
      <t>カクケイヒ</t>
    </rPh>
    <rPh sb="131" eb="137">
      <t>コウジヒウチワケショ</t>
    </rPh>
    <rPh sb="139" eb="141">
      <t>ツイキ</t>
    </rPh>
    <rPh sb="144" eb="145">
      <t>カマ</t>
    </rPh>
    <rPh sb="155" eb="157">
      <t>テイシュツ</t>
    </rPh>
    <rPh sb="158" eb="159">
      <t>モ</t>
    </rPh>
    <rPh sb="164" eb="166">
      <t>バアイ</t>
    </rPh>
    <rPh sb="168" eb="169">
      <t>タダ</t>
    </rPh>
    <rPh sb="171" eb="173">
      <t>シッカク</t>
    </rPh>
    <rPh sb="181" eb="183">
      <t>ニュウサツ</t>
    </rPh>
    <rPh sb="184" eb="186">
      <t>ムコウ</t>
    </rPh>
    <rPh sb="202" eb="204">
      <t>バアイ</t>
    </rPh>
    <rPh sb="205" eb="208">
      <t>ツイカシュツ</t>
    </rPh>
    <rPh sb="209" eb="210">
      <t>モト</t>
    </rPh>
    <rPh sb="214" eb="215">
      <t>カカ</t>
    </rPh>
    <rPh sb="219" eb="221">
      <t>テイシュツ</t>
    </rPh>
    <rPh sb="222" eb="223">
      <t>オウ</t>
    </rPh>
    <rPh sb="226" eb="229">
      <t>オウサツシャ</t>
    </rPh>
    <rPh sb="230" eb="232">
      <t>シッカク</t>
    </rPh>
    <phoneticPr fontId="4"/>
  </si>
  <si>
    <t>一般管理費</t>
    <rPh sb="0" eb="5">
      <t>イッパンカンリヒ</t>
    </rPh>
    <phoneticPr fontId="4"/>
  </si>
  <si>
    <r>
      <rPr>
        <sz val="9"/>
        <rFont val="ＭＳ Ｐゴシック"/>
        <family val="2"/>
        <charset val="128"/>
      </rPr>
      <t>　　</t>
    </r>
    <r>
      <rPr>
        <sz val="9"/>
        <rFont val="Verdana"/>
        <family val="2"/>
      </rPr>
      <t>1</t>
    </r>
    <phoneticPr fontId="4"/>
  </si>
  <si>
    <t>式</t>
  </si>
  <si>
    <t>工事原価のうち
安全衛生経費</t>
    <rPh sb="0" eb="4">
      <t>コウジゲンカ</t>
    </rPh>
    <rPh sb="8" eb="10">
      <t>アンゼン</t>
    </rPh>
    <rPh sb="10" eb="14">
      <t>エイセイケイヒ</t>
    </rPh>
    <phoneticPr fontId="4"/>
  </si>
  <si>
    <t>工事原価のうち
現場労働者の法定福利費の事業主負担額</t>
    <rPh sb="0" eb="4">
      <t>コウジゲンカ</t>
    </rPh>
    <rPh sb="8" eb="10">
      <t>ゲンバ</t>
    </rPh>
    <rPh sb="10" eb="13">
      <t>ロウドウシャ</t>
    </rPh>
    <rPh sb="14" eb="16">
      <t>ホウテイ</t>
    </rPh>
    <rPh sb="16" eb="19">
      <t>フクリヒ</t>
    </rPh>
    <rPh sb="20" eb="23">
      <t>ジギョウヌシ</t>
    </rPh>
    <rPh sb="23" eb="25">
      <t>フタン</t>
    </rPh>
    <rPh sb="25" eb="26">
      <t>ガク</t>
    </rPh>
    <phoneticPr fontId="4"/>
  </si>
  <si>
    <t>うち建退共制度の掛金</t>
    <rPh sb="2" eb="5">
      <t>ケンタイキョウ</t>
    </rPh>
    <rPh sb="5" eb="7">
      <t>セイド</t>
    </rPh>
    <rPh sb="8" eb="10">
      <t>カケキン</t>
    </rPh>
    <phoneticPr fontId="4"/>
  </si>
  <si>
    <t>現場管理費</t>
  </si>
  <si>
    <t>共通仮設費</t>
    <rPh sb="0" eb="5">
      <t>キョウツウカセツヒ</t>
    </rPh>
    <phoneticPr fontId="4"/>
  </si>
  <si>
    <t>共通費</t>
    <rPh sb="0" eb="2">
      <t>キョウツウ</t>
    </rPh>
    <phoneticPr fontId="4"/>
  </si>
  <si>
    <t>うち労務費</t>
    <rPh sb="2" eb="5">
      <t>ロウムヒ</t>
    </rPh>
    <phoneticPr fontId="4"/>
  </si>
  <si>
    <t>うち材料費</t>
    <rPh sb="2" eb="5">
      <t>ザイリョウヒ</t>
    </rPh>
    <phoneticPr fontId="4"/>
  </si>
  <si>
    <t/>
  </si>
  <si>
    <t>直接工事費</t>
    <phoneticPr fontId="4"/>
  </si>
  <si>
    <t>摘　要</t>
    <phoneticPr fontId="4"/>
  </si>
  <si>
    <t>金　額</t>
    <rPh sb="0" eb="1">
      <t>キン</t>
    </rPh>
    <rPh sb="2" eb="3">
      <t>ガク</t>
    </rPh>
    <phoneticPr fontId="4"/>
  </si>
  <si>
    <t>単　価</t>
    <rPh sb="0" eb="1">
      <t>タン</t>
    </rPh>
    <rPh sb="2" eb="3">
      <t>アタイ</t>
    </rPh>
    <phoneticPr fontId="4"/>
  </si>
  <si>
    <t>数　量</t>
    <rPh sb="0" eb="1">
      <t>カズ</t>
    </rPh>
    <rPh sb="2" eb="3">
      <t>リョウ</t>
    </rPh>
    <phoneticPr fontId="4"/>
  </si>
  <si>
    <t>単　位</t>
    <rPh sb="0" eb="1">
      <t>タン</t>
    </rPh>
    <rPh sb="2" eb="3">
      <t>クライ</t>
    </rPh>
    <phoneticPr fontId="4"/>
  </si>
  <si>
    <t>細　別</t>
    <rPh sb="0" eb="1">
      <t>ホソ</t>
    </rPh>
    <rPh sb="2" eb="3">
      <t>ベツ</t>
    </rPh>
    <phoneticPr fontId="4"/>
  </si>
  <si>
    <t>種　別</t>
    <rPh sb="0" eb="1">
      <t>タネ</t>
    </rPh>
    <rPh sb="2" eb="3">
      <t>ベツ</t>
    </rPh>
    <phoneticPr fontId="4"/>
  </si>
  <si>
    <t>工　種</t>
    <rPh sb="0" eb="1">
      <t>コウ</t>
    </rPh>
    <rPh sb="2" eb="3">
      <t>シュ</t>
    </rPh>
    <phoneticPr fontId="4"/>
  </si>
  <si>
    <t>工事区分</t>
    <rPh sb="0" eb="2">
      <t>コウジ</t>
    </rPh>
    <rPh sb="2" eb="4">
      <t>クブン</t>
    </rPh>
    <phoneticPr fontId="4"/>
  </si>
  <si>
    <t>建築工事（参考様式）</t>
    <rPh sb="0" eb="2">
      <t>ケンチク</t>
    </rPh>
    <rPh sb="2" eb="4">
      <t>コウジ</t>
    </rPh>
    <rPh sb="5" eb="7">
      <t>サンコウ</t>
    </rPh>
    <rPh sb="7" eb="9">
      <t>ヨウシキ</t>
    </rPh>
    <phoneticPr fontId="4"/>
  </si>
  <si>
    <t>工事費内訳書（その２）</t>
    <rPh sb="0" eb="3">
      <t>コウジヒ</t>
    </rPh>
    <rPh sb="3" eb="5">
      <t>ウチワケ</t>
    </rPh>
    <rPh sb="5" eb="6">
      <t>ショ</t>
    </rPh>
    <phoneticPr fontId="4"/>
  </si>
  <si>
    <t>式</t>
    <rPh sb="0" eb="1">
      <t>シキ</t>
    </rPh>
    <phoneticPr fontId="4"/>
  </si>
  <si>
    <t>数量内訳書（甲）</t>
    <rPh sb="0" eb="2">
      <t>スウリョウ</t>
    </rPh>
    <rPh sb="2" eb="5">
      <t>ウチワケショ</t>
    </rPh>
    <rPh sb="6" eb="7">
      <t>コウ</t>
    </rPh>
    <phoneticPr fontId="4"/>
  </si>
  <si>
    <t>数量内訳書（乙）</t>
    <rPh sb="0" eb="2">
      <t>スウリョウ</t>
    </rPh>
    <rPh sb="2" eb="5">
      <t>ウチワケショ</t>
    </rPh>
    <rPh sb="6" eb="7">
      <t>オツ</t>
    </rPh>
    <phoneticPr fontId="4"/>
  </si>
  <si>
    <t>①</t>
    <phoneticPr fontId="4"/>
  </si>
  <si>
    <t>②</t>
    <phoneticPr fontId="4"/>
  </si>
  <si>
    <t>③</t>
    <phoneticPr fontId="4"/>
  </si>
  <si>
    <t>①直接仮設工事　計</t>
    <phoneticPr fontId="4"/>
  </si>
  <si>
    <t>②照明器具交換　計</t>
    <phoneticPr fontId="4"/>
  </si>
  <si>
    <t>③撤去品処分費　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</si>
</sst>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#,##0_);[Red]\(#,##0\)"/>
    <numFmt numFmtId="179" formatCode="#,##0;\-#,##0;&quot;-&quot;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\9\1#,##0.000\2\8"/>
    <numFmt numFmtId="183" formatCode="_-* #,##0_-;\-* #,##0_-;_-* &quot;-&quot;_-;_-@_-"/>
    <numFmt numFmtId="184" formatCode="_-* #,##0.00_-;\-* #,##0.00_-;_-* &quot;-&quot;??_-;_-@_-"/>
    <numFmt numFmtId="185" formatCode="#,##0.0;[Red]&quot;¥&quot;\!\-#,##0.0"/>
    <numFmt numFmtId="186" formatCode="hh:mm\ \T\K"/>
    <numFmt numFmtId="187" formatCode="0.0"/>
    <numFmt numFmtId="188" formatCode="#,##0.??%;[Red]&quot;▲&quot;* #,##0.??%;\-\-"/>
    <numFmt numFmtId="189" formatCode="#,##0.???%;[Red]&quot;▲&quot;* #,##0.???%;\-\-"/>
    <numFmt numFmtId="190" formatCode="#,##0;[Red]&quot;▲&quot;* #,##0;\-\-"/>
    <numFmt numFmtId="191" formatCode="#,##0.?;[Red]&quot;▲&quot;* #,##0.?;\-\-"/>
    <numFmt numFmtId="192" formatCode="#,##0.??;[Red]&quot;▲&quot;* #,##0.??;\-\-"/>
    <numFmt numFmtId="193" formatCode="#,##0.???;[Red]&quot;▲&quot;* #,##0.???;\-\-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#,###.??&quot;㎡&quot;"/>
    <numFmt numFmtId="197" formatCode="&quot;○&quot;;&quot;△&quot;;\-\-"/>
    <numFmt numFmtId="198" formatCode="#,##0.0_);[Red]\(#,##0.0\)"/>
    <numFmt numFmtId="199" formatCode="0.000_);[Red]\(0.000\)"/>
    <numFmt numFmtId="200" formatCode="0.0_);[Red]\(0.0\)"/>
    <numFmt numFmtId="201" formatCode="#,##0.0000;[Red]#,##0.0000"/>
    <numFmt numFmtId="202" formatCode="#,##0.00_ "/>
    <numFmt numFmtId="203" formatCode="0.0%"/>
    <numFmt numFmtId="204" formatCode="[DBNum3][$-411]ggge&quot;年&quot;m&quot;月&quot;"/>
    <numFmt numFmtId="214" formatCode="0_);[Red]\(0\)"/>
  </numFmts>
  <fonts count="8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b/>
      <sz val="11"/>
      <name val="Helv"/>
      <family val="2"/>
    </font>
    <font>
      <sz val="11"/>
      <color indexed="8"/>
      <name val="FC丸ゴシック体-L"/>
      <family val="3"/>
      <charset val="128"/>
    </font>
    <font>
      <sz val="12"/>
      <name val="平成明朝"/>
      <family val="3"/>
      <charset val="128"/>
    </font>
    <font>
      <sz val="11"/>
      <name val="Times New Roman"/>
      <family val="1"/>
    </font>
    <font>
      <sz val="14"/>
      <name val="Yu Gothic UI"/>
      <family val="3"/>
      <charset val="128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4"/>
      <color theme="0"/>
      <name val="Yu Gothic UI"/>
      <family val="3"/>
      <charset val="128"/>
    </font>
    <font>
      <sz val="11"/>
      <color theme="1"/>
      <name val="游ゴシック"/>
      <family val="2"/>
      <charset val="128"/>
    </font>
    <font>
      <sz val="11"/>
      <color rgb="FFFFC000"/>
      <name val="Yu Gothic UI"/>
      <family val="3"/>
      <charset val="128"/>
    </font>
    <font>
      <sz val="11"/>
      <color rgb="FFCCFFFF"/>
      <name val="Yu Gothic UI"/>
      <family val="3"/>
      <charset val="128"/>
    </font>
    <font>
      <sz val="11"/>
      <color rgb="FFFFCCFF"/>
      <name val="Yu Gothic UI"/>
      <family val="3"/>
      <charset val="128"/>
    </font>
    <font>
      <sz val="14"/>
      <color rgb="FFFFC000"/>
      <name val="Yu Gothic UI"/>
      <family val="3"/>
      <charset val="128"/>
    </font>
    <font>
      <sz val="14"/>
      <color rgb="FFCCFFFF"/>
      <name val="Yu Gothic UI"/>
      <family val="3"/>
      <charset val="128"/>
    </font>
    <font>
      <sz val="14"/>
      <color rgb="FFFFCCFF"/>
      <name val="Yu Gothic UI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00B050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sz val="18"/>
      <name val="BIZ UDP明朝 Medium"/>
      <family val="1"/>
      <charset val="128"/>
    </font>
    <font>
      <sz val="20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4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8"/>
      <name val="BIZ UDP明朝 Medium"/>
      <family val="1"/>
      <charset val="128"/>
    </font>
    <font>
      <sz val="9"/>
      <name val="ＭＳ Ｐ明朝"/>
      <family val="1"/>
      <charset val="128"/>
    </font>
    <font>
      <sz val="9"/>
      <name val="Verdana"/>
      <family val="2"/>
    </font>
    <font>
      <sz val="9"/>
      <name val="Verdana"/>
      <family val="2"/>
      <charset val="128"/>
    </font>
    <font>
      <sz val="9"/>
      <color rgb="FFFF0000"/>
      <name val="ＭＳ Ｐ明朝"/>
      <family val="1"/>
      <charset val="128"/>
    </font>
    <font>
      <sz val="9"/>
      <name val="ＭＳ Ｐゴシック"/>
      <family val="2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60">
    <xf numFmtId="0" fontId="0" fillId="0" borderId="0"/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179" fontId="8" fillId="0" borderId="0" applyFill="0" applyBorder="0" applyAlignment="0"/>
    <xf numFmtId="0" fontId="23" fillId="0" borderId="0">
      <alignment horizontal="left"/>
    </xf>
    <xf numFmtId="38" fontId="14" fillId="2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14" fillId="3" borderId="4" applyNumberFormat="0" applyBorder="0" applyAlignment="0" applyProtection="0"/>
    <xf numFmtId="182" fontId="13" fillId="0" borderId="0"/>
    <xf numFmtId="0" fontId="10" fillId="0" borderId="0"/>
    <xf numFmtId="10" fontId="10" fillId="0" borderId="0" applyFont="0" applyFill="0" applyBorder="0" applyAlignment="0" applyProtection="0"/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15" fillId="0" borderId="0"/>
    <xf numFmtId="0" fontId="26" fillId="0" borderId="0">
      <alignment horizontal="center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0" borderId="5" applyNumberFormat="0" applyBorder="0" applyAlignment="0">
      <alignment horizont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6" fillId="0" borderId="0" applyFont="0" applyFill="0" applyBorder="0" applyProtection="0">
      <alignment horizontal="left"/>
    </xf>
    <xf numFmtId="0" fontId="11" fillId="0" borderId="6" applyAlignment="0">
      <alignment horizontal="center" vertical="center"/>
    </xf>
    <xf numFmtId="0" fontId="17" fillId="0" borderId="7" applyFill="0" applyBorder="0" applyProtection="0">
      <alignment horizontal="center" vertical="center"/>
    </xf>
    <xf numFmtId="5" fontId="18" fillId="0" borderId="8" applyFill="0" applyProtection="0">
      <alignment horizontal="left"/>
    </xf>
    <xf numFmtId="0" fontId="5" fillId="0" borderId="4">
      <alignment vertical="center"/>
    </xf>
    <xf numFmtId="0" fontId="6" fillId="0" borderId="0" applyFill="0" applyBorder="0" applyProtection="0">
      <alignment horizontal="left" shrinkToFit="1"/>
    </xf>
    <xf numFmtId="0" fontId="7" fillId="0" borderId="0">
      <alignment vertical="center"/>
    </xf>
    <xf numFmtId="0" fontId="12" fillId="4" borderId="9">
      <alignment horizontal="center"/>
    </xf>
    <xf numFmtId="0" fontId="19" fillId="0" borderId="0" applyFill="0" applyBorder="0" applyProtection="0">
      <alignment horizontal="center"/>
    </xf>
    <xf numFmtId="185" fontId="20" fillId="0" borderId="0" applyFill="0" applyBorder="0" applyProtection="0">
      <alignment horizontal="right"/>
    </xf>
    <xf numFmtId="0" fontId="21" fillId="0" borderId="0" applyNumberFormat="0" applyFill="0" applyBorder="0" applyAlignment="0"/>
    <xf numFmtId="0" fontId="6" fillId="0" borderId="0">
      <alignment horizont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186" fontId="5" fillId="0" borderId="0"/>
    <xf numFmtId="0" fontId="13" fillId="0" borderId="0"/>
    <xf numFmtId="0" fontId="1" fillId="0" borderId="0">
      <alignment vertical="center"/>
    </xf>
    <xf numFmtId="0" fontId="30" fillId="0" borderId="0">
      <alignment vertical="center"/>
    </xf>
    <xf numFmtId="188" fontId="47" fillId="0" borderId="0" applyFill="0" applyBorder="0" applyProtection="0"/>
    <xf numFmtId="188" fontId="47" fillId="0" borderId="0" applyFill="0" applyBorder="0" applyProtection="0"/>
    <xf numFmtId="189" fontId="47" fillId="0" borderId="0" applyFill="0" applyBorder="0" applyProtection="0"/>
    <xf numFmtId="190" fontId="47" fillId="0" borderId="0" applyFill="0" applyBorder="0" applyProtection="0"/>
    <xf numFmtId="191" fontId="47" fillId="0" borderId="0" applyFill="0" applyBorder="0" applyProtection="0"/>
    <xf numFmtId="192" fontId="47" fillId="0" borderId="0" applyFill="0" applyBorder="0" applyProtection="0"/>
    <xf numFmtId="193" fontId="47" fillId="0" borderId="0" applyFill="0" applyBorder="0" applyProtection="0"/>
    <xf numFmtId="0" fontId="48" fillId="0" borderId="0"/>
    <xf numFmtId="8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49" fillId="0" borderId="0"/>
    <xf numFmtId="0" fontId="22" fillId="0" borderId="20" applyNumberFormat="0" applyBorder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9" fillId="0" borderId="21">
      <alignment horizontal="left" vertical="center"/>
    </xf>
    <xf numFmtId="10" fontId="14" fillId="3" borderId="19" applyNumberFormat="0" applyBorder="0" applyAlignment="0" applyProtection="0"/>
    <xf numFmtId="0" fontId="50" fillId="0" borderId="0"/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3" borderId="33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5" borderId="34" applyNumberFormat="0" applyFont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1" fillId="0" borderId="26">
      <alignment vertical="center"/>
    </xf>
    <xf numFmtId="0" fontId="38" fillId="26" borderId="3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7" fontId="7" fillId="0" borderId="25" applyAlignment="0">
      <alignment vertical="center"/>
    </xf>
    <xf numFmtId="40" fontId="7" fillId="0" borderId="25">
      <alignment vertical="center"/>
    </xf>
    <xf numFmtId="0" fontId="22" fillId="0" borderId="45" applyNumberFormat="0" applyBorder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40" applyAlignment="0"/>
    <xf numFmtId="0" fontId="17" fillId="0" borderId="28" applyFill="0" applyBorder="0" applyProtection="0">
      <alignment horizontal="center" vertical="center"/>
    </xf>
    <xf numFmtId="5" fontId="18" fillId="0" borderId="29" applyFill="0" applyProtection="0">
      <alignment horizontal="left"/>
    </xf>
    <xf numFmtId="0" fontId="5" fillId="0" borderId="19">
      <alignment vertical="center"/>
    </xf>
    <xf numFmtId="0" fontId="42" fillId="0" borderId="41" applyNumberFormat="0" applyFill="0" applyAlignment="0" applyProtection="0">
      <alignment vertical="center"/>
    </xf>
    <xf numFmtId="0" fontId="43" fillId="26" borderId="42" applyNumberFormat="0" applyAlignment="0" applyProtection="0">
      <alignment vertical="center"/>
    </xf>
    <xf numFmtId="0" fontId="1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4" borderId="43">
      <alignment horizontal="center"/>
    </xf>
    <xf numFmtId="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 applyNumberFormat="0" applyAlignment="0">
      <alignment horizontal="center"/>
    </xf>
    <xf numFmtId="6" fontId="2" fillId="0" borderId="0" applyFont="0" applyFill="0" applyBorder="0" applyAlignment="0" applyProtection="0"/>
    <xf numFmtId="49" fontId="52" fillId="0" borderId="44" applyBorder="0">
      <alignment horizontal="center" vertical="center"/>
    </xf>
    <xf numFmtId="0" fontId="45" fillId="10" borderId="36" applyNumberFormat="0" applyAlignment="0" applyProtection="0">
      <alignment vertical="center"/>
    </xf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5" fillId="0" borderId="0"/>
    <xf numFmtId="0" fontId="27" fillId="0" borderId="0" applyNumberFormat="0" applyFont="0" applyBorder="0">
      <alignment vertical="center"/>
    </xf>
    <xf numFmtId="49" fontId="47" fillId="0" borderId="0" applyFill="0" applyBorder="0" applyProtection="0"/>
    <xf numFmtId="49" fontId="19" fillId="0" borderId="0" applyFill="0" applyBorder="0" applyProtection="0">
      <alignment vertical="top" wrapText="1"/>
    </xf>
    <xf numFmtId="196" fontId="53" fillId="0" borderId="0" applyFill="0" applyBorder="0" applyProtection="0">
      <protection locked="0"/>
    </xf>
    <xf numFmtId="197" fontId="47" fillId="0" borderId="0" applyFill="0" applyBorder="0" applyProtection="0"/>
    <xf numFmtId="0" fontId="46" fillId="7" borderId="0" applyNumberFormat="0" applyBorder="0" applyAlignment="0" applyProtection="0">
      <alignment vertical="center"/>
    </xf>
    <xf numFmtId="0" fontId="9" fillId="0" borderId="46">
      <alignment horizontal="left" vertical="center"/>
    </xf>
    <xf numFmtId="10" fontId="14" fillId="3" borderId="27" applyNumberFormat="0" applyBorder="0" applyAlignment="0" applyProtection="0"/>
    <xf numFmtId="0" fontId="27" fillId="0" borderId="47" applyNumberFormat="0" applyBorder="0" applyAlignment="0">
      <alignment horizontal="center"/>
    </xf>
    <xf numFmtId="0" fontId="11" fillId="0" borderId="48" applyAlignment="0"/>
    <xf numFmtId="0" fontId="5" fillId="0" borderId="27">
      <alignment vertical="center"/>
    </xf>
    <xf numFmtId="0" fontId="13" fillId="0" borderId="0"/>
    <xf numFmtId="38" fontId="2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2" fillId="0" borderId="0"/>
    <xf numFmtId="0" fontId="66" fillId="0" borderId="0">
      <alignment vertical="center"/>
    </xf>
  </cellStyleXfs>
  <cellXfs count="46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38" fontId="54" fillId="0" borderId="0" xfId="27" applyFont="1" applyFill="1" applyAlignment="1" applyProtection="1">
      <alignment vertical="center"/>
    </xf>
    <xf numFmtId="0" fontId="56" fillId="0" borderId="0" xfId="0" applyFont="1" applyAlignment="1">
      <alignment vertical="center"/>
    </xf>
    <xf numFmtId="198" fontId="56" fillId="0" borderId="0" xfId="27" applyNumberFormat="1" applyFont="1" applyFill="1" applyAlignment="1" applyProtection="1">
      <alignment vertical="center"/>
    </xf>
    <xf numFmtId="0" fontId="6" fillId="0" borderId="0" xfId="135" applyFont="1" applyAlignment="1">
      <alignment vertical="center"/>
    </xf>
    <xf numFmtId="0" fontId="3" fillId="0" borderId="0" xfId="135" applyFont="1" applyAlignment="1">
      <alignment vertical="center"/>
    </xf>
    <xf numFmtId="0" fontId="2" fillId="0" borderId="0" xfId="135"/>
    <xf numFmtId="0" fontId="56" fillId="0" borderId="0" xfId="135" applyFont="1" applyAlignment="1">
      <alignment vertical="center"/>
    </xf>
    <xf numFmtId="200" fontId="56" fillId="0" borderId="0" xfId="28" applyNumberFormat="1" applyFont="1" applyFill="1" applyAlignment="1" applyProtection="1">
      <alignment vertical="center"/>
    </xf>
    <xf numFmtId="38" fontId="54" fillId="0" borderId="0" xfId="28" applyFont="1" applyFill="1" applyAlignment="1" applyProtection="1">
      <alignment vertical="center"/>
    </xf>
    <xf numFmtId="38" fontId="56" fillId="0" borderId="0" xfId="28" applyFont="1" applyFill="1" applyAlignment="1" applyProtection="1">
      <alignment vertical="center"/>
    </xf>
    <xf numFmtId="38" fontId="60" fillId="0" borderId="0" xfId="28" applyFont="1" applyFill="1" applyBorder="1" applyAlignment="1" applyProtection="1">
      <alignment vertical="center"/>
    </xf>
    <xf numFmtId="38" fontId="61" fillId="0" borderId="0" xfId="28" applyFont="1" applyFill="1" applyBorder="1" applyAlignment="1" applyProtection="1">
      <alignment vertical="center"/>
    </xf>
    <xf numFmtId="38" fontId="62" fillId="0" borderId="0" xfId="28" applyFont="1" applyFill="1" applyBorder="1" applyAlignment="1" applyProtection="1">
      <alignment vertical="center"/>
    </xf>
    <xf numFmtId="0" fontId="54" fillId="0" borderId="0" xfId="135" applyFont="1" applyAlignment="1">
      <alignment vertical="center"/>
    </xf>
    <xf numFmtId="176" fontId="54" fillId="0" borderId="0" xfId="135" applyNumberFormat="1" applyFont="1" applyAlignment="1">
      <alignment vertical="center"/>
    </xf>
    <xf numFmtId="0" fontId="56" fillId="0" borderId="29" xfId="135" applyFont="1" applyBorder="1" applyAlignment="1">
      <alignment vertical="center"/>
    </xf>
    <xf numFmtId="0" fontId="56" fillId="0" borderId="0" xfId="135" applyFont="1" applyAlignment="1">
      <alignment horizontal="center" vertical="center"/>
    </xf>
    <xf numFmtId="0" fontId="55" fillId="0" borderId="0" xfId="135" applyFont="1" applyAlignment="1">
      <alignment horizontal="center" vertical="center"/>
    </xf>
    <xf numFmtId="0" fontId="56" fillId="0" borderId="1" xfId="135" applyFont="1" applyBorder="1" applyAlignment="1">
      <alignment horizontal="center" vertical="center"/>
    </xf>
    <xf numFmtId="0" fontId="54" fillId="0" borderId="1" xfId="135" applyFont="1" applyBorder="1" applyAlignment="1">
      <alignment horizontal="center" vertical="center"/>
    </xf>
    <xf numFmtId="0" fontId="54" fillId="0" borderId="0" xfId="135" applyFont="1" applyAlignment="1">
      <alignment horizontal="center" vertical="center"/>
    </xf>
    <xf numFmtId="0" fontId="54" fillId="0" borderId="0" xfId="135" applyFont="1" applyAlignment="1">
      <alignment vertical="center" shrinkToFit="1"/>
    </xf>
    <xf numFmtId="200" fontId="54" fillId="0" borderId="0" xfId="28" applyNumberFormat="1" applyFont="1" applyFill="1" applyBorder="1" applyAlignment="1" applyProtection="1">
      <alignment vertical="center"/>
    </xf>
    <xf numFmtId="0" fontId="54" fillId="0" borderId="0" xfId="135" applyFont="1" applyAlignment="1">
      <alignment horizontal="center" vertical="center" shrinkToFit="1"/>
    </xf>
    <xf numFmtId="38" fontId="54" fillId="0" borderId="0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horizontal="center" vertical="center" shrinkToFit="1"/>
    </xf>
    <xf numFmtId="38" fontId="64" fillId="0" borderId="0" xfId="28" applyFont="1" applyFill="1" applyBorder="1" applyAlignment="1" applyProtection="1">
      <alignment horizontal="center" vertical="center" shrinkToFit="1"/>
    </xf>
    <xf numFmtId="38" fontId="65" fillId="0" borderId="0" xfId="28" applyFont="1" applyFill="1" applyBorder="1" applyAlignment="1" applyProtection="1">
      <alignment horizontal="center" vertical="center" shrinkToFit="1"/>
    </xf>
    <xf numFmtId="37" fontId="54" fillId="0" borderId="0" xfId="135" applyNumberFormat="1" applyFont="1" applyAlignment="1">
      <alignment vertical="center"/>
    </xf>
    <xf numFmtId="177" fontId="54" fillId="0" borderId="0" xfId="135" applyNumberFormat="1" applyFont="1" applyAlignment="1">
      <alignment vertical="center"/>
    </xf>
    <xf numFmtId="177" fontId="54" fillId="0" borderId="54" xfId="135" applyNumberFormat="1" applyFont="1" applyBorder="1" applyAlignment="1">
      <alignment horizontal="center" vertical="center"/>
    </xf>
    <xf numFmtId="0" fontId="54" fillId="0" borderId="0" xfId="135" applyFont="1" applyAlignment="1">
      <alignment horizontal="right" vertical="center"/>
    </xf>
    <xf numFmtId="37" fontId="54" fillId="0" borderId="51" xfId="135" applyNumberFormat="1" applyFont="1" applyBorder="1" applyAlignment="1">
      <alignment horizontal="centerContinuous" vertical="center"/>
    </xf>
    <xf numFmtId="37" fontId="54" fillId="0" borderId="4" xfId="135" applyNumberFormat="1" applyFont="1" applyBorder="1" applyAlignment="1">
      <alignment horizontal="centerContinuous" vertical="center"/>
    </xf>
    <xf numFmtId="37" fontId="54" fillId="0" borderId="56" xfId="135" applyNumberFormat="1" applyFont="1" applyBorder="1" applyAlignment="1">
      <alignment horizontal="centerContinuous" vertical="center"/>
    </xf>
    <xf numFmtId="37" fontId="54" fillId="0" borderId="51" xfId="135" applyNumberFormat="1" applyFont="1" applyBorder="1" applyAlignment="1">
      <alignment horizontal="center" vertical="center"/>
    </xf>
    <xf numFmtId="37" fontId="54" fillId="0" borderId="4" xfId="135" applyNumberFormat="1" applyFont="1" applyBorder="1" applyAlignment="1">
      <alignment horizontal="center" vertical="center"/>
    </xf>
    <xf numFmtId="177" fontId="54" fillId="0" borderId="4" xfId="135" applyNumberFormat="1" applyFont="1" applyBorder="1" applyAlignment="1">
      <alignment horizontal="centerContinuous" vertical="center"/>
    </xf>
    <xf numFmtId="177" fontId="54" fillId="0" borderId="26" xfId="135" applyNumberFormat="1" applyFont="1" applyBorder="1" applyAlignment="1">
      <alignment horizontal="centerContinuous" vertical="center"/>
    </xf>
    <xf numFmtId="0" fontId="54" fillId="0" borderId="26" xfId="135" applyFont="1" applyBorder="1" applyAlignment="1">
      <alignment horizontal="centerContinuous" vertical="center"/>
    </xf>
    <xf numFmtId="0" fontId="54" fillId="0" borderId="4" xfId="135" applyFont="1" applyBorder="1" applyAlignment="1">
      <alignment vertical="center"/>
    </xf>
    <xf numFmtId="0" fontId="54" fillId="0" borderId="10" xfId="135" applyFont="1" applyBorder="1" applyAlignment="1">
      <alignment vertical="center" shrinkToFit="1"/>
    </xf>
    <xf numFmtId="200" fontId="54" fillId="0" borderId="10" xfId="28" applyNumberFormat="1" applyFont="1" applyFill="1" applyBorder="1" applyAlignment="1" applyProtection="1">
      <alignment vertical="center"/>
    </xf>
    <xf numFmtId="0" fontId="54" fillId="0" borderId="10" xfId="135" applyFont="1" applyBorder="1" applyAlignment="1">
      <alignment horizontal="center" vertical="center" shrinkToFit="1"/>
    </xf>
    <xf numFmtId="38" fontId="54" fillId="0" borderId="10" xfId="28" applyFont="1" applyFill="1" applyBorder="1" applyAlignment="1" applyProtection="1">
      <alignment vertical="center"/>
    </xf>
    <xf numFmtId="37" fontId="54" fillId="0" borderId="57" xfId="135" applyNumberFormat="1" applyFont="1" applyBorder="1" applyAlignment="1">
      <alignment vertical="center"/>
    </xf>
    <xf numFmtId="37" fontId="54" fillId="0" borderId="1" xfId="135" applyNumberFormat="1" applyFont="1" applyBorder="1" applyAlignment="1">
      <alignment vertical="center"/>
    </xf>
    <xf numFmtId="176" fontId="54" fillId="0" borderId="1" xfId="135" applyNumberFormat="1" applyFont="1" applyBorder="1" applyAlignment="1">
      <alignment horizontal="center" vertical="center"/>
    </xf>
    <xf numFmtId="37" fontId="54" fillId="0" borderId="58" xfId="135" applyNumberFormat="1" applyFont="1" applyBorder="1" applyAlignment="1" applyProtection="1">
      <alignment horizontal="center" vertical="center"/>
      <protection locked="0"/>
    </xf>
    <xf numFmtId="37" fontId="54" fillId="0" borderId="53" xfId="135" applyNumberFormat="1" applyFont="1" applyBorder="1" applyAlignment="1" applyProtection="1">
      <alignment horizontal="center" vertical="center"/>
      <protection locked="0"/>
    </xf>
    <xf numFmtId="37" fontId="54" fillId="0" borderId="1" xfId="135" applyNumberFormat="1" applyFont="1" applyBorder="1" applyAlignment="1" applyProtection="1">
      <alignment horizontal="center" vertical="center"/>
      <protection locked="0"/>
    </xf>
    <xf numFmtId="177" fontId="54" fillId="0" borderId="1" xfId="135" applyNumberFormat="1" applyFont="1" applyBorder="1" applyAlignment="1">
      <alignment horizontal="center" vertical="center"/>
    </xf>
    <xf numFmtId="0" fontId="54" fillId="0" borderId="49" xfId="135" applyFont="1" applyBorder="1" applyAlignment="1">
      <alignment horizontal="center" vertical="center" shrinkToFit="1"/>
    </xf>
    <xf numFmtId="200" fontId="54" fillId="0" borderId="49" xfId="28" applyNumberFormat="1" applyFont="1" applyFill="1" applyBorder="1" applyAlignment="1" applyProtection="1">
      <alignment horizontal="center" vertical="center"/>
    </xf>
    <xf numFmtId="38" fontId="54" fillId="0" borderId="49" xfId="28" applyFont="1" applyFill="1" applyBorder="1" applyAlignment="1" applyProtection="1">
      <alignment horizontal="center" vertical="center"/>
    </xf>
    <xf numFmtId="0" fontId="54" fillId="0" borderId="43" xfId="135" applyFont="1" applyBorder="1" applyAlignment="1">
      <alignment horizontal="center" vertical="center" shrinkToFit="1"/>
    </xf>
    <xf numFmtId="37" fontId="54" fillId="0" borderId="25" xfId="135" applyNumberFormat="1" applyFont="1" applyBorder="1" applyAlignment="1">
      <alignment vertical="center"/>
    </xf>
    <xf numFmtId="37" fontId="54" fillId="0" borderId="26" xfId="135" applyNumberFormat="1" applyFont="1" applyBorder="1" applyAlignment="1">
      <alignment vertical="center"/>
    </xf>
    <xf numFmtId="176" fontId="54" fillId="0" borderId="26" xfId="135" applyNumberFormat="1" applyFont="1" applyBorder="1" applyAlignment="1" applyProtection="1">
      <alignment vertical="center"/>
      <protection locked="0"/>
    </xf>
    <xf numFmtId="37" fontId="54" fillId="0" borderId="61" xfId="135" applyNumberFormat="1" applyFont="1" applyBorder="1" applyAlignment="1" applyProtection="1">
      <alignment vertical="center"/>
      <protection locked="0"/>
    </xf>
    <xf numFmtId="37" fontId="54" fillId="0" borderId="25" xfId="135" applyNumberFormat="1" applyFont="1" applyBorder="1" applyAlignment="1" applyProtection="1">
      <alignment horizontal="center" vertical="center"/>
      <protection locked="0"/>
    </xf>
    <xf numFmtId="37" fontId="54" fillId="0" borderId="26" xfId="135" applyNumberFormat="1" applyFont="1" applyBorder="1" applyAlignment="1" applyProtection="1">
      <alignment horizontal="center" vertical="center"/>
      <protection locked="0"/>
    </xf>
    <xf numFmtId="177" fontId="54" fillId="0" borderId="26" xfId="135" applyNumberFormat="1" applyFont="1" applyBorder="1" applyAlignment="1">
      <alignment horizontal="center" vertical="center"/>
    </xf>
    <xf numFmtId="0" fontId="54" fillId="0" borderId="26" xfId="135" applyFont="1" applyBorder="1" applyAlignment="1">
      <alignment horizontal="center" vertical="center"/>
    </xf>
    <xf numFmtId="0" fontId="54" fillId="0" borderId="24" xfId="135" applyFont="1" applyBorder="1" applyAlignment="1">
      <alignment vertical="center" shrinkToFit="1"/>
    </xf>
    <xf numFmtId="200" fontId="54" fillId="0" borderId="24" xfId="28" applyNumberFormat="1" applyFont="1" applyFill="1" applyBorder="1" applyAlignment="1" applyProtection="1">
      <alignment vertical="center"/>
    </xf>
    <xf numFmtId="0" fontId="54" fillId="0" borderId="24" xfId="135" applyFont="1" applyBorder="1" applyAlignment="1">
      <alignment horizontal="center" vertical="center" shrinkToFit="1"/>
    </xf>
    <xf numFmtId="38" fontId="54" fillId="0" borderId="24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vertical="center" shrinkToFit="1"/>
    </xf>
    <xf numFmtId="38" fontId="64" fillId="0" borderId="0" xfId="28" applyFont="1" applyFill="1" applyBorder="1" applyAlignment="1" applyProtection="1">
      <alignment vertical="center" shrinkToFit="1"/>
    </xf>
    <xf numFmtId="38" fontId="65" fillId="0" borderId="0" xfId="28" applyFont="1" applyFill="1" applyBorder="1" applyAlignment="1" applyProtection="1">
      <alignment vertical="center" shrinkToFit="1"/>
    </xf>
    <xf numFmtId="0" fontId="54" fillId="0" borderId="24" xfId="135" applyFont="1" applyBorder="1" applyAlignment="1">
      <alignment vertical="center"/>
    </xf>
    <xf numFmtId="0" fontId="54" fillId="0" borderId="24" xfId="135" applyFont="1" applyBorder="1" applyAlignment="1">
      <alignment horizontal="right" vertical="center"/>
    </xf>
    <xf numFmtId="0" fontId="54" fillId="0" borderId="24" xfId="135" applyFont="1" applyBorder="1" applyAlignment="1">
      <alignment horizontal="center" vertical="center"/>
    </xf>
    <xf numFmtId="37" fontId="54" fillId="0" borderId="12" xfId="135" applyNumberFormat="1" applyFont="1" applyBorder="1" applyAlignment="1" applyProtection="1">
      <alignment vertical="center"/>
      <protection locked="0"/>
    </xf>
    <xf numFmtId="37" fontId="54" fillId="0" borderId="57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/>
      <protection locked="0"/>
    </xf>
    <xf numFmtId="176" fontId="54" fillId="0" borderId="1" xfId="135" applyNumberFormat="1" applyFont="1" applyBorder="1" applyAlignment="1" applyProtection="1">
      <alignment vertical="center"/>
      <protection locked="0"/>
    </xf>
    <xf numFmtId="37" fontId="54" fillId="0" borderId="58" xfId="135" applyNumberFormat="1" applyFont="1" applyBorder="1" applyAlignment="1" applyProtection="1">
      <alignment vertical="center"/>
      <protection locked="0"/>
    </xf>
    <xf numFmtId="37" fontId="54" fillId="0" borderId="53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 shrinkToFit="1"/>
      <protection locked="0"/>
    </xf>
    <xf numFmtId="199" fontId="54" fillId="0" borderId="1" xfId="135" applyNumberFormat="1" applyFont="1" applyBorder="1" applyAlignment="1" applyProtection="1">
      <alignment vertical="center" shrinkToFit="1"/>
      <protection locked="0"/>
    </xf>
    <xf numFmtId="201" fontId="54" fillId="0" borderId="1" xfId="135" applyNumberFormat="1" applyFont="1" applyBorder="1" applyAlignment="1" applyProtection="1">
      <alignment vertical="center" shrinkToFit="1"/>
      <protection locked="0"/>
    </xf>
    <xf numFmtId="0" fontId="54" fillId="0" borderId="22" xfId="135" applyFont="1" applyBorder="1" applyAlignment="1">
      <alignment vertical="center" shrinkToFit="1"/>
    </xf>
    <xf numFmtId="200" fontId="54" fillId="0" borderId="22" xfId="28" applyNumberFormat="1" applyFont="1" applyFill="1" applyBorder="1" applyAlignment="1" applyProtection="1">
      <alignment vertical="center"/>
    </xf>
    <xf numFmtId="0" fontId="54" fillId="0" borderId="22" xfId="135" applyFont="1" applyBorder="1" applyAlignment="1">
      <alignment horizontal="center" vertical="center" shrinkToFit="1"/>
    </xf>
    <xf numFmtId="38" fontId="54" fillId="0" borderId="22" xfId="28" applyFont="1" applyFill="1" applyBorder="1" applyAlignment="1" applyProtection="1">
      <alignment vertical="center"/>
    </xf>
    <xf numFmtId="0" fontId="54" fillId="0" borderId="22" xfId="135" applyFont="1" applyBorder="1" applyAlignment="1">
      <alignment vertical="center"/>
    </xf>
    <xf numFmtId="0" fontId="54" fillId="0" borderId="22" xfId="135" applyFont="1" applyBorder="1" applyAlignment="1">
      <alignment horizontal="right" vertical="center"/>
    </xf>
    <xf numFmtId="0" fontId="54" fillId="0" borderId="22" xfId="135" applyFont="1" applyBorder="1" applyAlignment="1">
      <alignment horizontal="center" vertical="center"/>
    </xf>
    <xf numFmtId="37" fontId="54" fillId="0" borderId="32" xfId="135" applyNumberFormat="1" applyFont="1" applyBorder="1" applyAlignment="1" applyProtection="1">
      <alignment vertical="center"/>
      <protection locked="0"/>
    </xf>
    <xf numFmtId="37" fontId="54" fillId="0" borderId="62" xfId="135" applyNumberFormat="1" applyFont="1" applyBorder="1" applyAlignment="1" applyProtection="1">
      <alignment vertical="center"/>
      <protection locked="0"/>
    </xf>
    <xf numFmtId="37" fontId="54" fillId="0" borderId="26" xfId="135" applyNumberFormat="1" applyFont="1" applyBorder="1" applyAlignment="1" applyProtection="1">
      <alignment vertical="center"/>
      <protection locked="0"/>
    </xf>
    <xf numFmtId="37" fontId="54" fillId="0" borderId="25" xfId="135" applyNumberFormat="1" applyFont="1" applyBorder="1" applyAlignment="1" applyProtection="1">
      <alignment vertical="center"/>
      <protection locked="0"/>
    </xf>
    <xf numFmtId="202" fontId="54" fillId="0" borderId="26" xfId="135" applyNumberFormat="1" applyFont="1" applyBorder="1" applyAlignment="1" applyProtection="1">
      <alignment vertical="center"/>
      <protection locked="0"/>
    </xf>
    <xf numFmtId="0" fontId="54" fillId="0" borderId="30" xfId="135" applyFont="1" applyBorder="1" applyAlignment="1">
      <alignment horizontal="center" vertical="center"/>
    </xf>
    <xf numFmtId="178" fontId="54" fillId="0" borderId="23" xfId="135" applyNumberFormat="1" applyFont="1" applyBorder="1" applyAlignment="1">
      <alignment vertical="center" shrinkToFit="1"/>
    </xf>
    <xf numFmtId="0" fontId="54" fillId="0" borderId="31" xfId="135" applyFont="1" applyBorder="1" applyAlignment="1">
      <alignment horizontal="center" vertical="center"/>
    </xf>
    <xf numFmtId="178" fontId="54" fillId="0" borderId="31" xfId="135" applyNumberFormat="1" applyFont="1" applyBorder="1" applyAlignment="1">
      <alignment vertical="center" shrinkToFit="1"/>
    </xf>
    <xf numFmtId="37" fontId="54" fillId="0" borderId="23" xfId="135" applyNumberFormat="1" applyFont="1" applyBorder="1" applyAlignment="1">
      <alignment vertical="center" shrinkToFit="1"/>
    </xf>
    <xf numFmtId="0" fontId="54" fillId="0" borderId="31" xfId="135" applyFont="1" applyBorder="1" applyAlignment="1">
      <alignment vertical="center" shrinkToFit="1"/>
    </xf>
    <xf numFmtId="203" fontId="54" fillId="0" borderId="31" xfId="135" applyNumberFormat="1" applyFont="1" applyBorder="1" applyAlignment="1">
      <alignment vertical="center" shrinkToFit="1"/>
    </xf>
    <xf numFmtId="0" fontId="57" fillId="0" borderId="22" xfId="135" applyFont="1" applyBorder="1" applyAlignment="1">
      <alignment horizontal="center" vertical="center" shrinkToFit="1"/>
    </xf>
    <xf numFmtId="38" fontId="54" fillId="0" borderId="24" xfId="28" applyFont="1" applyFill="1" applyBorder="1" applyAlignment="1" applyProtection="1">
      <alignment horizontal="right" vertical="center"/>
    </xf>
    <xf numFmtId="38" fontId="54" fillId="0" borderId="22" xfId="28" applyFont="1" applyFill="1" applyBorder="1" applyAlignment="1" applyProtection="1">
      <alignment horizontal="right" vertical="center"/>
    </xf>
    <xf numFmtId="0" fontId="54" fillId="0" borderId="22" xfId="156" applyFont="1" applyBorder="1" applyAlignment="1">
      <alignment vertical="center" shrinkToFit="1"/>
    </xf>
    <xf numFmtId="37" fontId="54" fillId="0" borderId="31" xfId="135" applyNumberFormat="1" applyFont="1" applyBorder="1" applyAlignment="1">
      <alignment vertical="center" shrinkToFit="1"/>
    </xf>
    <xf numFmtId="38" fontId="58" fillId="0" borderId="22" xfId="28" applyFont="1" applyFill="1" applyBorder="1" applyAlignment="1" applyProtection="1">
      <alignment vertical="center"/>
    </xf>
    <xf numFmtId="198" fontId="55" fillId="0" borderId="63" xfId="133" applyNumberFormat="1" applyFont="1" applyBorder="1" applyAlignment="1" applyProtection="1">
      <alignment shrinkToFit="1"/>
      <protection locked="0"/>
    </xf>
    <xf numFmtId="0" fontId="55" fillId="0" borderId="0" xfId="133" applyFont="1" applyAlignment="1" applyProtection="1">
      <alignment horizontal="center" shrinkToFit="1"/>
      <protection locked="0"/>
    </xf>
    <xf numFmtId="198" fontId="55" fillId="0" borderId="64" xfId="133" applyNumberFormat="1" applyFont="1" applyBorder="1" applyAlignment="1" applyProtection="1">
      <alignment shrinkToFit="1"/>
      <protection locked="0"/>
    </xf>
    <xf numFmtId="0" fontId="55" fillId="0" borderId="29" xfId="133" applyFont="1" applyBorder="1" applyAlignment="1" applyProtection="1">
      <alignment horizontal="center" shrinkToFit="1"/>
      <protection locked="0"/>
    </xf>
    <xf numFmtId="0" fontId="55" fillId="0" borderId="25" xfId="133" applyFont="1" applyBorder="1" applyAlignment="1">
      <alignment horizontal="center" shrinkToFit="1"/>
    </xf>
    <xf numFmtId="0" fontId="55" fillId="0" borderId="0" xfId="133" applyFont="1" applyAlignment="1">
      <alignment horizontal="center" shrinkToFit="1"/>
    </xf>
    <xf numFmtId="0" fontId="55" fillId="0" borderId="29" xfId="133" applyFont="1" applyBorder="1" applyAlignment="1">
      <alignment horizontal="center" shrinkToFit="1"/>
    </xf>
    <xf numFmtId="0" fontId="56" fillId="0" borderId="0" xfId="135" applyFont="1"/>
    <xf numFmtId="39" fontId="54" fillId="0" borderId="1" xfId="135" applyNumberFormat="1" applyFont="1" applyBorder="1" applyAlignment="1" applyProtection="1">
      <alignment horizontal="right" vertical="center"/>
      <protection locked="0"/>
    </xf>
    <xf numFmtId="0" fontId="67" fillId="0" borderId="17" xfId="0" applyFont="1" applyBorder="1" applyAlignment="1">
      <alignment horizontal="center" vertical="center"/>
    </xf>
    <xf numFmtId="0" fontId="67" fillId="0" borderId="16" xfId="0" applyFont="1" applyBorder="1" applyAlignment="1">
      <alignment vertical="center" shrinkToFit="1"/>
    </xf>
    <xf numFmtId="0" fontId="67" fillId="0" borderId="14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 shrinkToFit="1"/>
    </xf>
    <xf numFmtId="200" fontId="67" fillId="0" borderId="10" xfId="28" applyNumberFormat="1" applyFont="1" applyFill="1" applyBorder="1" applyAlignment="1" applyProtection="1">
      <alignment vertical="center"/>
    </xf>
    <xf numFmtId="200" fontId="67" fillId="0" borderId="49" xfId="28" applyNumberFormat="1" applyFont="1" applyFill="1" applyBorder="1" applyAlignment="1" applyProtection="1">
      <alignment horizontal="center" vertical="center"/>
    </xf>
    <xf numFmtId="200" fontId="67" fillId="0" borderId="24" xfId="28" applyNumberFormat="1" applyFont="1" applyFill="1" applyBorder="1" applyAlignment="1" applyProtection="1">
      <alignment vertical="center"/>
    </xf>
    <xf numFmtId="38" fontId="67" fillId="0" borderId="24" xfId="28" applyFont="1" applyFill="1" applyBorder="1" applyAlignment="1" applyProtection="1">
      <alignment vertical="center"/>
    </xf>
    <xf numFmtId="200" fontId="67" fillId="0" borderId="22" xfId="28" applyNumberFormat="1" applyFont="1" applyFill="1" applyBorder="1" applyAlignment="1" applyProtection="1">
      <alignment vertical="center"/>
    </xf>
    <xf numFmtId="38" fontId="67" fillId="0" borderId="22" xfId="28" applyFont="1" applyFill="1" applyBorder="1" applyAlignment="1" applyProtection="1">
      <alignment vertical="center"/>
    </xf>
    <xf numFmtId="198" fontId="67" fillId="0" borderId="16" xfId="27" applyNumberFormat="1" applyFont="1" applyFill="1" applyBorder="1" applyAlignment="1" applyProtection="1">
      <alignment vertical="center"/>
    </xf>
    <xf numFmtId="0" fontId="67" fillId="0" borderId="16" xfId="0" applyFont="1" applyBorder="1" applyAlignment="1">
      <alignment horizontal="center" vertical="center" shrinkToFit="1"/>
    </xf>
    <xf numFmtId="0" fontId="67" fillId="0" borderId="15" xfId="0" applyFont="1" applyBorder="1" applyAlignment="1">
      <alignment vertical="center" shrinkToFit="1"/>
    </xf>
    <xf numFmtId="198" fontId="67" fillId="0" borderId="15" xfId="27" applyNumberFormat="1" applyFont="1" applyFill="1" applyBorder="1" applyAlignment="1" applyProtection="1">
      <alignment vertical="center"/>
    </xf>
    <xf numFmtId="38" fontId="68" fillId="0" borderId="49" xfId="28" applyFont="1" applyFill="1" applyBorder="1" applyAlignment="1" applyProtection="1">
      <alignment horizontal="center" vertical="center"/>
    </xf>
    <xf numFmtId="38" fontId="68" fillId="0" borderId="24" xfId="28" applyFont="1" applyFill="1" applyBorder="1" applyAlignment="1" applyProtection="1">
      <alignment vertical="center"/>
    </xf>
    <xf numFmtId="38" fontId="68" fillId="0" borderId="22" xfId="28" applyFont="1" applyFill="1" applyBorder="1" applyAlignment="1" applyProtection="1">
      <alignment vertical="center"/>
    </xf>
    <xf numFmtId="38" fontId="68" fillId="0" borderId="10" xfId="28" applyFont="1" applyFill="1" applyBorder="1" applyAlignment="1" applyProtection="1">
      <alignment vertical="center"/>
    </xf>
    <xf numFmtId="0" fontId="67" fillId="0" borderId="0" xfId="0" applyFont="1" applyAlignment="1">
      <alignment horizontal="center" vertical="center"/>
    </xf>
    <xf numFmtId="0" fontId="67" fillId="0" borderId="0" xfId="0" applyFont="1" applyAlignment="1">
      <alignment vertical="center" shrinkToFit="1"/>
    </xf>
    <xf numFmtId="0" fontId="67" fillId="0" borderId="10" xfId="0" applyFont="1" applyBorder="1" applyAlignment="1">
      <alignment vertical="center" shrinkToFit="1"/>
    </xf>
    <xf numFmtId="198" fontId="67" fillId="0" borderId="10" xfId="27" applyNumberFormat="1" applyFont="1" applyFill="1" applyBorder="1" applyAlignment="1" applyProtection="1">
      <alignment vertical="center"/>
    </xf>
    <xf numFmtId="0" fontId="67" fillId="0" borderId="10" xfId="0" applyFont="1" applyBorder="1" applyAlignment="1">
      <alignment horizontal="center" vertical="center" shrinkToFit="1"/>
    </xf>
    <xf numFmtId="38" fontId="67" fillId="0" borderId="10" xfId="27" applyFont="1" applyFill="1" applyBorder="1" applyAlignment="1" applyProtection="1">
      <alignment vertical="center"/>
    </xf>
    <xf numFmtId="198" fontId="67" fillId="0" borderId="11" xfId="27" applyNumberFormat="1" applyFont="1" applyFill="1" applyBorder="1" applyAlignment="1" applyProtection="1">
      <alignment horizontal="center" vertical="center"/>
    </xf>
    <xf numFmtId="38" fontId="67" fillId="0" borderId="11" xfId="27" applyFont="1" applyFill="1" applyBorder="1" applyAlignment="1" applyProtection="1">
      <alignment horizontal="center" vertical="center"/>
    </xf>
    <xf numFmtId="0" fontId="71" fillId="0" borderId="17" xfId="0" applyFont="1" applyBorder="1" applyAlignment="1">
      <alignment horizontal="center" vertical="center"/>
    </xf>
    <xf numFmtId="0" fontId="71" fillId="0" borderId="16" xfId="0" applyFont="1" applyBorder="1" applyAlignment="1">
      <alignment vertical="center" shrinkToFit="1"/>
    </xf>
    <xf numFmtId="38" fontId="67" fillId="0" borderId="16" xfId="27" applyFont="1" applyFill="1" applyBorder="1" applyAlignment="1" applyProtection="1">
      <alignment vertical="center"/>
    </xf>
    <xf numFmtId="0" fontId="71" fillId="0" borderId="14" xfId="0" applyFont="1" applyBorder="1" applyAlignment="1">
      <alignment horizontal="center" vertical="center"/>
    </xf>
    <xf numFmtId="0" fontId="71" fillId="0" borderId="15" xfId="0" applyFont="1" applyBorder="1" applyAlignment="1">
      <alignment vertical="center" shrinkToFit="1"/>
    </xf>
    <xf numFmtId="38" fontId="67" fillId="0" borderId="15" xfId="27" applyFont="1" applyFill="1" applyBorder="1" applyAlignment="1" applyProtection="1">
      <alignment vertical="center"/>
    </xf>
    <xf numFmtId="38" fontId="67" fillId="0" borderId="16" xfId="27" applyFont="1" applyFill="1" applyBorder="1" applyAlignment="1" applyProtection="1">
      <alignment horizontal="right" vertical="center"/>
    </xf>
    <xf numFmtId="38" fontId="67" fillId="0" borderId="15" xfId="27" applyFont="1" applyFill="1" applyBorder="1" applyAlignment="1" applyProtection="1">
      <alignment horizontal="right" vertical="center"/>
    </xf>
    <xf numFmtId="0" fontId="71" fillId="0" borderId="15" xfId="0" applyFont="1" applyBorder="1" applyAlignment="1">
      <alignment horizontal="left" vertical="center" shrinkToFit="1"/>
    </xf>
    <xf numFmtId="9" fontId="67" fillId="0" borderId="15" xfId="0" applyNumberFormat="1" applyFont="1" applyBorder="1" applyAlignment="1">
      <alignment horizontal="center" vertical="center" shrinkToFit="1"/>
    </xf>
    <xf numFmtId="0" fontId="72" fillId="0" borderId="0" xfId="0" applyFont="1" applyAlignment="1">
      <alignment vertical="center"/>
    </xf>
    <xf numFmtId="0" fontId="3" fillId="0" borderId="0" xfId="135" applyFont="1" applyFill="1" applyAlignment="1">
      <alignment vertical="center"/>
    </xf>
    <xf numFmtId="0" fontId="67" fillId="0" borderId="0" xfId="135" applyFont="1" applyFill="1" applyAlignment="1">
      <alignment vertical="center" shrinkToFit="1"/>
    </xf>
    <xf numFmtId="0" fontId="67" fillId="0" borderId="10" xfId="135" applyFont="1" applyFill="1" applyBorder="1" applyAlignment="1">
      <alignment vertical="center" shrinkToFit="1"/>
    </xf>
    <xf numFmtId="0" fontId="67" fillId="0" borderId="10" xfId="135" applyFont="1" applyFill="1" applyBorder="1" applyAlignment="1">
      <alignment horizontal="center" vertical="center" shrinkToFit="1"/>
    </xf>
    <xf numFmtId="0" fontId="67" fillId="0" borderId="0" xfId="135" applyFont="1" applyFill="1" applyAlignment="1">
      <alignment horizontal="right" vertical="center"/>
    </xf>
    <xf numFmtId="0" fontId="67" fillId="0" borderId="43" xfId="135" applyFont="1" applyFill="1" applyBorder="1" applyAlignment="1">
      <alignment horizontal="center" vertical="center" shrinkToFit="1"/>
    </xf>
    <xf numFmtId="0" fontId="67" fillId="0" borderId="24" xfId="135" applyFont="1" applyFill="1" applyBorder="1" applyAlignment="1">
      <alignment vertical="center" shrinkToFit="1"/>
    </xf>
    <xf numFmtId="0" fontId="67" fillId="0" borderId="24" xfId="135" applyFont="1" applyFill="1" applyBorder="1" applyAlignment="1">
      <alignment horizontal="center" vertical="center" shrinkToFit="1"/>
    </xf>
    <xf numFmtId="178" fontId="67" fillId="0" borderId="23" xfId="135" applyNumberFormat="1" applyFont="1" applyFill="1" applyBorder="1" applyAlignment="1">
      <alignment vertical="center" shrinkToFit="1"/>
    </xf>
    <xf numFmtId="0" fontId="68" fillId="0" borderId="22" xfId="135" applyFont="1" applyFill="1" applyBorder="1" applyAlignment="1">
      <alignment vertical="center" shrinkToFit="1"/>
    </xf>
    <xf numFmtId="0" fontId="67" fillId="0" borderId="22" xfId="135" applyFont="1" applyFill="1" applyBorder="1" applyAlignment="1">
      <alignment vertical="center" shrinkToFit="1"/>
    </xf>
    <xf numFmtId="0" fontId="67" fillId="0" borderId="22" xfId="135" applyFont="1" applyFill="1" applyBorder="1" applyAlignment="1">
      <alignment horizontal="center" vertical="center" shrinkToFit="1"/>
    </xf>
    <xf numFmtId="203" fontId="67" fillId="0" borderId="31" xfId="135" applyNumberFormat="1" applyFont="1" applyFill="1" applyBorder="1" applyAlignment="1">
      <alignment vertical="center" shrinkToFit="1"/>
    </xf>
    <xf numFmtId="0" fontId="67" fillId="0" borderId="23" xfId="135" applyFont="1" applyFill="1" applyBorder="1" applyAlignment="1">
      <alignment vertical="center" shrinkToFit="1"/>
    </xf>
    <xf numFmtId="0" fontId="67" fillId="0" borderId="31" xfId="135" applyFont="1" applyFill="1" applyBorder="1" applyAlignment="1">
      <alignment horizontal="right" vertical="center" shrinkToFit="1"/>
    </xf>
    <xf numFmtId="37" fontId="67" fillId="0" borderId="23" xfId="135" applyNumberFormat="1" applyFont="1" applyFill="1" applyBorder="1" applyAlignment="1">
      <alignment vertical="center" shrinkToFit="1"/>
    </xf>
    <xf numFmtId="0" fontId="67" fillId="0" borderId="31" xfId="135" applyFont="1" applyFill="1" applyBorder="1" applyAlignment="1">
      <alignment vertical="center" shrinkToFit="1"/>
    </xf>
    <xf numFmtId="0" fontId="5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7" fontId="68" fillId="0" borderId="30" xfId="0" applyNumberFormat="1" applyFont="1" applyFill="1" applyBorder="1" applyAlignment="1">
      <alignment vertical="center"/>
    </xf>
    <xf numFmtId="37" fontId="68" fillId="0" borderId="31" xfId="0" applyNumberFormat="1" applyFont="1" applyFill="1" applyBorder="1" applyAlignment="1">
      <alignment vertical="center"/>
    </xf>
    <xf numFmtId="178" fontId="67" fillId="0" borderId="31" xfId="135" applyNumberFormat="1" applyFont="1" applyFill="1" applyBorder="1" applyAlignment="1">
      <alignment vertical="center" shrinkToFit="1"/>
    </xf>
    <xf numFmtId="0" fontId="68" fillId="0" borderId="24" xfId="135" applyFont="1" applyFill="1" applyBorder="1" applyAlignment="1">
      <alignment vertical="center" shrinkToFit="1"/>
    </xf>
    <xf numFmtId="200" fontId="68" fillId="0" borderId="24" xfId="28" applyNumberFormat="1" applyFont="1" applyFill="1" applyBorder="1" applyAlignment="1" applyProtection="1">
      <alignment vertical="center"/>
    </xf>
    <xf numFmtId="0" fontId="68" fillId="0" borderId="24" xfId="135" applyFont="1" applyFill="1" applyBorder="1" applyAlignment="1">
      <alignment horizontal="center" vertical="center" shrinkToFit="1"/>
    </xf>
    <xf numFmtId="200" fontId="68" fillId="0" borderId="22" xfId="28" applyNumberFormat="1" applyFont="1" applyFill="1" applyBorder="1" applyAlignment="1" applyProtection="1">
      <alignment vertical="center"/>
    </xf>
    <xf numFmtId="0" fontId="68" fillId="0" borderId="22" xfId="135" applyFont="1" applyFill="1" applyBorder="1" applyAlignment="1">
      <alignment horizontal="center" vertical="center" shrinkToFit="1"/>
    </xf>
    <xf numFmtId="0" fontId="2" fillId="0" borderId="0" xfId="135" applyFill="1"/>
    <xf numFmtId="0" fontId="56" fillId="0" borderId="0" xfId="135" applyFont="1" applyFill="1" applyAlignment="1">
      <alignment vertical="center"/>
    </xf>
    <xf numFmtId="0" fontId="70" fillId="0" borderId="0" xfId="135" applyFont="1" applyFill="1" applyAlignment="1">
      <alignment vertical="center"/>
    </xf>
    <xf numFmtId="0" fontId="67" fillId="0" borderId="11" xfId="0" applyFont="1" applyBorder="1" applyAlignment="1">
      <alignment horizontal="center" vertical="center" shrinkToFit="1"/>
    </xf>
    <xf numFmtId="0" fontId="67" fillId="0" borderId="14" xfId="0" applyFont="1" applyBorder="1" applyAlignment="1">
      <alignment vertical="center" shrinkToFit="1"/>
    </xf>
    <xf numFmtId="0" fontId="67" fillId="0" borderId="10" xfId="0" applyFont="1" applyBorder="1" applyAlignment="1">
      <alignment horizontal="right" vertical="center"/>
    </xf>
    <xf numFmtId="0" fontId="67" fillId="0" borderId="9" xfId="0" applyFont="1" applyBorder="1" applyAlignment="1">
      <alignment horizontal="center" vertical="center" shrinkToFit="1"/>
    </xf>
    <xf numFmtId="0" fontId="67" fillId="0" borderId="13" xfId="0" applyFont="1" applyBorder="1" applyAlignment="1">
      <alignment vertical="center" shrinkToFit="1"/>
    </xf>
    <xf numFmtId="0" fontId="67" fillId="0" borderId="14" xfId="0" applyFont="1" applyBorder="1" applyAlignment="1">
      <alignment horizontal="right" vertical="center" shrinkToFit="1"/>
    </xf>
    <xf numFmtId="38" fontId="67" fillId="0" borderId="13" xfId="27" applyFont="1" applyBorder="1" applyAlignment="1">
      <alignment vertical="center" shrinkToFit="1"/>
    </xf>
    <xf numFmtId="38" fontId="67" fillId="0" borderId="14" xfId="27" applyFont="1" applyBorder="1" applyAlignment="1">
      <alignment horizontal="right" vertical="center" shrinkToFit="1"/>
    </xf>
    <xf numFmtId="37" fontId="67" fillId="0" borderId="13" xfId="0" applyNumberFormat="1" applyFont="1" applyBorder="1" applyAlignment="1">
      <alignment vertical="center" shrinkToFit="1"/>
    </xf>
    <xf numFmtId="38" fontId="56" fillId="0" borderId="0" xfId="27" applyFont="1" applyFill="1" applyAlignment="1" applyProtection="1">
      <alignment vertical="center"/>
    </xf>
    <xf numFmtId="38" fontId="3" fillId="0" borderId="0" xfId="27" applyFont="1" applyFill="1" applyAlignment="1">
      <alignment vertical="center"/>
    </xf>
    <xf numFmtId="0" fontId="67" fillId="0" borderId="49" xfId="135" applyFont="1" applyFill="1" applyBorder="1" applyAlignment="1">
      <alignment horizontal="center" vertical="center" shrinkToFit="1"/>
    </xf>
    <xf numFmtId="0" fontId="67" fillId="0" borderId="49" xfId="135" applyFont="1" applyFill="1" applyBorder="1" applyAlignment="1">
      <alignment horizontal="center" vertical="center" shrinkToFit="1"/>
    </xf>
    <xf numFmtId="214" fontId="3" fillId="0" borderId="0" xfId="135" applyNumberFormat="1" applyFont="1" applyFill="1" applyAlignment="1">
      <alignment vertical="center"/>
    </xf>
    <xf numFmtId="178" fontId="67" fillId="0" borderId="31" xfId="135" applyNumberFormat="1" applyFont="1" applyFill="1" applyBorder="1" applyAlignment="1">
      <alignment shrinkToFit="1"/>
    </xf>
    <xf numFmtId="178" fontId="67" fillId="0" borderId="23" xfId="135" applyNumberFormat="1" applyFont="1" applyFill="1" applyBorder="1" applyAlignment="1">
      <alignment shrinkToFit="1"/>
    </xf>
    <xf numFmtId="0" fontId="67" fillId="0" borderId="24" xfId="135" applyFont="1" applyFill="1" applyBorder="1" applyAlignment="1">
      <alignment horizontal="right" vertical="center" shrinkToFit="1"/>
    </xf>
    <xf numFmtId="200" fontId="3" fillId="0" borderId="0" xfId="135" applyNumberFormat="1" applyFont="1" applyFill="1" applyAlignment="1">
      <alignment vertical="center"/>
    </xf>
    <xf numFmtId="0" fontId="19" fillId="0" borderId="0" xfId="135" applyFont="1" applyFill="1" applyAlignment="1">
      <alignment vertical="center"/>
    </xf>
    <xf numFmtId="0" fontId="67" fillId="0" borderId="16" xfId="0" applyFont="1" applyBorder="1" applyAlignment="1">
      <alignment horizontal="right" vertical="center" shrinkToFit="1"/>
    </xf>
    <xf numFmtId="0" fontId="67" fillId="0" borderId="15" xfId="0" applyFont="1" applyBorder="1" applyAlignment="1">
      <alignment horizontal="right" vertical="center" shrinkToFit="1"/>
    </xf>
    <xf numFmtId="38" fontId="67" fillId="0" borderId="15" xfId="27" applyNumberFormat="1" applyFont="1" applyFill="1" applyBorder="1" applyAlignment="1" applyProtection="1">
      <alignment vertical="center"/>
    </xf>
    <xf numFmtId="0" fontId="67" fillId="0" borderId="15" xfId="0" quotePrefix="1" applyFont="1" applyBorder="1" applyAlignment="1">
      <alignment horizontal="right" vertical="center" shrinkToFit="1"/>
    </xf>
    <xf numFmtId="9" fontId="67" fillId="0" borderId="14" xfId="155" applyNumberFormat="1" applyFont="1" applyBorder="1" applyAlignment="1">
      <alignment vertical="center" shrinkToFit="1"/>
    </xf>
    <xf numFmtId="0" fontId="67" fillId="0" borderId="23" xfId="0" applyFont="1" applyBorder="1" applyAlignment="1">
      <alignment horizontal="center" vertical="center"/>
    </xf>
    <xf numFmtId="0" fontId="67" fillId="0" borderId="24" xfId="0" applyFont="1" applyBorder="1" applyAlignment="1">
      <alignment vertical="center" shrinkToFit="1"/>
    </xf>
    <xf numFmtId="198" fontId="67" fillId="0" borderId="24" xfId="27" applyNumberFormat="1" applyFont="1" applyFill="1" applyBorder="1" applyAlignment="1" applyProtection="1">
      <alignment vertical="center"/>
    </xf>
    <xf numFmtId="0" fontId="67" fillId="0" borderId="24" xfId="0" applyFont="1" applyBorder="1" applyAlignment="1">
      <alignment horizontal="center" vertical="center" shrinkToFit="1"/>
    </xf>
    <xf numFmtId="38" fontId="67" fillId="0" borderId="24" xfId="27" applyFont="1" applyFill="1" applyBorder="1" applyAlignment="1" applyProtection="1">
      <alignment horizontal="right" vertical="center"/>
    </xf>
    <xf numFmtId="38" fontId="67" fillId="0" borderId="24" xfId="27" applyFont="1" applyFill="1" applyBorder="1" applyAlignment="1" applyProtection="1">
      <alignment vertical="center"/>
    </xf>
    <xf numFmtId="0" fontId="67" fillId="0" borderId="23" xfId="0" applyFont="1" applyBorder="1" applyAlignment="1">
      <alignment vertical="center" shrinkToFit="1"/>
    </xf>
    <xf numFmtId="0" fontId="67" fillId="0" borderId="72" xfId="0" applyFont="1" applyBorder="1" applyAlignment="1">
      <alignment horizontal="center" vertical="center"/>
    </xf>
    <xf numFmtId="0" fontId="67" fillId="0" borderId="73" xfId="0" applyFont="1" applyBorder="1" applyAlignment="1">
      <alignment vertical="center" shrinkToFit="1"/>
    </xf>
    <xf numFmtId="198" fontId="67" fillId="0" borderId="73" xfId="27" applyNumberFormat="1" applyFont="1" applyFill="1" applyBorder="1" applyAlignment="1" applyProtection="1">
      <alignment vertical="center"/>
    </xf>
    <xf numFmtId="0" fontId="67" fillId="0" borderId="73" xfId="0" applyFont="1" applyBorder="1" applyAlignment="1">
      <alignment horizontal="center" vertical="center" shrinkToFit="1"/>
    </xf>
    <xf numFmtId="38" fontId="67" fillId="0" borderId="73" xfId="27" applyFont="1" applyFill="1" applyBorder="1" applyAlignment="1" applyProtection="1">
      <alignment horizontal="right" vertical="center"/>
    </xf>
    <xf numFmtId="38" fontId="67" fillId="0" borderId="73" xfId="27" applyFont="1" applyFill="1" applyBorder="1" applyAlignment="1" applyProtection="1">
      <alignment vertical="center"/>
    </xf>
    <xf numFmtId="37" fontId="67" fillId="0" borderId="72" xfId="0" applyNumberFormat="1" applyFont="1" applyBorder="1" applyAlignment="1">
      <alignment vertical="center" shrinkToFit="1"/>
    </xf>
    <xf numFmtId="0" fontId="67" fillId="0" borderId="31" xfId="0" applyFont="1" applyBorder="1" applyAlignment="1">
      <alignment horizontal="center" vertical="center"/>
    </xf>
    <xf numFmtId="0" fontId="67" fillId="0" borderId="22" xfId="0" applyFont="1" applyBorder="1" applyAlignment="1">
      <alignment horizontal="center" vertical="center" shrinkToFit="1"/>
    </xf>
    <xf numFmtId="198" fontId="67" fillId="0" borderId="22" xfId="27" applyNumberFormat="1" applyFont="1" applyFill="1" applyBorder="1" applyAlignment="1" applyProtection="1">
      <alignment vertical="center"/>
    </xf>
    <xf numFmtId="38" fontId="67" fillId="0" borderId="22" xfId="27" applyFont="1" applyFill="1" applyBorder="1" applyAlignment="1" applyProtection="1">
      <alignment horizontal="right" vertical="center"/>
    </xf>
    <xf numFmtId="38" fontId="67" fillId="0" borderId="22" xfId="27" applyFont="1" applyFill="1" applyBorder="1" applyAlignment="1" applyProtection="1">
      <alignment vertical="center"/>
    </xf>
    <xf numFmtId="0" fontId="57" fillId="0" borderId="0" xfId="0" applyFont="1" applyAlignment="1">
      <alignment vertical="center"/>
    </xf>
    <xf numFmtId="0" fontId="71" fillId="0" borderId="31" xfId="0" applyFont="1" applyBorder="1" applyAlignment="1">
      <alignment horizontal="center" vertical="center"/>
    </xf>
    <xf numFmtId="0" fontId="71" fillId="0" borderId="22" xfId="0" applyFont="1" applyBorder="1" applyAlignment="1">
      <alignment horizontal="center" vertical="center" shrinkToFit="1"/>
    </xf>
    <xf numFmtId="38" fontId="71" fillId="0" borderId="22" xfId="27" applyFont="1" applyFill="1" applyBorder="1" applyAlignment="1" applyProtection="1">
      <alignment horizontal="right" vertical="center"/>
    </xf>
    <xf numFmtId="38" fontId="71" fillId="0" borderId="22" xfId="27" applyFont="1" applyFill="1" applyBorder="1" applyAlignment="1" applyProtection="1">
      <alignment vertical="center"/>
    </xf>
    <xf numFmtId="38" fontId="71" fillId="0" borderId="31" xfId="27" applyFont="1" applyFill="1" applyBorder="1" applyAlignment="1" applyProtection="1">
      <alignment vertical="center" shrinkToFit="1"/>
    </xf>
    <xf numFmtId="0" fontId="77" fillId="0" borderId="0" xfId="0" applyFont="1" applyAlignment="1">
      <alignment vertical="center"/>
    </xf>
    <xf numFmtId="0" fontId="67" fillId="0" borderId="22" xfId="0" applyFont="1" applyBorder="1" applyAlignment="1">
      <alignment vertical="center" shrinkToFit="1"/>
    </xf>
    <xf numFmtId="0" fontId="71" fillId="0" borderId="22" xfId="0" applyFont="1" applyBorder="1" applyAlignment="1">
      <alignment vertical="center" shrinkToFit="1"/>
    </xf>
    <xf numFmtId="0" fontId="67" fillId="0" borderId="75" xfId="0" applyFont="1" applyFill="1" applyBorder="1" applyAlignment="1">
      <alignment vertical="center" shrinkToFit="1"/>
    </xf>
    <xf numFmtId="198" fontId="67" fillId="0" borderId="75" xfId="27" applyNumberFormat="1" applyFont="1" applyFill="1" applyBorder="1" applyAlignment="1" applyProtection="1">
      <alignment vertical="center"/>
    </xf>
    <xf numFmtId="0" fontId="67" fillId="0" borderId="75" xfId="0" applyFont="1" applyFill="1" applyBorder="1" applyAlignment="1">
      <alignment horizontal="center" vertical="center" shrinkToFit="1"/>
    </xf>
    <xf numFmtId="38" fontId="68" fillId="0" borderId="75" xfId="27" applyFont="1" applyFill="1" applyBorder="1" applyAlignment="1" applyProtection="1">
      <alignment horizontal="right" vertical="center"/>
    </xf>
    <xf numFmtId="38" fontId="68" fillId="0" borderId="75" xfId="27" applyFont="1" applyFill="1" applyBorder="1" applyAlignment="1" applyProtection="1">
      <alignment vertical="center"/>
    </xf>
    <xf numFmtId="37" fontId="67" fillId="0" borderId="74" xfId="0" applyNumberFormat="1" applyFont="1" applyFill="1" applyBorder="1" applyAlignment="1">
      <alignment vertical="center" shrinkToFit="1"/>
    </xf>
    <xf numFmtId="0" fontId="67" fillId="0" borderId="22" xfId="0" applyFont="1" applyFill="1" applyBorder="1" applyAlignment="1">
      <alignment horizontal="center" vertical="center" shrinkToFit="1"/>
    </xf>
    <xf numFmtId="0" fontId="67" fillId="0" borderId="22" xfId="0" applyFont="1" applyFill="1" applyBorder="1" applyAlignment="1">
      <alignment vertical="center" shrinkToFit="1"/>
    </xf>
    <xf numFmtId="38" fontId="68" fillId="0" borderId="22" xfId="27" applyFont="1" applyFill="1" applyBorder="1" applyAlignment="1" applyProtection="1">
      <alignment horizontal="right" vertical="center"/>
    </xf>
    <xf numFmtId="38" fontId="68" fillId="0" borderId="22" xfId="27" applyFont="1" applyFill="1" applyBorder="1" applyAlignment="1" applyProtection="1">
      <alignment vertical="center"/>
    </xf>
    <xf numFmtId="38" fontId="67" fillId="0" borderId="23" xfId="27" applyFont="1" applyBorder="1" applyAlignment="1">
      <alignment horizontal="right" vertical="center" shrinkToFit="1"/>
    </xf>
    <xf numFmtId="0" fontId="67" fillId="0" borderId="74" xfId="0" applyFont="1" applyBorder="1" applyAlignment="1">
      <alignment horizontal="center" vertical="center"/>
    </xf>
    <xf numFmtId="0" fontId="67" fillId="0" borderId="75" xfId="0" applyFont="1" applyBorder="1" applyAlignment="1">
      <alignment vertical="center" shrinkToFit="1"/>
    </xf>
    <xf numFmtId="0" fontId="67" fillId="0" borderId="75" xfId="0" applyFont="1" applyBorder="1" applyAlignment="1">
      <alignment horizontal="center" vertical="center" shrinkToFit="1"/>
    </xf>
    <xf numFmtId="38" fontId="67" fillId="0" borderId="75" xfId="27" applyFont="1" applyFill="1" applyBorder="1" applyAlignment="1" applyProtection="1">
      <alignment horizontal="right" vertical="center"/>
    </xf>
    <xf numFmtId="38" fontId="67" fillId="0" borderId="75" xfId="27" applyFont="1" applyFill="1" applyBorder="1" applyAlignment="1" applyProtection="1">
      <alignment vertical="center"/>
    </xf>
    <xf numFmtId="37" fontId="67" fillId="0" borderId="74" xfId="0" applyNumberFormat="1" applyFont="1" applyBorder="1" applyAlignment="1">
      <alignment vertical="center" shrinkToFit="1"/>
    </xf>
    <xf numFmtId="10" fontId="67" fillId="0" borderId="31" xfId="155" applyNumberFormat="1" applyFont="1" applyFill="1" applyBorder="1" applyAlignment="1" applyProtection="1">
      <alignment vertical="center" shrinkToFit="1"/>
    </xf>
    <xf numFmtId="0" fontId="67" fillId="0" borderId="0" xfId="135" applyFont="1" applyFill="1" applyAlignment="1">
      <alignment horizontal="center" vertical="center" shrinkToFit="1"/>
    </xf>
    <xf numFmtId="0" fontId="67" fillId="0" borderId="30" xfId="135" applyFont="1" applyFill="1" applyBorder="1" applyAlignment="1">
      <alignment horizontal="center" vertical="center" shrinkToFit="1"/>
    </xf>
    <xf numFmtId="0" fontId="67" fillId="0" borderId="31" xfId="135" applyFont="1" applyFill="1" applyBorder="1" applyAlignment="1">
      <alignment horizontal="center" vertical="center" shrinkToFit="1"/>
    </xf>
    <xf numFmtId="0" fontId="67" fillId="0" borderId="23" xfId="135" applyFont="1" applyFill="1" applyBorder="1" applyAlignment="1">
      <alignment horizontal="center" vertical="center" shrinkToFit="1"/>
    </xf>
    <xf numFmtId="0" fontId="67" fillId="0" borderId="74" xfId="0" applyFont="1" applyFill="1" applyBorder="1" applyAlignment="1">
      <alignment horizontal="center" vertical="center" shrinkToFit="1"/>
    </xf>
    <xf numFmtId="0" fontId="67" fillId="0" borderId="31" xfId="0" applyFont="1" applyFill="1" applyBorder="1" applyAlignment="1">
      <alignment horizontal="center" vertical="center" shrinkToFit="1"/>
    </xf>
    <xf numFmtId="0" fontId="69" fillId="0" borderId="30" xfId="135" applyFont="1" applyFill="1" applyBorder="1" applyAlignment="1">
      <alignment horizontal="center" vertical="center" shrinkToFit="1"/>
    </xf>
    <xf numFmtId="0" fontId="71" fillId="0" borderId="22" xfId="135" applyFont="1" applyFill="1" applyBorder="1" applyAlignment="1">
      <alignment vertical="center" shrinkToFit="1"/>
    </xf>
    <xf numFmtId="200" fontId="71" fillId="0" borderId="22" xfId="28" applyNumberFormat="1" applyFont="1" applyFill="1" applyBorder="1" applyAlignment="1" applyProtection="1">
      <alignment vertical="center"/>
    </xf>
    <xf numFmtId="0" fontId="71" fillId="0" borderId="22" xfId="135" applyFont="1" applyFill="1" applyBorder="1" applyAlignment="1">
      <alignment horizontal="center" vertical="center" shrinkToFit="1"/>
    </xf>
    <xf numFmtId="38" fontId="78" fillId="0" borderId="22" xfId="28" applyFont="1" applyFill="1" applyBorder="1" applyAlignment="1" applyProtection="1">
      <alignment vertical="center"/>
    </xf>
    <xf numFmtId="0" fontId="71" fillId="0" borderId="31" xfId="135" applyFont="1" applyFill="1" applyBorder="1" applyAlignment="1">
      <alignment horizontal="right" vertical="center" shrinkToFit="1"/>
    </xf>
    <xf numFmtId="0" fontId="77" fillId="0" borderId="0" xfId="135" applyFont="1" applyFill="1" applyAlignment="1">
      <alignment vertical="center"/>
    </xf>
    <xf numFmtId="0" fontId="79" fillId="0" borderId="0" xfId="135" applyFont="1" applyFill="1" applyAlignment="1">
      <alignment vertical="center"/>
    </xf>
    <xf numFmtId="203" fontId="71" fillId="0" borderId="31" xfId="135" applyNumberFormat="1" applyFont="1" applyFill="1" applyBorder="1" applyAlignment="1">
      <alignment vertical="center" shrinkToFit="1"/>
    </xf>
    <xf numFmtId="0" fontId="54" fillId="0" borderId="0" xfId="135" applyFont="1" applyFill="1" applyAlignment="1">
      <alignment vertical="center" shrinkToFit="1"/>
    </xf>
    <xf numFmtId="203" fontId="67" fillId="0" borderId="23" xfId="135" applyNumberFormat="1" applyFont="1" applyFill="1" applyBorder="1" applyAlignment="1">
      <alignment vertical="center" shrinkToFit="1"/>
    </xf>
    <xf numFmtId="0" fontId="67" fillId="0" borderId="74" xfId="135" applyFont="1" applyFill="1" applyBorder="1" applyAlignment="1">
      <alignment horizontal="center" vertical="center" shrinkToFit="1"/>
    </xf>
    <xf numFmtId="0" fontId="67" fillId="0" borderId="75" xfId="135" applyFont="1" applyFill="1" applyBorder="1" applyAlignment="1">
      <alignment vertical="center" shrinkToFit="1"/>
    </xf>
    <xf numFmtId="200" fontId="67" fillId="0" borderId="75" xfId="28" applyNumberFormat="1" applyFont="1" applyFill="1" applyBorder="1" applyAlignment="1" applyProtection="1">
      <alignment vertical="center"/>
    </xf>
    <xf numFmtId="0" fontId="67" fillId="0" borderId="75" xfId="135" applyFont="1" applyFill="1" applyBorder="1" applyAlignment="1">
      <alignment horizontal="center" vertical="center" shrinkToFit="1"/>
    </xf>
    <xf numFmtId="38" fontId="68" fillId="0" borderId="75" xfId="28" applyFont="1" applyFill="1" applyBorder="1" applyAlignment="1" applyProtection="1">
      <alignment vertical="center"/>
    </xf>
    <xf numFmtId="178" fontId="67" fillId="0" borderId="74" xfId="135" applyNumberFormat="1" applyFont="1" applyFill="1" applyBorder="1" applyAlignment="1">
      <alignment vertical="center" shrinkToFit="1"/>
    </xf>
    <xf numFmtId="0" fontId="76" fillId="0" borderId="0" xfId="0" applyFont="1" applyAlignment="1">
      <alignment horizontal="center" vertical="center"/>
    </xf>
    <xf numFmtId="204" fontId="76" fillId="0" borderId="0" xfId="0" applyNumberFormat="1" applyFont="1" applyAlignment="1">
      <alignment horizontal="center" vertical="center"/>
    </xf>
    <xf numFmtId="0" fontId="67" fillId="0" borderId="11" xfId="0" applyFont="1" applyBorder="1" applyAlignment="1">
      <alignment horizontal="center" vertical="center" shrinkToFit="1"/>
    </xf>
    <xf numFmtId="0" fontId="67" fillId="0" borderId="18" xfId="0" applyFont="1" applyBorder="1" applyAlignment="1">
      <alignment horizontal="center" vertical="center" shrinkToFit="1"/>
    </xf>
    <xf numFmtId="0" fontId="67" fillId="0" borderId="49" xfId="135" applyFont="1" applyFill="1" applyBorder="1" applyAlignment="1">
      <alignment horizontal="center" vertical="center" shrinkToFit="1"/>
    </xf>
    <xf numFmtId="0" fontId="67" fillId="0" borderId="60" xfId="135" applyFont="1" applyFill="1" applyBorder="1" applyAlignment="1">
      <alignment horizontal="center" vertical="center" shrinkToFit="1"/>
    </xf>
    <xf numFmtId="0" fontId="54" fillId="0" borderId="59" xfId="135" applyFont="1" applyBorder="1" applyAlignment="1">
      <alignment horizontal="center" vertical="center"/>
    </xf>
    <xf numFmtId="0" fontId="54" fillId="0" borderId="53" xfId="135" applyFont="1" applyBorder="1" applyAlignment="1">
      <alignment horizontal="center" vertical="center"/>
    </xf>
    <xf numFmtId="0" fontId="54" fillId="0" borderId="49" xfId="135" applyFont="1" applyBorder="1" applyAlignment="1">
      <alignment horizontal="center" vertical="center" shrinkToFit="1"/>
    </xf>
    <xf numFmtId="0" fontId="54" fillId="0" borderId="60" xfId="135" applyFont="1" applyBorder="1" applyAlignment="1">
      <alignment horizontal="center" vertical="center" shrinkToFit="1"/>
    </xf>
    <xf numFmtId="0" fontId="54" fillId="0" borderId="52" xfId="135" applyFont="1" applyBorder="1" applyAlignment="1">
      <alignment horizontal="center" vertical="center"/>
    </xf>
    <xf numFmtId="0" fontId="54" fillId="0" borderId="25" xfId="135" applyFont="1" applyBorder="1" applyAlignment="1">
      <alignment horizontal="center" vertical="center"/>
    </xf>
    <xf numFmtId="0" fontId="54" fillId="0" borderId="4" xfId="135" applyFont="1" applyBorder="1" applyAlignment="1">
      <alignment horizontal="center" vertical="center"/>
    </xf>
    <xf numFmtId="0" fontId="54" fillId="0" borderId="50" xfId="135" applyFont="1" applyBorder="1" applyAlignment="1">
      <alignment horizontal="center" vertical="center"/>
    </xf>
    <xf numFmtId="37" fontId="54" fillId="0" borderId="55" xfId="135" applyNumberFormat="1" applyFont="1" applyBorder="1" applyAlignment="1">
      <alignment horizontal="center" vertic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 applyProtection="1">
      <alignment vertical="center"/>
    </xf>
    <xf numFmtId="0" fontId="72" fillId="0" borderId="0" xfId="0" applyFont="1" applyBorder="1" applyAlignment="1" applyProtection="1">
      <alignment horizontal="right" vertical="center"/>
    </xf>
    <xf numFmtId="0" fontId="72" fillId="0" borderId="65" xfId="0" applyFont="1" applyBorder="1" applyAlignment="1" applyProtection="1">
      <alignment vertical="center"/>
    </xf>
    <xf numFmtId="0" fontId="72" fillId="0" borderId="65" xfId="0" applyFont="1" applyBorder="1" applyAlignment="1" applyProtection="1">
      <alignment horizontal="right" vertical="center"/>
    </xf>
    <xf numFmtId="0" fontId="73" fillId="0" borderId="0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0" xfId="0" applyFont="1" applyBorder="1" applyAlignment="1" applyProtection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80" fillId="0" borderId="0" xfId="0" applyFont="1" applyBorder="1" applyAlignment="1">
      <alignment vertical="center" shrinkToFit="1"/>
    </xf>
    <xf numFmtId="0" fontId="76" fillId="0" borderId="0" xfId="0" applyFont="1" applyBorder="1" applyAlignment="1">
      <alignment horizontal="center" vertical="center"/>
    </xf>
    <xf numFmtId="58" fontId="76" fillId="0" borderId="0" xfId="0" applyNumberFormat="1" applyFont="1" applyBorder="1" applyAlignment="1" applyProtection="1">
      <alignment horizontal="center" vertical="center"/>
    </xf>
    <xf numFmtId="0" fontId="76" fillId="0" borderId="0" xfId="0" applyFont="1" applyBorder="1" applyAlignment="1" applyProtection="1">
      <alignment horizontal="center" vertical="center"/>
    </xf>
    <xf numFmtId="0" fontId="76" fillId="0" borderId="0" xfId="0" applyFont="1" applyBorder="1" applyAlignment="1">
      <alignment vertical="center"/>
    </xf>
    <xf numFmtId="58" fontId="76" fillId="0" borderId="0" xfId="0" applyNumberFormat="1" applyFont="1" applyBorder="1" applyAlignment="1" applyProtection="1">
      <alignment vertical="center"/>
    </xf>
    <xf numFmtId="0" fontId="76" fillId="0" borderId="29" xfId="0" applyFont="1" applyBorder="1" applyAlignment="1">
      <alignment horizontal="center" vertical="center"/>
    </xf>
    <xf numFmtId="58" fontId="76" fillId="0" borderId="0" xfId="0" applyNumberFormat="1" applyFont="1" applyBorder="1" applyAlignment="1" applyProtection="1">
      <alignment horizontal="center" vertical="center"/>
    </xf>
    <xf numFmtId="204" fontId="76" fillId="0" borderId="0" xfId="0" applyNumberFormat="1" applyFont="1" applyBorder="1" applyAlignment="1" applyProtection="1">
      <alignment horizontal="center" vertical="center"/>
    </xf>
    <xf numFmtId="0" fontId="76" fillId="0" borderId="66" xfId="0" applyFont="1" applyBorder="1" applyAlignment="1" applyProtection="1">
      <alignment horizontal="center" vertical="center"/>
    </xf>
    <xf numFmtId="0" fontId="76" fillId="0" borderId="67" xfId="0" applyFont="1" applyBorder="1" applyAlignment="1" applyProtection="1">
      <alignment horizontal="center" vertical="center"/>
    </xf>
    <xf numFmtId="0" fontId="72" fillId="0" borderId="68" xfId="0" applyFont="1" applyBorder="1" applyAlignment="1" applyProtection="1">
      <alignment vertical="center"/>
    </xf>
    <xf numFmtId="0" fontId="81" fillId="0" borderId="0" xfId="159" applyFont="1">
      <alignment vertical="center"/>
    </xf>
    <xf numFmtId="0" fontId="6" fillId="0" borderId="25" xfId="159" applyFont="1" applyBorder="1" applyAlignment="1">
      <alignment horizontal="left" vertical="top" wrapText="1"/>
    </xf>
    <xf numFmtId="0" fontId="6" fillId="0" borderId="29" xfId="159" applyFont="1" applyBorder="1" applyAlignment="1">
      <alignment horizontal="left" vertical="top" wrapText="1"/>
    </xf>
    <xf numFmtId="0" fontId="6" fillId="0" borderId="52" xfId="159" applyFont="1" applyBorder="1" applyAlignment="1">
      <alignment horizontal="left" vertical="top" wrapText="1"/>
    </xf>
    <xf numFmtId="0" fontId="6" fillId="0" borderId="69" xfId="159" applyFont="1" applyBorder="1" applyAlignment="1">
      <alignment horizontal="left" vertical="top" wrapText="1"/>
    </xf>
    <xf numFmtId="0" fontId="6" fillId="0" borderId="0" xfId="159" applyFont="1" applyBorder="1" applyAlignment="1">
      <alignment horizontal="left" vertical="top" wrapText="1"/>
    </xf>
    <xf numFmtId="0" fontId="6" fillId="0" borderId="70" xfId="159" applyFont="1" applyBorder="1" applyAlignment="1">
      <alignment horizontal="left" vertical="top" wrapText="1"/>
    </xf>
    <xf numFmtId="0" fontId="6" fillId="0" borderId="53" xfId="159" applyFont="1" applyBorder="1" applyAlignment="1">
      <alignment horizontal="left" vertical="top" wrapText="1"/>
    </xf>
    <xf numFmtId="0" fontId="6" fillId="0" borderId="71" xfId="159" applyFont="1" applyBorder="1" applyAlignment="1">
      <alignment horizontal="left" vertical="top" wrapText="1"/>
    </xf>
    <xf numFmtId="0" fontId="6" fillId="0" borderId="59" xfId="159" applyFont="1" applyBorder="1" applyAlignment="1">
      <alignment horizontal="left" vertical="top" wrapText="1"/>
    </xf>
    <xf numFmtId="0" fontId="81" fillId="27" borderId="76" xfId="159" quotePrefix="1" applyFont="1" applyFill="1" applyBorder="1" applyAlignment="1">
      <alignment horizontal="right" vertical="center"/>
    </xf>
    <xf numFmtId="0" fontId="81" fillId="27" borderId="77" xfId="159" applyFont="1" applyFill="1" applyBorder="1">
      <alignment vertical="center"/>
    </xf>
    <xf numFmtId="0" fontId="81" fillId="27" borderId="77" xfId="159" applyFont="1" applyFill="1" applyBorder="1" applyAlignment="1">
      <alignment horizontal="left" vertical="center"/>
    </xf>
    <xf numFmtId="49" fontId="82" fillId="27" borderId="78" xfId="159" applyNumberFormat="1" applyFont="1" applyFill="1" applyBorder="1" applyAlignment="1">
      <alignment horizontal="center" vertical="center" shrinkToFit="1"/>
    </xf>
    <xf numFmtId="49" fontId="82" fillId="27" borderId="0" xfId="159" applyNumberFormat="1" applyFont="1" applyFill="1" applyBorder="1" applyAlignment="1">
      <alignment horizontal="center" vertical="center" shrinkToFit="1"/>
    </xf>
    <xf numFmtId="49" fontId="82" fillId="27" borderId="79" xfId="159" applyNumberFormat="1" applyFont="1" applyFill="1" applyBorder="1" applyAlignment="1">
      <alignment horizontal="center" vertical="center" shrinkToFit="1"/>
    </xf>
    <xf numFmtId="49" fontId="82" fillId="27" borderId="80" xfId="159" applyNumberFormat="1" applyFont="1" applyFill="1" applyBorder="1" applyAlignment="1">
      <alignment horizontal="center" vertical="center" shrinkToFit="1"/>
    </xf>
    <xf numFmtId="49" fontId="82" fillId="27" borderId="77" xfId="159" applyNumberFormat="1" applyFont="1" applyFill="1" applyBorder="1" applyAlignment="1">
      <alignment horizontal="center" vertical="center" shrinkToFit="1"/>
    </xf>
    <xf numFmtId="49" fontId="82" fillId="27" borderId="81" xfId="159" applyNumberFormat="1" applyFont="1" applyFill="1" applyBorder="1" applyAlignment="1">
      <alignment horizontal="center" vertical="center" shrinkToFit="1"/>
    </xf>
    <xf numFmtId="49" fontId="82" fillId="27" borderId="80" xfId="159" applyNumberFormat="1" applyFont="1" applyFill="1" applyBorder="1" applyAlignment="1">
      <alignment horizontal="center" shrinkToFit="1"/>
    </xf>
    <xf numFmtId="49" fontId="82" fillId="27" borderId="77" xfId="159" applyNumberFormat="1" applyFont="1" applyFill="1" applyBorder="1" applyAlignment="1">
      <alignment horizontal="center" shrinkToFit="1"/>
    </xf>
    <xf numFmtId="49" fontId="82" fillId="27" borderId="81" xfId="159" applyNumberFormat="1" applyFont="1" applyFill="1" applyBorder="1" applyAlignment="1">
      <alignment horizontal="center" shrinkToFit="1"/>
    </xf>
    <xf numFmtId="0" fontId="81" fillId="27" borderId="80" xfId="159" quotePrefix="1" applyFont="1" applyFill="1" applyBorder="1" applyAlignment="1">
      <alignment horizontal="center" shrinkToFit="1"/>
    </xf>
    <xf numFmtId="0" fontId="81" fillId="27" borderId="77" xfId="159" quotePrefix="1" applyFont="1" applyFill="1" applyBorder="1" applyAlignment="1">
      <alignment horizontal="center" shrinkToFit="1"/>
    </xf>
    <xf numFmtId="0" fontId="81" fillId="27" borderId="81" xfId="159" quotePrefix="1" applyFont="1" applyFill="1" applyBorder="1" applyAlignment="1">
      <alignment horizontal="center" shrinkToFit="1"/>
    </xf>
    <xf numFmtId="0" fontId="81" fillId="0" borderId="82" xfId="159" applyFont="1" applyBorder="1" applyAlignment="1">
      <alignment wrapText="1"/>
    </xf>
    <xf numFmtId="0" fontId="81" fillId="0" borderId="77" xfId="159" applyFont="1" applyBorder="1" applyAlignment="1">
      <alignment wrapText="1"/>
    </xf>
    <xf numFmtId="0" fontId="81" fillId="0" borderId="83" xfId="159" applyFont="1" applyBorder="1" applyAlignment="1">
      <alignment wrapText="1"/>
    </xf>
    <xf numFmtId="0" fontId="81" fillId="27" borderId="69" xfId="159" applyFont="1" applyFill="1" applyBorder="1" applyAlignment="1">
      <alignment horizontal="right" vertical="center"/>
    </xf>
    <xf numFmtId="0" fontId="81" fillId="27" borderId="0" xfId="159" applyFont="1" applyFill="1">
      <alignment vertical="center"/>
    </xf>
    <xf numFmtId="0" fontId="81" fillId="27" borderId="0" xfId="159" applyFont="1" applyFill="1" applyAlignment="1">
      <alignment horizontal="left" vertical="center"/>
    </xf>
    <xf numFmtId="49" fontId="82" fillId="27" borderId="78" xfId="159" applyNumberFormat="1" applyFont="1" applyFill="1" applyBorder="1" applyAlignment="1">
      <alignment horizontal="center" shrinkToFit="1"/>
    </xf>
    <xf numFmtId="49" fontId="82" fillId="27" borderId="0" xfId="159" applyNumberFormat="1" applyFont="1" applyFill="1" applyBorder="1" applyAlignment="1">
      <alignment horizontal="center" shrinkToFit="1"/>
    </xf>
    <xf numFmtId="49" fontId="82" fillId="27" borderId="79" xfId="159" applyNumberFormat="1" applyFont="1" applyFill="1" applyBorder="1" applyAlignment="1">
      <alignment horizontal="center" shrinkToFit="1"/>
    </xf>
    <xf numFmtId="0" fontId="81" fillId="27" borderId="78" xfId="159" quotePrefix="1" applyFont="1" applyFill="1" applyBorder="1" applyAlignment="1">
      <alignment horizontal="center" shrinkToFit="1"/>
    </xf>
    <xf numFmtId="0" fontId="81" fillId="27" borderId="0" xfId="159" quotePrefix="1" applyFont="1" applyFill="1" applyBorder="1" applyAlignment="1">
      <alignment horizontal="center" shrinkToFit="1"/>
    </xf>
    <xf numFmtId="0" fontId="81" fillId="27" borderId="79" xfId="159" quotePrefix="1" applyFont="1" applyFill="1" applyBorder="1" applyAlignment="1">
      <alignment horizontal="center" shrinkToFit="1"/>
    </xf>
    <xf numFmtId="0" fontId="81" fillId="0" borderId="84" xfId="159" applyFont="1" applyBorder="1" applyAlignment="1">
      <alignment wrapText="1"/>
    </xf>
    <xf numFmtId="0" fontId="81" fillId="0" borderId="0" xfId="159" applyFont="1" applyAlignment="1">
      <alignment wrapText="1"/>
    </xf>
    <xf numFmtId="0" fontId="81" fillId="0" borderId="70" xfId="159" applyFont="1" applyBorder="1" applyAlignment="1">
      <alignment wrapText="1"/>
    </xf>
    <xf numFmtId="49" fontId="82" fillId="27" borderId="85" xfId="159" applyNumberFormat="1" applyFont="1" applyFill="1" applyBorder="1" applyAlignment="1">
      <alignment horizontal="center" vertical="center" shrinkToFit="1"/>
    </xf>
    <xf numFmtId="49" fontId="82" fillId="27" borderId="86" xfId="159" applyNumberFormat="1" applyFont="1" applyFill="1" applyBorder="1" applyAlignment="1">
      <alignment horizontal="center" vertical="center" shrinkToFit="1"/>
    </xf>
    <xf numFmtId="49" fontId="82" fillId="27" borderId="87" xfId="159" applyNumberFormat="1" applyFont="1" applyFill="1" applyBorder="1" applyAlignment="1">
      <alignment horizontal="center" vertical="center" shrinkToFit="1"/>
    </xf>
    <xf numFmtId="49" fontId="82" fillId="27" borderId="85" xfId="159" applyNumberFormat="1" applyFont="1" applyFill="1" applyBorder="1" applyAlignment="1">
      <alignment horizontal="center" shrinkToFit="1"/>
    </xf>
    <xf numFmtId="49" fontId="82" fillId="27" borderId="86" xfId="159" applyNumberFormat="1" applyFont="1" applyFill="1" applyBorder="1" applyAlignment="1">
      <alignment horizontal="center" shrinkToFit="1"/>
    </xf>
    <xf numFmtId="49" fontId="83" fillId="27" borderId="87" xfId="159" applyNumberFormat="1" applyFont="1" applyFill="1" applyBorder="1" applyAlignment="1">
      <alignment horizontal="center" shrinkToFit="1"/>
    </xf>
    <xf numFmtId="0" fontId="81" fillId="27" borderId="85" xfId="159" quotePrefix="1" applyFont="1" applyFill="1" applyBorder="1" applyAlignment="1">
      <alignment horizontal="center" shrinkToFit="1"/>
    </xf>
    <xf numFmtId="0" fontId="81" fillId="27" borderId="86" xfId="159" quotePrefix="1" applyFont="1" applyFill="1" applyBorder="1" applyAlignment="1">
      <alignment horizontal="center" shrinkToFit="1"/>
    </xf>
    <xf numFmtId="0" fontId="81" fillId="27" borderId="87" xfId="159" quotePrefix="1" applyFont="1" applyFill="1" applyBorder="1" applyAlignment="1">
      <alignment horizontal="center" shrinkToFit="1"/>
    </xf>
    <xf numFmtId="0" fontId="81" fillId="0" borderId="84" xfId="159" quotePrefix="1" applyFont="1" applyBorder="1" applyAlignment="1">
      <alignment wrapText="1"/>
    </xf>
    <xf numFmtId="0" fontId="81" fillId="0" borderId="70" xfId="159" quotePrefix="1" applyFont="1" applyBorder="1" applyAlignment="1">
      <alignment wrapText="1"/>
    </xf>
    <xf numFmtId="0" fontId="81" fillId="0" borderId="76" xfId="159" applyFont="1" applyBorder="1" applyAlignment="1">
      <alignment horizontal="right" vertical="center"/>
    </xf>
    <xf numFmtId="0" fontId="81" fillId="0" borderId="77" xfId="159" applyFont="1" applyBorder="1">
      <alignment vertical="center"/>
    </xf>
    <xf numFmtId="0" fontId="81" fillId="0" borderId="77" xfId="159" quotePrefix="1" applyFont="1" applyBorder="1" applyAlignment="1">
      <alignment horizontal="left" vertical="center"/>
    </xf>
    <xf numFmtId="49" fontId="82" fillId="0" borderId="88" xfId="159" applyNumberFormat="1" applyFont="1" applyBorder="1" applyAlignment="1">
      <alignment horizontal="center" vertical="center" shrinkToFit="1"/>
    </xf>
    <xf numFmtId="49" fontId="82" fillId="0" borderId="89" xfId="159" applyNumberFormat="1" applyFont="1" applyBorder="1" applyAlignment="1">
      <alignment horizontal="center" vertical="center" shrinkToFit="1"/>
    </xf>
    <xf numFmtId="49" fontId="82" fillId="0" borderId="90" xfId="159" applyNumberFormat="1" applyFont="1" applyBorder="1" applyAlignment="1">
      <alignment horizontal="center" vertical="center" shrinkToFit="1"/>
    </xf>
    <xf numFmtId="49" fontId="82" fillId="0" borderId="77" xfId="159" applyNumberFormat="1" applyFont="1" applyBorder="1" applyAlignment="1">
      <alignment horizontal="center" vertical="center" shrinkToFit="1"/>
    </xf>
    <xf numFmtId="49" fontId="82" fillId="0" borderId="81" xfId="159" applyNumberFormat="1" applyFont="1" applyBorder="1" applyAlignment="1">
      <alignment horizontal="center" vertical="center" shrinkToFit="1"/>
    </xf>
    <xf numFmtId="49" fontId="82" fillId="0" borderId="80" xfId="159" applyNumberFormat="1" applyFont="1" applyBorder="1" applyAlignment="1">
      <alignment horizontal="center" shrinkToFit="1"/>
    </xf>
    <xf numFmtId="49" fontId="82" fillId="0" borderId="77" xfId="159" applyNumberFormat="1" applyFont="1" applyBorder="1" applyAlignment="1">
      <alignment horizontal="center" shrinkToFit="1"/>
    </xf>
    <xf numFmtId="49" fontId="82" fillId="0" borderId="81" xfId="159" applyNumberFormat="1" applyFont="1" applyBorder="1" applyAlignment="1">
      <alignment horizontal="center" shrinkToFit="1"/>
    </xf>
    <xf numFmtId="0" fontId="81" fillId="0" borderId="80" xfId="159" quotePrefix="1" applyFont="1" applyBorder="1" applyAlignment="1">
      <alignment horizontal="center" shrinkToFit="1"/>
    </xf>
    <xf numFmtId="0" fontId="81" fillId="0" borderId="77" xfId="159" quotePrefix="1" applyFont="1" applyBorder="1" applyAlignment="1">
      <alignment horizontal="center" shrinkToFit="1"/>
    </xf>
    <xf numFmtId="0" fontId="81" fillId="0" borderId="81" xfId="159" quotePrefix="1" applyFont="1" applyBorder="1" applyAlignment="1">
      <alignment horizontal="center" shrinkToFit="1"/>
    </xf>
    <xf numFmtId="0" fontId="84" fillId="0" borderId="82" xfId="159" applyFont="1" applyBorder="1" applyAlignment="1">
      <alignment wrapText="1"/>
    </xf>
    <xf numFmtId="0" fontId="81" fillId="0" borderId="69" xfId="159" applyFont="1" applyBorder="1" applyAlignment="1">
      <alignment horizontal="right" vertical="center"/>
    </xf>
    <xf numFmtId="0" fontId="81" fillId="0" borderId="0" xfId="159" applyFont="1" applyAlignment="1">
      <alignment horizontal="left" vertical="center"/>
    </xf>
    <xf numFmtId="49" fontId="82" fillId="0" borderId="91" xfId="159" applyNumberFormat="1" applyFont="1" applyBorder="1" applyAlignment="1">
      <alignment horizontal="center" vertical="center" shrinkToFit="1"/>
    </xf>
    <xf numFmtId="49" fontId="82" fillId="0" borderId="0" xfId="159" applyNumberFormat="1" applyFont="1" applyBorder="1" applyAlignment="1">
      <alignment horizontal="center" vertical="center" shrinkToFit="1"/>
    </xf>
    <xf numFmtId="49" fontId="82" fillId="0" borderId="92" xfId="159" applyNumberFormat="1" applyFont="1" applyBorder="1" applyAlignment="1">
      <alignment horizontal="center" vertical="center" shrinkToFit="1"/>
    </xf>
    <xf numFmtId="49" fontId="82" fillId="0" borderId="79" xfId="159" applyNumberFormat="1" applyFont="1" applyBorder="1" applyAlignment="1">
      <alignment horizontal="center" vertical="center" shrinkToFit="1"/>
    </xf>
    <xf numFmtId="49" fontId="82" fillId="0" borderId="78" xfId="159" applyNumberFormat="1" applyFont="1" applyBorder="1" applyAlignment="1">
      <alignment horizontal="center" shrinkToFit="1"/>
    </xf>
    <xf numFmtId="49" fontId="82" fillId="0" borderId="0" xfId="159" applyNumberFormat="1" applyFont="1" applyBorder="1" applyAlignment="1">
      <alignment horizontal="center" shrinkToFit="1"/>
    </xf>
    <xf numFmtId="49" fontId="82" fillId="0" borderId="79" xfId="159" applyNumberFormat="1" applyFont="1" applyBorder="1" applyAlignment="1">
      <alignment horizontal="center" shrinkToFit="1"/>
    </xf>
    <xf numFmtId="0" fontId="81" fillId="0" borderId="78" xfId="159" quotePrefix="1" applyFont="1" applyBorder="1" applyAlignment="1">
      <alignment horizontal="center" shrinkToFit="1"/>
    </xf>
    <xf numFmtId="0" fontId="81" fillId="0" borderId="0" xfId="159" quotePrefix="1" applyFont="1" applyBorder="1" applyAlignment="1">
      <alignment horizontal="center" shrinkToFit="1"/>
    </xf>
    <xf numFmtId="0" fontId="81" fillId="0" borderId="79" xfId="159" quotePrefix="1" applyFont="1" applyBorder="1" applyAlignment="1">
      <alignment horizontal="center" shrinkToFit="1"/>
    </xf>
    <xf numFmtId="0" fontId="84" fillId="0" borderId="84" xfId="159" applyFont="1" applyBorder="1" applyAlignment="1">
      <alignment wrapText="1"/>
    </xf>
    <xf numFmtId="0" fontId="81" fillId="0" borderId="93" xfId="159" applyFont="1" applyBorder="1" applyAlignment="1">
      <alignment horizontal="right" vertical="center"/>
    </xf>
    <xf numFmtId="0" fontId="81" fillId="0" borderId="86" xfId="159" applyFont="1" applyBorder="1">
      <alignment vertical="center"/>
    </xf>
    <xf numFmtId="0" fontId="81" fillId="0" borderId="86" xfId="159" applyFont="1" applyBorder="1" applyAlignment="1">
      <alignment horizontal="left" vertical="center"/>
    </xf>
    <xf numFmtId="49" fontId="82" fillId="0" borderId="94" xfId="159" applyNumberFormat="1" applyFont="1" applyBorder="1" applyAlignment="1">
      <alignment horizontal="center" vertical="center" shrinkToFit="1"/>
    </xf>
    <xf numFmtId="49" fontId="82" fillId="0" borderId="95" xfId="159" applyNumberFormat="1" applyFont="1" applyBorder="1" applyAlignment="1">
      <alignment horizontal="center" vertical="center" shrinkToFit="1"/>
    </xf>
    <xf numFmtId="49" fontId="82" fillId="0" borderId="96" xfId="159" applyNumberFormat="1" applyFont="1" applyBorder="1" applyAlignment="1">
      <alignment horizontal="center" vertical="center" shrinkToFit="1"/>
    </xf>
    <xf numFmtId="49" fontId="82" fillId="0" borderId="86" xfId="159" applyNumberFormat="1" applyFont="1" applyBorder="1" applyAlignment="1">
      <alignment horizontal="center" vertical="center" shrinkToFit="1"/>
    </xf>
    <xf numFmtId="49" fontId="82" fillId="0" borderId="87" xfId="159" applyNumberFormat="1" applyFont="1" applyBorder="1" applyAlignment="1">
      <alignment horizontal="center" vertical="center" shrinkToFit="1"/>
    </xf>
    <xf numFmtId="49" fontId="82" fillId="0" borderId="85" xfId="159" applyNumberFormat="1" applyFont="1" applyBorder="1" applyAlignment="1">
      <alignment horizontal="center" shrinkToFit="1"/>
    </xf>
    <xf numFmtId="49" fontId="82" fillId="0" borderId="86" xfId="159" applyNumberFormat="1" applyFont="1" applyBorder="1" applyAlignment="1">
      <alignment horizontal="center" shrinkToFit="1"/>
    </xf>
    <xf numFmtId="49" fontId="83" fillId="0" borderId="87" xfId="159" applyNumberFormat="1" applyFont="1" applyBorder="1" applyAlignment="1">
      <alignment horizontal="center" shrinkToFit="1"/>
    </xf>
    <xf numFmtId="0" fontId="81" fillId="0" borderId="85" xfId="159" quotePrefix="1" applyFont="1" applyBorder="1" applyAlignment="1">
      <alignment horizontal="center" shrinkToFit="1"/>
    </xf>
    <xf numFmtId="0" fontId="81" fillId="0" borderId="86" xfId="159" quotePrefix="1" applyFont="1" applyBorder="1" applyAlignment="1">
      <alignment horizontal="center" shrinkToFit="1"/>
    </xf>
    <xf numFmtId="0" fontId="81" fillId="0" borderId="87" xfId="159" quotePrefix="1" applyFont="1" applyBorder="1" applyAlignment="1">
      <alignment horizontal="center" shrinkToFit="1"/>
    </xf>
    <xf numFmtId="0" fontId="81" fillId="0" borderId="97" xfId="159" applyFont="1" applyBorder="1" applyAlignment="1">
      <alignment wrapText="1"/>
    </xf>
    <xf numFmtId="0" fontId="84" fillId="0" borderId="97" xfId="159" applyFont="1" applyBorder="1" applyAlignment="1">
      <alignment wrapText="1"/>
    </xf>
    <xf numFmtId="0" fontId="81" fillId="0" borderId="97" xfId="159" quotePrefix="1" applyFont="1" applyBorder="1" applyAlignment="1">
      <alignment wrapText="1"/>
    </xf>
    <xf numFmtId="0" fontId="81" fillId="0" borderId="86" xfId="159" applyFont="1" applyBorder="1" applyAlignment="1">
      <alignment wrapText="1"/>
    </xf>
    <xf numFmtId="0" fontId="81" fillId="0" borderId="98" xfId="159" applyFont="1" applyBorder="1" applyAlignment="1">
      <alignment wrapText="1"/>
    </xf>
    <xf numFmtId="49" fontId="82" fillId="0" borderId="99" xfId="159" applyNumberFormat="1" applyFont="1" applyBorder="1" applyAlignment="1">
      <alignment horizontal="center" vertical="center" shrinkToFit="1"/>
    </xf>
    <xf numFmtId="49" fontId="82" fillId="0" borderId="100" xfId="159" applyNumberFormat="1" applyFont="1" applyBorder="1" applyAlignment="1">
      <alignment horizontal="center" vertical="center" shrinkToFit="1"/>
    </xf>
    <xf numFmtId="49" fontId="82" fillId="0" borderId="101" xfId="159" applyNumberFormat="1" applyFont="1" applyBorder="1" applyAlignment="1">
      <alignment horizontal="center" vertical="center" shrinkToFit="1"/>
    </xf>
    <xf numFmtId="0" fontId="81" fillId="27" borderId="76" xfId="159" applyFont="1" applyFill="1" applyBorder="1" applyAlignment="1">
      <alignment horizontal="right" vertical="center"/>
    </xf>
    <xf numFmtId="0" fontId="81" fillId="27" borderId="77" xfId="159" quotePrefix="1" applyFont="1" applyFill="1" applyBorder="1" applyAlignment="1">
      <alignment horizontal="left" vertical="center"/>
    </xf>
    <xf numFmtId="49" fontId="83" fillId="27" borderId="79" xfId="159" applyNumberFormat="1" applyFont="1" applyFill="1" applyBorder="1" applyAlignment="1">
      <alignment horizontal="center" shrinkToFit="1"/>
    </xf>
    <xf numFmtId="0" fontId="81" fillId="0" borderId="76" xfId="159" quotePrefix="1" applyFont="1" applyBorder="1" applyAlignment="1">
      <alignment horizontal="right" vertical="center"/>
    </xf>
    <xf numFmtId="0" fontId="81" fillId="0" borderId="77" xfId="159" applyFont="1" applyBorder="1" applyAlignment="1">
      <alignment horizontal="left" vertical="center"/>
    </xf>
    <xf numFmtId="0" fontId="81" fillId="0" borderId="0" xfId="159" applyFont="1" applyBorder="1">
      <alignment vertical="center"/>
    </xf>
    <xf numFmtId="0" fontId="81" fillId="0" borderId="0" xfId="159" applyFont="1" applyBorder="1" applyAlignment="1">
      <alignment horizontal="left" vertical="center"/>
    </xf>
    <xf numFmtId="0" fontId="81" fillId="0" borderId="0" xfId="159" applyFont="1" applyBorder="1" applyAlignment="1">
      <alignment wrapText="1"/>
    </xf>
    <xf numFmtId="0" fontId="81" fillId="0" borderId="98" xfId="159" quotePrefix="1" applyFont="1" applyBorder="1" applyAlignment="1">
      <alignment wrapText="1"/>
    </xf>
    <xf numFmtId="0" fontId="81" fillId="0" borderId="69" xfId="159" quotePrefix="1" applyFont="1" applyBorder="1" applyAlignment="1">
      <alignment horizontal="right" vertical="center"/>
    </xf>
    <xf numFmtId="49" fontId="82" fillId="27" borderId="102" xfId="159" applyNumberFormat="1" applyFont="1" applyFill="1" applyBorder="1" applyAlignment="1">
      <alignment horizontal="center" vertical="center" shrinkToFit="1"/>
    </xf>
    <xf numFmtId="49" fontId="82" fillId="27" borderId="89" xfId="159" applyNumberFormat="1" applyFont="1" applyFill="1" applyBorder="1" applyAlignment="1">
      <alignment horizontal="center" vertical="center" shrinkToFit="1"/>
    </xf>
    <xf numFmtId="49" fontId="82" fillId="27" borderId="103" xfId="159" applyNumberFormat="1" applyFont="1" applyFill="1" applyBorder="1" applyAlignment="1">
      <alignment horizontal="center" vertical="center" shrinkToFit="1"/>
    </xf>
    <xf numFmtId="0" fontId="81" fillId="27" borderId="80" xfId="159" applyFont="1" applyFill="1" applyBorder="1" applyAlignment="1">
      <alignment horizontal="center" vertical="center"/>
    </xf>
    <xf numFmtId="0" fontId="81" fillId="27" borderId="77" xfId="159" applyFont="1" applyFill="1" applyBorder="1" applyAlignment="1">
      <alignment horizontal="center" vertical="center"/>
    </xf>
    <xf numFmtId="0" fontId="81" fillId="27" borderId="81" xfId="159" applyFont="1" applyFill="1" applyBorder="1" applyAlignment="1">
      <alignment horizontal="center" vertical="center"/>
    </xf>
    <xf numFmtId="0" fontId="81" fillId="27" borderId="78" xfId="159" applyFont="1" applyFill="1" applyBorder="1" applyAlignment="1">
      <alignment horizontal="center" vertical="center"/>
    </xf>
    <xf numFmtId="0" fontId="81" fillId="27" borderId="0" xfId="159" applyFont="1" applyFill="1" applyBorder="1" applyAlignment="1">
      <alignment horizontal="center" vertical="center"/>
    </xf>
    <xf numFmtId="0" fontId="81" fillId="27" borderId="79" xfId="159" applyFont="1" applyFill="1" applyBorder="1" applyAlignment="1">
      <alignment horizontal="center" vertical="center"/>
    </xf>
    <xf numFmtId="0" fontId="81" fillId="27" borderId="93" xfId="159" applyFont="1" applyFill="1" applyBorder="1" applyAlignment="1">
      <alignment horizontal="right" vertical="center"/>
    </xf>
    <xf numFmtId="0" fontId="81" fillId="27" borderId="86" xfId="159" applyFont="1" applyFill="1" applyBorder="1">
      <alignment vertical="center"/>
    </xf>
    <xf numFmtId="0" fontId="81" fillId="27" borderId="86" xfId="159" applyFont="1" applyFill="1" applyBorder="1" applyAlignment="1">
      <alignment horizontal="left" vertical="center"/>
    </xf>
    <xf numFmtId="49" fontId="82" fillId="27" borderId="104" xfId="159" applyNumberFormat="1" applyFont="1" applyFill="1" applyBorder="1" applyAlignment="1">
      <alignment horizontal="center" vertical="center" shrinkToFit="1"/>
    </xf>
    <xf numFmtId="49" fontId="82" fillId="27" borderId="71" xfId="159" applyNumberFormat="1" applyFont="1" applyFill="1" applyBorder="1" applyAlignment="1">
      <alignment horizontal="center" vertical="center" shrinkToFit="1"/>
    </xf>
    <xf numFmtId="49" fontId="82" fillId="27" borderId="105" xfId="159" applyNumberFormat="1" applyFont="1" applyFill="1" applyBorder="1" applyAlignment="1">
      <alignment horizontal="center" vertical="center" shrinkToFit="1"/>
    </xf>
    <xf numFmtId="0" fontId="81" fillId="27" borderId="104" xfId="159" applyFont="1" applyFill="1" applyBorder="1" applyAlignment="1">
      <alignment horizontal="center" vertical="center"/>
    </xf>
    <xf numFmtId="0" fontId="81" fillId="27" borderId="71" xfId="159" applyFont="1" applyFill="1" applyBorder="1" applyAlignment="1">
      <alignment horizontal="center" vertical="center"/>
    </xf>
    <xf numFmtId="0" fontId="81" fillId="27" borderId="105" xfId="159" applyFont="1" applyFill="1" applyBorder="1" applyAlignment="1">
      <alignment horizontal="center" vertical="center"/>
    </xf>
    <xf numFmtId="0" fontId="81" fillId="0" borderId="25" xfId="159" applyFont="1" applyBorder="1" applyAlignment="1">
      <alignment horizontal="center" vertical="center"/>
    </xf>
    <xf numFmtId="0" fontId="81" fillId="0" borderId="29" xfId="159" applyFont="1" applyBorder="1" applyAlignment="1">
      <alignment horizontal="center" vertical="center"/>
    </xf>
    <xf numFmtId="0" fontId="81" fillId="0" borderId="106" xfId="159" applyFont="1" applyBorder="1" applyAlignment="1">
      <alignment horizontal="center" vertical="center"/>
    </xf>
    <xf numFmtId="0" fontId="81" fillId="0" borderId="52" xfId="159" applyFont="1" applyBorder="1" applyAlignment="1">
      <alignment horizontal="center" vertical="center"/>
    </xf>
    <xf numFmtId="0" fontId="81" fillId="0" borderId="53" xfId="159" applyFont="1" applyBorder="1" applyAlignment="1">
      <alignment horizontal="center" vertical="center"/>
    </xf>
    <xf numFmtId="0" fontId="81" fillId="0" borderId="71" xfId="159" applyFont="1" applyBorder="1" applyAlignment="1">
      <alignment horizontal="center" vertical="center"/>
    </xf>
    <xf numFmtId="0" fontId="81" fillId="0" borderId="107" xfId="159" applyFont="1" applyBorder="1" applyAlignment="1">
      <alignment horizontal="center" vertical="center"/>
    </xf>
    <xf numFmtId="0" fontId="81" fillId="0" borderId="59" xfId="159" applyFont="1" applyBorder="1" applyAlignment="1">
      <alignment horizontal="center" vertical="center"/>
    </xf>
    <xf numFmtId="0" fontId="81" fillId="0" borderId="25" xfId="159" applyFont="1" applyBorder="1">
      <alignment vertical="center"/>
    </xf>
    <xf numFmtId="0" fontId="81" fillId="0" borderId="29" xfId="159" applyFont="1" applyBorder="1">
      <alignment vertical="center"/>
    </xf>
    <xf numFmtId="0" fontId="18" fillId="0" borderId="29" xfId="159" applyFont="1" applyBorder="1" applyAlignment="1">
      <alignment horizontal="center" vertical="center"/>
    </xf>
    <xf numFmtId="0" fontId="81" fillId="0" borderId="52" xfId="159" applyFont="1" applyBorder="1">
      <alignment vertical="center"/>
    </xf>
    <xf numFmtId="0" fontId="81" fillId="0" borderId="69" xfId="159" applyFont="1" applyBorder="1" applyAlignment="1">
      <alignment horizontal="center" vertical="center"/>
    </xf>
    <xf numFmtId="0" fontId="81" fillId="0" borderId="0" xfId="159" applyFont="1" applyBorder="1" applyAlignment="1">
      <alignment horizontal="center" vertical="center"/>
    </xf>
    <xf numFmtId="0" fontId="18" fillId="0" borderId="0" xfId="159" applyFont="1">
      <alignment vertical="center"/>
    </xf>
    <xf numFmtId="0" fontId="18" fillId="0" borderId="0" xfId="159" applyFont="1" applyBorder="1" applyAlignment="1">
      <alignment horizontal="center" vertical="center"/>
    </xf>
    <xf numFmtId="0" fontId="81" fillId="0" borderId="70" xfId="159" applyFont="1" applyBorder="1">
      <alignment vertical="center"/>
    </xf>
    <xf numFmtId="0" fontId="81" fillId="0" borderId="71" xfId="159" applyFont="1" applyBorder="1">
      <alignment vertical="center"/>
    </xf>
    <xf numFmtId="0" fontId="18" fillId="0" borderId="71" xfId="159" applyFont="1" applyBorder="1" applyAlignment="1">
      <alignment horizontal="center" vertical="center"/>
    </xf>
    <xf numFmtId="0" fontId="81" fillId="0" borderId="59" xfId="159" applyFont="1" applyBorder="1">
      <alignment vertical="center"/>
    </xf>
    <xf numFmtId="0" fontId="76" fillId="0" borderId="50" xfId="0" applyFont="1" applyBorder="1" applyAlignment="1">
      <alignment horizontal="center" vertical="center"/>
    </xf>
    <xf numFmtId="0" fontId="76" fillId="0" borderId="51" xfId="0" applyFont="1" applyBorder="1" applyAlignment="1">
      <alignment horizontal="center" vertical="center"/>
    </xf>
  </cellXfs>
  <cellStyles count="160">
    <cellStyle name="％付 .1桁" xfId="52" xr:uid="{00000000-0005-0000-0000-000000000000}"/>
    <cellStyle name="％付 .2桁" xfId="53" xr:uid="{00000000-0005-0000-0000-000001000000}"/>
    <cellStyle name="％付 .3桁" xfId="54" xr:uid="{00000000-0005-0000-0000-000002000000}"/>
    <cellStyle name="，付 .0桁" xfId="55" xr:uid="{00000000-0005-0000-0000-000003000000}"/>
    <cellStyle name="，付 .1桁" xfId="56" xr:uid="{00000000-0005-0000-0000-000004000000}"/>
    <cellStyle name="，付 .2桁" xfId="57" xr:uid="{00000000-0005-0000-0000-000005000000}"/>
    <cellStyle name="，付 .3桁" xfId="58" xr:uid="{00000000-0005-0000-0000-000006000000}"/>
    <cellStyle name="¢è`" xfId="59" xr:uid="{00000000-0005-0000-0000-000007000000}"/>
    <cellStyle name="ÊÝ [0.00]_laroux" xfId="60" xr:uid="{00000000-0005-0000-0000-000008000000}"/>
    <cellStyle name="ÊÝ_laroux" xfId="61" xr:uid="{00000000-0005-0000-0000-000009000000}"/>
    <cellStyle name="W_¸À{v|" xfId="62" xr:uid="{00000000-0005-0000-0000-00000A000000}"/>
    <cellStyle name="0519" xfId="1" xr:uid="{00000000-0005-0000-0000-00000B000000}"/>
    <cellStyle name="0519 2" xfId="2" xr:uid="{00000000-0005-0000-0000-00000C000000}"/>
    <cellStyle name="0519 3" xfId="3" xr:uid="{00000000-0005-0000-0000-00000D000000}"/>
    <cellStyle name="0519 4" xfId="4" xr:uid="{00000000-0005-0000-0000-00000E000000}"/>
    <cellStyle name="0519 5" xfId="5" xr:uid="{00000000-0005-0000-0000-00000F000000}"/>
    <cellStyle name="0519 6" xfId="63" xr:uid="{00000000-0005-0000-0000-000010000000}"/>
    <cellStyle name="0519 7" xfId="109" xr:uid="{00000000-0005-0000-0000-000011000000}"/>
    <cellStyle name="0519_休日診療所" xfId="6" xr:uid="{00000000-0005-0000-0000-000012000000}"/>
    <cellStyle name="20% - アクセント 1 2" xfId="64" xr:uid="{00000000-0005-0000-0000-000013000000}"/>
    <cellStyle name="20% - アクセント 2 2" xfId="65" xr:uid="{00000000-0005-0000-0000-000014000000}"/>
    <cellStyle name="20% - アクセント 3 2" xfId="66" xr:uid="{00000000-0005-0000-0000-000015000000}"/>
    <cellStyle name="20% - アクセント 4 2" xfId="67" xr:uid="{00000000-0005-0000-0000-000016000000}"/>
    <cellStyle name="20% - アクセント 5 2" xfId="68" xr:uid="{00000000-0005-0000-0000-000017000000}"/>
    <cellStyle name="20% - アクセント 6 2" xfId="69" xr:uid="{00000000-0005-0000-0000-000018000000}"/>
    <cellStyle name="40% - アクセント 1 2" xfId="70" xr:uid="{00000000-0005-0000-0000-000019000000}"/>
    <cellStyle name="40% - アクセント 2 2" xfId="71" xr:uid="{00000000-0005-0000-0000-00001A000000}"/>
    <cellStyle name="40% - アクセント 3 2" xfId="72" xr:uid="{00000000-0005-0000-0000-00001B000000}"/>
    <cellStyle name="40% - アクセント 4 2" xfId="73" xr:uid="{00000000-0005-0000-0000-00001C000000}"/>
    <cellStyle name="40% - アクセント 5 2" xfId="74" xr:uid="{00000000-0005-0000-0000-00001D000000}"/>
    <cellStyle name="40% - アクセント 6 2" xfId="75" xr:uid="{00000000-0005-0000-0000-00001E000000}"/>
    <cellStyle name="60% - アクセント 1 2" xfId="76" xr:uid="{00000000-0005-0000-0000-00001F000000}"/>
    <cellStyle name="60% - アクセント 2 2" xfId="77" xr:uid="{00000000-0005-0000-0000-000020000000}"/>
    <cellStyle name="60% - アクセント 3 2" xfId="78" xr:uid="{00000000-0005-0000-0000-000021000000}"/>
    <cellStyle name="60% - アクセント 4 2" xfId="79" xr:uid="{00000000-0005-0000-0000-000022000000}"/>
    <cellStyle name="60% - アクセント 5 2" xfId="80" xr:uid="{00000000-0005-0000-0000-000023000000}"/>
    <cellStyle name="60% - アクセント 6 2" xfId="81" xr:uid="{00000000-0005-0000-0000-000024000000}"/>
    <cellStyle name="Calc Currency (0)" xfId="7" xr:uid="{00000000-0005-0000-0000-000025000000}"/>
    <cellStyle name="Comma [0]_Full Year FY96" xfId="82" xr:uid="{00000000-0005-0000-0000-000026000000}"/>
    <cellStyle name="Comma_Full Year FY96" xfId="83" xr:uid="{00000000-0005-0000-0000-000027000000}"/>
    <cellStyle name="Currency [0]_Full Year FY96" xfId="84" xr:uid="{00000000-0005-0000-0000-000028000000}"/>
    <cellStyle name="Currency_Full Year FY96" xfId="85" xr:uid="{00000000-0005-0000-0000-000029000000}"/>
    <cellStyle name="entry" xfId="8" xr:uid="{00000000-0005-0000-0000-00002A000000}"/>
    <cellStyle name="Grey" xfId="9" xr:uid="{00000000-0005-0000-0000-00002B000000}"/>
    <cellStyle name="Header1" xfId="10" xr:uid="{00000000-0005-0000-0000-00002C000000}"/>
    <cellStyle name="Header2" xfId="11" xr:uid="{00000000-0005-0000-0000-00002D000000}"/>
    <cellStyle name="Header2 2" xfId="86" xr:uid="{00000000-0005-0000-0000-00002E000000}"/>
    <cellStyle name="Header2 3" xfId="147" xr:uid="{00000000-0005-0000-0000-00002F000000}"/>
    <cellStyle name="Input [yellow]" xfId="12" xr:uid="{00000000-0005-0000-0000-000030000000}"/>
    <cellStyle name="Input [yellow] 2" xfId="87" xr:uid="{00000000-0005-0000-0000-000031000000}"/>
    <cellStyle name="Input [yellow] 3" xfId="148" xr:uid="{00000000-0005-0000-0000-000032000000}"/>
    <cellStyle name="Normal - Style1" xfId="13" xr:uid="{00000000-0005-0000-0000-000033000000}"/>
    <cellStyle name="Normal_#18-Internet" xfId="14" xr:uid="{00000000-0005-0000-0000-000034000000}"/>
    <cellStyle name="Percent [2]" xfId="15" xr:uid="{00000000-0005-0000-0000-000035000000}"/>
    <cellStyle name="price" xfId="16" xr:uid="{00000000-0005-0000-0000-000036000000}"/>
    <cellStyle name="revised" xfId="17" xr:uid="{00000000-0005-0000-0000-000037000000}"/>
    <cellStyle name="section" xfId="18" xr:uid="{00000000-0005-0000-0000-000038000000}"/>
    <cellStyle name="Standard_COST INPUT SHEET" xfId="19" xr:uid="{00000000-0005-0000-0000-000039000000}"/>
    <cellStyle name="subhead" xfId="88" xr:uid="{00000000-0005-0000-0000-00003A000000}"/>
    <cellStyle name="title" xfId="20" xr:uid="{00000000-0005-0000-0000-00003B000000}"/>
    <cellStyle name="Tusental (0)_pldt" xfId="21" xr:uid="{00000000-0005-0000-0000-00003C000000}"/>
    <cellStyle name="Tusental_pldt" xfId="22" xr:uid="{00000000-0005-0000-0000-00003D000000}"/>
    <cellStyle name="Valuta (0)_pldt" xfId="23" xr:uid="{00000000-0005-0000-0000-00003E000000}"/>
    <cellStyle name="Valuta_pldt" xfId="24" xr:uid="{00000000-0005-0000-0000-00003F000000}"/>
    <cellStyle name="アクセント 1 2" xfId="89" xr:uid="{00000000-0005-0000-0000-000040000000}"/>
    <cellStyle name="アクセント 2 2" xfId="90" xr:uid="{00000000-0005-0000-0000-000041000000}"/>
    <cellStyle name="アクセント 3 2" xfId="91" xr:uid="{00000000-0005-0000-0000-000042000000}"/>
    <cellStyle name="アクセント 4 2" xfId="92" xr:uid="{00000000-0005-0000-0000-000043000000}"/>
    <cellStyle name="アクセント 5 2" xfId="93" xr:uid="{00000000-0005-0000-0000-000044000000}"/>
    <cellStyle name="アクセント 6 2" xfId="94" xr:uid="{00000000-0005-0000-0000-000045000000}"/>
    <cellStyle name="ｳﾁﾜｹ" xfId="25" xr:uid="{00000000-0005-0000-0000-000046000000}"/>
    <cellStyle name="ｳﾁﾜｹ 2" xfId="149" xr:uid="{00000000-0005-0000-0000-000047000000}"/>
    <cellStyle name="タイトル 2" xfId="95" xr:uid="{00000000-0005-0000-0000-000048000000}"/>
    <cellStyle name="チェック セル 2" xfId="96" xr:uid="{00000000-0005-0000-0000-000049000000}"/>
    <cellStyle name="どちらでもない 2" xfId="97" xr:uid="{00000000-0005-0000-0000-00004A000000}"/>
    <cellStyle name="パーセント" xfId="155" builtinId="5"/>
    <cellStyle name="パーセント 2" xfId="26" xr:uid="{00000000-0005-0000-0000-00004B000000}"/>
    <cellStyle name="パーセント 3" xfId="98" xr:uid="{00000000-0005-0000-0000-00004C000000}"/>
    <cellStyle name="パーセント 4" xfId="154" xr:uid="{00000000-0005-0000-0000-00004D000000}"/>
    <cellStyle name="メモ 2" xfId="99" xr:uid="{00000000-0005-0000-0000-00004E000000}"/>
    <cellStyle name="リンク セル 2" xfId="100" xr:uid="{00000000-0005-0000-0000-00004F000000}"/>
    <cellStyle name="悪い 2" xfId="101" xr:uid="{00000000-0005-0000-0000-000050000000}"/>
    <cellStyle name="丸ゴシ" xfId="102" xr:uid="{00000000-0005-0000-0000-000051000000}"/>
    <cellStyle name="計算 2" xfId="103" xr:uid="{00000000-0005-0000-0000-000052000000}"/>
    <cellStyle name="警告文 2" xfId="104" xr:uid="{00000000-0005-0000-0000-000053000000}"/>
    <cellStyle name="桁蟻唇Ｆ [0.00]_laroux" xfId="105" xr:uid="{00000000-0005-0000-0000-000054000000}"/>
    <cellStyle name="桁蟻唇Ｆ_laroux" xfId="106" xr:uid="{00000000-0005-0000-0000-000055000000}"/>
    <cellStyle name="桁区切り" xfId="27" builtinId="6"/>
    <cellStyle name="桁区切り [0.0]" xfId="107" xr:uid="{00000000-0005-0000-0000-000057000000}"/>
    <cellStyle name="桁区切り [0.000]" xfId="108" xr:uid="{00000000-0005-0000-0000-000058000000}"/>
    <cellStyle name="桁区切り 2" xfId="28" xr:uid="{00000000-0005-0000-0000-000059000000}"/>
    <cellStyle name="桁区切り 2 2" xfId="110" xr:uid="{00000000-0005-0000-0000-00005A000000}"/>
    <cellStyle name="桁区切り 2 2 2" xfId="29" xr:uid="{00000000-0005-0000-0000-00005B000000}"/>
    <cellStyle name="桁区切り 2 2 3" xfId="157" xr:uid="{93A2D8A7-DDCA-42C8-81B8-367B69688092}"/>
    <cellStyle name="桁区切り 2 3" xfId="30" xr:uid="{00000000-0005-0000-0000-00005C000000}"/>
    <cellStyle name="桁区切り 3" xfId="31" xr:uid="{00000000-0005-0000-0000-00005D000000}"/>
    <cellStyle name="桁区切り 3 2" xfId="111" xr:uid="{00000000-0005-0000-0000-00005E000000}"/>
    <cellStyle name="桁区切り 4" xfId="32" xr:uid="{00000000-0005-0000-0000-00005F000000}"/>
    <cellStyle name="桁区切り 4 2" xfId="112" xr:uid="{00000000-0005-0000-0000-000060000000}"/>
    <cellStyle name="桁区切り 4 3" xfId="153" xr:uid="{00000000-0005-0000-0000-000061000000}"/>
    <cellStyle name="見出し" xfId="33" xr:uid="{00000000-0005-0000-0000-000062000000}"/>
    <cellStyle name="見出し 1 2" xfId="113" xr:uid="{00000000-0005-0000-0000-000063000000}"/>
    <cellStyle name="見出し 2 2" xfId="114" xr:uid="{00000000-0005-0000-0000-000064000000}"/>
    <cellStyle name="見出し 3 2" xfId="115" xr:uid="{00000000-0005-0000-0000-000065000000}"/>
    <cellStyle name="見出し 4 2" xfId="116" xr:uid="{00000000-0005-0000-0000-000066000000}"/>
    <cellStyle name="構造リスト" xfId="34" xr:uid="{00000000-0005-0000-0000-000067000000}"/>
    <cellStyle name="構造リスト 2" xfId="117" xr:uid="{00000000-0005-0000-0000-000068000000}"/>
    <cellStyle name="構造リスト 3" xfId="150" xr:uid="{00000000-0005-0000-0000-000069000000}"/>
    <cellStyle name="項目名" xfId="35" xr:uid="{00000000-0005-0000-0000-00006A000000}"/>
    <cellStyle name="項目名 2" xfId="118" xr:uid="{00000000-0005-0000-0000-00006B000000}"/>
    <cellStyle name="合計金額" xfId="36" xr:uid="{00000000-0005-0000-0000-00006C000000}"/>
    <cellStyle name="合計金額 2" xfId="119" xr:uid="{00000000-0005-0000-0000-00006D000000}"/>
    <cellStyle name="山内" xfId="37" xr:uid="{00000000-0005-0000-0000-00006E000000}"/>
    <cellStyle name="山内 2" xfId="120" xr:uid="{00000000-0005-0000-0000-00006F000000}"/>
    <cellStyle name="山内 3" xfId="151" xr:uid="{00000000-0005-0000-0000-000070000000}"/>
    <cellStyle name="集計 2" xfId="121" xr:uid="{00000000-0005-0000-0000-000071000000}"/>
    <cellStyle name="縮小" xfId="38" xr:uid="{00000000-0005-0000-0000-000072000000}"/>
    <cellStyle name="出力 2" xfId="122" xr:uid="{00000000-0005-0000-0000-000073000000}"/>
    <cellStyle name="竣工検査ﾁｪｯｸｼｰﾄ" xfId="39" xr:uid="{00000000-0005-0000-0000-000074000000}"/>
    <cellStyle name="新規" xfId="123" xr:uid="{00000000-0005-0000-0000-000075000000}"/>
    <cellStyle name="説明文 2" xfId="124" xr:uid="{00000000-0005-0000-0000-000076000000}"/>
    <cellStyle name="仙台市" xfId="40" xr:uid="{00000000-0005-0000-0000-000077000000}"/>
    <cellStyle name="仙台市 2" xfId="125" xr:uid="{00000000-0005-0000-0000-000078000000}"/>
    <cellStyle name="脱浦 [0.00]_laroux" xfId="126" xr:uid="{00000000-0005-0000-0000-000079000000}"/>
    <cellStyle name="脱浦_laroux" xfId="127" xr:uid="{00000000-0005-0000-0000-00007A000000}"/>
    <cellStyle name="単位" xfId="41" xr:uid="{00000000-0005-0000-0000-00007B000000}"/>
    <cellStyle name="中山％内訳" xfId="128" xr:uid="{00000000-0005-0000-0000-00007C000000}"/>
    <cellStyle name="通貨 [0.0]" xfId="42" xr:uid="{00000000-0005-0000-0000-00007D000000}"/>
    <cellStyle name="通貨 2" xfId="129" xr:uid="{00000000-0005-0000-0000-00007E000000}"/>
    <cellStyle name="内訳書" xfId="43" xr:uid="{00000000-0005-0000-0000-00007F000000}"/>
    <cellStyle name="内訳書書式" xfId="130" xr:uid="{00000000-0005-0000-0000-000080000000}"/>
    <cellStyle name="入力 2" xfId="131" xr:uid="{00000000-0005-0000-0000-000081000000}"/>
    <cellStyle name="番号" xfId="44" xr:uid="{00000000-0005-0000-0000-000082000000}"/>
    <cellStyle name="標準" xfId="0" builtinId="0"/>
    <cellStyle name="標準 10" xfId="51" xr:uid="{00000000-0005-0000-0000-000084000000}"/>
    <cellStyle name="標準 11" xfId="158" xr:uid="{EEA66CCD-4B0F-49CB-BF5B-F1C25D6541E3}"/>
    <cellStyle name="標準 2" xfId="45" xr:uid="{00000000-0005-0000-0000-000085000000}"/>
    <cellStyle name="標準 2 2" xfId="46" xr:uid="{00000000-0005-0000-0000-000086000000}"/>
    <cellStyle name="標準 2 2 2" xfId="133" xr:uid="{00000000-0005-0000-0000-000087000000}"/>
    <cellStyle name="標準 2 3" xfId="132" xr:uid="{00000000-0005-0000-0000-000088000000}"/>
    <cellStyle name="標準 2 4" xfId="156" xr:uid="{F67CCFDF-DB87-4464-8454-337B3239A4A9}"/>
    <cellStyle name="標準 3" xfId="47" xr:uid="{00000000-0005-0000-0000-000089000000}"/>
    <cellStyle name="標準 3 2" xfId="135" xr:uid="{00000000-0005-0000-0000-00008A000000}"/>
    <cellStyle name="標準 3 3" xfId="134" xr:uid="{00000000-0005-0000-0000-00008B000000}"/>
    <cellStyle name="標準 4" xfId="50" xr:uid="{00000000-0005-0000-0000-00008C000000}"/>
    <cellStyle name="標準 4 2" xfId="136" xr:uid="{00000000-0005-0000-0000-00008D000000}"/>
    <cellStyle name="標準 4 3" xfId="159" xr:uid="{67E72933-E817-4429-B235-3C0535F9FE1F}"/>
    <cellStyle name="標準 5" xfId="137" xr:uid="{00000000-0005-0000-0000-00008E000000}"/>
    <cellStyle name="標準 6" xfId="138" xr:uid="{00000000-0005-0000-0000-00008F000000}"/>
    <cellStyle name="標準 7" xfId="139" xr:uid="{00000000-0005-0000-0000-000090000000}"/>
    <cellStyle name="標準 8" xfId="140" xr:uid="{00000000-0005-0000-0000-000091000000}"/>
    <cellStyle name="標準 9" xfId="152" xr:uid="{00000000-0005-0000-0000-000092000000}"/>
    <cellStyle name="標準Ａ" xfId="48" xr:uid="{00000000-0005-0000-0000-000094000000}"/>
    <cellStyle name="複合単価" xfId="141" xr:uid="{00000000-0005-0000-0000-000095000000}"/>
    <cellStyle name="文字列" xfId="142" xr:uid="{00000000-0005-0000-0000-000096000000}"/>
    <cellStyle name="文字列 改行" xfId="143" xr:uid="{00000000-0005-0000-0000-000097000000}"/>
    <cellStyle name="未定義" xfId="49" xr:uid="{00000000-0005-0000-0000-000098000000}"/>
    <cellStyle name="面積" xfId="144" xr:uid="{00000000-0005-0000-0000-000099000000}"/>
    <cellStyle name="有無" xfId="145" xr:uid="{00000000-0005-0000-0000-00009A000000}"/>
    <cellStyle name="良い 2" xfId="146" xr:uid="{00000000-0005-0000-0000-00009B000000}"/>
  </cellStyles>
  <dxfs count="0"/>
  <tableStyles count="0" defaultTableStyle="TableStyleMedium9" defaultPivotStyle="PivotStyleLight16"/>
  <colors>
    <mruColors>
      <color rgb="FFFFCC66"/>
      <color rgb="FFCCFFFF"/>
      <color rgb="FFFFFFCC"/>
      <color rgb="FFCCFF99"/>
      <color rgb="FFFFCCFF"/>
      <color rgb="FFCCE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117" Type="http://schemas.openxmlformats.org/officeDocument/2006/relationships/externalLink" Target="externalLinks/externalLink11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33" Type="http://schemas.openxmlformats.org/officeDocument/2006/relationships/externalLink" Target="externalLinks/externalLink127.xml"/><Relationship Id="rId138" Type="http://schemas.openxmlformats.org/officeDocument/2006/relationships/styles" Target="styles.xml"/><Relationship Id="rId16" Type="http://schemas.openxmlformats.org/officeDocument/2006/relationships/externalLink" Target="externalLinks/externalLink10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123" Type="http://schemas.openxmlformats.org/officeDocument/2006/relationships/externalLink" Target="externalLinks/externalLink117.xml"/><Relationship Id="rId128" Type="http://schemas.openxmlformats.org/officeDocument/2006/relationships/externalLink" Target="externalLinks/externalLink122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4.xml"/><Relationship Id="rId95" Type="http://schemas.openxmlformats.org/officeDocument/2006/relationships/externalLink" Target="externalLinks/externalLink89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107.xml"/><Relationship Id="rId118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28.xml"/><Relationship Id="rId139" Type="http://schemas.openxmlformats.org/officeDocument/2006/relationships/sharedStrings" Target="sharedStrings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121" Type="http://schemas.openxmlformats.org/officeDocument/2006/relationships/externalLink" Target="externalLinks/externalLink11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103" Type="http://schemas.openxmlformats.org/officeDocument/2006/relationships/externalLink" Target="externalLinks/externalLink97.xml"/><Relationship Id="rId108" Type="http://schemas.openxmlformats.org/officeDocument/2006/relationships/externalLink" Target="externalLinks/externalLink102.xml"/><Relationship Id="rId116" Type="http://schemas.openxmlformats.org/officeDocument/2006/relationships/externalLink" Target="externalLinks/externalLink110.xml"/><Relationship Id="rId124" Type="http://schemas.openxmlformats.org/officeDocument/2006/relationships/externalLink" Target="externalLinks/externalLink118.xml"/><Relationship Id="rId129" Type="http://schemas.openxmlformats.org/officeDocument/2006/relationships/externalLink" Target="externalLinks/externalLink123.xml"/><Relationship Id="rId137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externalLink" Target="externalLinks/externalLink85.xml"/><Relationship Id="rId96" Type="http://schemas.openxmlformats.org/officeDocument/2006/relationships/externalLink" Target="externalLinks/externalLink90.xml"/><Relationship Id="rId111" Type="http://schemas.openxmlformats.org/officeDocument/2006/relationships/externalLink" Target="externalLinks/externalLink105.xml"/><Relationship Id="rId132" Type="http://schemas.openxmlformats.org/officeDocument/2006/relationships/externalLink" Target="externalLinks/externalLink126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14" Type="http://schemas.openxmlformats.org/officeDocument/2006/relationships/externalLink" Target="externalLinks/externalLink108.xml"/><Relationship Id="rId119" Type="http://schemas.openxmlformats.org/officeDocument/2006/relationships/externalLink" Target="externalLinks/externalLink113.xml"/><Relationship Id="rId127" Type="http://schemas.openxmlformats.org/officeDocument/2006/relationships/externalLink" Target="externalLinks/externalLink12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122" Type="http://schemas.openxmlformats.org/officeDocument/2006/relationships/externalLink" Target="externalLinks/externalLink116.xml"/><Relationship Id="rId130" Type="http://schemas.openxmlformats.org/officeDocument/2006/relationships/externalLink" Target="externalLinks/externalLink124.xml"/><Relationship Id="rId135" Type="http://schemas.openxmlformats.org/officeDocument/2006/relationships/externalLink" Target="externalLinks/externalLink12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120" Type="http://schemas.openxmlformats.org/officeDocument/2006/relationships/externalLink" Target="externalLinks/externalLink114.xml"/><Relationship Id="rId125" Type="http://schemas.openxmlformats.org/officeDocument/2006/relationships/externalLink" Target="externalLinks/externalLink119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25.xml"/><Relationship Id="rId136" Type="http://schemas.openxmlformats.org/officeDocument/2006/relationships/externalLink" Target="externalLinks/externalLink130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126" Type="http://schemas.openxmlformats.org/officeDocument/2006/relationships/externalLink" Target="externalLinks/externalLink1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17</xdr:row>
      <xdr:rowOff>115359</xdr:rowOff>
    </xdr:from>
    <xdr:to>
      <xdr:col>6</xdr:col>
      <xdr:colOff>296334</xdr:colOff>
      <xdr:row>25</xdr:row>
      <xdr:rowOff>825500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1963B-655E-4E4B-A18B-236045DEB662}"/>
            </a:ext>
          </a:extLst>
        </xdr:cNvPr>
        <xdr:cNvSpPr txBox="1"/>
      </xdr:nvSpPr>
      <xdr:spPr>
        <a:xfrm>
          <a:off x="190499" y="3030009"/>
          <a:ext cx="4220635" cy="1424516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積算上の留意点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　数量公開に伴う数量は参考数量であって、設計書ではありません。内容の如何にかかわらず、契約上何等の約束をするものではありません。また、数量はすべて所要数量です。これは「建築数量積算基準」に基づく標準割り増しを含んでいます。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　数量内訳書の内容に疑問のある場合は、質問日に「数量内訳書に関する質問書」を作成し、総務部契約管財課契約検査係に提出してください。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「数量内訳書に関する質問書」を提出する場合は、公開範囲内の内訳書及びその根拠となる資料を添付して下さい。根拠となる資料とは、部位別、階別の集計表です。添付資料のない「数量内訳書に関する質問書」は受付できません。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「数量内訳書に関する質問書」の質問内容によっては、追加資料の提出を求める場合があります。</a:t>
          </a:r>
          <a:r>
            <a:rPr kumimoji="1" lang="en-US" altLang="ja-JP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入札公告に従い、労務費及び材料費、法定福利費の事業主負担額、建退共制度の掛金、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安全衛生経費を記載した「工事内訳書（その２）」を提出すること。</a:t>
          </a:r>
          <a:r>
            <a:rPr kumimoji="1" lang="en-US" altLang="ja-JP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</a:rPr>
            <a:t>入札公告に従い、労務費及び材料費、法定福利費の事業主負担額、建退共制度の掛金、安全衛生経費を記載した「工事内訳書（その２）」を提出すること。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ASE2009\163&#65306;&#12304;&#26045;&#35373;&#12305;%20&#26481;&#19969;&#20303;&#23429;&#12411;&#12363;&#65298;&#20303;&#23429;&#22806;&#22721;&#25913;&#20462;&#12381;&#12398;&#20182;&#24037;&#20107;&#65288;&#23433;&#23403;&#23376;&#35373;&#35336;&#20107;&#21209;&#25152;&#65289;\T009&#12288;&#32102;&#27700;&#12539;&#25490;&#27700;&#22303;&#24037;&#20107;&#12288;&#25342;&#12356;&#12539;&#38598;&#35336;&#2999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ec-24bb4f71f\d\Documents%20and%20Settings\&#20304;&#12293;&#26408;\Local%20Settings\Temporary%20Internet%20Files\Content.IE5\IR8TCFOP\01%20&#21463;&#38936;\&#33509;&#29983;\05&#12381;&#12398;&#20182;\H17&#40372;&#23713;&#39640;&#23554;\&#30928;&#26799;&#21416;&#25151;&#20869;&#35379;(&#27231;&#26800;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-m\&#38738;&#23569;&#24180;&#65288;&#28129;&#36335;&#65289;\&#30707;&#31070;&#20117;&#23487;&#33294;&#20869;&#35379;(&#27231;&#26800;)0707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7&#26481;&#21271;&#22823;\&#12487;&#12540;&#12479;\&#21152;&#40802;&#30740;&#25913;&#20462;\&#31309;&#31639;&#20869;&#35379;\&#20869;&#35379;&#65288;&#31354;&#35519;&#65289;\00&#31354;&#35519;&#20840;&#20307;&#12288;&#65288;&#30906;&#23450;&#65289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69;&#35379;&#26360;&#65288;&#20013;&#22499;&#65289;&#65298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ROKOSRV\public\&#27941;&#23665;&#65288;&#38651;&#27671;&#65289;&#31309;&#31639;\&#20869;&#35379;\&#20104;&#23450;&#20385;&#26684;&#20869;&#35379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tou%20kiwamu/Local%20Settings/Temporary%20Internet%20Files/Content.IE5/0TUJGXQR/00-01%20&#38306;&#12539;&#31354;&#38291;&#35373;&#35336;/00-01%20&#38306;&#12539;&#31354;&#38291;&#35373;&#35336;/00-01%20&#38306;&#12539;&#31354;&#38291;&#35373;&#35336;/00-04%20&#12381;&#12398;&#20182;/&#65400;&#65438;&#65433;&#65392;&#65420;&#65439;&#65422;&#65392;&#65425;&#24184;&#3345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\2003&#27836;&#20489;&#65288;1\&#24314;&#31689;&#35373;&#20633;\&#25342;&#26360;&#12539;&#24314;&#31689;&#35373;&#20633;\&#65400;&#65438;&#65433;&#65392;&#65420;&#65439;&#65422;&#65392;&#65425;&#24184;&#33457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5&#24180;&#24230;\01-35&#20108;&#26412;&#26494;&#20449;&#37329;\&#20869;&#35379;&#26360;\&#20108;&#26412;&#26494;&#26368;&#26032;&#27231;&#26800;&#20869;&#35379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3618;&#35895;\&#24179;&#25104;13&#24180;&#24230;&#20869;&#35379;&#26360;\&#25991;&#25945;&#65352;&#65297;&#65297;\&#65426;&#65411;&#65438;&#65384;&#65393;&#20132;&#27969;\&#65352;&#65297;&#65297;\&#20869;&#35379;&#12513;&#12487;&#12451;&#12450;&#26368;&#32066;&#29256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5\data\windows\TEMP\user\&#20013;&#26449;\&#38263;&#23822;\&#26412;&#20307;&#31309;&#31639;\&#27604;&#36611;&#34920;\&#38263;&#23822;&#27497;&#25499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narita\&#12487;&#12473;&#12463;&#12488;&#12483;&#12503;\&#21271;&#22823;&#20869;&#35379;\PQR&#26847;&#20869;&#35379;(&#31179;&#20803;&#65289;-2.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304;&#34276;\&#26481;&#23665;&#20844;&#22290;&#39365;&#26045;&#35373;&#25913;&#33391;&#24037;&#20107;\My%20documents\12&#12514;&#12487;&#12523;&#20107;&#26989;&#26045;&#35373;&#25972;&#20633;&#35519;&#2636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487;&#12540;&#12479;&#12540;\&#12456;&#12463;&#12475;&#12523;\&#65298;&#26399;&#20869;0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sv\D\Documents%20and%20Settings\t-sasaki\Local%20Settings\Temporary%20Internet%20Files\Content.IE5\EVUZQ9MR\E_&#31309;&#31639;\&#20869;&#35379;&#2636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erver\d&#65412;&#65438;&#65431;&#65394;&#65420;&#65438;\&#20304;&#34276;\&#26481;&#23665;&#20844;&#22290;&#39365;&#26045;&#35373;&#25913;&#33391;&#24037;&#20107;\My%20documents\12&#12514;&#12487;&#12523;&#20107;&#26989;&#26045;&#35373;&#25972;&#20633;&#35519;&#2636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tou%20kiwamu/Local%20Settings/Temporary%20Internet%20Files/Content.IE5/0TUJGXQR/00-01%20&#38306;&#12539;&#31354;&#38291;&#35373;&#35336;/00-01%20&#38306;&#12539;&#31354;&#38291;&#35373;&#35336;/00-01%20&#38306;&#12539;&#31354;&#38291;&#35373;&#35336;/00-01%20&#38306;&#12539;&#31354;&#38291;&#35373;&#35336;/&#26032;&#30000;&#23567;&#23398;&#26657;&#12288;&#20869;&#35379;&#26360;&#12501;&#12457;&#12540;&#12510;&#12483;&#12488;%20(version%202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\&#20849;&#26377;&#12501;&#12457;&#12523;&#12480;\&#65297;&#65299;&#24180;&#24230;&#12487;&#12540;&#12479;&#12501;&#12457;&#12523;&#12480;\&#31309;&#31639;&#12487;&#12540;&#12479;\&#20869;&#35379;&#26360;&#65288;&#21407;&#26412;&#6528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sv\D\Documents%20and%20Settings\t-sasaki\&#12487;&#12473;&#12463;&#12488;&#12483;&#12503;\&#35199;&#39135;&#22530;&#20869;&#35379;\&#20869;&#35379;&#6529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CAPEDRAW/&#25163;&#20253;&#12356;&#23567;&#31481;&#30010;&#25342;&#12356;&#12450;&#12452;&#12477;&#12513;/&#36914;&#34892;&#20013;&#20107;&#26696;/1807-0027&#29702;&#30740;_&#30740;&#31350;&#26412;&#39208;&#38651;&#21147;&#37327;&#30435;&#35222;/&#31309;&#31639;/Book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2005\2005_001\2005037&#38263;&#23713;&#39640;&#23554;3&#21495;&#39208;&#25913;&#31689;\&#23470;&#22478;&#39640;&#23554;&#12424;&#12426;&#21463;&#12487;&#12540;&#12479;\2005.6.7&#21463;&#20869;&#35379;&#26360;&#12469;&#12531;&#12503;&#12523;\&#20869;&#35379;&#26360;&#12469;&#12531;&#12503;&#12523;&#12288;05060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tb002\&#35373;&#35336;\Documents%20and%20Settings\PC%20User\&#12487;&#12473;&#12463;&#12488;&#12483;&#12503;\&#31649;&#36335;&#22303;&#24037;&#20107;&#38598;&#35336;&#34920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NDAI\Dtt&#26989;&#21209;2\&#26684;&#24046;&#26159;&#27491;\H14&#24180;&#24230;&#23550;&#24540;&#26989;&#21209;\&#29281;&#40575;&#27850;&#27996;\&#23455;&#26045;&#35373;&#35336;&#26360;\&#23455;&#26045;&#35373;&#35336;&#26360;&#65288;&#35443;&#32048;&#65289;\&#29281;&#40575;&#27850;&#27996;&#23616;(&#20849;&#36890;)&#23455;&#26045;&#35373;&#35336;&#26360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-m\Users\tomiya\AppData\Local\Microsoft\Windows\Temporary%20Internet%20Files\Content.Outlook\Y1O8C1Z8\&#9670;&#9670;0126&#12288;&#26481;&#21271;&#22823;&#23398;(&#38632;&#23470;)&#31532;&#19968;&#30740;&#31350;&#26847;&#31561;&#20415;&#25152;&#25913;&#20462;&#27231;&#26800;&#35373;&#20633;&#12381;&#12398;&#20182;&#24037;&#20107;&#12288;&#20104;&#23450;&#20385;&#26684;&#26126;&#32048;&#65308;&#27231;&#26800;&#35373;&#20633;&#65310;\H20&#26481;&#21271;&#22823;(&#26143;&#31260;)&#21152;&#40802;&#30740;\&#35211;&#31309;&#27604;&#36611;\&#20316;&#25104;&#21336;&#20385;\03&#35079;-&#24321;&#39006;TL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erver\d&#65412;&#65438;&#65431;&#65394;&#65420;&#65438;\windows\temp\lh_tmp0\&#31282;&#27494;&#24441;&#22580;&#22806;&#27083;&#20869;&#35379;&#65288;&#31282;&#27494;&#65289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ec-24bb4f71f\d\Documents%20and%20Settings\&#20304;&#12293;&#26408;\Local%20Settings\Temporary%20Internet%20Files\Content.IE5\IR8TCFOP\01%20&#21463;&#38936;\&#39640;&#27211;\data\&#20185;&#21488;&#24066;\&#24195;&#28716;&#23567;&#23398;&#26657;&#25913;&#31689;\&#31309;&#31639;\&#35079;&#21512;&#21336;&#20385;&#27083;&#25104;&#34920;\&#31354;&#35519;&#35373;&#20633;&#35079;&#21512;&#21336;&#20385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ma\POST\DATA\Excel\&#35079;&#21512;&#21336;&#20385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ada-nas\share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5&#24180;&#24230;\05-06&#38738;&#26862;&#24773;&#36890;\05&#38651;&#27671;&#35373;&#20633;\03&#31309;&#31639;\&#25644;&#20837;&#36027;&#31639;&#20986;&#29992;(&#35036;&#27491;&#24460;&#37325;&#37327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20108;&#35211;&#12398;&#12501;&#12457;&#12523;&#12480;\&#65320;16&#27827;&#21335;&#30010;\&#22793;&#26356;&#38306;&#20418;\&#25505;&#29992;&#20869;&#35379;\No.100(&#23455;&#26045;)\&#21271;&#26449;&#23567;&#23398;&#26657;\&#35373;&#35336;&#22793;&#26356;041013\&#31119;&#27704;&#31309;&#31639;\&#25793;&#22721;&#12289;&#38542;&#27573;&#20869;&#3537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46;&#26412;&#65411;&#65438;&#65392;&#65408;\&#12456;&#12463;&#12475;&#12523;\&#21336;&#20385;\5&#20849;&#36890;&#38500;&#21364;&#21336;&#20385;98&#12539;10&#12539;2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090&#24037;&#20107;&#12501;&#12457;&#12523;&#12480;/R8&#24066;&#21942;&#20303;&#23429;&#20849;&#29992;&#37096;&#29031;&#26126;&#22120;&#20855;LED&#21270;&#24037;&#20107;&#65288;&#12381;&#12398;2&#65289;/1.&#26045;&#34892;&#20282;&#12356;/&#20844;&#21578;&#36039;&#26009;/&#25968;&#37327;&#20869;&#35379;&#26360;_&#24066;&#21942;&#20303;&#23429;&#20849;&#29992;&#37096;&#29031;&#26126;&#22120;&#20855;LED&#21270;&#24037;&#20107;&#65288;&#12381;&#12398;2&#65289;%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O\&#24339;&#21066;&#39640;&#23554;\&#20844;&#21209;&#21729;&#23487;&#33294;\&#31309;&#31639;\&#38463;&#21335;&#25913;&#20462;H&#65297;&#6529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4&#24180;&#24230;\04-34&#30333;&#30707;&#35686;&#23519;&#32626;&#36960;&#21000;&#30000;&#39376;&#22312;&#25152;\04&#27231;&#26800;&#35373;&#20633;\&#20869;&#35379;&#26360;\&#36960;&#21000;&#30000;&#39376;&#22312;&#25152;&#27231;&#26800;&#20869;&#3537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\My%20Documents\&#22522;&#24185;&#25972;&#20633;\H20&#22522;&#24185;&#25972;&#20633;\13&#21495;&#27231;14&#21495;&#27231;&#65317;&#65334;&#26032;&#35373;\EV\EV1314&#20869;&#3537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\Documents%20and%20Settings\&#33394;&#24029;\My%20Documents\H1903&#31119;&#23798;&#39640;&#23554;&#27231;&#26800;&#24037;&#23398;&#31185;&#26847;\&#31309;&#31639;&#38306;&#20418;\&#25968;&#37327;&#34920;\02&#29289;&#36074;&#24037;&#23398;&#31185;&#26847;\Documents%20and%20Settings\&#33394;&#24029;\My%20Documents\H1806&#37390;&#21462;&#37197;&#27700;&#25152;\&#23455;&#26045;&#35373;&#35336;\&#31309;&#31639;&#38306;&#20418;\H181209&#26908;&#26619;&#24460;&#12398;&#31309;&#31639;\&#21463;&#37197;&#38651;&#35373;&#20633;\&#21463;&#22793;&#38651;&#25968;&#37327;&#35336;&#31639;&#263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2304;&#37325;&#35201;&#12305;&#36786;&#23398;&#37096;&#12488;&#12452;&#12524;&#20104;&#23450;&#20385;&#26684;&#20869;&#35379;&#26360;&#32180;&#12426;&#12501;&#12457;&#12523;&#12480;\WINDOWS\&#65411;&#65438;&#65405;&#65400;&#65412;&#65391;&#65420;&#65439;\&#9679;&#24859;&#23195;&#22823;&#23398;&#65288;&#22478;&#21271;&#65289;&#24773;&#22577;&#25945;&#32946;\&#9679;&#24859;&#23195;&#24773;&#22577;&#31309;&#31639;\&#27231;&#26800;&#20418;\&#21416;&#25151;&#25913;&#20462;\&#31309;&#31639;&#26681;&#25312;\&#20104;&#23450;&#20385;&#26684;&#12288;&#12288;&#19968;&#2433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2304;&#37325;&#35201;&#12305;&#36786;&#23398;&#37096;&#12488;&#12452;&#12524;&#20104;&#23450;&#20385;&#26684;&#20869;&#35379;&#26360;&#32180;&#12426;&#12501;&#12457;&#12523;&#12480;\WINDOWS\&#65411;&#65438;&#65405;&#65400;&#65412;&#65391;&#65420;&#65439;\&#9679;&#24859;&#23195;&#22823;&#23398;&#65288;&#22478;&#21271;&#65289;&#24773;&#22577;&#25945;&#32946;\&#9679;&#24859;&#23195;&#24773;&#22577;&#31309;&#31639;\&#27231;&#26800;&#20418;\&#21416;&#25151;&#25913;&#20462;\&#21407;&#26412;&#38619;&#24418;\&#20869;&#35379;&#19968;&#24335;\&#21336;&#20385;&#31639;&#20986;&#12288;&#12288;&#35519;&#26360;&#19968;&#243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ryo\d\Documents%20and%20Settings\Administrator\My%20Documents\&#20304;&#34276;&#27096;\&#24179;&#25104;15&#24180;&#24230;&#31309;&#31639;\002&#38272;&#33031;&#12509;&#12531;&#12503;&#22580;\&#9633;&#24403;&#21021;\&#24403;&#21021;&#20869;&#35379;&#25342;&#12356;\&#25342;&#1235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49;&#36890;&#3602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\data\&#26657;&#33294;&#25913;&#20462;00\&#31309;&#31639;\&#24314;&#31689;\&#37351;&#36335;&#39640;&#23554;&#20302;&#23398;&#24180;&#35611;&#32681;&#2684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2304;&#37325;&#35201;&#12305;&#36786;&#23398;&#37096;&#12488;&#12452;&#12524;&#20104;&#23450;&#20385;&#26684;&#20869;&#35379;&#26360;&#32180;&#12426;&#12501;&#12457;&#12523;&#12480;\DENKI\H15\&#26032;&#23621;&#27996;&#22899;&#23376;&#23534;\&#31309;&#31639;\&#21521;&#38525;&#21271;&#23534;&#20869;&#35379;&#65288;&#26368;&#3206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tarais.KENCHIKU/&#12487;&#12473;&#12463;&#12488;&#12483;&#12503;/&#65403;&#65437;&#65420;&#65439;&#65433;/&#20869;&#35379;&#26360;&#24335;/&#22303;&#24037;&#2010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7700;&#25144;&#37096;\&#24314;&#31689;&#31532;1\&#21508;&#20869;&#35379;&#26360;\&#32076;&#21942;&#26032;&#21942;\&#21336;&#20385;&#3859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\003.&#35373;&#20633;&#25972;&#20633;&#35506;&#27231;&#26800;&#29677;\&#27231;&#26800;&#65298;&#20418;\&#12490;&#12494;&#12539;&#12473;&#12500;&#12531;&#32207;&#21512;&#30740;&#31350;&#26847;\&#20869;&#35379;&#31561;\&#65288;&#20181;&#19978;&#65289;\&#30330;&#27880;&#29992;&#20869;&#35379;&#26360;\&#33303;&#35013;&#65306;&#38651;&#27671;&#29992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sv\2008&#24180;&#24230;\&#24029;&#20869;\&#65288;&#24029;&#20869;&#65297;&#65289;&#27231;&#33021;&#35036;&#20767;&#65288;&#36939;&#21205;&#22580;&#25972;&#20633;&#31561;&#65289;\&#31309;&#31639;&#26681;&#25312;\&#26481;&#21271;&#22823;&#38468;&#23646;&#27973;&#34411;&#30740;&#31350;&#12475;&#12531;&#12479;&#12540;&#35703;&#23736;&#35036;&#24375;&#35373;&#35336;&#26989;&#21209;&#31309;&#31639;.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hi\profile\&#12487;&#12540;&#12479;\KENSETSU\&#24314;&#65288;&#65419;&#65438;&#65433;&#65423;&#65433;&#65289;DAT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TO\&#24314;&#35373;&#30465;&#65288;&#65419;&#65438;&#65433;&#65423;&#65433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44;&#38283;&#65420;&#65387;&#65433;&#65408;&#65438;\&#27178;&#22269;&#20869;&#35379;&#26360;&#24335;(&#31278;&#30446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sv\2008&#24180;&#24230;\Documents%20and%20Settings\SEIBI&#65293;A13\&#12487;&#12473;&#12463;&#12488;&#12483;&#12503;\&#26032;&#12375;&#12356;&#12501;&#12457;&#12523;&#12480;\&#38738;&#33865;&#23665;\&#29289;&#29702;&#23455;&#39443;&#30740;&#31350;&#26847;\&#12490;&#12494;&#12539;&#12473;&#12500;&#12531;&#32207;&#21512;&#30740;&#31350;&#26847;\&#20869;&#35379;&#31561;\&#65288;&#20181;&#19978;&#65289;\&#30330;&#27880;&#29992;&#20869;&#35379;&#26360;\&#33303;&#35013;&#65306;&#38651;&#27671;&#2999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\Documents%20and%20Settings\&#33394;&#24029;\My%20Documents\H1903&#31119;&#23798;&#39640;&#23554;&#27231;&#26800;&#24037;&#23398;&#31185;&#26847;\&#31309;&#31639;&#38306;&#20418;\&#25968;&#37327;&#34920;\02&#29289;&#36074;&#24037;&#23398;&#31185;&#26847;\Documents%20and%20Settings\&#33394;&#24029;\My%20Documents\H1806&#37390;&#21462;&#37197;&#27700;&#25152;\&#23455;&#26045;&#35373;&#35336;\&#31309;&#31639;&#38306;&#20418;\H181209&#26908;&#26619;&#24460;&#12398;&#31309;&#31639;\&#26032;&#35373;CC&#37197;&#32218;&#25342;&#1235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&#65325;&#65299;&#65319;\&#65298;&#65302;&#26399;\26-1097%20&#23724;&#30010;&#28040;&#38450;&#32626;\&#31309;&#31639;\&#25342;&#12356;\&#12480;&#12463;&#12488;&#25342;&#12356;&#38598;&#353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tb002\&#35373;&#35336;\user\&#21271;&#20210;&#36890;\7.&#31309;&#31639;&#26360;\0003\2.&#21336;&#20385;&#34920;\&#35079;&#21336;&#34920;\My%20Documents\&#65323;&#65326;&#65316;\&#20104;&#31639;&#26360;\&#35079;&#21512;&#21336;&#20385;\&#31354;&#35519;&#35079;&#21512;&#21336;&#203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2\excel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TO\&#24314;&#35373;&#30465;&#65288;&#65420;&#65383;&#65437;&#65402;&#65394;&#65433;&#6528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ma\POST\DATA\Excel\&#35079;&#21512;&#21336;&#20385;\&#35079;&#21512;&#21336;&#2038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tarais.KENCHIKU/&#12487;&#12473;&#12463;&#12488;&#12483;&#12503;/&#40372;&#23713;&#24066;&#33464;&#34899;&#39208;/2000/&#19990;&#30000;&#35895;&#39640;&#26657;/&#23455;&#26045;/&#26657;&#33294;/My%20Documents/2%20&#19990;&#30000;&#35895;&#39640;&#26657;/&#23455;&#26045;/&#20307;&#32946;&#39208;/S&#20307;&#3294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TO\&#24314;&#35373;&#30465;&#65288;&#27726;&#29992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0-01%20&#38306;&#12539;&#31354;&#38291;&#35373;&#35336;\00-2008&#24180;&#12414;&#12391;\00-06%20&#12381;&#12398;&#20182;\&#65400;&#65438;&#65433;&#65392;&#65420;&#65439;&#65422;&#65392;&#65425;&#24184;&#3345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nt03\m_drv\DATA\KURUME\SEKISAN\&#21172;&#21209;&#21336;&#2038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UKI\&#12501;&#12479;&#12511;\H&#65297;&#65299;&#20869;&#35379;&#26360;&#27096;&#24335;\&#30707;&#24059;&#23567;&#23398;&#26657;&#65418;&#65439;&#65431;&#65421;&#65439;&#65391;&#65412;&#25913;&#20462;&#24037;&#20107;(&#37329;&#20837;&#12426;&#6528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\kaishu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2304;&#37325;&#35201;&#12305;&#36786;&#23398;&#37096;&#12488;&#12452;&#12524;&#20104;&#23450;&#20385;&#26684;&#20869;&#35379;&#26360;&#32180;&#12426;&#12501;&#12457;&#12523;&#12480;\WINDOWS\&#65411;&#65438;&#65405;&#65400;&#65412;&#65391;&#65420;&#65439;\&#9679;&#24859;&#23195;&#22823;&#23398;&#65288;&#22478;&#21271;&#65289;&#24773;&#22577;&#25945;&#32946;\&#9679;&#24859;&#23195;&#24773;&#22577;&#31309;&#31639;\&#27231;&#26800;&#20418;\&#21416;&#25151;&#25913;&#20462;\&#21407;&#26412;&#38619;&#24418;\&#20869;&#35379;&#19968;&#24335;\&#25968;&#37327;&#31639;&#20986;&#12288;&#12288;&#35519;&#26360;&#19968;&#24335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tor\My%20Documents\&#20116;&#20117;\&#20303;&#23429;&#38450;&#27700;\&#35373;&#35336;&#26360;\&#24314;&#31689;\&#20181;&#20107;&#12501;&#12449;&#12452;&#12523;\&#22259;&#38754;&#38598;\H14&#28234;&#23567;\&#23436;&#25104;&#22259;&#38754;&#12539;&#35373;&#35336;&#26360;\&#28234;&#23567;&#35373;&#35336;&#26360;\H14&#28234;&#23567;&#24314;&#31689;&#20869;&#3537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y%20Documents\&#24535;&#36032;&#12501;&#12449;&#12452;&#12523;\01111048&#23567;&#20816;&#12475;&#12531;&#12479;&#12540;\&#31309;&#31639;&#26360;\&#23567;&#20816;&#20869;&#35379;&#26360;0329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09;&#25104;\&#33618;&#35895;\&#24179;&#25104;13&#24180;&#24230;&#20869;&#35379;&#26360;\&#12487;&#12540;&#12479;&#12540;\&#12456;&#12463;&#12475;&#12523;\&#65298;&#26399;&#20869;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09;&#25104;\&#25991;&#25945;&#65352;&#65297;&#65297;\&#65426;&#65411;&#65438;&#65384;&#65393;&#20132;&#27969;\&#65352;&#65297;&#65297;\&#20869;&#35379;&#12513;&#12487;&#12451;&#12450;&#26368;&#32066;&#2925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tor\My%20Documents\&#20116;&#20117;\&#20303;&#23429;&#38450;&#27700;\&#35373;&#35336;&#26360;\&#24314;&#31689;\&#12496;&#12483;&#12463;&#12450;&#12483;&#12503;\13&#24180;&#12496;&#12483;&#12463;\&#26368;&#32066;\&#23436;&#20102;&#29289;&#20214;\H&#65297;&#65299;&#20869;&#35379;&#26360;&#27096;&#24335;\&#30707;&#24059;&#23567;&#23398;&#26657;&#65418;&#65439;&#65431;&#65421;&#65439;&#65391;&#65412;&#25913;&#20462;&#24037;&#20107;(&#37329;&#20837;&#12426;&#6528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&#26360;&#24335;\&#35373;&#35336;(H07&#65374;13&#24180;&#24230;)\&#25991;&#37096;&#31185;&#23398;&#30465;\71113-&#37351;&#36335;&#24037;&#26989;&#39640;&#23554;&#26657;&#33294;&#31561;&#25913;&#20462;&#35373;&#20633;&#35373;&#35336;\&#25991;&#37096;&#26413;&#24037;\&#35373;&#35336;&#20107;&#21209;&#25152;_&#31309;&#31639;&#29992;&#12501;&#12449;&#12452;&#12523;\&#35211;&#31309;&#27604;&#36611;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ec-24bb4f71f\d\Documents%20and%20Settings\&#20304;&#12293;&#26408;\Local%20Settings\Temporary%20Internet%20Files\Content.IE5\IR8TCFOP\01%20&#21463;&#38936;\&#20185;&#21488;&#24037;&#20107;&#20107;&#21209;&#25152;\&#9314;&#19968;&#38306;&#39640;&#23554;\H14&#21336;-&#23554;&#25915;&#31185;&#12539;&#25945;&#32946;&#26847;&#26032;&#21942;&#65317;&#65334;\&#31309;&#31639;\&#19968;&#38306;&#20869;&#35379;&#26360;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3618;&#35895;\&#24179;&#25104;13&#24180;&#24230;&#20869;&#35379;&#26360;\&#12487;&#12540;&#12479;&#12540;\&#12456;&#12463;&#12475;&#12523;\&#65298;&#26399;&#20869;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09;&#25104;\My%20Documents\&#35373;&#35336;&#29992;\&#12487;&#12540;&#12479;&#12540;\&#12456;&#12463;&#12475;&#12523;\&#65298;&#26399;&#20869;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501\&#29992;&#22320;&#35036;&#20767;&#37096;\&#35373;&#35336;&#2636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309;&#31639;&#36039;&#26009;/&#25764;&#21435;&#24037;&#20107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M961101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TO\&#24314;&#35373;&#30465;&#65288;&#65405;&#65432;&#65425;&#6528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\&#20849;&#26377;\&#27996;&#12387;&#12371;\&#27178;&#22269;&#29256;&#20869;&#35379;&#65288;&#22269;&#38555;&#31038;&#20250;&#30740;&#31350;&#26847;&#65289;\&#27178;&#22269;&#20869;&#35379;&#26360;&#24335;&#65288;&#20849;&#36890;&#36027;&#12354;&#12426;&#6528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data\&#27010;&#31639;&#65305;&#65304;&#65297;&#6529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tb002\&#35373;&#35336;\HIRATA\&#20104;&#31639;&#26360;&#38306;&#36899;&#65411;&#65438;&#65392;&#65408;\&#12354;&#12365;&#12383;\&#23665;&#26412;\RIBC\DAIKA\My%20Documents\SIROHON\DUCT\&#65422;&#65438;&#65391;&#65400;&#65405;-0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0-01%20&#38306;&#12539;&#31354;&#38291;&#35373;&#35336;\00-2008&#24180;&#12414;&#12391;\00-01%20&#38306;&#12539;&#31354;&#38291;&#35373;&#35336;\00-01%20&#38306;&#12539;&#31354;&#38291;&#35373;&#35336;\00-01%20&#38306;&#12539;&#31354;&#38291;&#35373;&#35336;\00-01%20&#38306;&#12539;&#31354;&#38291;&#35373;&#35336;\&#26032;&#30000;&#23567;&#23398;&#26657;&#12288;&#20869;&#35379;&#26360;&#12501;&#12457;&#12540;&#12510;&#12483;&#12488;%20(version%20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haga.000\Personal\&#23460;&#26681;&#26449;&#20445;&#38522;&#12475;&#12531;&#12479;&#12540;&#28193;&#12426;&#24266;&#19979;&#22303;&#24037;&#20107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2304;&#37325;&#35201;&#12305;&#36786;&#23398;&#37096;&#12488;&#12452;&#12524;&#20104;&#23450;&#20385;&#26684;&#20869;&#35379;&#26360;&#32180;&#12426;&#12501;&#12457;&#12523;&#12480;\&#25913;&#20462;&#21462;&#22730;\&#25913;&#20462;&#21336;&#20385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09;&#25104;\&#12487;&#12540;&#12479;&#12540;\&#12456;&#12463;&#12475;&#12523;\&#65298;&#26399;&#20869;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01/12/&#28271;&#27583;&#23665;/&#28271;&#27583;&#23665;/&#35373;&#35336;&#26360;/&#21335;&#30000;&#27810;&#35373;&#35336;&#2636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6&#19968;&#38306;\H18&#24180;&#24230;\H17&#35036;&#27491;&#12288;&#27231;&#26800;&#24037;&#23398;&#31185;&#26847;&#31561;&#25913;&#20462;\&#31309;&#31639;\&#65298;&#22238;&#30446;\060424&#12288;2&#22238;&#30446;&#12288;&#19968;&#38306;&#27231;&#26800;&#12288;&#20869;&#35379;060424&#21463;&#65288;&#24029;&#23822;&#20462;&#27491;&#6528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554;&#21209;\&#35211;&#31309;&#26360;&#20445;&#23384;&#12501;\Documents%20and%20Settings\&#37428;&#26408;&#32654;&#31684;\Local%20Settings\Temporary%20Internet%20Files\Content.IE5\2HRW1THY\&#35211;&#31309;&#26360;(&#40372;&#12534;&#35895;&#27503;&#31185;&#26032;&#31689;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sisestuka\&#39640;&#23554;\06&#19968;&#38306;\H19&#24180;&#24230;\&#38651;&#27671;&#24773;&#22577;&#24037;&#23398;&#31185;&#26847;&#25913;&#20462;\&#24314;&#31689;\&#31309;&#31639;\&#21512;&#20307;&#20869;&#35379;&#2636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1&#31119;&#23798;\&#23554;&#25915;&#31185;&#12539;&#24314;&#35373;&#29872;&#22659;&#26847;&#65288;H16&#35036;&#27491;&#65289;\&#31309;&#31639;\&#20869;&#35379;&#26360;\4&#22238;&#30446;%20&#31119;&#23798;&#39640;&#23554;%20&#26368;&#32066;&#29256;&#12288;050509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12459;&#12540;&#12522;&#12531;&#12464;&#35373;&#35336;&#26360;&#65288;&#24314;&#31689;&#65289;0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erver\d&#65412;&#65438;&#65431;&#65394;&#65420;&#65438;\&#27010;&#31639;&#65305;&#65304;&#65297;&#65296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Local%20Settings\Temporary%20Internet%20Files\Content.IE5\IBAVA9UN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469;&#65293;&#12496;\&#12496;&#12483;&#12463;&#12450;&#12483;&#12503;\&#33618;&#35895;\&#24179;&#25104;13&#24180;&#24230;&#20869;&#35379;&#26360;\&#25991;&#25945;&#65352;&#65297;&#65297;\&#65426;&#65411;&#65438;&#65384;&#65393;&#20132;&#27969;\&#65352;&#65297;&#65297;\&#20869;&#35379;&#12513;&#12487;&#12451;&#12450;&#26368;&#32066;&#2925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hama21\a\&#27224;\&#12456;&#12463;&#12475;&#12523;&#12487;&#12540;&#12479;\&#26717;1217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ec-24bb4f71f\d\Documents%20and%20Settings\&#20304;&#12293;&#26408;\Local%20Settings\Temporary%20Internet%20Files\Content.IE5\IR8TCFOP\01%20&#21463;&#38936;\windows\TEMP\&#29983;&#29289;&#36786;&#26519;\&#35079;&#21336;&#31639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01/12/&#28271;&#27583;&#23665;/&#28271;&#27583;&#23665;/&#30452;&#22770;&#25152;/&#36786;&#29987;&#29289;&#30452;&#22770;&#25152;&#20869;&#35379;&#26360;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65411;&#65438;&#65405;&#65400;&#65412;&#65391;&#65420;&#65439;\&#65325;&#65327;&#65418;&#65438;&#65391;&#65400;&#65393;&#65391;&#65420;&#65439;\&#65297;&#65299;&#24180;&#65300;&#26376;&#12363;&#12425;&#65297;&#65300;&#24180;&#65299;&#26376;\&#27231;&#22120;&#20998;&#26512;&#65406;&#65437;&#65408;&#65392;\&#25991;&#25945;&#65352;&#65297;&#65297;\&#65426;&#65411;&#65438;&#65384;&#65393;&#20132;&#27969;\&#65352;&#65297;&#65297;\&#20869;&#35379;&#12513;&#12487;&#12451;&#12450;&#26368;&#32066;&#2925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2304;&#37325;&#35201;&#12305;&#36786;&#23398;&#37096;&#12488;&#12452;&#12524;&#20104;&#23450;&#20385;&#26684;&#20869;&#35379;&#26360;&#32180;&#12426;&#12501;&#12457;&#12523;&#12480;\&#22478;&#21271;\&#24037;&#20107;\SVBL\&#65331;&#65334;&#65314;&#65324;&#20104;&#23450;&#20385;&#26684;&#65299;&#26376;21&#26085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sv\d\02-906&#20250;&#27941;&#20449;&#37329;&#30000;&#23798;&#25903;&#24215;\04&#27231;&#26800;&#35373;&#20633;\&#20869;&#35379;&#26360;\&#20250;&#27941;&#20449;&#37329;&#27231;&#26800;&#20869;&#3537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9287;&#37326;\&#38599;&#29992;&#20419;&#36914;&#30330;&#23506;&#25913;&#36896;\&#25391;&#33288;&#21332;&#20250;&#30330;&#23506;&#23487;&#33294;2&#21495;&#26847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Documents%20and%20Settings\&#23665;&#21475;\&#12487;&#12473;&#12463;&#12488;&#12483;&#12503;\&#21442;&#32771;&#20869;&#35379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ada-nas\share\Documents%20and%20Settings\IR3&#12288;JAPAN\&#12487;&#12473;&#12463;&#12488;&#12483;&#12503;\&#31435;&#31481;&#26408;-&#31435;&#31481;&#26408;&#35519;&#26619;&#34920;(17&#24180;&#24230;)7.17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33394;&#24029;\My%20Documents\H173NTT&#27211;&#26412;&#65419;&#65438;&#65433;&#65406;&#65399;&#65389;&#65432;&#65411;&#65384;\&#31309;&#31639;&#38306;&#20418;\NTT&#12475;&#12461;&#12517;&#12522;&#12486;&#12451;\&#27211;&#26412;&#22806;\&#21315;&#30000;\&#19981;&#35201;\&#19968;&#38306;\&#19968;&#38306;&#39640;&#23554;&#20195;&#20385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36;&#20489;&#26032;&#30528;&#12513;&#12540;&#12523;/&#35199;&#28023;&#23567;/&#35199;&#28023;&#23567;&#27231;&#26800;&#35373;&#20633;&#26368;&#32066;&#31309;&#31639;/&#35199;&#28023;&#23567;&#27231;&#26800;&#20869;&#35379;&#26360;&#65288;0407&#65289;/&#35199;&#28023;&#23567;&#27231;&#26800;&#20869;&#35379;&#26360;&#65288;0407&#65289;/&#35199;&#28023;&#23567;&#27231;&#26800;&#35373;&#20633;&#34907;&#29983;&#65288;&#26032;&#35373;&#6528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350\e\&#35336;&#31639;&#26360;&#12539;&#31309;&#31639;&#26360;&#36861;&#21152;&#20998;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01/12/&#28271;&#27583;&#23665;/&#28271;&#27583;&#23665;/&#35373;&#35336;&#26360;/KIKAI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-m\&#20869;&#35379;&#65288;&#36947;&#65289;\&#35373;&#20633;&#35506;\&#19979;&#24029;-&#3845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KANRI00\s-seibi\&#22823;&#22580;\H21&#24037;&#23398;&#37096;100&#21608;&#24180;\&#31309;&#31639;&#38306;&#20418;&#19968;&#24335;\&#20869;&#35379;&#26360;&#65288;&#32207;&#21512;&#25945;&#32946;&#30740;&#31350;&#26847;&#25913;&#20462;&#24037;&#20107;&#65289;&#12381;&#12398;&#65299;&#65288;&#35373;&#20633;&#22522;&#30990;&#65289;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651;&#27671;&#20418;/&#24037;&#20107;/&#65352;&#65297;&#65304;&#24037;&#20107;/&#29702;&#23398;&#37096;&#65314;&#65315;&#25913;&#20462;&#12288;&#27231;&#26800;/&#29702;&#23398;B&#65381;C&#20869;&#35379;&#27231;&#2680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sv\2008&#24180;&#24230;\&#24029;&#20869;\&#65288;&#24029;&#20869;&#65297;&#65289;&#27231;&#33021;&#35036;&#20767;&#65288;&#39376;&#36554;&#22580;&#31561;&#25972;&#20633;&#65289;\Documents%20and%20Settings\&#26408;&#21407;\My%20Documents\&#12456;&#12463;&#12475;&#12523;&#12487;&#12540;&#12479;&#12540;\&#65323;&#65323;&#65330;&#35519;&#26360;\sekis114\&#31309;&#31639;Sheet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l1a4\&#20849;&#26377;disk1\Documents%20and%20Settings\satou%20kiwamu\Local%20Settings\Temporary%20Internet%20Files\Content.IE5\WTWNS9UB\01T-88%20&#30333;&#30707;&#21335;&#20013;&#23398;\00-01%20&#38306;&#12539;&#31354;&#38291;&#35373;&#35336;\00-01%20&#38306;&#12539;&#31354;&#38291;&#35373;&#35336;\00-01%20&#38306;&#12539;&#31354;&#38291;&#35373;&#35336;\00-01%20&#38306;&#12539;&#31354;&#38291;&#35373;&#35336;\00-04%20&#12381;&#12398;&#20182;\&#65400;&#65438;&#65433;&#65392;&#65420;&#65439;&#65422;&#65392;&#65425;&#24184;&#33457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Data\20_&#12381;&#12398;&#20182;\&#38599;&#29992;&#20419;&#36914;&#20303;&#23429;\&#32701;&#24140;&#23487;&#33294;\&#12469;&#12531;&#12503;&#12523;\0213&#37549;&#20989;&#25342;&#12356;&#12539;&#35336;&#31639;\06&#22793;&#38651;&#23460;&#26847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2e\share\Documents%20and%20Settings\K_I\My%20Documents\&#35373;&#35336;&#36039;&#26009;\&#31309;&#31639;&#38306;&#20418;\&#24314;&#35373;&#30465;&#25968;&#37327;&#35519;&#26360;&#27096;&#24335;\&#22303;&#24037;&#20107;-2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7&#38263;&#23713;\&#31309;&#31639;\&#65297;&#21495;&#39208;&#25913;&#20462;&#31561;\05.6.15&#38263;&#23713;&#39640;&#23554;&#65297;&#21495;&#39208;&#20869;&#35379;&#26360;&#65288;&#27010;&#31639;&#65289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sv\2008&#24180;&#24230;\&#21152;&#40802;&#30740;&#25913;&#20462;\&#31309;&#31639;&#20869;&#35379;\&#20869;&#35379;&#65288;&#31354;&#35519;&#65289;\00&#31354;&#35519;&#20840;&#20307;&#12288;&#65288;&#30906;&#2345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初期設定"/>
      <sheetName val="給水土工事集計"/>
      <sheetName val="ガス土工事集計"/>
      <sheetName val="小口径桝排水土工事入力・集計"/>
      <sheetName val="コンクリート桝排水土工事入力表"/>
      <sheetName val="コンクリート桝排水土工事集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共通費"/>
      <sheetName val="科目"/>
      <sheetName val="中科目"/>
      <sheetName val="細目"/>
      <sheetName val="見積比較"/>
      <sheetName val="別紙1"/>
      <sheetName val="別紙2"/>
      <sheetName val="別紙3"/>
      <sheetName val="別紙4"/>
      <sheetName val="別紙5"/>
      <sheetName val="別紙6"/>
      <sheetName val="別紙7"/>
      <sheetName val="別紙8"/>
      <sheetName val="別紙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共通費"/>
      <sheetName val="種目"/>
      <sheetName val="科目"/>
      <sheetName val="中科目"/>
      <sheetName val="細目"/>
      <sheetName val="見積比較表"/>
      <sheetName val="単価比較表"/>
      <sheetName val="代価表"/>
      <sheetName val="歩掛り"/>
      <sheetName val="賃料"/>
      <sheetName val="基準金額"/>
      <sheetName val="細目 (建築)"/>
      <sheetName val="見積（建築）"/>
      <sheetName val="直工区分（建築）"/>
      <sheetName val="共通費 (建築)"/>
      <sheetName val="共通費2（建築）"/>
      <sheetName val="数量（建築）"/>
      <sheetName val="数量（機械）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表紙"/>
      <sheetName val="種目"/>
      <sheetName val="科目"/>
      <sheetName val="空調細目"/>
      <sheetName val="ﾀﾞｸﾄ・配管"/>
      <sheetName val="換気"/>
      <sheetName val="電気工事"/>
      <sheetName val="加齢研"/>
      <sheetName val="動物・屋外"/>
      <sheetName val="据付費"/>
      <sheetName val="搬入費"/>
      <sheetName val="架台"/>
      <sheetName val="(動)据付費"/>
      <sheetName val="(動)搬入費"/>
      <sheetName val="(動)架台"/>
      <sheetName val="査定内訳"/>
      <sheetName val="その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単価算出調書（搬入費の算出）</v>
          </cell>
          <cell r="G2" t="str">
            <v>工事名称</v>
          </cell>
          <cell r="H2" t="str">
            <v>　東北大学（星陵）プロジェクト総合研究棟等改修機械設備　（空調）　工事</v>
          </cell>
        </row>
        <row r="3">
          <cell r="E3" t="str">
            <v>欄に入力</v>
          </cell>
          <cell r="G3" t="str">
            <v>工事種別</v>
          </cell>
          <cell r="H3" t="str">
            <v>プロジェクト棟</v>
          </cell>
          <cell r="J3" t="str">
            <v>工事区分</v>
          </cell>
          <cell r="K3" t="str">
            <v>空調機器設備</v>
          </cell>
          <cell r="M3" t="str">
            <v>日付</v>
          </cell>
        </row>
        <row r="5">
          <cell r="B5" t="str">
            <v>品　名</v>
          </cell>
          <cell r="E5" t="str">
            <v>外形寸法</v>
          </cell>
          <cell r="G5" t="str">
            <v>重　量</v>
          </cell>
          <cell r="H5" t="str">
            <v>容積重量</v>
          </cell>
          <cell r="I5" t="str">
            <v>数　量</v>
          </cell>
          <cell r="J5" t="str">
            <v>基準単価</v>
          </cell>
          <cell r="K5" t="str">
            <v>割増率</v>
          </cell>
          <cell r="L5" t="str">
            <v>金　額</v>
          </cell>
          <cell r="M5" t="str">
            <v>重量又は</v>
          </cell>
        </row>
        <row r="6">
          <cell r="D6" t="str">
            <v>L(mm)</v>
          </cell>
          <cell r="E6" t="str">
            <v>W(mm)</v>
          </cell>
          <cell r="F6" t="str">
            <v>H(mm)</v>
          </cell>
          <cell r="G6" t="str">
            <v>(Kg)</v>
          </cell>
          <cell r="H6" t="str">
            <v>(Kg/m3)</v>
          </cell>
          <cell r="M6" t="str">
            <v>重量容積</v>
          </cell>
        </row>
        <row r="7">
          <cell r="B7" t="str">
            <v>GHP</v>
          </cell>
          <cell r="C7" t="str">
            <v>B-2</v>
          </cell>
          <cell r="D7">
            <v>750</v>
          </cell>
          <cell r="E7">
            <v>1380</v>
          </cell>
          <cell r="F7">
            <v>1990</v>
          </cell>
          <cell r="G7">
            <v>495</v>
          </cell>
          <cell r="H7">
            <v>240.3</v>
          </cell>
          <cell r="I7">
            <v>1</v>
          </cell>
          <cell r="J7">
            <v>40560</v>
          </cell>
          <cell r="K7">
            <v>1.7</v>
          </cell>
          <cell r="L7">
            <v>34130</v>
          </cell>
          <cell r="M7" t="str">
            <v>容積品</v>
          </cell>
        </row>
        <row r="8">
          <cell r="C8" t="str">
            <v>B-4</v>
          </cell>
          <cell r="D8">
            <v>950</v>
          </cell>
          <cell r="E8">
            <v>1750</v>
          </cell>
          <cell r="F8">
            <v>2135</v>
          </cell>
          <cell r="G8">
            <v>850</v>
          </cell>
          <cell r="H8">
            <v>239.5</v>
          </cell>
          <cell r="I8">
            <v>1</v>
          </cell>
          <cell r="J8">
            <v>40560</v>
          </cell>
          <cell r="K8">
            <v>1.7</v>
          </cell>
          <cell r="L8">
            <v>58610</v>
          </cell>
          <cell r="M8" t="str">
            <v>容積品</v>
          </cell>
        </row>
        <row r="9">
          <cell r="C9" t="str">
            <v>1-5</v>
          </cell>
          <cell r="D9">
            <v>950</v>
          </cell>
          <cell r="E9">
            <v>1750</v>
          </cell>
          <cell r="F9">
            <v>2135</v>
          </cell>
          <cell r="G9">
            <v>870</v>
          </cell>
          <cell r="H9">
            <v>245.1</v>
          </cell>
          <cell r="I9">
            <v>1</v>
          </cell>
          <cell r="J9">
            <v>40560</v>
          </cell>
          <cell r="K9">
            <v>1.7</v>
          </cell>
          <cell r="L9">
            <v>59990</v>
          </cell>
          <cell r="M9" t="str">
            <v>容積品</v>
          </cell>
        </row>
        <row r="10">
          <cell r="C10" t="str">
            <v>1-6</v>
          </cell>
          <cell r="D10">
            <v>950</v>
          </cell>
          <cell r="E10">
            <v>1750</v>
          </cell>
          <cell r="F10">
            <v>2135</v>
          </cell>
          <cell r="G10">
            <v>850</v>
          </cell>
          <cell r="H10">
            <v>239.5</v>
          </cell>
          <cell r="I10">
            <v>1</v>
          </cell>
          <cell r="J10">
            <v>40560</v>
          </cell>
          <cell r="K10">
            <v>1.7</v>
          </cell>
          <cell r="L10">
            <v>58610</v>
          </cell>
          <cell r="M10" t="str">
            <v>容積品</v>
          </cell>
        </row>
        <row r="11">
          <cell r="C11" t="str">
            <v>2-1</v>
          </cell>
          <cell r="D11">
            <v>950</v>
          </cell>
          <cell r="E11">
            <v>1750</v>
          </cell>
          <cell r="F11">
            <v>2135</v>
          </cell>
          <cell r="G11">
            <v>880</v>
          </cell>
          <cell r="H11">
            <v>247.9</v>
          </cell>
          <cell r="I11">
            <v>1</v>
          </cell>
          <cell r="J11">
            <v>40560</v>
          </cell>
          <cell r="K11">
            <v>1.7</v>
          </cell>
          <cell r="L11">
            <v>60680</v>
          </cell>
          <cell r="M11" t="str">
            <v>容積品</v>
          </cell>
        </row>
        <row r="12">
          <cell r="C12" t="str">
            <v>2-2</v>
          </cell>
          <cell r="D12">
            <v>750</v>
          </cell>
          <cell r="E12">
            <v>1380</v>
          </cell>
          <cell r="F12">
            <v>1990</v>
          </cell>
          <cell r="G12">
            <v>495</v>
          </cell>
          <cell r="H12">
            <v>240.3</v>
          </cell>
          <cell r="I12">
            <v>1</v>
          </cell>
          <cell r="J12">
            <v>40560</v>
          </cell>
          <cell r="K12">
            <v>1.7</v>
          </cell>
          <cell r="L12">
            <v>34130</v>
          </cell>
          <cell r="M12" t="str">
            <v>容積品</v>
          </cell>
        </row>
        <row r="13">
          <cell r="C13" t="str">
            <v>2-3</v>
          </cell>
          <cell r="D13">
            <v>750</v>
          </cell>
          <cell r="E13">
            <v>1380</v>
          </cell>
          <cell r="F13">
            <v>1990</v>
          </cell>
          <cell r="G13">
            <v>495</v>
          </cell>
          <cell r="H13">
            <v>240.3</v>
          </cell>
          <cell r="I13">
            <v>1</v>
          </cell>
          <cell r="J13">
            <v>40560</v>
          </cell>
          <cell r="K13">
            <v>1.7</v>
          </cell>
          <cell r="L13">
            <v>34130</v>
          </cell>
          <cell r="M13" t="str">
            <v>容積品</v>
          </cell>
        </row>
        <row r="14">
          <cell r="C14" t="str">
            <v>3-1</v>
          </cell>
          <cell r="D14">
            <v>950</v>
          </cell>
          <cell r="E14">
            <v>1750</v>
          </cell>
          <cell r="F14">
            <v>2135</v>
          </cell>
          <cell r="G14">
            <v>850</v>
          </cell>
          <cell r="H14">
            <v>239.5</v>
          </cell>
          <cell r="I14">
            <v>1</v>
          </cell>
          <cell r="J14">
            <v>40560</v>
          </cell>
          <cell r="K14">
            <v>1.7</v>
          </cell>
          <cell r="L14">
            <v>58610</v>
          </cell>
          <cell r="M14" t="str">
            <v>容積品</v>
          </cell>
        </row>
        <row r="15">
          <cell r="C15" t="str">
            <v>3-3</v>
          </cell>
          <cell r="D15">
            <v>950</v>
          </cell>
          <cell r="E15">
            <v>1750</v>
          </cell>
          <cell r="F15">
            <v>2135</v>
          </cell>
          <cell r="G15">
            <v>850</v>
          </cell>
          <cell r="H15">
            <v>239.5</v>
          </cell>
          <cell r="I15">
            <v>1</v>
          </cell>
          <cell r="J15">
            <v>40560</v>
          </cell>
          <cell r="K15">
            <v>1.7</v>
          </cell>
          <cell r="L15">
            <v>58610</v>
          </cell>
          <cell r="M15" t="str">
            <v>容積品</v>
          </cell>
        </row>
        <row r="16">
          <cell r="C16" t="str">
            <v>3-4</v>
          </cell>
          <cell r="D16">
            <v>950</v>
          </cell>
          <cell r="E16">
            <v>1750</v>
          </cell>
          <cell r="F16">
            <v>2135</v>
          </cell>
          <cell r="G16">
            <v>850</v>
          </cell>
          <cell r="H16">
            <v>239.5</v>
          </cell>
          <cell r="I16">
            <v>1</v>
          </cell>
          <cell r="J16">
            <v>40560</v>
          </cell>
          <cell r="K16">
            <v>1.7</v>
          </cell>
          <cell r="L16">
            <v>58610</v>
          </cell>
          <cell r="M16" t="str">
            <v>容積品</v>
          </cell>
        </row>
        <row r="17">
          <cell r="C17" t="str">
            <v>3-5</v>
          </cell>
          <cell r="D17">
            <v>950</v>
          </cell>
          <cell r="E17">
            <v>1750</v>
          </cell>
          <cell r="F17">
            <v>2135</v>
          </cell>
          <cell r="G17">
            <v>850</v>
          </cell>
          <cell r="H17">
            <v>239.5</v>
          </cell>
          <cell r="I17">
            <v>1</v>
          </cell>
          <cell r="J17">
            <v>40560</v>
          </cell>
          <cell r="K17">
            <v>1.7</v>
          </cell>
          <cell r="L17">
            <v>58610</v>
          </cell>
          <cell r="M17" t="str">
            <v>容積品</v>
          </cell>
        </row>
        <row r="18">
          <cell r="C18" t="str">
            <v>4-1</v>
          </cell>
          <cell r="D18">
            <v>750</v>
          </cell>
          <cell r="E18">
            <v>1380</v>
          </cell>
          <cell r="F18">
            <v>1990</v>
          </cell>
          <cell r="G18">
            <v>495</v>
          </cell>
          <cell r="H18">
            <v>240.3</v>
          </cell>
          <cell r="I18">
            <v>1</v>
          </cell>
          <cell r="J18">
            <v>40560</v>
          </cell>
          <cell r="K18">
            <v>1.7</v>
          </cell>
          <cell r="L18">
            <v>34130</v>
          </cell>
          <cell r="M18" t="str">
            <v>容積品</v>
          </cell>
        </row>
        <row r="19">
          <cell r="C19" t="str">
            <v>4-2</v>
          </cell>
          <cell r="D19">
            <v>950</v>
          </cell>
          <cell r="E19">
            <v>1750</v>
          </cell>
          <cell r="F19">
            <v>2135</v>
          </cell>
          <cell r="G19">
            <v>870</v>
          </cell>
          <cell r="H19">
            <v>245.1</v>
          </cell>
          <cell r="I19">
            <v>1</v>
          </cell>
          <cell r="J19">
            <v>40560</v>
          </cell>
          <cell r="K19">
            <v>1.7</v>
          </cell>
          <cell r="L19">
            <v>59990</v>
          </cell>
          <cell r="M19" t="str">
            <v>容積品</v>
          </cell>
        </row>
        <row r="20">
          <cell r="C20" t="str">
            <v>4-3</v>
          </cell>
          <cell r="D20">
            <v>950</v>
          </cell>
          <cell r="E20">
            <v>1750</v>
          </cell>
          <cell r="F20">
            <v>2135</v>
          </cell>
          <cell r="G20">
            <v>870</v>
          </cell>
          <cell r="H20">
            <v>245.1</v>
          </cell>
          <cell r="I20">
            <v>1</v>
          </cell>
          <cell r="J20">
            <v>40560</v>
          </cell>
          <cell r="K20">
            <v>1.7</v>
          </cell>
          <cell r="L20">
            <v>59990</v>
          </cell>
          <cell r="M20" t="str">
            <v>容積品</v>
          </cell>
        </row>
        <row r="21">
          <cell r="C21" t="str">
            <v>4-4</v>
          </cell>
          <cell r="D21">
            <v>950</v>
          </cell>
          <cell r="E21">
            <v>1750</v>
          </cell>
          <cell r="F21">
            <v>2135</v>
          </cell>
          <cell r="G21">
            <v>850</v>
          </cell>
          <cell r="H21">
            <v>239.5</v>
          </cell>
          <cell r="I21">
            <v>1</v>
          </cell>
          <cell r="J21">
            <v>40560</v>
          </cell>
          <cell r="K21">
            <v>1.7</v>
          </cell>
          <cell r="L21">
            <v>58610</v>
          </cell>
          <cell r="M21" t="str">
            <v>容積品</v>
          </cell>
        </row>
        <row r="22">
          <cell r="C22" t="str">
            <v>5-2</v>
          </cell>
          <cell r="D22">
            <v>950</v>
          </cell>
          <cell r="E22">
            <v>1750</v>
          </cell>
          <cell r="F22">
            <v>2135</v>
          </cell>
          <cell r="G22">
            <v>870</v>
          </cell>
          <cell r="H22">
            <v>245.1</v>
          </cell>
          <cell r="I22">
            <v>1</v>
          </cell>
          <cell r="J22">
            <v>40560</v>
          </cell>
          <cell r="K22">
            <v>1.7</v>
          </cell>
          <cell r="L22">
            <v>59990</v>
          </cell>
          <cell r="M22" t="str">
            <v>容積品</v>
          </cell>
        </row>
        <row r="23">
          <cell r="C23" t="str">
            <v>5-3</v>
          </cell>
          <cell r="D23">
            <v>950</v>
          </cell>
          <cell r="E23">
            <v>1750</v>
          </cell>
          <cell r="F23">
            <v>2135</v>
          </cell>
          <cell r="G23">
            <v>880</v>
          </cell>
          <cell r="H23">
            <v>247.9</v>
          </cell>
          <cell r="I23">
            <v>1</v>
          </cell>
          <cell r="J23">
            <v>40560</v>
          </cell>
          <cell r="K23">
            <v>1.7</v>
          </cell>
          <cell r="L23">
            <v>60680</v>
          </cell>
          <cell r="M23" t="str">
            <v>容積品</v>
          </cell>
        </row>
        <row r="24">
          <cell r="C24" t="str">
            <v>5-4</v>
          </cell>
          <cell r="D24">
            <v>950</v>
          </cell>
          <cell r="E24">
            <v>1750</v>
          </cell>
          <cell r="F24">
            <v>2135</v>
          </cell>
          <cell r="G24">
            <v>870</v>
          </cell>
          <cell r="H24">
            <v>245.1</v>
          </cell>
          <cell r="I24">
            <v>1</v>
          </cell>
          <cell r="J24">
            <v>40560</v>
          </cell>
          <cell r="K24">
            <v>1.7</v>
          </cell>
          <cell r="L24">
            <v>59990</v>
          </cell>
          <cell r="M24" t="str">
            <v>容積品</v>
          </cell>
        </row>
        <row r="25">
          <cell r="B25" t="str">
            <v>ACP</v>
          </cell>
          <cell r="C25" t="str">
            <v>B-1</v>
          </cell>
          <cell r="D25">
            <v>1060</v>
          </cell>
          <cell r="E25">
            <v>315</v>
          </cell>
          <cell r="F25">
            <v>1275</v>
          </cell>
          <cell r="G25">
            <v>120</v>
          </cell>
          <cell r="H25">
            <v>281.89999999999998</v>
          </cell>
          <cell r="I25">
            <v>1</v>
          </cell>
          <cell r="J25">
            <v>40560</v>
          </cell>
          <cell r="K25">
            <v>1.7</v>
          </cell>
          <cell r="L25">
            <v>8270</v>
          </cell>
          <cell r="M25" t="str">
            <v>容積品</v>
          </cell>
        </row>
        <row r="26">
          <cell r="C26" t="str">
            <v>B-5</v>
          </cell>
          <cell r="D26">
            <v>1400</v>
          </cell>
          <cell r="E26">
            <v>785</v>
          </cell>
          <cell r="F26">
            <v>1645</v>
          </cell>
          <cell r="G26">
            <v>320</v>
          </cell>
          <cell r="H26">
            <v>177</v>
          </cell>
          <cell r="I26">
            <v>1</v>
          </cell>
          <cell r="J26">
            <v>40560</v>
          </cell>
          <cell r="K26">
            <v>2</v>
          </cell>
          <cell r="L26">
            <v>25960</v>
          </cell>
          <cell r="M26" t="str">
            <v>容積品</v>
          </cell>
        </row>
        <row r="27">
          <cell r="C27" t="str">
            <v>B-6</v>
          </cell>
          <cell r="D27">
            <v>950</v>
          </cell>
          <cell r="E27">
            <v>750</v>
          </cell>
          <cell r="F27">
            <v>1645</v>
          </cell>
          <cell r="G27">
            <v>255</v>
          </cell>
          <cell r="H27">
            <v>217.6</v>
          </cell>
          <cell r="I27">
            <v>1</v>
          </cell>
          <cell r="J27">
            <v>40560</v>
          </cell>
          <cell r="K27">
            <v>1.7</v>
          </cell>
          <cell r="L27">
            <v>17580</v>
          </cell>
          <cell r="M27" t="str">
            <v>容積品</v>
          </cell>
        </row>
        <row r="28">
          <cell r="C28" t="str">
            <v>1-1</v>
          </cell>
          <cell r="D28">
            <v>2110</v>
          </cell>
          <cell r="E28">
            <v>785</v>
          </cell>
          <cell r="F28">
            <v>1645</v>
          </cell>
          <cell r="G28">
            <v>475</v>
          </cell>
          <cell r="H28">
            <v>174.3</v>
          </cell>
          <cell r="I28">
            <v>1</v>
          </cell>
          <cell r="J28">
            <v>40560</v>
          </cell>
          <cell r="K28">
            <v>2</v>
          </cell>
          <cell r="L28">
            <v>38530</v>
          </cell>
          <cell r="M28" t="str">
            <v>容積品</v>
          </cell>
        </row>
        <row r="29">
          <cell r="C29" t="str">
            <v>蓄熱槽</v>
          </cell>
          <cell r="D29">
            <v>2420</v>
          </cell>
          <cell r="E29">
            <v>1350</v>
          </cell>
          <cell r="F29">
            <v>1960</v>
          </cell>
          <cell r="G29">
            <v>630</v>
          </cell>
          <cell r="H29">
            <v>98.4</v>
          </cell>
          <cell r="I29">
            <v>1</v>
          </cell>
          <cell r="J29">
            <v>40560</v>
          </cell>
          <cell r="K29">
            <v>2.5</v>
          </cell>
          <cell r="L29">
            <v>63880</v>
          </cell>
          <cell r="M29" t="str">
            <v>容積品</v>
          </cell>
        </row>
        <row r="30">
          <cell r="C30" t="str">
            <v>1-2</v>
          </cell>
          <cell r="D30">
            <v>1400</v>
          </cell>
          <cell r="E30">
            <v>785</v>
          </cell>
          <cell r="F30">
            <v>645</v>
          </cell>
          <cell r="G30">
            <v>405</v>
          </cell>
          <cell r="H30">
            <v>571.29999999999995</v>
          </cell>
          <cell r="I30">
            <v>1</v>
          </cell>
          <cell r="J30">
            <v>40560</v>
          </cell>
          <cell r="K30">
            <v>1</v>
          </cell>
          <cell r="L30">
            <v>16430</v>
          </cell>
          <cell r="M30" t="str">
            <v>容積品</v>
          </cell>
        </row>
        <row r="31">
          <cell r="C31" t="str">
            <v>蓄熱槽</v>
          </cell>
          <cell r="D31">
            <v>2420</v>
          </cell>
          <cell r="E31">
            <v>1350</v>
          </cell>
          <cell r="F31">
            <v>1960</v>
          </cell>
          <cell r="G31">
            <v>630</v>
          </cell>
          <cell r="H31">
            <v>98.4</v>
          </cell>
          <cell r="I31">
            <v>1</v>
          </cell>
          <cell r="J31">
            <v>40560</v>
          </cell>
          <cell r="K31">
            <v>2.5</v>
          </cell>
          <cell r="L31">
            <v>63880</v>
          </cell>
          <cell r="M31" t="str">
            <v>容積品</v>
          </cell>
        </row>
        <row r="32">
          <cell r="C32" t="str">
            <v>1-4</v>
          </cell>
          <cell r="D32">
            <v>1400</v>
          </cell>
          <cell r="E32">
            <v>785</v>
          </cell>
          <cell r="F32">
            <v>645</v>
          </cell>
          <cell r="G32">
            <v>405</v>
          </cell>
          <cell r="H32">
            <v>571.29999999999995</v>
          </cell>
          <cell r="I32">
            <v>1</v>
          </cell>
          <cell r="J32">
            <v>40560</v>
          </cell>
          <cell r="K32">
            <v>1</v>
          </cell>
          <cell r="L32">
            <v>16430</v>
          </cell>
          <cell r="M32" t="str">
            <v>容積品</v>
          </cell>
        </row>
        <row r="33">
          <cell r="C33" t="str">
            <v>蓄熱槽</v>
          </cell>
          <cell r="D33">
            <v>2420</v>
          </cell>
          <cell r="E33">
            <v>1350</v>
          </cell>
          <cell r="F33">
            <v>1960</v>
          </cell>
          <cell r="G33">
            <v>630</v>
          </cell>
          <cell r="H33">
            <v>98.4</v>
          </cell>
          <cell r="I33">
            <v>1</v>
          </cell>
          <cell r="J33">
            <v>40560</v>
          </cell>
          <cell r="K33">
            <v>2.5</v>
          </cell>
          <cell r="L33">
            <v>63880</v>
          </cell>
          <cell r="M33" t="str">
            <v>容積品</v>
          </cell>
        </row>
        <row r="34">
          <cell r="C34" t="str">
            <v>3-2</v>
          </cell>
          <cell r="D34">
            <v>1400</v>
          </cell>
          <cell r="E34">
            <v>785</v>
          </cell>
          <cell r="F34">
            <v>1645</v>
          </cell>
          <cell r="G34">
            <v>320</v>
          </cell>
          <cell r="H34">
            <v>177</v>
          </cell>
          <cell r="I34">
            <v>1</v>
          </cell>
          <cell r="J34">
            <v>40560</v>
          </cell>
          <cell r="K34">
            <v>2</v>
          </cell>
          <cell r="L34">
            <v>25960</v>
          </cell>
          <cell r="M34" t="str">
            <v>容積品</v>
          </cell>
        </row>
        <row r="35">
          <cell r="C35" t="str">
            <v>4-5</v>
          </cell>
          <cell r="D35">
            <v>1400</v>
          </cell>
          <cell r="E35">
            <v>785</v>
          </cell>
          <cell r="F35">
            <v>1645</v>
          </cell>
          <cell r="G35">
            <v>330</v>
          </cell>
          <cell r="H35">
            <v>182.5</v>
          </cell>
          <cell r="I35">
            <v>1</v>
          </cell>
          <cell r="J35">
            <v>40560</v>
          </cell>
          <cell r="K35">
            <v>2</v>
          </cell>
          <cell r="L35">
            <v>26770</v>
          </cell>
          <cell r="M35" t="str">
            <v>容積品</v>
          </cell>
        </row>
        <row r="36">
          <cell r="C36" t="str">
            <v>5-1</v>
          </cell>
          <cell r="D36">
            <v>1400</v>
          </cell>
          <cell r="E36">
            <v>785</v>
          </cell>
          <cell r="F36">
            <v>1645</v>
          </cell>
          <cell r="G36">
            <v>320</v>
          </cell>
          <cell r="H36">
            <v>177</v>
          </cell>
          <cell r="I36">
            <v>1</v>
          </cell>
          <cell r="J36">
            <v>40560</v>
          </cell>
          <cell r="K36">
            <v>2</v>
          </cell>
          <cell r="L36">
            <v>25960</v>
          </cell>
          <cell r="M36" t="str">
            <v>容積品</v>
          </cell>
        </row>
        <row r="37">
          <cell r="C37" t="str">
            <v>R-1</v>
          </cell>
          <cell r="D37">
            <v>1400</v>
          </cell>
          <cell r="E37">
            <v>785</v>
          </cell>
          <cell r="F37">
            <v>1645</v>
          </cell>
          <cell r="G37">
            <v>305</v>
          </cell>
          <cell r="H37">
            <v>168.7</v>
          </cell>
          <cell r="I37">
            <v>1</v>
          </cell>
          <cell r="J37">
            <v>40560</v>
          </cell>
          <cell r="K37">
            <v>2</v>
          </cell>
          <cell r="L37">
            <v>24740</v>
          </cell>
          <cell r="M37" t="str">
            <v>容積品</v>
          </cell>
        </row>
        <row r="38">
          <cell r="B38" t="str">
            <v>全外気空調機</v>
          </cell>
          <cell r="C38" t="str">
            <v>ＨＥＵ－１</v>
          </cell>
          <cell r="D38">
            <v>1700</v>
          </cell>
          <cell r="E38">
            <v>2300</v>
          </cell>
          <cell r="F38">
            <v>5000</v>
          </cell>
          <cell r="G38">
            <v>2050</v>
          </cell>
          <cell r="H38">
            <v>104.9</v>
          </cell>
          <cell r="I38">
            <v>1</v>
          </cell>
          <cell r="J38">
            <v>40560</v>
          </cell>
          <cell r="K38">
            <v>2</v>
          </cell>
          <cell r="L38">
            <v>166300</v>
          </cell>
          <cell r="M38" t="str">
            <v>容積品</v>
          </cell>
        </row>
        <row r="39">
          <cell r="C39" t="str">
            <v>ＨＥＵ－２</v>
          </cell>
          <cell r="D39">
            <v>1900</v>
          </cell>
          <cell r="E39">
            <v>2400</v>
          </cell>
          <cell r="F39">
            <v>5000</v>
          </cell>
          <cell r="G39">
            <v>2350</v>
          </cell>
          <cell r="H39">
            <v>103.1</v>
          </cell>
          <cell r="I39">
            <v>1</v>
          </cell>
          <cell r="J39">
            <v>40560</v>
          </cell>
          <cell r="K39">
            <v>2</v>
          </cell>
          <cell r="L39">
            <v>190630</v>
          </cell>
          <cell r="M39" t="str">
            <v>容積品</v>
          </cell>
        </row>
        <row r="40">
          <cell r="D40">
            <v>1000</v>
          </cell>
          <cell r="E40">
            <v>1000</v>
          </cell>
          <cell r="F40">
            <v>1000</v>
          </cell>
          <cell r="H40">
            <v>0</v>
          </cell>
          <cell r="J40">
            <v>40560</v>
          </cell>
          <cell r="K40">
            <v>2.5</v>
          </cell>
          <cell r="L40">
            <v>0</v>
          </cell>
          <cell r="M40" t="str">
            <v>容積品</v>
          </cell>
        </row>
        <row r="41">
          <cell r="D41">
            <v>1000</v>
          </cell>
          <cell r="E41">
            <v>1000</v>
          </cell>
          <cell r="F41">
            <v>1000</v>
          </cell>
          <cell r="H41">
            <v>0</v>
          </cell>
          <cell r="J41">
            <v>40560</v>
          </cell>
          <cell r="K41">
            <v>2.5</v>
          </cell>
          <cell r="L41">
            <v>0</v>
          </cell>
          <cell r="M41" t="str">
            <v>容積品</v>
          </cell>
        </row>
        <row r="42">
          <cell r="D42">
            <v>1000</v>
          </cell>
          <cell r="E42">
            <v>1000</v>
          </cell>
          <cell r="F42">
            <v>1000</v>
          </cell>
          <cell r="H42">
            <v>0</v>
          </cell>
          <cell r="J42">
            <v>40560</v>
          </cell>
          <cell r="K42">
            <v>2.5</v>
          </cell>
          <cell r="L42">
            <v>0</v>
          </cell>
          <cell r="M42" t="str">
            <v>容積品</v>
          </cell>
        </row>
        <row r="43">
          <cell r="D43">
            <v>1000</v>
          </cell>
          <cell r="E43">
            <v>1000</v>
          </cell>
          <cell r="F43">
            <v>1000</v>
          </cell>
          <cell r="H43">
            <v>0</v>
          </cell>
          <cell r="J43">
            <v>40560</v>
          </cell>
          <cell r="K43">
            <v>2.5</v>
          </cell>
          <cell r="L43">
            <v>0</v>
          </cell>
          <cell r="M43" t="str">
            <v>容積品</v>
          </cell>
        </row>
        <row r="44">
          <cell r="D44">
            <v>1000</v>
          </cell>
          <cell r="E44">
            <v>1000</v>
          </cell>
          <cell r="F44">
            <v>1000</v>
          </cell>
          <cell r="H44">
            <v>0</v>
          </cell>
          <cell r="J44">
            <v>40560</v>
          </cell>
          <cell r="K44">
            <v>2.5</v>
          </cell>
          <cell r="L44">
            <v>0</v>
          </cell>
          <cell r="M44" t="str">
            <v>容積品</v>
          </cell>
        </row>
        <row r="45">
          <cell r="D45">
            <v>1000</v>
          </cell>
          <cell r="E45">
            <v>1000</v>
          </cell>
          <cell r="F45">
            <v>1000</v>
          </cell>
          <cell r="H45">
            <v>0</v>
          </cell>
          <cell r="J45">
            <v>40560</v>
          </cell>
          <cell r="K45">
            <v>2.5</v>
          </cell>
          <cell r="L45">
            <v>0</v>
          </cell>
          <cell r="M45" t="str">
            <v>容積品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表紙 (2)"/>
      <sheetName val="衛生器具設備"/>
      <sheetName val="給水設備"/>
      <sheetName val="排水設備 "/>
      <sheetName val="給湯設備"/>
      <sheetName val="消火設備工事"/>
      <sheetName val="ガス設備工事"/>
      <sheetName val="冷暖房設備工事 "/>
      <sheetName val="換気設備工事  "/>
      <sheetName val="ガス設備工事 (2)"/>
      <sheetName val="複合-1"/>
      <sheetName val="見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価格算出内訳明細書"/>
      <sheetName val="種目別内訳"/>
      <sheetName val="科目別内訳"/>
      <sheetName val="細目別内訳"/>
      <sheetName val="基準額"/>
    </sheetNames>
    <sheetDataSet>
      <sheetData sheetId="0"/>
      <sheetData sheetId="1"/>
      <sheetData sheetId="2" refreshError="1"/>
      <sheetData sheetId="3"/>
      <sheetData sheetId="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ｸﾞﾙ-ﾌﾟ"/>
      <sheetName val="見積比較"/>
      <sheetName val="別紙明細"/>
      <sheetName val="代価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ｸﾞﾙ-ﾌﾟ"/>
      <sheetName val="見積比較"/>
      <sheetName val="別紙明細"/>
      <sheetName val="代価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空調"/>
      <sheetName val="空調元"/>
      <sheetName val="衛生"/>
      <sheetName val="衛生元"/>
      <sheetName val="複合"/>
      <sheetName val="搬入"/>
      <sheetName val="制気口類"/>
      <sheetName val="BOX"/>
      <sheetName val="複合 (2)"/>
      <sheetName val="ｽﾘｰﾌﾞ"/>
    </sheetNames>
    <sheetDataSet>
      <sheetData sheetId="0"/>
      <sheetData sheetId="1"/>
      <sheetData sheetId="2" refreshError="1">
        <row r="621">
          <cell r="G621">
            <v>4758690</v>
          </cell>
        </row>
        <row r="955">
          <cell r="G955">
            <v>671500</v>
          </cell>
        </row>
      </sheetData>
      <sheetData sheetId="3"/>
      <sheetData sheetId="4" refreshError="1">
        <row r="775">
          <cell r="G775">
            <v>24252000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表"/>
      <sheetName val="分電盤歩掛"/>
      <sheetName val="分電盤歩掛 (2)"/>
      <sheetName val="分電盤歩掛 (3)"/>
      <sheetName val="制御盤歩掛"/>
      <sheetName val="制御盤歩掛 (2)"/>
      <sheetName val="分電盤歩掛 (4)"/>
    </sheetNames>
    <sheetDataSet>
      <sheetData sheetId="0">
        <row r="4">
          <cell r="B4">
            <v>0</v>
          </cell>
          <cell r="C4">
            <v>3</v>
          </cell>
          <cell r="E4">
            <v>0</v>
          </cell>
          <cell r="F4">
            <v>3</v>
          </cell>
        </row>
        <row r="5">
          <cell r="B5">
            <v>4</v>
          </cell>
          <cell r="C5">
            <v>4</v>
          </cell>
          <cell r="E5">
            <v>3.5</v>
          </cell>
          <cell r="F5">
            <v>4</v>
          </cell>
        </row>
        <row r="6">
          <cell r="B6">
            <v>5</v>
          </cell>
          <cell r="C6">
            <v>5</v>
          </cell>
          <cell r="E6">
            <v>4.5</v>
          </cell>
          <cell r="F6">
            <v>5</v>
          </cell>
        </row>
        <row r="7">
          <cell r="B7">
            <v>6</v>
          </cell>
          <cell r="C7">
            <v>6</v>
          </cell>
          <cell r="E7">
            <v>5.5</v>
          </cell>
          <cell r="F7">
            <v>6</v>
          </cell>
        </row>
        <row r="8">
          <cell r="B8">
            <v>7</v>
          </cell>
          <cell r="C8">
            <v>7</v>
          </cell>
          <cell r="E8">
            <v>7</v>
          </cell>
          <cell r="F8">
            <v>7</v>
          </cell>
        </row>
        <row r="9">
          <cell r="B9">
            <v>8.5</v>
          </cell>
          <cell r="C9">
            <v>8</v>
          </cell>
          <cell r="E9">
            <v>8.5</v>
          </cell>
          <cell r="F9">
            <v>8</v>
          </cell>
        </row>
        <row r="10">
          <cell r="B10">
            <v>10</v>
          </cell>
          <cell r="C10">
            <v>10</v>
          </cell>
          <cell r="E10">
            <v>10</v>
          </cell>
          <cell r="F10">
            <v>9</v>
          </cell>
        </row>
        <row r="11">
          <cell r="B11">
            <v>13</v>
          </cell>
          <cell r="C11">
            <v>11</v>
          </cell>
          <cell r="E11">
            <v>11.5</v>
          </cell>
          <cell r="F11">
            <v>10</v>
          </cell>
        </row>
        <row r="12">
          <cell r="B12">
            <v>16</v>
          </cell>
          <cell r="C12">
            <v>12</v>
          </cell>
          <cell r="E12">
            <v>13</v>
          </cell>
          <cell r="F12">
            <v>11</v>
          </cell>
        </row>
        <row r="13">
          <cell r="B13">
            <v>19</v>
          </cell>
          <cell r="C13">
            <v>15</v>
          </cell>
          <cell r="E13">
            <v>15</v>
          </cell>
          <cell r="F13">
            <v>12</v>
          </cell>
        </row>
        <row r="14">
          <cell r="B14">
            <v>22</v>
          </cell>
          <cell r="C14">
            <v>18</v>
          </cell>
          <cell r="E14">
            <v>17</v>
          </cell>
          <cell r="F14">
            <v>13</v>
          </cell>
        </row>
        <row r="15">
          <cell r="B15">
            <v>26</v>
          </cell>
          <cell r="C15">
            <v>21</v>
          </cell>
          <cell r="E15">
            <v>19</v>
          </cell>
          <cell r="F15">
            <v>14</v>
          </cell>
        </row>
        <row r="16">
          <cell r="B16">
            <v>30</v>
          </cell>
          <cell r="C16">
            <v>24</v>
          </cell>
          <cell r="E16">
            <v>24</v>
          </cell>
          <cell r="F16" t="str">
            <v>0.6倍</v>
          </cell>
        </row>
        <row r="17">
          <cell r="B17">
            <v>35</v>
          </cell>
          <cell r="C17">
            <v>28</v>
          </cell>
          <cell r="E17">
            <v>40</v>
          </cell>
          <cell r="F17">
            <v>24</v>
          </cell>
        </row>
        <row r="18">
          <cell r="B18">
            <v>41</v>
          </cell>
          <cell r="C18">
            <v>33</v>
          </cell>
          <cell r="E18">
            <v>44</v>
          </cell>
          <cell r="F18" t="str">
            <v>0.55倍</v>
          </cell>
        </row>
        <row r="19">
          <cell r="B19">
            <v>48</v>
          </cell>
          <cell r="C19" t="str">
            <v>超過</v>
          </cell>
          <cell r="E19">
            <v>69</v>
          </cell>
          <cell r="F19">
            <v>38</v>
          </cell>
        </row>
        <row r="20">
          <cell r="E20">
            <v>76</v>
          </cell>
          <cell r="F20" t="str">
            <v>0.5倍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  <sheetName val="別表１−３(耐震･校舎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</row>
        <row r="13"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BZ13" t="str">
            <v>○○○市</v>
          </cell>
        </row>
        <row r="15">
          <cell r="B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I15" t="str">
            <v>事業区分</v>
          </cell>
          <cell r="BJ15" t="str">
            <v>大規模改造事業</v>
          </cell>
          <cell r="BK15" t="str">
            <v>棟番号</v>
          </cell>
          <cell r="BL15" t="str">
            <v>②-１</v>
          </cell>
          <cell r="BZ15" t="str">
            <v>②-１</v>
          </cell>
        </row>
        <row r="17"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I17" t="str">
            <v>建築年</v>
          </cell>
          <cell r="BJ17">
            <v>47</v>
          </cell>
          <cell r="BK17" t="str">
            <v>面積</v>
          </cell>
          <cell r="BL17" t="str">
            <v>(1,500＋1,500)</v>
          </cell>
          <cell r="BP17">
            <v>47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BZ18">
            <v>3000</v>
          </cell>
        </row>
        <row r="22">
          <cell r="AT22">
            <v>21000</v>
          </cell>
          <cell r="BZ22">
            <v>151500</v>
          </cell>
        </row>
        <row r="28">
          <cell r="S28">
            <v>0.92500000000000004</v>
          </cell>
          <cell r="CD28">
            <v>0.92500000000000004</v>
          </cell>
        </row>
        <row r="31">
          <cell r="Z31">
            <v>850</v>
          </cell>
          <cell r="AD31">
            <v>1000</v>
          </cell>
          <cell r="BF31">
            <v>1000</v>
          </cell>
          <cell r="BJ31">
            <v>1000</v>
          </cell>
        </row>
        <row r="32">
          <cell r="D32">
            <v>82</v>
          </cell>
          <cell r="E32" t="str">
            <v>建</v>
          </cell>
          <cell r="F32">
            <v>100.8</v>
          </cell>
          <cell r="J32">
            <v>3500</v>
          </cell>
          <cell r="K32" t="str">
            <v>㎡</v>
          </cell>
          <cell r="Z32">
            <v>770</v>
          </cell>
          <cell r="AD32">
            <v>3500</v>
          </cell>
          <cell r="BF32">
            <v>1500</v>
          </cell>
          <cell r="BJ32">
            <v>3500</v>
          </cell>
        </row>
        <row r="33">
          <cell r="D33">
            <v>90</v>
          </cell>
          <cell r="E33" t="str">
            <v>床</v>
          </cell>
          <cell r="F33">
            <v>482</v>
          </cell>
          <cell r="J33" t="str">
            <v>㎡</v>
          </cell>
          <cell r="K33" t="str">
            <v/>
          </cell>
          <cell r="Z33">
            <v>482</v>
          </cell>
          <cell r="AD33">
            <v>3000</v>
          </cell>
          <cell r="BF33">
            <v>2000</v>
          </cell>
          <cell r="BJ33">
            <v>3000</v>
          </cell>
        </row>
        <row r="34">
          <cell r="D34">
            <v>89</v>
          </cell>
          <cell r="E34">
            <v>405</v>
          </cell>
          <cell r="F34" t="str">
            <v>㎡</v>
          </cell>
          <cell r="J34" t="str">
            <v/>
          </cell>
          <cell r="K34">
            <v>6</v>
          </cell>
          <cell r="Z34">
            <v>405</v>
          </cell>
          <cell r="AD34">
            <v>6500</v>
          </cell>
          <cell r="BF34">
            <v>2800</v>
          </cell>
          <cell r="BJ34">
            <v>6500</v>
          </cell>
        </row>
        <row r="35">
          <cell r="D35">
            <v>555</v>
          </cell>
          <cell r="E35" t="str">
            <v>天　井</v>
          </cell>
          <cell r="F35">
            <v>786</v>
          </cell>
          <cell r="J35" t="str">
            <v>㎡</v>
          </cell>
          <cell r="K35" t="str">
            <v/>
          </cell>
          <cell r="Z35">
            <v>786</v>
          </cell>
          <cell r="AD35">
            <v>3000</v>
          </cell>
          <cell r="BF35">
            <v>1500</v>
          </cell>
          <cell r="BJ35">
            <v>3000</v>
          </cell>
        </row>
        <row r="36">
          <cell r="D36">
            <v>785</v>
          </cell>
          <cell r="E36" t="str">
            <v>建</v>
          </cell>
          <cell r="F36" t="str">
            <v>外　部</v>
          </cell>
          <cell r="J36">
            <v>150</v>
          </cell>
          <cell r="K36" t="str">
            <v>ヶ所</v>
          </cell>
          <cell r="Z36">
            <v>3</v>
          </cell>
          <cell r="AD36">
            <v>150</v>
          </cell>
          <cell r="BF36">
            <v>80</v>
          </cell>
          <cell r="BJ36">
            <v>150</v>
          </cell>
        </row>
        <row r="37">
          <cell r="D37">
            <v>360</v>
          </cell>
          <cell r="E37" t="str">
            <v>具</v>
          </cell>
          <cell r="F37" t="str">
            <v>内　部</v>
          </cell>
          <cell r="J37">
            <v>200</v>
          </cell>
          <cell r="K37" t="str">
            <v>ヶ所</v>
          </cell>
          <cell r="Z37">
            <v>2</v>
          </cell>
          <cell r="AD37">
            <v>200</v>
          </cell>
          <cell r="BF37">
            <v>100</v>
          </cell>
          <cell r="BJ37">
            <v>200</v>
          </cell>
        </row>
        <row r="38"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J38">
            <v>105</v>
          </cell>
          <cell r="K38" t="str">
            <v>KVA</v>
          </cell>
          <cell r="Z38">
            <v>23.5</v>
          </cell>
          <cell r="AD38">
            <v>105</v>
          </cell>
          <cell r="BF38">
            <v>157</v>
          </cell>
          <cell r="BJ38">
            <v>105</v>
          </cell>
        </row>
        <row r="39">
          <cell r="D39">
            <v>1906</v>
          </cell>
          <cell r="E39" t="str">
            <v>配　　　線</v>
          </cell>
          <cell r="F39">
            <v>398</v>
          </cell>
          <cell r="J39" t="str">
            <v>m</v>
          </cell>
          <cell r="K39" t="str">
            <v/>
          </cell>
          <cell r="L39">
            <v>5</v>
          </cell>
          <cell r="Z39">
            <v>398</v>
          </cell>
          <cell r="AD39">
            <v>8000</v>
          </cell>
          <cell r="AN39">
            <v>50</v>
          </cell>
          <cell r="BF39">
            <v>4000</v>
          </cell>
          <cell r="BJ39">
            <v>8000</v>
          </cell>
        </row>
        <row r="40">
          <cell r="D40">
            <v>19</v>
          </cell>
          <cell r="E40">
            <v>50</v>
          </cell>
          <cell r="F40" t="str">
            <v>灯</v>
          </cell>
          <cell r="J40" t="str">
            <v/>
          </cell>
          <cell r="K40">
            <v>8</v>
          </cell>
          <cell r="Z40">
            <v>50</v>
          </cell>
          <cell r="AD40">
            <v>650</v>
          </cell>
          <cell r="BF40">
            <v>300</v>
          </cell>
          <cell r="BJ40">
            <v>650</v>
          </cell>
        </row>
        <row r="41">
          <cell r="H41">
            <v>22000</v>
          </cell>
          <cell r="Z41">
            <v>167</v>
          </cell>
          <cell r="AD41">
            <v>3500</v>
          </cell>
          <cell r="BF41">
            <v>1500</v>
          </cell>
          <cell r="BJ41">
            <v>3500</v>
          </cell>
        </row>
        <row r="42">
          <cell r="Z42">
            <v>30</v>
          </cell>
          <cell r="AD42" t="str">
            <v>不明</v>
          </cell>
          <cell r="BF42" t="str">
            <v>△</v>
          </cell>
          <cell r="BJ42" t="str">
            <v>不明</v>
          </cell>
        </row>
        <row r="43">
          <cell r="D43">
            <v>306</v>
          </cell>
          <cell r="E43">
            <v>20</v>
          </cell>
          <cell r="Z43">
            <v>20</v>
          </cell>
          <cell r="AD43">
            <v>500</v>
          </cell>
          <cell r="BF43">
            <v>200</v>
          </cell>
          <cell r="BJ43">
            <v>500</v>
          </cell>
        </row>
        <row r="44">
          <cell r="D44">
            <v>342</v>
          </cell>
          <cell r="E44" t="str">
            <v>ヶ所</v>
          </cell>
          <cell r="Z44">
            <v>5</v>
          </cell>
          <cell r="AD44">
            <v>150</v>
          </cell>
          <cell r="BF44">
            <v>80</v>
          </cell>
          <cell r="BJ44">
            <v>150</v>
          </cell>
        </row>
        <row r="45">
          <cell r="D45">
            <v>19</v>
          </cell>
          <cell r="E45">
            <v>55</v>
          </cell>
          <cell r="Z45">
            <v>55</v>
          </cell>
          <cell r="AD45">
            <v>700</v>
          </cell>
          <cell r="BF45">
            <v>0</v>
          </cell>
          <cell r="BJ45">
            <v>700</v>
          </cell>
        </row>
        <row r="71">
          <cell r="AT71">
            <v>26460</v>
          </cell>
          <cell r="BZ71">
            <v>165800</v>
          </cell>
        </row>
        <row r="73">
          <cell r="N73" t="str">
            <v/>
          </cell>
          <cell r="BZ73" t="str">
            <v/>
          </cell>
        </row>
        <row r="74">
          <cell r="O74">
            <v>0.85499999999999998</v>
          </cell>
          <cell r="Q74">
            <v>0.90500000000000003</v>
          </cell>
          <cell r="S74">
            <v>0.88800000000000001</v>
          </cell>
          <cell r="BZ74">
            <v>0.85499999999999998</v>
          </cell>
          <cell r="CB74">
            <v>0.90500000000000003</v>
          </cell>
          <cell r="CE74">
            <v>0.88800000000000001</v>
          </cell>
        </row>
        <row r="77">
          <cell r="L77" t="str">
            <v>荷重軽減</v>
          </cell>
          <cell r="M77" t="str">
            <v/>
          </cell>
          <cell r="N77">
            <v>85</v>
          </cell>
          <cell r="O77">
            <v>1</v>
          </cell>
          <cell r="P77" t="str">
            <v>式</v>
          </cell>
          <cell r="S77">
            <v>871</v>
          </cell>
          <cell r="Z77">
            <v>850</v>
          </cell>
          <cell r="AD77">
            <v>1000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1000</v>
          </cell>
          <cell r="AW77">
            <v>3344</v>
          </cell>
          <cell r="AX77">
            <v>100</v>
          </cell>
          <cell r="AY77">
            <v>3.5</v>
          </cell>
          <cell r="BF77">
            <v>1000</v>
          </cell>
          <cell r="BJ77">
            <v>1000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F78">
            <v>100.8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S78">
            <v>1154</v>
          </cell>
          <cell r="Z78">
            <v>770</v>
          </cell>
          <cell r="AD78">
            <v>3500</v>
          </cell>
          <cell r="AN78" t="str">
            <v>撤去費</v>
          </cell>
          <cell r="AO78">
            <v>1.2</v>
          </cell>
          <cell r="AP78" t="str">
            <v>外部足場</v>
          </cell>
          <cell r="AQ78">
            <v>1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F78">
            <v>1500</v>
          </cell>
          <cell r="BJ78">
            <v>3500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F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S79">
            <v>1465</v>
          </cell>
          <cell r="Z79">
            <v>482</v>
          </cell>
          <cell r="AD79">
            <v>3000</v>
          </cell>
          <cell r="AN79">
            <v>1466</v>
          </cell>
          <cell r="AO79">
            <v>1466</v>
          </cell>
          <cell r="AP79" t="str">
            <v>床</v>
          </cell>
          <cell r="AQ79">
            <v>2000</v>
          </cell>
          <cell r="AR79" t="str">
            <v>㎡</v>
          </cell>
          <cell r="AS79" t="str">
            <v>/</v>
          </cell>
          <cell r="AT79">
            <v>3000</v>
          </cell>
          <cell r="AU79">
            <v>0</v>
          </cell>
          <cell r="AV79">
            <v>67</v>
          </cell>
          <cell r="AW79">
            <v>5.7</v>
          </cell>
          <cell r="AX79">
            <v>0</v>
          </cell>
          <cell r="AY79">
            <v>3.8</v>
          </cell>
          <cell r="BF79">
            <v>2000</v>
          </cell>
          <cell r="BJ79">
            <v>3000</v>
          </cell>
          <cell r="BT79" t="str">
            <v>外壁補修(ﾋﾟﾝﾆﾝｸﾞ)</v>
          </cell>
          <cell r="BU79">
            <v>1466</v>
          </cell>
          <cell r="BV79">
            <v>1466</v>
          </cell>
          <cell r="BW79">
            <v>1466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F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 t="str">
            <v/>
          </cell>
          <cell r="O80">
            <v>6</v>
          </cell>
          <cell r="P80">
            <v>11.3</v>
          </cell>
          <cell r="S80">
            <v>0</v>
          </cell>
          <cell r="Z80">
            <v>405</v>
          </cell>
          <cell r="AD80">
            <v>6500</v>
          </cell>
          <cell r="AN80" t="str">
            <v>/</v>
          </cell>
          <cell r="AO80">
            <v>6500</v>
          </cell>
          <cell r="AP80" t="str">
            <v>㎡</v>
          </cell>
          <cell r="AQ80">
            <v>43</v>
          </cell>
          <cell r="AR80">
            <v>11.3</v>
          </cell>
          <cell r="AS80">
            <v>0</v>
          </cell>
          <cell r="AT80">
            <v>4.9000000000000004</v>
          </cell>
          <cell r="AU80">
            <v>0</v>
          </cell>
          <cell r="AV80">
            <v>256</v>
          </cell>
          <cell r="AW80" t="str">
            <v>㎡</v>
          </cell>
          <cell r="AX80">
            <v>30600</v>
          </cell>
          <cell r="AY80">
            <v>7834</v>
          </cell>
          <cell r="BF80">
            <v>2800</v>
          </cell>
          <cell r="BJ80">
            <v>6500</v>
          </cell>
          <cell r="BT80" t="str">
            <v>冷暖房</v>
          </cell>
          <cell r="BU80">
            <v>7834</v>
          </cell>
          <cell r="BV80">
            <v>8000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F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 t="str">
            <v/>
          </cell>
          <cell r="P81">
            <v>26</v>
          </cell>
          <cell r="S81">
            <v>0</v>
          </cell>
          <cell r="Z81">
            <v>786</v>
          </cell>
          <cell r="AD81">
            <v>3000</v>
          </cell>
          <cell r="AN81" t="str">
            <v>天　井</v>
          </cell>
          <cell r="AO81">
            <v>1500</v>
          </cell>
          <cell r="AP81" t="str">
            <v>㎡</v>
          </cell>
          <cell r="AQ81" t="str">
            <v>/</v>
          </cell>
          <cell r="AR81">
            <v>3000</v>
          </cell>
          <cell r="AS81" t="str">
            <v>㎡</v>
          </cell>
          <cell r="AT81">
            <v>50</v>
          </cell>
          <cell r="AU81">
            <v>0</v>
          </cell>
          <cell r="AV81">
            <v>0</v>
          </cell>
          <cell r="AW81">
            <v>1.5</v>
          </cell>
          <cell r="AX81" t="str">
            <v>情報化(OAﾌﾛｱ等)</v>
          </cell>
          <cell r="AY81">
            <v>96</v>
          </cell>
          <cell r="BF81">
            <v>1500</v>
          </cell>
          <cell r="BJ81">
            <v>3000</v>
          </cell>
          <cell r="BT81" t="str">
            <v>情報化(OAﾌﾛｱ等)</v>
          </cell>
          <cell r="BU81">
            <v>3000</v>
          </cell>
          <cell r="BV81">
            <v>1853</v>
          </cell>
          <cell r="BW81">
            <v>3000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F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 t="str">
            <v/>
          </cell>
          <cell r="S82">
            <v>0</v>
          </cell>
          <cell r="Z82">
            <v>3</v>
          </cell>
          <cell r="AD82">
            <v>150</v>
          </cell>
          <cell r="AN82">
            <v>80</v>
          </cell>
          <cell r="AO82" t="str">
            <v>ヶ所</v>
          </cell>
          <cell r="AP82" t="str">
            <v>/</v>
          </cell>
          <cell r="AQ82">
            <v>150</v>
          </cell>
          <cell r="AR82" t="str">
            <v>ヶ所</v>
          </cell>
          <cell r="AS82">
            <v>53</v>
          </cell>
          <cell r="AT82">
            <v>7.5</v>
          </cell>
          <cell r="AU82">
            <v>0</v>
          </cell>
          <cell r="AV82">
            <v>4</v>
          </cell>
          <cell r="AW82">
            <v>0</v>
          </cell>
          <cell r="AX82">
            <v>80</v>
          </cell>
          <cell r="AY82" t="str">
            <v>ヶ所</v>
          </cell>
          <cell r="BF82">
            <v>80</v>
          </cell>
          <cell r="BJ82">
            <v>150</v>
          </cell>
          <cell r="CA82">
            <v>0</v>
          </cell>
        </row>
        <row r="83">
          <cell r="F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Z83">
            <v>2</v>
          </cell>
          <cell r="AD83">
            <v>200</v>
          </cell>
          <cell r="BF83">
            <v>100</v>
          </cell>
          <cell r="BJ83">
            <v>200</v>
          </cell>
        </row>
        <row r="84">
          <cell r="F84">
            <v>4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Z84">
            <v>23.5</v>
          </cell>
          <cell r="AD84">
            <v>105</v>
          </cell>
          <cell r="BF84">
            <v>157</v>
          </cell>
          <cell r="BJ84">
            <v>105</v>
          </cell>
        </row>
        <row r="85">
          <cell r="F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Z85">
            <v>398</v>
          </cell>
          <cell r="AD85">
            <v>8000</v>
          </cell>
          <cell r="AN85">
            <v>0</v>
          </cell>
          <cell r="BF85">
            <v>4000</v>
          </cell>
          <cell r="BJ85">
            <v>8000</v>
          </cell>
          <cell r="BT85">
            <v>0</v>
          </cell>
        </row>
        <row r="86">
          <cell r="F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Z86">
            <v>50</v>
          </cell>
          <cell r="AD86">
            <v>650</v>
          </cell>
          <cell r="BF86">
            <v>300</v>
          </cell>
          <cell r="BJ86">
            <v>650</v>
          </cell>
        </row>
        <row r="87">
          <cell r="Z87">
            <v>167</v>
          </cell>
          <cell r="AD87">
            <v>3500</v>
          </cell>
          <cell r="BF87">
            <v>1500</v>
          </cell>
          <cell r="BJ87">
            <v>3500</v>
          </cell>
        </row>
        <row r="88">
          <cell r="Z88">
            <v>30</v>
          </cell>
          <cell r="AD88" t="str">
            <v>不明</v>
          </cell>
          <cell r="BF88">
            <v>0</v>
          </cell>
          <cell r="BJ88" t="str">
            <v>不明</v>
          </cell>
        </row>
        <row r="89">
          <cell r="Z89">
            <v>20</v>
          </cell>
          <cell r="AD89">
            <v>500</v>
          </cell>
          <cell r="BF89">
            <v>200</v>
          </cell>
          <cell r="BJ89">
            <v>500</v>
          </cell>
        </row>
        <row r="90">
          <cell r="Z90">
            <v>5</v>
          </cell>
          <cell r="AD90">
            <v>150</v>
          </cell>
          <cell r="BF90">
            <v>80</v>
          </cell>
          <cell r="BJ90">
            <v>150</v>
          </cell>
        </row>
        <row r="91">
          <cell r="Z91">
            <v>55</v>
          </cell>
          <cell r="AD91">
            <v>700</v>
          </cell>
          <cell r="BF91">
            <v>0</v>
          </cell>
          <cell r="BJ91">
            <v>700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</row>
        <row r="13"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BZ13" t="str">
            <v>○○○市</v>
          </cell>
        </row>
        <row r="15">
          <cell r="B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I15" t="str">
            <v>事業区分</v>
          </cell>
          <cell r="BJ15" t="str">
            <v>大規模改造事業</v>
          </cell>
          <cell r="BK15" t="str">
            <v>棟番号</v>
          </cell>
          <cell r="BL15" t="str">
            <v>⑩</v>
          </cell>
          <cell r="BZ15" t="str">
            <v>⑩</v>
          </cell>
        </row>
        <row r="17"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I17" t="str">
            <v>建築年</v>
          </cell>
          <cell r="BJ17">
            <v>47</v>
          </cell>
          <cell r="BK17" t="str">
            <v>面積</v>
          </cell>
          <cell r="BL17" t="str">
            <v>(605+50)</v>
          </cell>
          <cell r="BP17">
            <v>47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BZ18">
            <v>655</v>
          </cell>
        </row>
        <row r="22">
          <cell r="AT22">
            <v>51500</v>
          </cell>
          <cell r="BZ22">
            <v>51500</v>
          </cell>
        </row>
        <row r="28">
          <cell r="S28">
            <v>0.9</v>
          </cell>
          <cell r="CD28">
            <v>0.9</v>
          </cell>
        </row>
        <row r="31">
          <cell r="Z31">
            <v>850</v>
          </cell>
          <cell r="AD31">
            <v>850</v>
          </cell>
          <cell r="BF31">
            <v>850</v>
          </cell>
          <cell r="BJ31">
            <v>850</v>
          </cell>
        </row>
        <row r="32">
          <cell r="D32">
            <v>82</v>
          </cell>
          <cell r="E32" t="str">
            <v>外 　　装</v>
          </cell>
          <cell r="Z32">
            <v>770</v>
          </cell>
          <cell r="AD32">
            <v>770</v>
          </cell>
          <cell r="BF32">
            <v>770</v>
          </cell>
          <cell r="BJ32">
            <v>770</v>
          </cell>
        </row>
        <row r="33">
          <cell r="D33">
            <v>90</v>
          </cell>
          <cell r="E33" t="str">
            <v>床 床板張</v>
          </cell>
          <cell r="Z33">
            <v>482</v>
          </cell>
          <cell r="AD33">
            <v>655</v>
          </cell>
          <cell r="BF33">
            <v>482</v>
          </cell>
          <cell r="BJ33">
            <v>655</v>
          </cell>
        </row>
        <row r="34">
          <cell r="D34">
            <v>89</v>
          </cell>
          <cell r="E34" t="str">
            <v>㎡</v>
          </cell>
          <cell r="Z34">
            <v>0</v>
          </cell>
          <cell r="AD34" t="str">
            <v>㎡</v>
          </cell>
          <cell r="BF34">
            <v>0</v>
          </cell>
          <cell r="BJ34">
            <v>0</v>
          </cell>
        </row>
        <row r="35">
          <cell r="D35">
            <v>555</v>
          </cell>
          <cell r="E35">
            <v>405</v>
          </cell>
          <cell r="Z35">
            <v>405</v>
          </cell>
          <cell r="AD35">
            <v>405</v>
          </cell>
          <cell r="BF35">
            <v>405</v>
          </cell>
          <cell r="BJ35">
            <v>405</v>
          </cell>
        </row>
        <row r="36">
          <cell r="D36">
            <v>785</v>
          </cell>
          <cell r="E36" t="str">
            <v>天　井</v>
          </cell>
          <cell r="Z36">
            <v>786</v>
          </cell>
          <cell r="AD36">
            <v>786</v>
          </cell>
          <cell r="BF36">
            <v>786</v>
          </cell>
          <cell r="BJ36">
            <v>786</v>
          </cell>
        </row>
        <row r="37">
          <cell r="D37">
            <v>360</v>
          </cell>
          <cell r="E37" t="str">
            <v>築</v>
          </cell>
          <cell r="Z37">
            <v>3</v>
          </cell>
          <cell r="AD37">
            <v>23</v>
          </cell>
          <cell r="BF37">
            <v>3</v>
          </cell>
          <cell r="BJ37">
            <v>23</v>
          </cell>
        </row>
        <row r="38">
          <cell r="D38">
            <v>2567</v>
          </cell>
          <cell r="E38" t="str">
            <v>具</v>
          </cell>
          <cell r="Z38">
            <v>2</v>
          </cell>
          <cell r="AD38">
            <v>7</v>
          </cell>
          <cell r="BF38">
            <v>2</v>
          </cell>
          <cell r="BJ38">
            <v>7</v>
          </cell>
        </row>
        <row r="39">
          <cell r="D39">
            <v>1906</v>
          </cell>
          <cell r="E39" t="str">
            <v>KVA</v>
          </cell>
          <cell r="L39" t="str">
            <v>４ 工事金額が標準的経費を超える主な理由</v>
          </cell>
          <cell r="Z39">
            <v>2.6</v>
          </cell>
          <cell r="AD39" t="str">
            <v>KVA</v>
          </cell>
          <cell r="BF39">
            <v>0</v>
          </cell>
          <cell r="BJ39">
            <v>0</v>
          </cell>
        </row>
        <row r="40">
          <cell r="D40">
            <v>19</v>
          </cell>
          <cell r="E40" t="str">
            <v>配　　　線</v>
          </cell>
          <cell r="Z40">
            <v>398</v>
          </cell>
          <cell r="AD40">
            <v>398</v>
          </cell>
          <cell r="AN40">
            <v>100</v>
          </cell>
          <cell r="BF40">
            <v>398</v>
          </cell>
          <cell r="BJ40">
            <v>398</v>
          </cell>
        </row>
        <row r="41">
          <cell r="Z41">
            <v>50</v>
          </cell>
          <cell r="AD41">
            <v>61</v>
          </cell>
          <cell r="BF41">
            <v>50</v>
          </cell>
          <cell r="BJ41">
            <v>61</v>
          </cell>
        </row>
        <row r="42">
          <cell r="Z42">
            <v>167</v>
          </cell>
          <cell r="AD42">
            <v>167</v>
          </cell>
          <cell r="BF42">
            <v>167</v>
          </cell>
          <cell r="BJ42">
            <v>167</v>
          </cell>
        </row>
        <row r="43">
          <cell r="D43">
            <v>306</v>
          </cell>
          <cell r="E43" t="str">
            <v>給　水　管</v>
          </cell>
          <cell r="F43">
            <v>12</v>
          </cell>
          <cell r="J43" t="str">
            <v>m</v>
          </cell>
          <cell r="K43" t="str">
            <v/>
          </cell>
          <cell r="Z43">
            <v>30</v>
          </cell>
          <cell r="AD43">
            <v>30</v>
          </cell>
          <cell r="BF43">
            <v>30</v>
          </cell>
          <cell r="BJ43">
            <v>30</v>
          </cell>
        </row>
        <row r="44">
          <cell r="D44">
            <v>342</v>
          </cell>
          <cell r="E44" t="str">
            <v>機</v>
          </cell>
          <cell r="F44">
            <v>4</v>
          </cell>
          <cell r="J44">
            <v>20</v>
          </cell>
          <cell r="K44" t="str">
            <v>m</v>
          </cell>
          <cell r="Z44">
            <v>20</v>
          </cell>
          <cell r="AD44">
            <v>20</v>
          </cell>
          <cell r="BF44">
            <v>20</v>
          </cell>
          <cell r="BJ44">
            <v>20</v>
          </cell>
        </row>
        <row r="45">
          <cell r="D45">
            <v>19</v>
          </cell>
          <cell r="E45">
            <v>5</v>
          </cell>
          <cell r="F45" t="str">
            <v>ヶ所</v>
          </cell>
          <cell r="J45" t="str">
            <v/>
          </cell>
          <cell r="K45">
            <v>100</v>
          </cell>
          <cell r="Z45">
            <v>5</v>
          </cell>
          <cell r="AD45">
            <v>5</v>
          </cell>
          <cell r="BF45">
            <v>5</v>
          </cell>
          <cell r="BJ45">
            <v>5</v>
          </cell>
        </row>
        <row r="46">
          <cell r="H46">
            <v>5000</v>
          </cell>
          <cell r="Z46">
            <v>55</v>
          </cell>
          <cell r="AD46">
            <v>55</v>
          </cell>
          <cell r="BF46">
            <v>55</v>
          </cell>
          <cell r="BJ46">
            <v>55</v>
          </cell>
        </row>
        <row r="71">
          <cell r="AT71">
            <v>50385</v>
          </cell>
          <cell r="BZ71">
            <v>65800</v>
          </cell>
        </row>
        <row r="73">
          <cell r="N73" t="str">
            <v/>
          </cell>
          <cell r="BZ73" t="str">
            <v/>
          </cell>
        </row>
        <row r="74">
          <cell r="O74">
            <v>0.85499999999999998</v>
          </cell>
          <cell r="Q74">
            <v>0.90500000000000003</v>
          </cell>
          <cell r="S74">
            <v>0.88800000000000001</v>
          </cell>
          <cell r="BZ74">
            <v>0.85499999999999998</v>
          </cell>
          <cell r="CB74">
            <v>0.90500000000000003</v>
          </cell>
          <cell r="CE74">
            <v>0.88800000000000001</v>
          </cell>
        </row>
        <row r="77">
          <cell r="L77" t="str">
            <v>荷重軽減</v>
          </cell>
          <cell r="M77" t="str">
            <v/>
          </cell>
          <cell r="N77">
            <v>100</v>
          </cell>
          <cell r="O77">
            <v>1</v>
          </cell>
          <cell r="P77" t="str">
            <v>式</v>
          </cell>
          <cell r="S77">
            <v>871</v>
          </cell>
          <cell r="Z77">
            <v>850</v>
          </cell>
          <cell r="AD77">
            <v>850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850</v>
          </cell>
          <cell r="AW77">
            <v>3344</v>
          </cell>
          <cell r="AX77">
            <v>100</v>
          </cell>
          <cell r="AY77">
            <v>3</v>
          </cell>
          <cell r="BF77">
            <v>850</v>
          </cell>
          <cell r="BJ77">
            <v>850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S78">
            <v>1154</v>
          </cell>
          <cell r="Z78">
            <v>770</v>
          </cell>
          <cell r="AD78">
            <v>770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1300000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F78">
            <v>770</v>
          </cell>
          <cell r="BJ78">
            <v>770</v>
          </cell>
          <cell r="BT78" t="str">
            <v>外部足場</v>
          </cell>
          <cell r="BU78">
            <v>1300000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L79" t="str">
            <v>㎡</v>
          </cell>
          <cell r="M79" t="str">
            <v/>
          </cell>
          <cell r="N79">
            <v>74</v>
          </cell>
          <cell r="O79">
            <v>4.8</v>
          </cell>
          <cell r="P79">
            <v>0</v>
          </cell>
          <cell r="S79" t="str">
            <v>内</v>
          </cell>
          <cell r="Z79">
            <v>482</v>
          </cell>
          <cell r="AD79">
            <v>655</v>
          </cell>
          <cell r="AN79" t="str">
            <v>/</v>
          </cell>
          <cell r="AO79">
            <v>655</v>
          </cell>
          <cell r="AP79" t="str">
            <v>㎡</v>
          </cell>
          <cell r="AQ79">
            <v>74</v>
          </cell>
          <cell r="AR79">
            <v>4.8</v>
          </cell>
          <cell r="AS79">
            <v>0</v>
          </cell>
          <cell r="AT79">
            <v>3.6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F79">
            <v>482</v>
          </cell>
          <cell r="BJ79">
            <v>655</v>
          </cell>
          <cell r="CA79">
            <v>0</v>
          </cell>
        </row>
        <row r="80"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S80" t="str">
            <v>㎡</v>
          </cell>
          <cell r="Z80">
            <v>0</v>
          </cell>
          <cell r="AD80">
            <v>0</v>
          </cell>
          <cell r="AN80" t="str">
            <v>㎡</v>
          </cell>
          <cell r="AO80">
            <v>0</v>
          </cell>
          <cell r="AP80">
            <v>2.2000000000000002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F80">
            <v>0</v>
          </cell>
          <cell r="BJ80">
            <v>0</v>
          </cell>
          <cell r="CA80">
            <v>0</v>
          </cell>
        </row>
        <row r="81">
          <cell r="L81" t="str">
            <v/>
          </cell>
          <cell r="M81">
            <v>100</v>
          </cell>
          <cell r="N81">
            <v>11.6</v>
          </cell>
          <cell r="O81">
            <v>0</v>
          </cell>
          <cell r="P81">
            <v>11.6</v>
          </cell>
          <cell r="S81">
            <v>405</v>
          </cell>
          <cell r="Z81">
            <v>405</v>
          </cell>
          <cell r="AD81">
            <v>405</v>
          </cell>
          <cell r="AN81">
            <v>405</v>
          </cell>
          <cell r="AO81" t="str">
            <v>㎡</v>
          </cell>
          <cell r="AP81">
            <v>100</v>
          </cell>
          <cell r="AQ81">
            <v>11.6</v>
          </cell>
          <cell r="AR81">
            <v>0</v>
          </cell>
          <cell r="AS81">
            <v>11.6</v>
          </cell>
          <cell r="AT81">
            <v>0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F81">
            <v>405</v>
          </cell>
          <cell r="BJ81">
            <v>405</v>
          </cell>
          <cell r="CA81">
            <v>0</v>
          </cell>
        </row>
        <row r="82">
          <cell r="L82" t="str">
            <v>㎡</v>
          </cell>
          <cell r="M82" t="str">
            <v/>
          </cell>
          <cell r="N82">
            <v>100</v>
          </cell>
          <cell r="O82">
            <v>1.9</v>
          </cell>
          <cell r="P82">
            <v>0</v>
          </cell>
          <cell r="S82" t="str">
            <v>装</v>
          </cell>
          <cell r="Z82">
            <v>786</v>
          </cell>
          <cell r="AD82">
            <v>786</v>
          </cell>
          <cell r="AN82" t="str">
            <v>/</v>
          </cell>
          <cell r="AO82">
            <v>786</v>
          </cell>
          <cell r="AP82" t="str">
            <v>㎡</v>
          </cell>
          <cell r="AQ82">
            <v>100</v>
          </cell>
          <cell r="AR82">
            <v>1.9</v>
          </cell>
          <cell r="AS82">
            <v>0</v>
          </cell>
          <cell r="AT82">
            <v>1.9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F82">
            <v>786</v>
          </cell>
          <cell r="BJ82">
            <v>786</v>
          </cell>
          <cell r="CA82">
            <v>0</v>
          </cell>
        </row>
        <row r="83">
          <cell r="Z83">
            <v>3</v>
          </cell>
          <cell r="AD83">
            <v>23</v>
          </cell>
          <cell r="AN83">
            <v>3</v>
          </cell>
          <cell r="AO83" t="str">
            <v>ヶ所</v>
          </cell>
          <cell r="AP83" t="str">
            <v>/</v>
          </cell>
          <cell r="AQ83">
            <v>23</v>
          </cell>
          <cell r="AR83" t="str">
            <v>ヶ所</v>
          </cell>
          <cell r="AS83">
            <v>13</v>
          </cell>
          <cell r="AT83">
            <v>7.1</v>
          </cell>
          <cell r="AU83">
            <v>0</v>
          </cell>
          <cell r="AV83">
            <v>0.9</v>
          </cell>
          <cell r="AW83">
            <v>0</v>
          </cell>
          <cell r="AX83" t="str">
            <v>ヶ所</v>
          </cell>
          <cell r="AY83" t="str">
            <v>/</v>
          </cell>
          <cell r="BF83">
            <v>3</v>
          </cell>
          <cell r="BJ83">
            <v>23</v>
          </cell>
          <cell r="CA83">
            <v>0</v>
          </cell>
        </row>
        <row r="84">
          <cell r="Z84">
            <v>2</v>
          </cell>
          <cell r="AD84">
            <v>7</v>
          </cell>
          <cell r="BF84">
            <v>2</v>
          </cell>
          <cell r="BJ84">
            <v>7</v>
          </cell>
        </row>
        <row r="85">
          <cell r="L85">
            <v>0</v>
          </cell>
          <cell r="Z85">
            <v>0</v>
          </cell>
          <cell r="AD85">
            <v>0</v>
          </cell>
          <cell r="BF85">
            <v>0</v>
          </cell>
          <cell r="BJ85">
            <v>0</v>
          </cell>
        </row>
        <row r="86">
          <cell r="Z86">
            <v>398</v>
          </cell>
          <cell r="AD86">
            <v>398</v>
          </cell>
          <cell r="AN86" t="str">
            <v>m</v>
          </cell>
          <cell r="BF86">
            <v>398</v>
          </cell>
          <cell r="BJ86">
            <v>398</v>
          </cell>
        </row>
        <row r="87">
          <cell r="Z87">
            <v>50</v>
          </cell>
          <cell r="AD87">
            <v>61</v>
          </cell>
          <cell r="BF87">
            <v>50</v>
          </cell>
          <cell r="BJ87">
            <v>61</v>
          </cell>
        </row>
        <row r="88">
          <cell r="Z88">
            <v>167</v>
          </cell>
          <cell r="AD88">
            <v>167</v>
          </cell>
          <cell r="BF88">
            <v>167</v>
          </cell>
          <cell r="BJ88">
            <v>167</v>
          </cell>
        </row>
        <row r="89">
          <cell r="F89">
            <v>12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Z89">
            <v>30</v>
          </cell>
          <cell r="AD89">
            <v>30</v>
          </cell>
          <cell r="BF89">
            <v>30</v>
          </cell>
          <cell r="BJ89">
            <v>30</v>
          </cell>
        </row>
        <row r="90">
          <cell r="F90">
            <v>4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Z90">
            <v>20</v>
          </cell>
          <cell r="AD90">
            <v>20</v>
          </cell>
          <cell r="BF90">
            <v>20</v>
          </cell>
          <cell r="BJ90">
            <v>20</v>
          </cell>
        </row>
        <row r="91">
          <cell r="F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 t="str">
            <v/>
          </cell>
          <cell r="Z91">
            <v>5</v>
          </cell>
          <cell r="AD91">
            <v>5</v>
          </cell>
          <cell r="BF91">
            <v>5</v>
          </cell>
          <cell r="BJ91">
            <v>5</v>
          </cell>
        </row>
        <row r="92">
          <cell r="Z92">
            <v>55</v>
          </cell>
          <cell r="AD92">
            <v>55</v>
          </cell>
          <cell r="BF92">
            <v>55</v>
          </cell>
          <cell r="BJ92">
            <v>55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内訳"/>
      <sheetName val="科目内訳"/>
      <sheetName val="中科目内訳"/>
      <sheetName val="細目内訳"/>
      <sheetName val="●内訳明細"/>
      <sheetName val="複単表"/>
      <sheetName val="作成単価表"/>
      <sheetName val="資材単価"/>
      <sheetName val="盤複単"/>
      <sheetName val="盤見積検討書"/>
      <sheetName val="見積検討調書"/>
      <sheetName val="機材単価調書"/>
      <sheetName val="プルボックス"/>
      <sheetName val="搬入搬出費"/>
      <sheetName val="入力"/>
      <sheetName val="様式１"/>
      <sheetName val="様式２"/>
      <sheetName val="様式３"/>
      <sheetName val="最低基準価格"/>
      <sheetName val="率計算"/>
      <sheetName val="デ～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/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e">
            <v>#VALUE!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>
            <v>0</v>
          </cell>
          <cell r="O7" t="str">
            <v>氷蓄熱式ﾋｰﾄﾎﾟﾝﾌﾟﾏﾙﾁﾊﾟｯｹｰｼﾞ型空調機</v>
          </cell>
          <cell r="P7">
            <v>0</v>
          </cell>
          <cell r="Q7" t="str">
            <v/>
          </cell>
          <cell r="R7">
            <v>0</v>
          </cell>
          <cell r="S7">
            <v>0</v>
          </cell>
          <cell r="T7" t="str">
            <v>氷蓄熱式ﾋｰﾄﾎﾟﾝﾌﾟﾏﾙﾁﾊﾟｯｹｰｼﾞ型空調機</v>
          </cell>
          <cell r="U7">
            <v>0</v>
          </cell>
          <cell r="V7" t="e">
            <v>#VALUE!</v>
          </cell>
          <cell r="W7" t="e">
            <v>#VALUE!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>
            <v>0</v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/>
          </cell>
          <cell r="R8" t="str">
            <v>4.23*1.2+3.28</v>
          </cell>
          <cell r="S8">
            <v>0</v>
          </cell>
          <cell r="T8">
            <v>0</v>
          </cell>
          <cell r="U8">
            <v>0</v>
          </cell>
          <cell r="V8">
            <v>5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PAI-1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6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0.7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0</v>
          </cell>
          <cell r="O10">
            <v>4</v>
          </cell>
          <cell r="P10">
            <v>0</v>
          </cell>
          <cell r="Q10" t="str">
            <v/>
          </cell>
          <cell r="R10">
            <v>0</v>
          </cell>
          <cell r="S10">
            <v>4</v>
          </cell>
          <cell r="T10">
            <v>0</v>
          </cell>
          <cell r="U10">
            <v>0</v>
          </cell>
          <cell r="V10">
            <v>7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>
            <v>0.6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PAI-11</v>
          </cell>
          <cell r="S11">
            <v>251462</v>
          </cell>
          <cell r="T11" t="str">
            <v>PAI-11</v>
          </cell>
          <cell r="U11" t="str">
            <v>室内外機</v>
          </cell>
          <cell r="V11">
            <v>0.53</v>
          </cell>
          <cell r="W11">
            <v>6784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>
            <v>8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0</v>
          </cell>
          <cell r="O12">
            <v>4</v>
          </cell>
          <cell r="P12">
            <v>0</v>
          </cell>
          <cell r="Q12" t="str">
            <v/>
          </cell>
          <cell r="R12">
            <v>0</v>
          </cell>
          <cell r="S12">
            <v>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>
            <v>0</v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PAI-12</v>
          </cell>
          <cell r="S13">
            <v>223821</v>
          </cell>
          <cell r="T13" t="str">
            <v>PAI-12</v>
          </cell>
          <cell r="U13" t="str">
            <v>室内外機</v>
          </cell>
          <cell r="V13">
            <v>0.52</v>
          </cell>
          <cell r="W13">
            <v>6656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>
            <v>0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0</v>
          </cell>
          <cell r="O14">
            <v>4</v>
          </cell>
          <cell r="P14">
            <v>0</v>
          </cell>
          <cell r="Q14" t="str">
            <v/>
          </cell>
          <cell r="R14">
            <v>0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 t="e">
            <v>#VALUE!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PAI-13</v>
          </cell>
          <cell r="S15">
            <v>236062</v>
          </cell>
          <cell r="T15" t="str">
            <v>PAI-13</v>
          </cell>
          <cell r="U15" t="str">
            <v>室内外機</v>
          </cell>
          <cell r="V15">
            <v>0.53</v>
          </cell>
          <cell r="W15">
            <v>6784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>
            <v>1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0</v>
          </cell>
          <cell r="O16">
            <v>4</v>
          </cell>
          <cell r="P16">
            <v>0</v>
          </cell>
          <cell r="Q16" t="str">
            <v/>
          </cell>
          <cell r="R16">
            <v>0</v>
          </cell>
          <cell r="S16">
            <v>4</v>
          </cell>
          <cell r="T16">
            <v>0</v>
          </cell>
          <cell r="U16">
            <v>0</v>
          </cell>
          <cell r="V16">
            <v>0</v>
          </cell>
          <cell r="W16" t="e">
            <v>#VALUE!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>
            <v>0</v>
          </cell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PAI-14</v>
          </cell>
          <cell r="S17">
            <v>251462</v>
          </cell>
          <cell r="T17" t="str">
            <v>PAI-14</v>
          </cell>
          <cell r="U17" t="str">
            <v>室内外機</v>
          </cell>
          <cell r="V17">
            <v>0.53</v>
          </cell>
          <cell r="W17">
            <v>6784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>
            <v>3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/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e">
            <v>#VALUE!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15200</v>
          </cell>
          <cell r="O19" t="str">
            <v>ﾘﾓｺﾝｽｲｯﾁ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>
            <v>3840</v>
          </cell>
          <cell r="W19">
            <v>384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>
            <v>1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 t="e">
            <v>#VALUE!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>
            <v>0</v>
          </cell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0</v>
          </cell>
          <cell r="O21" t="str">
            <v>空冷ﾋｰﾄﾎﾟﾝﾌﾟﾊﾟｯｹｰｼﾞ型空調機</v>
          </cell>
          <cell r="P21">
            <v>0</v>
          </cell>
          <cell r="Q21" t="str">
            <v/>
          </cell>
          <cell r="R21">
            <v>0</v>
          </cell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 t="e">
            <v>#VALUE!</v>
          </cell>
          <cell r="W21" t="e">
            <v>#VALUE!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 t="str">
            <v/>
          </cell>
          <cell r="AF21" t="str">
            <v/>
          </cell>
          <cell r="AG21" t="str">
            <v/>
          </cell>
          <cell r="AH21">
            <v>0</v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>
            <v>0</v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PAC-1</v>
          </cell>
          <cell r="S23">
            <v>844459</v>
          </cell>
          <cell r="T23" t="str">
            <v>PAC-1</v>
          </cell>
          <cell r="U23" t="str">
            <v>室内外機</v>
          </cell>
          <cell r="V23">
            <v>2.3479999999999999</v>
          </cell>
          <cell r="W23">
            <v>30054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0</v>
          </cell>
          <cell r="O24">
            <v>4</v>
          </cell>
          <cell r="P24">
            <v>0</v>
          </cell>
          <cell r="Q24" t="str">
            <v/>
          </cell>
          <cell r="R24">
            <v>0</v>
          </cell>
          <cell r="S24">
            <v>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>
            <v>0</v>
          </cell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PAC-2</v>
          </cell>
          <cell r="S25">
            <v>528385</v>
          </cell>
          <cell r="T25" t="str">
            <v>PAC-2</v>
          </cell>
          <cell r="U25" t="str">
            <v>室内外機</v>
          </cell>
          <cell r="V25">
            <v>1.5259999999999998</v>
          </cell>
          <cell r="W25">
            <v>19532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0</v>
          </cell>
          <cell r="O26">
            <v>4</v>
          </cell>
          <cell r="P26">
            <v>0</v>
          </cell>
          <cell r="Q26" t="str">
            <v/>
          </cell>
          <cell r="R26">
            <v>0</v>
          </cell>
          <cell r="S26">
            <v>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>
            <v>0</v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PAC-3</v>
          </cell>
          <cell r="S27">
            <v>491822</v>
          </cell>
          <cell r="T27" t="str">
            <v>PAC-3</v>
          </cell>
          <cell r="U27" t="str">
            <v>室内外機</v>
          </cell>
          <cell r="V27">
            <v>1.3120000000000001</v>
          </cell>
          <cell r="W27">
            <v>16793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0</v>
          </cell>
          <cell r="O28">
            <v>4</v>
          </cell>
          <cell r="P28">
            <v>0</v>
          </cell>
          <cell r="Q28" t="str">
            <v/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>
            <v>0</v>
          </cell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PAC-4</v>
          </cell>
          <cell r="S29">
            <v>491822</v>
          </cell>
          <cell r="T29" t="str">
            <v>PAC-4</v>
          </cell>
          <cell r="U29" t="str">
            <v>室内外機</v>
          </cell>
          <cell r="V29">
            <v>1.3120000000000001</v>
          </cell>
          <cell r="W29">
            <v>16793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e">
            <v>#VALUE!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>
            <v>0</v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15200</v>
          </cell>
          <cell r="O31" t="str">
            <v>ﾘﾓｺﾝｽｲｯﾁ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>
            <v>3840</v>
          </cell>
          <cell r="W31">
            <v>384</v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>
            <v>0</v>
          </cell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 t="e">
            <v>#VALUE!</v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>
            <v>0</v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0</v>
          </cell>
          <cell r="O33">
            <v>0</v>
          </cell>
          <cell r="P33">
            <v>0</v>
          </cell>
          <cell r="Q33" t="str">
            <v/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#VALUE!</v>
          </cell>
          <cell r="W33" t="e">
            <v>#VALUE!</v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>
            <v>0</v>
          </cell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 t="e">
            <v>#VALUE!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0</v>
          </cell>
          <cell r="AE34" t="str">
            <v/>
          </cell>
          <cell r="AF34" t="str">
            <v/>
          </cell>
          <cell r="AG34" t="str">
            <v/>
          </cell>
          <cell r="AH34">
            <v>0</v>
          </cell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0</v>
          </cell>
          <cell r="O35">
            <v>0</v>
          </cell>
          <cell r="P35">
            <v>0</v>
          </cell>
          <cell r="Q35" t="str">
            <v/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#VALUE!</v>
          </cell>
          <cell r="W35" t="e">
            <v>#VALUE!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>
            <v>0</v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0</v>
          </cell>
          <cell r="O36">
            <v>4</v>
          </cell>
          <cell r="P36">
            <v>0</v>
          </cell>
          <cell r="Q36" t="str">
            <v/>
          </cell>
          <cell r="R36">
            <v>0</v>
          </cell>
          <cell r="S36">
            <v>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>
            <v>0</v>
          </cell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AEX-1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>
            <v>2.88</v>
          </cell>
          <cell r="W37">
            <v>36864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e">
            <v>#VALUE!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>
            <v>0</v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58400</v>
          </cell>
          <cell r="O39" t="str">
            <v>全熱交換型換気扇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>
            <v>12928</v>
          </cell>
          <cell r="W39">
            <v>1292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0</v>
          </cell>
          <cell r="O40">
            <v>4</v>
          </cell>
          <cell r="P40">
            <v>0</v>
          </cell>
          <cell r="Q40" t="str">
            <v/>
          </cell>
          <cell r="R40">
            <v>0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 t="e">
            <v>#VALUE!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>
            <v>0</v>
          </cell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AEX-3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>
            <v>2.5</v>
          </cell>
          <cell r="W41">
            <v>32000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0</v>
          </cell>
          <cell r="O42">
            <v>4</v>
          </cell>
          <cell r="P42">
            <v>0</v>
          </cell>
          <cell r="Q42" t="str">
            <v/>
          </cell>
          <cell r="R42">
            <v>0</v>
          </cell>
          <cell r="S42">
            <v>4</v>
          </cell>
          <cell r="T42">
            <v>0</v>
          </cell>
          <cell r="U42">
            <v>0</v>
          </cell>
          <cell r="V42">
            <v>0</v>
          </cell>
          <cell r="W42" t="e">
            <v>#VALUE!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>
            <v>0</v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AEX-4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>
            <v>2.5</v>
          </cell>
          <cell r="W43">
            <v>32000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0</v>
          </cell>
          <cell r="O44">
            <v>2</v>
          </cell>
          <cell r="P44">
            <v>0</v>
          </cell>
          <cell r="Q44" t="str">
            <v/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  <cell r="W44" t="e">
            <v>#VALUE!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 t="str">
            <v/>
          </cell>
          <cell r="AF44" t="str">
            <v/>
          </cell>
          <cell r="AG44" t="str">
            <v/>
          </cell>
          <cell r="AH44">
            <v>0</v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FE-1</v>
          </cell>
          <cell r="S45">
            <v>47680</v>
          </cell>
          <cell r="T45" t="str">
            <v>FE-1</v>
          </cell>
          <cell r="U45" t="str">
            <v>排気ﾌｧﾝ</v>
          </cell>
          <cell r="V45">
            <v>0.25</v>
          </cell>
          <cell r="W45">
            <v>3200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/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 t="e">
            <v>#VALUE!</v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>
            <v>0</v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89500</v>
          </cell>
          <cell r="O47" t="str">
            <v>排気ﾌｧﾝ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>
            <v>7424</v>
          </cell>
          <cell r="W47">
            <v>742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0</v>
          </cell>
          <cell r="O48">
            <v>2</v>
          </cell>
          <cell r="P48">
            <v>0</v>
          </cell>
          <cell r="Q48" t="str">
            <v/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 t="e">
            <v>#VALUE!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>
            <v>0</v>
          </cell>
          <cell r="AE48" t="str">
            <v/>
          </cell>
          <cell r="AF48" t="str">
            <v/>
          </cell>
          <cell r="AG48" t="str">
            <v/>
          </cell>
          <cell r="AH48">
            <v>0</v>
          </cell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FE-3</v>
          </cell>
          <cell r="S49">
            <v>48160</v>
          </cell>
          <cell r="T49" t="str">
            <v>FE-3</v>
          </cell>
          <cell r="U49" t="str">
            <v>排気ﾌｧﾝ</v>
          </cell>
          <cell r="V49">
            <v>0.5</v>
          </cell>
          <cell r="W49">
            <v>6400</v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>
            <v>0</v>
          </cell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>
            <v>0</v>
          </cell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　　　重量品　600 Kg/m3　以上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>
            <v>1.3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 t="str">
            <v xml:space="preserve"> 搬 入 費：基準単価＊重量＊搬入乗率</v>
          </cell>
          <cell r="U53" t="str">
            <v xml:space="preserve"> 250</v>
          </cell>
          <cell r="V53">
            <v>1.3</v>
          </cell>
          <cell r="W53" t="str">
            <v>3000</v>
          </cell>
          <cell r="X53">
            <v>0.85</v>
          </cell>
          <cell r="Y53" t="str">
            <v>600</v>
          </cell>
          <cell r="Z53">
            <v>1</v>
          </cell>
          <cell r="AA53" t="str">
            <v xml:space="preserve"> 250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別内訳"/>
      <sheetName val="Ⅰ食堂改修_細目別内訳"/>
      <sheetName val="Ⅰ別紙明細"/>
      <sheetName val="Ⅰ改修数量調書"/>
      <sheetName val="発生材"/>
      <sheetName val="Ⅰ撤去数量調書"/>
      <sheetName val="Ⅶ別紙明細"/>
      <sheetName val="複単構成"/>
      <sheetName val="盤歩掛表"/>
      <sheetName val="Module1"/>
      <sheetName val="Module3"/>
      <sheetName val="Module2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工事集計"/>
      <sheetName val="明細"/>
      <sheetName val="工事集計 (2)"/>
      <sheetName val="明細 (2)"/>
    </sheetNames>
    <sheetDataSet>
      <sheetData sheetId="0">
        <row r="18">
          <cell r="Q18" t="str">
            <v>式</v>
          </cell>
        </row>
        <row r="19">
          <cell r="Q19" t="str">
            <v>ｍ</v>
          </cell>
        </row>
        <row r="20">
          <cell r="Q20" t="str">
            <v>ｍ2</v>
          </cell>
        </row>
        <row r="21">
          <cell r="Q21" t="str">
            <v>ｍ3</v>
          </cell>
        </row>
        <row r="22">
          <cell r="Q22" t="str">
            <v>か所</v>
          </cell>
        </row>
        <row r="23">
          <cell r="Q23" t="str">
            <v>ｔ</v>
          </cell>
        </row>
        <row r="24">
          <cell r="Q24" t="str">
            <v>個</v>
          </cell>
        </row>
        <row r="25">
          <cell r="Q25" t="str">
            <v>枚</v>
          </cell>
        </row>
        <row r="26">
          <cell r="Q26" t="str">
            <v>本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根拠　一覧"/>
      <sheetName val="内訳書　表紙"/>
      <sheetName val="内訳書"/>
      <sheetName val="単位データ"/>
      <sheetName val="複写データ"/>
      <sheetName val="マニュアル"/>
      <sheetName val="A-1"/>
      <sheetName val="A-2"/>
      <sheetName val="A-3"/>
    </sheetNames>
    <sheetDataSet>
      <sheetData sheetId="0"/>
      <sheetData sheetId="1"/>
      <sheetData sheetId="2"/>
      <sheetData sheetId="3">
        <row r="3">
          <cell r="A3" t="str">
            <v>m3</v>
          </cell>
        </row>
        <row r="4">
          <cell r="A4" t="str">
            <v>㎡</v>
          </cell>
        </row>
        <row r="5">
          <cell r="A5" t="str">
            <v>ｍ</v>
          </cell>
        </row>
        <row r="6">
          <cell r="A6" t="str">
            <v>本</v>
          </cell>
        </row>
        <row r="7">
          <cell r="A7" t="str">
            <v>ｔ</v>
          </cell>
        </row>
        <row r="8">
          <cell r="A8" t="str">
            <v>kg</v>
          </cell>
        </row>
        <row r="9">
          <cell r="A9" t="str">
            <v>枚</v>
          </cell>
        </row>
        <row r="10">
          <cell r="A10" t="str">
            <v>箇所</v>
          </cell>
        </row>
        <row r="11">
          <cell r="A11" t="str">
            <v>掛㎡</v>
          </cell>
        </row>
        <row r="12">
          <cell r="A12" t="str">
            <v>地山m3</v>
          </cell>
        </row>
        <row r="13">
          <cell r="A13" t="str">
            <v>か所</v>
          </cell>
        </row>
        <row r="14">
          <cell r="A14" t="str">
            <v>基</v>
          </cell>
        </row>
        <row r="15">
          <cell r="A15" t="str">
            <v>空m3</v>
          </cell>
        </row>
        <row r="16">
          <cell r="A16" t="str">
            <v>連</v>
          </cell>
        </row>
        <row r="17">
          <cell r="A17" t="str">
            <v>〃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>
        <row r="1">
          <cell r="N1" t="str">
            <v>m</v>
          </cell>
          <cell r="O1" t="str">
            <v>m2</v>
          </cell>
          <cell r="P1" t="str">
            <v>m3</v>
          </cell>
          <cell r="Q1" t="str">
            <v>箇所</v>
          </cell>
          <cell r="R1" t="str">
            <v>t</v>
          </cell>
          <cell r="S1" t="str">
            <v>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"/>
      <sheetName val="中科目"/>
      <sheetName val="科目"/>
      <sheetName val="種目"/>
      <sheetName val="一式"/>
      <sheetName val="仮設備"/>
      <sheetName val="単価"/>
      <sheetName val="複単"/>
      <sheetName val="新設工料"/>
      <sheetName val="盤工料"/>
      <sheetName val="撤去費"/>
      <sheetName val="盤撤去"/>
      <sheetName val="搬入・搬出費"/>
      <sheetName val="共通入力"/>
      <sheetName val="共通費A1"/>
      <sheetName val="共通費A2"/>
      <sheetName val="共通費A3"/>
      <sheetName val="最低基準価格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49">
          <cell r="B249" t="str">
            <v>複合単価算出調書Ｂ（盤類）</v>
          </cell>
        </row>
        <row r="250">
          <cell r="B250" t="str">
            <v xml:space="preserve">  工 事 名 称</v>
          </cell>
          <cell r="E250" t="e">
            <v>#REF!</v>
          </cell>
          <cell r="L250" t="str">
            <v>機種種別</v>
          </cell>
          <cell r="M250" t="str">
            <v>コンセント等設備</v>
          </cell>
          <cell r="AA250" t="str">
            <v>　電  工</v>
          </cell>
          <cell r="AB250">
            <v>13600</v>
          </cell>
        </row>
        <row r="252">
          <cell r="D252" t="str">
            <v>MCCB等</v>
          </cell>
          <cell r="E252" t="str">
            <v>2P30AT</v>
          </cell>
          <cell r="F252" t="str">
            <v>2P60AT</v>
          </cell>
          <cell r="G252" t="str">
            <v>2P100AT</v>
          </cell>
          <cell r="H252" t="str">
            <v>3P30AT</v>
          </cell>
          <cell r="I252" t="str">
            <v>3P60AT</v>
          </cell>
          <cell r="J252" t="str">
            <v>3P100AT</v>
          </cell>
          <cell r="K252" t="str">
            <v>3P225AT</v>
          </cell>
          <cell r="O252" t="str">
            <v>ﾘﾓｺﾝﾘﾚｰ</v>
          </cell>
          <cell r="S252" t="str">
            <v xml:space="preserve">     労　　 務 　　費</v>
          </cell>
          <cell r="V252" t="str">
            <v>そ の 他</v>
          </cell>
          <cell r="Y252" t="str">
            <v>消耗品･雑材料</v>
          </cell>
          <cell r="AA252" t="str">
            <v xml:space="preserve"> 合　　計</v>
          </cell>
        </row>
        <row r="253">
          <cell r="B253" t="str">
            <v>　　名　　称</v>
          </cell>
          <cell r="D253" t="str">
            <v>基 本</v>
          </cell>
          <cell r="E253" t="str">
            <v xml:space="preserve">    人</v>
          </cell>
          <cell r="F253" t="str">
            <v xml:space="preserve">    人</v>
          </cell>
          <cell r="G253" t="str">
            <v xml:space="preserve">    人</v>
          </cell>
          <cell r="H253" t="str">
            <v xml:space="preserve">    人</v>
          </cell>
          <cell r="I253" t="str">
            <v xml:space="preserve">    人</v>
          </cell>
          <cell r="J253" t="str">
            <v xml:space="preserve">    人</v>
          </cell>
          <cell r="K253" t="str">
            <v xml:space="preserve">    人</v>
          </cell>
          <cell r="L253" t="str">
            <v xml:space="preserve">    人</v>
          </cell>
          <cell r="M253" t="str">
            <v xml:space="preserve">    人</v>
          </cell>
          <cell r="N253" t="str">
            <v xml:space="preserve">    人</v>
          </cell>
          <cell r="O253" t="str">
            <v xml:space="preserve">    人</v>
          </cell>
          <cell r="P253" t="str">
            <v>歩掛計</v>
          </cell>
          <cell r="Q253" t="str">
            <v xml:space="preserve"> 修正歩掛</v>
          </cell>
          <cell r="R253" t="str">
            <v>掛率</v>
          </cell>
          <cell r="S253" t="str">
            <v>歩掛</v>
          </cell>
          <cell r="T253" t="str">
            <v>労務単価</v>
          </cell>
          <cell r="U253" t="str">
            <v>労務費</v>
          </cell>
          <cell r="W253" t="str">
            <v>金 額</v>
          </cell>
          <cell r="X253" t="str">
            <v>盤価格</v>
          </cell>
          <cell r="Z253" t="str">
            <v>価　格</v>
          </cell>
          <cell r="AA253" t="str">
            <v>①＋②＋③</v>
          </cell>
          <cell r="AB253" t="str">
            <v>採用価格</v>
          </cell>
        </row>
        <row r="254">
          <cell r="D254" t="str">
            <v>歩 掛</v>
          </cell>
          <cell r="E254">
            <v>0.26400000000000001</v>
          </cell>
          <cell r="F254">
            <v>0.38</v>
          </cell>
          <cell r="G254">
            <v>0.52600000000000002</v>
          </cell>
          <cell r="H254">
            <v>0.38700000000000001</v>
          </cell>
          <cell r="I254">
            <v>0.55800000000000005</v>
          </cell>
          <cell r="J254">
            <v>0.70799999999999996</v>
          </cell>
          <cell r="K254">
            <v>1.04</v>
          </cell>
          <cell r="O254">
            <v>0.16800000000000001</v>
          </cell>
          <cell r="P254" t="str">
            <v>(人)</v>
          </cell>
          <cell r="Q254" t="str">
            <v>(人)</v>
          </cell>
          <cell r="S254" t="str">
            <v>（人）</v>
          </cell>
          <cell r="U254" t="str">
            <v>①</v>
          </cell>
          <cell r="V254" t="str">
            <v>％</v>
          </cell>
          <cell r="W254" t="str">
            <v>②</v>
          </cell>
          <cell r="X254" t="str">
            <v>③</v>
          </cell>
          <cell r="Y254" t="str">
            <v>％</v>
          </cell>
          <cell r="Z254" t="str">
            <v>④</v>
          </cell>
          <cell r="AA254" t="str">
            <v>＋④＝⑤</v>
          </cell>
        </row>
        <row r="255">
          <cell r="B255" t="str">
            <v>6MA-12</v>
          </cell>
          <cell r="D255" t="str">
            <v>実装数量</v>
          </cell>
          <cell r="E255">
            <v>12</v>
          </cell>
          <cell r="H255">
            <v>1</v>
          </cell>
          <cell r="J255">
            <v>1</v>
          </cell>
        </row>
        <row r="256">
          <cell r="C256" t="str">
            <v>露出</v>
          </cell>
          <cell r="D256" t="str">
            <v>小計</v>
          </cell>
          <cell r="E256">
            <v>3.1680000000000001</v>
          </cell>
          <cell r="F256">
            <v>0</v>
          </cell>
          <cell r="G256">
            <v>0</v>
          </cell>
          <cell r="H256">
            <v>0.38700000000000001</v>
          </cell>
          <cell r="I256">
            <v>0</v>
          </cell>
          <cell r="J256">
            <v>0.70799999999999996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4.2629999999999999</v>
          </cell>
          <cell r="Q256">
            <v>4</v>
          </cell>
          <cell r="R256">
            <v>0.8</v>
          </cell>
          <cell r="S256">
            <v>3.2</v>
          </cell>
          <cell r="T256">
            <v>13600</v>
          </cell>
          <cell r="U256">
            <v>43520</v>
          </cell>
          <cell r="V256">
            <v>10</v>
          </cell>
          <cell r="W256">
            <v>4352</v>
          </cell>
          <cell r="Y256">
            <v>2</v>
          </cell>
          <cell r="Z256">
            <v>0</v>
          </cell>
          <cell r="AA256">
            <v>47872</v>
          </cell>
          <cell r="AB256">
            <v>47870</v>
          </cell>
        </row>
        <row r="257">
          <cell r="B257" t="str">
            <v>5MA-13</v>
          </cell>
          <cell r="D257" t="str">
            <v>実装数量</v>
          </cell>
          <cell r="E257">
            <v>3</v>
          </cell>
          <cell r="H257">
            <v>2</v>
          </cell>
        </row>
        <row r="258">
          <cell r="C258" t="str">
            <v>露出</v>
          </cell>
          <cell r="D258" t="str">
            <v>小計</v>
          </cell>
          <cell r="E258">
            <v>0.79200000000000004</v>
          </cell>
          <cell r="F258">
            <v>0</v>
          </cell>
          <cell r="G258">
            <v>0</v>
          </cell>
          <cell r="H258">
            <v>0.77400000000000002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1.5660000000000001</v>
          </cell>
          <cell r="Q258">
            <v>1.5660000000000001</v>
          </cell>
          <cell r="R258">
            <v>0.8</v>
          </cell>
          <cell r="S258">
            <v>1.3</v>
          </cell>
          <cell r="T258">
            <v>13600</v>
          </cell>
          <cell r="U258">
            <v>17680</v>
          </cell>
          <cell r="V258">
            <v>10</v>
          </cell>
          <cell r="W258">
            <v>1768</v>
          </cell>
          <cell r="Y258">
            <v>2</v>
          </cell>
          <cell r="Z258">
            <v>0</v>
          </cell>
          <cell r="AA258">
            <v>19448</v>
          </cell>
          <cell r="AB258">
            <v>19450</v>
          </cell>
        </row>
        <row r="259">
          <cell r="B259" t="str">
            <v>5MA-14</v>
          </cell>
          <cell r="D259" t="str">
            <v>実装数量</v>
          </cell>
          <cell r="E259">
            <v>4</v>
          </cell>
          <cell r="H259">
            <v>1</v>
          </cell>
        </row>
        <row r="260">
          <cell r="C260" t="str">
            <v>露出</v>
          </cell>
          <cell r="D260" t="str">
            <v>小計</v>
          </cell>
          <cell r="E260">
            <v>1.056</v>
          </cell>
          <cell r="F260">
            <v>0</v>
          </cell>
          <cell r="G260">
            <v>0</v>
          </cell>
          <cell r="H260">
            <v>0.38700000000000001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1.4430000000000001</v>
          </cell>
          <cell r="Q260">
            <v>1.4430000000000001</v>
          </cell>
          <cell r="R260">
            <v>0.8</v>
          </cell>
          <cell r="S260">
            <v>1.2</v>
          </cell>
          <cell r="T260">
            <v>13600</v>
          </cell>
          <cell r="U260">
            <v>16320</v>
          </cell>
          <cell r="V260">
            <v>10</v>
          </cell>
          <cell r="W260">
            <v>1632</v>
          </cell>
          <cell r="Y260">
            <v>2</v>
          </cell>
          <cell r="Z260">
            <v>0</v>
          </cell>
          <cell r="AA260">
            <v>17952</v>
          </cell>
          <cell r="AB260">
            <v>17950</v>
          </cell>
        </row>
        <row r="261">
          <cell r="B261" t="str">
            <v>点滅器盤</v>
          </cell>
          <cell r="D261" t="str">
            <v>実装数量</v>
          </cell>
          <cell r="O261">
            <v>3</v>
          </cell>
        </row>
        <row r="262">
          <cell r="C262" t="str">
            <v>露出</v>
          </cell>
          <cell r="D262" t="str">
            <v>小計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0.504</v>
          </cell>
          <cell r="P262">
            <v>0.504</v>
          </cell>
          <cell r="Q262">
            <v>0.504</v>
          </cell>
          <cell r="R262">
            <v>0.8</v>
          </cell>
          <cell r="S262">
            <v>0.4</v>
          </cell>
          <cell r="T262">
            <v>13600</v>
          </cell>
          <cell r="U262">
            <v>5440</v>
          </cell>
          <cell r="V262">
            <v>10</v>
          </cell>
          <cell r="W262">
            <v>544</v>
          </cell>
          <cell r="Y262">
            <v>2</v>
          </cell>
          <cell r="Z262">
            <v>0</v>
          </cell>
          <cell r="AA262">
            <v>5984</v>
          </cell>
          <cell r="AB262">
            <v>5980</v>
          </cell>
        </row>
        <row r="263">
          <cell r="D263" t="str">
            <v>実装数量</v>
          </cell>
        </row>
        <row r="264">
          <cell r="D264" t="str">
            <v>小計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>
            <v>0</v>
          </cell>
          <cell r="T264">
            <v>13600</v>
          </cell>
          <cell r="U264">
            <v>0</v>
          </cell>
          <cell r="V264">
            <v>10</v>
          </cell>
          <cell r="W264">
            <v>0</v>
          </cell>
          <cell r="Y264">
            <v>2</v>
          </cell>
          <cell r="Z264">
            <v>0</v>
          </cell>
          <cell r="AA264">
            <v>0</v>
          </cell>
          <cell r="AB264">
            <v>0</v>
          </cell>
        </row>
        <row r="265">
          <cell r="D265" t="str">
            <v>実装数量</v>
          </cell>
        </row>
        <row r="266">
          <cell r="D266" t="str">
            <v>小計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 t="str">
            <v/>
          </cell>
          <cell r="S266">
            <v>0</v>
          </cell>
          <cell r="T266">
            <v>13600</v>
          </cell>
          <cell r="U266">
            <v>0</v>
          </cell>
          <cell r="V266">
            <v>10</v>
          </cell>
          <cell r="W266">
            <v>0</v>
          </cell>
          <cell r="Y266">
            <v>2</v>
          </cell>
          <cell r="Z266">
            <v>0</v>
          </cell>
          <cell r="AA266">
            <v>0</v>
          </cell>
          <cell r="AB266">
            <v>0</v>
          </cell>
        </row>
        <row r="267">
          <cell r="D267" t="str">
            <v>実装数量</v>
          </cell>
        </row>
        <row r="268">
          <cell r="D268" t="str">
            <v>小計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>
            <v>0</v>
          </cell>
          <cell r="T268">
            <v>13600</v>
          </cell>
          <cell r="U268">
            <v>0</v>
          </cell>
          <cell r="V268">
            <v>10</v>
          </cell>
          <cell r="W268">
            <v>0</v>
          </cell>
          <cell r="Y268">
            <v>2</v>
          </cell>
          <cell r="Z268">
            <v>0</v>
          </cell>
          <cell r="AA268">
            <v>0</v>
          </cell>
          <cell r="AB268">
            <v>0</v>
          </cell>
        </row>
        <row r="269">
          <cell r="D269" t="str">
            <v>実装数量</v>
          </cell>
        </row>
        <row r="270">
          <cell r="D270" t="str">
            <v>小計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>
            <v>0</v>
          </cell>
          <cell r="T270">
            <v>13600</v>
          </cell>
          <cell r="U270">
            <v>0</v>
          </cell>
          <cell r="V270">
            <v>10</v>
          </cell>
          <cell r="W270">
            <v>0</v>
          </cell>
          <cell r="Y270">
            <v>2</v>
          </cell>
          <cell r="Z270">
            <v>0</v>
          </cell>
          <cell r="AA270">
            <v>0</v>
          </cell>
          <cell r="AB270">
            <v>0</v>
          </cell>
        </row>
        <row r="271">
          <cell r="D271" t="str">
            <v>実装数量</v>
          </cell>
        </row>
        <row r="272">
          <cell r="D272" t="str">
            <v>小計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>
            <v>0</v>
          </cell>
          <cell r="T272">
            <v>13600</v>
          </cell>
          <cell r="U272">
            <v>0</v>
          </cell>
          <cell r="V272">
            <v>10</v>
          </cell>
          <cell r="W272">
            <v>0</v>
          </cell>
          <cell r="Y272">
            <v>2</v>
          </cell>
          <cell r="Z272">
            <v>0</v>
          </cell>
          <cell r="AA272">
            <v>0</v>
          </cell>
          <cell r="AB272">
            <v>0</v>
          </cell>
        </row>
        <row r="273">
          <cell r="D273" t="str">
            <v>実装数量</v>
          </cell>
        </row>
        <row r="274">
          <cell r="D274" t="str">
            <v>小計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>
            <v>0</v>
          </cell>
          <cell r="T274">
            <v>13600</v>
          </cell>
          <cell r="U274">
            <v>0</v>
          </cell>
          <cell r="V274">
            <v>10</v>
          </cell>
          <cell r="W274">
            <v>0</v>
          </cell>
          <cell r="Y274">
            <v>2</v>
          </cell>
          <cell r="Z274">
            <v>0</v>
          </cell>
          <cell r="AA274">
            <v>0</v>
          </cell>
          <cell r="AB274">
            <v>0</v>
          </cell>
        </row>
        <row r="275">
          <cell r="D275" t="str">
            <v>実装数量</v>
          </cell>
        </row>
        <row r="276">
          <cell r="D276" t="str">
            <v>小計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>
            <v>0</v>
          </cell>
          <cell r="T276">
            <v>13600</v>
          </cell>
          <cell r="U276">
            <v>0</v>
          </cell>
          <cell r="V276">
            <v>10</v>
          </cell>
          <cell r="W276">
            <v>0</v>
          </cell>
          <cell r="Y276">
            <v>2</v>
          </cell>
          <cell r="Z276">
            <v>0</v>
          </cell>
          <cell r="AA276">
            <v>0</v>
          </cell>
          <cell r="AB276">
            <v>0</v>
          </cell>
        </row>
        <row r="277">
          <cell r="D277" t="str">
            <v>実装数量</v>
          </cell>
        </row>
        <row r="278">
          <cell r="D278" t="str">
            <v>小計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>
            <v>0</v>
          </cell>
          <cell r="T278">
            <v>13600</v>
          </cell>
          <cell r="U278">
            <v>0</v>
          </cell>
          <cell r="V278">
            <v>10</v>
          </cell>
          <cell r="W278">
            <v>0</v>
          </cell>
          <cell r="Y278">
            <v>2</v>
          </cell>
          <cell r="Z278">
            <v>0</v>
          </cell>
          <cell r="AA278">
            <v>0</v>
          </cell>
          <cell r="AB278">
            <v>0</v>
          </cell>
        </row>
        <row r="279">
          <cell r="D279" t="str">
            <v>実装数量</v>
          </cell>
        </row>
        <row r="280">
          <cell r="D280" t="str">
            <v>小計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 t="str">
            <v/>
          </cell>
          <cell r="S280">
            <v>0</v>
          </cell>
          <cell r="T280">
            <v>13600</v>
          </cell>
          <cell r="U280">
            <v>0</v>
          </cell>
          <cell r="V280">
            <v>10</v>
          </cell>
          <cell r="W280">
            <v>0</v>
          </cell>
          <cell r="Y280">
            <v>2</v>
          </cell>
          <cell r="Z280">
            <v>0</v>
          </cell>
          <cell r="AA280">
            <v>0</v>
          </cell>
          <cell r="AB280">
            <v>0</v>
          </cell>
        </row>
        <row r="281">
          <cell r="D281" t="str">
            <v>実装数量</v>
          </cell>
        </row>
        <row r="282">
          <cell r="D282" t="str">
            <v>小計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 t="str">
            <v/>
          </cell>
          <cell r="S282">
            <v>0</v>
          </cell>
          <cell r="T282">
            <v>13600</v>
          </cell>
          <cell r="U282">
            <v>0</v>
          </cell>
          <cell r="V282">
            <v>10</v>
          </cell>
          <cell r="W282">
            <v>0</v>
          </cell>
          <cell r="Y282">
            <v>2</v>
          </cell>
          <cell r="Z282">
            <v>0</v>
          </cell>
          <cell r="AA282">
            <v>0</v>
          </cell>
          <cell r="AB282">
            <v>0</v>
          </cell>
        </row>
        <row r="284">
          <cell r="B284" t="str">
            <v>総　　合　　計</v>
          </cell>
          <cell r="Z284" t="str">
            <v>総 合 計</v>
          </cell>
          <cell r="AB284">
            <v>91250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（参考）"/>
    </sheetNames>
    <sheetDataSet>
      <sheetData sheetId="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"/>
      <sheetName val="土工事集計"/>
    </sheetNames>
    <sheetDataSet>
      <sheetData sheetId="0" refreshError="1"/>
      <sheetData sheetId="1">
        <row r="3">
          <cell r="B3" t="str">
            <v>設備名</v>
          </cell>
          <cell r="G3" t="str">
            <v>　   管 種 別</v>
          </cell>
          <cell r="I3" t="str">
            <v xml:space="preserve">     管 路 土 工 事   集 計 表（ １ ）　</v>
          </cell>
          <cell r="N3" t="str">
            <v xml:space="preserve"> 系 統</v>
          </cell>
          <cell r="T3" t="str">
            <v xml:space="preserve"> 縮 尺</v>
          </cell>
        </row>
        <row r="6">
          <cell r="D6" t="str">
            <v>　　  掘　削</v>
          </cell>
          <cell r="F6" t="str">
            <v xml:space="preserve">  残 土</v>
          </cell>
          <cell r="G6" t="str">
            <v>　　  埋戻し</v>
          </cell>
          <cell r="I6" t="str">
            <v>　 砂</v>
          </cell>
          <cell r="J6" t="str">
            <v xml:space="preserve"> ｱｽﾌｧﾙﾄ</v>
          </cell>
          <cell r="K6" t="str">
            <v xml:space="preserve"> ｱｽﾌｧﾙﾄ</v>
          </cell>
          <cell r="L6" t="str">
            <v xml:space="preserve"> ｱｽﾌｧﾙﾄ</v>
          </cell>
          <cell r="M6" t="str">
            <v xml:space="preserve"> ﾌﾟﾗｲﾑ</v>
          </cell>
          <cell r="N6" t="str">
            <v xml:space="preserve"> 上 層</v>
          </cell>
          <cell r="O6" t="str">
            <v xml:space="preserve"> 下 層</v>
          </cell>
          <cell r="P6" t="str">
            <v xml:space="preserve"> ｱｽﾌｧﾙﾄ</v>
          </cell>
          <cell r="Q6" t="str">
            <v xml:space="preserve"> ｺﾝｸﾘ-ﾄ</v>
          </cell>
          <cell r="R6" t="str">
            <v xml:space="preserve"> ｺﾝｸﾘ-ﾄ</v>
          </cell>
          <cell r="S6" t="str">
            <v xml:space="preserve"> ｺﾝｸﾘ-ﾄ</v>
          </cell>
          <cell r="T6" t="str">
            <v xml:space="preserve"> 路盤工</v>
          </cell>
          <cell r="U6" t="str">
            <v xml:space="preserve"> ｺﾝｸﾘ-ﾄ</v>
          </cell>
          <cell r="V6" t="str">
            <v xml:space="preserve"> 芝復旧</v>
          </cell>
        </row>
        <row r="7">
          <cell r="B7" t="str">
            <v>区　間</v>
          </cell>
          <cell r="C7" t="str">
            <v>　　 種　別</v>
          </cell>
          <cell r="D7" t="str">
            <v xml:space="preserve">  機 械</v>
          </cell>
          <cell r="E7" t="str">
            <v xml:space="preserve">  人 力</v>
          </cell>
          <cell r="F7" t="str">
            <v xml:space="preserve">  処 分</v>
          </cell>
          <cell r="G7" t="str">
            <v xml:space="preserve">  ﾀﾝﾊﾟ-</v>
          </cell>
          <cell r="H7" t="str">
            <v>　 ﾛ-ﾗ-</v>
          </cell>
          <cell r="J7" t="str">
            <v xml:space="preserve"> 舗 装 </v>
          </cell>
          <cell r="K7" t="str">
            <v xml:space="preserve"> 撤 去</v>
          </cell>
          <cell r="L7" t="str">
            <v xml:space="preserve"> ｶﾞﾗ処分</v>
          </cell>
          <cell r="M7" t="str">
            <v>　ｺ-ﾄ</v>
          </cell>
          <cell r="N7" t="str">
            <v xml:space="preserve"> 路 盤</v>
          </cell>
          <cell r="O7" t="str">
            <v xml:space="preserve"> 路 盤</v>
          </cell>
          <cell r="P7" t="str">
            <v xml:space="preserve">  ｶｯﾀ-</v>
          </cell>
          <cell r="Q7" t="str">
            <v xml:space="preserve"> 舗 道</v>
          </cell>
          <cell r="R7" t="str">
            <v xml:space="preserve"> 撤 去</v>
          </cell>
          <cell r="S7" t="str">
            <v xml:space="preserve"> ｶﾞﾗ処分</v>
          </cell>
          <cell r="U7" t="str">
            <v xml:space="preserve">  ｶｯﾀ-</v>
          </cell>
        </row>
        <row r="8">
          <cell r="D8" t="str">
            <v xml:space="preserve">   ｍ3</v>
          </cell>
          <cell r="E8" t="str">
            <v xml:space="preserve">   ｍ3</v>
          </cell>
          <cell r="F8" t="str">
            <v xml:space="preserve">   ｍ3</v>
          </cell>
          <cell r="G8" t="str">
            <v xml:space="preserve">   ｍ3</v>
          </cell>
          <cell r="H8" t="str">
            <v xml:space="preserve">   ｍ3</v>
          </cell>
          <cell r="I8" t="str">
            <v xml:space="preserve">   ｍ3</v>
          </cell>
          <cell r="J8" t="str">
            <v xml:space="preserve">  ｍ2</v>
          </cell>
          <cell r="K8" t="str">
            <v xml:space="preserve">  ｍ2</v>
          </cell>
          <cell r="L8" t="str">
            <v xml:space="preserve">  ｍ3</v>
          </cell>
          <cell r="M8" t="str">
            <v xml:space="preserve">  ｍ2</v>
          </cell>
          <cell r="N8" t="str">
            <v xml:space="preserve">  ｍ2</v>
          </cell>
          <cell r="O8" t="str">
            <v xml:space="preserve">  ｍ2</v>
          </cell>
          <cell r="P8" t="str">
            <v xml:space="preserve">   ｍ</v>
          </cell>
          <cell r="Q8" t="str">
            <v xml:space="preserve">  ｍ2</v>
          </cell>
          <cell r="R8" t="str">
            <v xml:space="preserve">  ｍ2</v>
          </cell>
          <cell r="S8" t="str">
            <v xml:space="preserve">  ｍ3</v>
          </cell>
          <cell r="T8" t="str">
            <v xml:space="preserve">  ｍ2</v>
          </cell>
          <cell r="U8" t="str">
            <v xml:space="preserve">   ｍ</v>
          </cell>
          <cell r="V8" t="str">
            <v xml:space="preserve">  ｍ2</v>
          </cell>
        </row>
        <row r="9">
          <cell r="C9" t="str">
            <v>Ａ</v>
          </cell>
          <cell r="D9">
            <v>38.387999999999998</v>
          </cell>
          <cell r="G9">
            <v>4.2750000000000004</v>
          </cell>
          <cell r="H9">
            <v>17.687999999999999</v>
          </cell>
        </row>
        <row r="10">
          <cell r="C10" t="str">
            <v>Ｂ</v>
          </cell>
          <cell r="D10">
            <v>11.186</v>
          </cell>
          <cell r="G10">
            <v>1.645</v>
          </cell>
        </row>
        <row r="11">
          <cell r="C11" t="str">
            <v>Ｄ</v>
          </cell>
          <cell r="D11">
            <v>5.7119999999999997</v>
          </cell>
          <cell r="G11">
            <v>0.84</v>
          </cell>
        </row>
        <row r="45">
          <cell r="E45" t="str">
            <v xml:space="preserve">       (</v>
          </cell>
          <cell r="F45" t="str">
            <v>残土処分：139.034 - ( 102.208/0.9 )=　</v>
          </cell>
          <cell r="J45">
            <v>35.632666666666665</v>
          </cell>
          <cell r="K45" t="str">
            <v>)</v>
          </cell>
        </row>
        <row r="47">
          <cell r="C47" t="str">
            <v xml:space="preserve"> 〈　 合　計　〉</v>
          </cell>
          <cell r="D47">
            <v>55.286000000000001</v>
          </cell>
          <cell r="E47" t="str">
            <v xml:space="preserve">       (</v>
          </cell>
          <cell r="F47">
            <v>0</v>
          </cell>
          <cell r="G47" t="str">
            <v>)</v>
          </cell>
          <cell r="H47">
            <v>17.687999999999999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F48">
            <v>35.632666666666665</v>
          </cell>
        </row>
        <row r="49">
          <cell r="D49">
            <v>55.286000000000001</v>
          </cell>
          <cell r="E49" t="str">
            <v xml:space="preserve"> </v>
          </cell>
          <cell r="F49">
            <v>35.632666666666665</v>
          </cell>
          <cell r="G49" t="str">
            <v xml:space="preserve"> </v>
          </cell>
          <cell r="H49">
            <v>17.687999999999999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工事費"/>
      <sheetName val="工事費内訳"/>
      <sheetName val="内１（鉄塔）"/>
      <sheetName val="内２（外構）"/>
      <sheetName val="内３（受電）"/>
      <sheetName val="内４（接地）"/>
      <sheetName val="内５（直仮）"/>
      <sheetName val="単価表(１）"/>
      <sheetName val="単価表(２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弁類複合"/>
      <sheetName val="電磁弁装置"/>
      <sheetName val="はつり工事"/>
      <sheetName val="配管接続"/>
      <sheetName val="ｲﾝﾊﾞｰﾄ改修"/>
      <sheetName val="桝撤去"/>
      <sheetName val="配管撤去"/>
      <sheetName val="保温撤去"/>
      <sheetName val="冷媒化粧ｶﾊﾞｰ"/>
      <sheetName val="歩掛表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 xml:space="preserve"> 15 A </v>
          </cell>
          <cell r="B5">
            <v>7.0000000000000007E-2</v>
          </cell>
          <cell r="C5">
            <v>0.04</v>
          </cell>
          <cell r="D5">
            <v>0.14000000000000001</v>
          </cell>
          <cell r="E5">
            <v>0.54</v>
          </cell>
          <cell r="F5">
            <v>0.32</v>
          </cell>
          <cell r="G5">
            <v>0.1</v>
          </cell>
          <cell r="H5">
            <v>0.1</v>
          </cell>
          <cell r="I5">
            <v>0.1</v>
          </cell>
          <cell r="M5">
            <v>0.18</v>
          </cell>
          <cell r="N5">
            <v>0.22</v>
          </cell>
          <cell r="O5">
            <v>0.1</v>
          </cell>
          <cell r="P5">
            <v>0.1</v>
          </cell>
          <cell r="Q5">
            <v>0.17</v>
          </cell>
          <cell r="R5">
            <v>0.22</v>
          </cell>
          <cell r="S5">
            <v>0.26</v>
          </cell>
          <cell r="T5">
            <v>0.08</v>
          </cell>
          <cell r="U5">
            <v>0.04</v>
          </cell>
          <cell r="X5">
            <v>0</v>
          </cell>
        </row>
        <row r="6">
          <cell r="A6" t="str">
            <v xml:space="preserve"> 20 A </v>
          </cell>
          <cell r="B6">
            <v>0.08</v>
          </cell>
          <cell r="C6">
            <v>0.04</v>
          </cell>
          <cell r="D6">
            <v>0.16</v>
          </cell>
          <cell r="E6">
            <v>0.54</v>
          </cell>
          <cell r="F6">
            <v>0.32</v>
          </cell>
          <cell r="G6">
            <v>0.1</v>
          </cell>
          <cell r="H6">
            <v>0.1</v>
          </cell>
          <cell r="I6">
            <v>0.1</v>
          </cell>
          <cell r="K6">
            <v>0.16</v>
          </cell>
          <cell r="L6">
            <v>0.1</v>
          </cell>
          <cell r="M6">
            <v>0.18</v>
          </cell>
          <cell r="N6">
            <v>0.24</v>
          </cell>
          <cell r="O6">
            <v>0.12</v>
          </cell>
          <cell r="P6">
            <v>0.1</v>
          </cell>
          <cell r="Q6">
            <v>0.17</v>
          </cell>
          <cell r="R6">
            <v>0.22</v>
          </cell>
          <cell r="S6">
            <v>0.26</v>
          </cell>
          <cell r="T6">
            <v>0.08</v>
          </cell>
          <cell r="U6">
            <v>0.04</v>
          </cell>
          <cell r="X6">
            <v>0</v>
          </cell>
        </row>
        <row r="7">
          <cell r="A7" t="str">
            <v xml:space="preserve"> 25 A </v>
          </cell>
          <cell r="B7">
            <v>0.09</v>
          </cell>
          <cell r="C7">
            <v>0.05</v>
          </cell>
          <cell r="D7">
            <v>0.18</v>
          </cell>
          <cell r="E7">
            <v>0.77</v>
          </cell>
          <cell r="F7">
            <v>0.46</v>
          </cell>
          <cell r="G7">
            <v>0.1</v>
          </cell>
          <cell r="H7">
            <v>0.1</v>
          </cell>
          <cell r="I7">
            <v>0.1</v>
          </cell>
          <cell r="K7">
            <v>0.16</v>
          </cell>
          <cell r="L7">
            <v>0.1</v>
          </cell>
          <cell r="M7">
            <v>0.18</v>
          </cell>
          <cell r="N7">
            <v>0.34</v>
          </cell>
          <cell r="O7">
            <v>0.14000000000000001</v>
          </cell>
          <cell r="P7">
            <v>0.1</v>
          </cell>
          <cell r="Q7">
            <v>0.17</v>
          </cell>
          <cell r="R7">
            <v>0.22</v>
          </cell>
          <cell r="S7">
            <v>0.26</v>
          </cell>
          <cell r="T7">
            <v>0.08</v>
          </cell>
          <cell r="U7">
            <v>0.06</v>
          </cell>
          <cell r="X7">
            <v>0</v>
          </cell>
        </row>
        <row r="8">
          <cell r="A8" t="str">
            <v xml:space="preserve"> 32 A </v>
          </cell>
          <cell r="B8">
            <v>0.11</v>
          </cell>
          <cell r="C8">
            <v>0.06</v>
          </cell>
          <cell r="D8">
            <v>0.22</v>
          </cell>
          <cell r="E8">
            <v>0.77</v>
          </cell>
          <cell r="F8">
            <v>0.46</v>
          </cell>
          <cell r="G8">
            <v>0.11</v>
          </cell>
          <cell r="H8">
            <v>0.11</v>
          </cell>
          <cell r="I8">
            <v>0.11</v>
          </cell>
          <cell r="K8">
            <v>0.16</v>
          </cell>
          <cell r="M8">
            <v>0.18</v>
          </cell>
          <cell r="N8">
            <v>0.36</v>
          </cell>
          <cell r="O8">
            <v>0.18</v>
          </cell>
          <cell r="P8">
            <v>0.12</v>
          </cell>
          <cell r="Q8">
            <v>0.17</v>
          </cell>
          <cell r="R8">
            <v>0.22</v>
          </cell>
          <cell r="S8">
            <v>0.26</v>
          </cell>
          <cell r="T8">
            <v>0.08</v>
          </cell>
          <cell r="U8">
            <v>0.08</v>
          </cell>
          <cell r="V8">
            <v>0.16</v>
          </cell>
          <cell r="X8">
            <v>0</v>
          </cell>
        </row>
        <row r="9">
          <cell r="A9" t="str">
            <v xml:space="preserve"> 40 A </v>
          </cell>
          <cell r="B9">
            <v>0.13</v>
          </cell>
          <cell r="C9">
            <v>7.0000000000000007E-2</v>
          </cell>
          <cell r="D9">
            <v>0.26</v>
          </cell>
          <cell r="E9">
            <v>0.77</v>
          </cell>
          <cell r="F9">
            <v>0.46</v>
          </cell>
          <cell r="G9">
            <v>0.13</v>
          </cell>
          <cell r="H9">
            <v>0.13</v>
          </cell>
          <cell r="I9">
            <v>0.13</v>
          </cell>
          <cell r="K9">
            <v>0.2</v>
          </cell>
          <cell r="M9">
            <v>0.2</v>
          </cell>
          <cell r="N9">
            <v>0.38</v>
          </cell>
          <cell r="O9">
            <v>0.22</v>
          </cell>
          <cell r="P9">
            <v>0.13</v>
          </cell>
          <cell r="Q9">
            <v>0.2</v>
          </cell>
          <cell r="R9">
            <v>0.22</v>
          </cell>
          <cell r="S9">
            <v>0.26</v>
          </cell>
          <cell r="T9">
            <v>0.08</v>
          </cell>
          <cell r="U9">
            <v>0.1</v>
          </cell>
          <cell r="V9">
            <v>0.16</v>
          </cell>
          <cell r="X9">
            <v>0</v>
          </cell>
        </row>
        <row r="10">
          <cell r="A10" t="str">
            <v xml:space="preserve"> 50 A </v>
          </cell>
          <cell r="B10">
            <v>0.16</v>
          </cell>
          <cell r="C10">
            <v>0.08</v>
          </cell>
          <cell r="D10">
            <v>0.32</v>
          </cell>
          <cell r="E10">
            <v>1</v>
          </cell>
          <cell r="F10">
            <v>0.6</v>
          </cell>
          <cell r="G10">
            <v>0.16</v>
          </cell>
          <cell r="H10">
            <v>0.16</v>
          </cell>
          <cell r="I10">
            <v>0.16</v>
          </cell>
          <cell r="M10">
            <v>0.23</v>
          </cell>
          <cell r="N10">
            <v>0.5</v>
          </cell>
          <cell r="O10">
            <v>0.26</v>
          </cell>
          <cell r="P10">
            <v>0.16</v>
          </cell>
          <cell r="Q10">
            <v>0.23</v>
          </cell>
          <cell r="R10">
            <v>0.26</v>
          </cell>
          <cell r="S10">
            <v>0.31</v>
          </cell>
          <cell r="T10">
            <v>0.09</v>
          </cell>
          <cell r="U10">
            <v>0.12</v>
          </cell>
          <cell r="V10">
            <v>0.16</v>
          </cell>
          <cell r="X10">
            <v>0</v>
          </cell>
        </row>
        <row r="11">
          <cell r="A11" t="str">
            <v xml:space="preserve"> 65 A </v>
          </cell>
          <cell r="B11">
            <v>0.28000000000000003</v>
          </cell>
          <cell r="C11">
            <v>0.14000000000000001</v>
          </cell>
          <cell r="D11">
            <v>0.56000000000000005</v>
          </cell>
          <cell r="E11">
            <v>1.34</v>
          </cell>
          <cell r="F11">
            <v>0.8</v>
          </cell>
          <cell r="G11">
            <v>0.28000000000000003</v>
          </cell>
          <cell r="H11">
            <v>0.28000000000000003</v>
          </cell>
          <cell r="I11">
            <v>0.28000000000000003</v>
          </cell>
          <cell r="M11">
            <v>0.26</v>
          </cell>
          <cell r="N11">
            <v>0.63</v>
          </cell>
          <cell r="O11">
            <v>0.34</v>
          </cell>
          <cell r="P11">
            <v>0.28000000000000003</v>
          </cell>
          <cell r="Q11">
            <v>0.26</v>
          </cell>
          <cell r="R11">
            <v>0.34</v>
          </cell>
          <cell r="S11">
            <v>0.41</v>
          </cell>
          <cell r="T11">
            <v>0.1</v>
          </cell>
          <cell r="U11">
            <v>0.14000000000000001</v>
          </cell>
          <cell r="V11">
            <v>0.16</v>
          </cell>
          <cell r="X11">
            <v>0</v>
          </cell>
        </row>
        <row r="12">
          <cell r="A12" t="str">
            <v xml:space="preserve"> 80 A </v>
          </cell>
          <cell r="B12">
            <v>0.34</v>
          </cell>
          <cell r="C12">
            <v>0.17</v>
          </cell>
          <cell r="D12">
            <v>0.68</v>
          </cell>
          <cell r="E12">
            <v>1.57</v>
          </cell>
          <cell r="F12">
            <v>0.94</v>
          </cell>
          <cell r="G12">
            <v>0.34</v>
          </cell>
          <cell r="H12">
            <v>0.34</v>
          </cell>
          <cell r="I12">
            <v>0.34</v>
          </cell>
          <cell r="M12">
            <v>0.28999999999999998</v>
          </cell>
          <cell r="N12">
            <v>0.68</v>
          </cell>
          <cell r="O12">
            <v>0.38</v>
          </cell>
          <cell r="P12">
            <v>0.34</v>
          </cell>
          <cell r="Q12">
            <v>0.28999999999999998</v>
          </cell>
          <cell r="R12">
            <v>0.38</v>
          </cell>
          <cell r="S12">
            <v>0.46</v>
          </cell>
          <cell r="T12">
            <v>0.11</v>
          </cell>
          <cell r="U12">
            <v>0.16</v>
          </cell>
          <cell r="V12">
            <v>0.16</v>
          </cell>
          <cell r="X12">
            <v>0</v>
          </cell>
        </row>
        <row r="13">
          <cell r="A13" t="str">
            <v xml:space="preserve"> 100 A </v>
          </cell>
          <cell r="B13">
            <v>0.4</v>
          </cell>
          <cell r="C13">
            <v>0.2</v>
          </cell>
          <cell r="D13">
            <v>0.8</v>
          </cell>
          <cell r="E13">
            <v>2.19</v>
          </cell>
          <cell r="F13">
            <v>1.31</v>
          </cell>
          <cell r="G13">
            <v>0.4</v>
          </cell>
          <cell r="H13">
            <v>0.4</v>
          </cell>
          <cell r="I13">
            <v>0.4</v>
          </cell>
          <cell r="J13">
            <v>0.16</v>
          </cell>
          <cell r="M13">
            <v>0.32</v>
          </cell>
          <cell r="N13">
            <v>0.74</v>
          </cell>
          <cell r="O13">
            <v>0.42</v>
          </cell>
          <cell r="P13">
            <v>0.38</v>
          </cell>
          <cell r="Q13">
            <v>0.32</v>
          </cell>
          <cell r="R13">
            <v>0.42</v>
          </cell>
          <cell r="S13">
            <v>0.5</v>
          </cell>
          <cell r="T13">
            <v>0.13</v>
          </cell>
          <cell r="U13">
            <v>0.18</v>
          </cell>
          <cell r="V13">
            <v>0.16</v>
          </cell>
          <cell r="X13">
            <v>0</v>
          </cell>
        </row>
        <row r="14">
          <cell r="A14" t="str">
            <v xml:space="preserve"> 125 A </v>
          </cell>
          <cell r="B14">
            <v>0.48</v>
          </cell>
          <cell r="C14">
            <v>0.24</v>
          </cell>
          <cell r="D14">
            <v>0.96</v>
          </cell>
          <cell r="E14">
            <v>3.23</v>
          </cell>
          <cell r="F14">
            <v>1.94</v>
          </cell>
          <cell r="G14">
            <v>0.48</v>
          </cell>
          <cell r="H14">
            <v>0.48</v>
          </cell>
          <cell r="I14">
            <v>0.48</v>
          </cell>
          <cell r="J14">
            <v>0.18</v>
          </cell>
          <cell r="M14">
            <v>0.35</v>
          </cell>
          <cell r="N14">
            <v>0.84</v>
          </cell>
          <cell r="O14">
            <v>0.46</v>
          </cell>
          <cell r="P14">
            <v>0.44</v>
          </cell>
          <cell r="Q14">
            <v>0.35</v>
          </cell>
          <cell r="R14">
            <v>0.46</v>
          </cell>
          <cell r="S14">
            <v>0.55000000000000004</v>
          </cell>
          <cell r="T14">
            <v>0.15</v>
          </cell>
          <cell r="U14">
            <v>0.2</v>
          </cell>
          <cell r="V14">
            <v>0.2</v>
          </cell>
          <cell r="X14">
            <v>0</v>
          </cell>
        </row>
        <row r="15">
          <cell r="A15" t="str">
            <v xml:space="preserve"> 150 A </v>
          </cell>
          <cell r="B15">
            <v>0.65</v>
          </cell>
          <cell r="C15">
            <v>0.33</v>
          </cell>
          <cell r="D15">
            <v>1.3</v>
          </cell>
          <cell r="E15">
            <v>3.93</v>
          </cell>
          <cell r="F15">
            <v>2.36</v>
          </cell>
          <cell r="G15">
            <v>0.65</v>
          </cell>
          <cell r="H15">
            <v>0.65</v>
          </cell>
          <cell r="I15">
            <v>0.65</v>
          </cell>
          <cell r="J15">
            <v>0.2</v>
          </cell>
          <cell r="M15">
            <v>0.38</v>
          </cell>
          <cell r="N15">
            <v>0.9</v>
          </cell>
          <cell r="P15">
            <v>0.53</v>
          </cell>
          <cell r="Q15">
            <v>0.38</v>
          </cell>
          <cell r="R15">
            <v>0.52</v>
          </cell>
          <cell r="S15">
            <v>0.62</v>
          </cell>
          <cell r="T15">
            <v>0.18</v>
          </cell>
          <cell r="U15">
            <v>0.22</v>
          </cell>
          <cell r="V15">
            <v>0.2</v>
          </cell>
          <cell r="X15">
            <v>0</v>
          </cell>
        </row>
        <row r="16">
          <cell r="A16" t="str">
            <v xml:space="preserve"> 200 A </v>
          </cell>
          <cell r="B16">
            <v>0.72</v>
          </cell>
          <cell r="C16">
            <v>0.36</v>
          </cell>
          <cell r="D16">
            <v>1.44</v>
          </cell>
          <cell r="E16">
            <v>4.33</v>
          </cell>
          <cell r="F16">
            <v>2.6</v>
          </cell>
          <cell r="G16">
            <v>0.72</v>
          </cell>
          <cell r="H16">
            <v>0.72</v>
          </cell>
          <cell r="I16">
            <v>0.72</v>
          </cell>
          <cell r="J16">
            <v>0.25</v>
          </cell>
          <cell r="P16">
            <v>0.64</v>
          </cell>
          <cell r="Q16">
            <v>0.41000000000000003</v>
          </cell>
          <cell r="R16">
            <v>0.56000000000000005</v>
          </cell>
          <cell r="S16">
            <v>0.69</v>
          </cell>
          <cell r="T16">
            <v>0.21</v>
          </cell>
          <cell r="U16">
            <v>0.24</v>
          </cell>
          <cell r="V16">
            <v>0.2</v>
          </cell>
          <cell r="X16">
            <v>0</v>
          </cell>
        </row>
        <row r="17">
          <cell r="A17" t="str">
            <v xml:space="preserve"> 250 A </v>
          </cell>
          <cell r="B17">
            <v>0.9</v>
          </cell>
          <cell r="C17">
            <v>0.45</v>
          </cell>
          <cell r="D17">
            <v>1.8</v>
          </cell>
          <cell r="E17">
            <v>5.27</v>
          </cell>
          <cell r="F17">
            <v>3.16</v>
          </cell>
          <cell r="G17">
            <v>0.9</v>
          </cell>
          <cell r="H17">
            <v>0.9</v>
          </cell>
          <cell r="I17">
            <v>0.9</v>
          </cell>
          <cell r="Q17">
            <v>0.44000000000000006</v>
          </cell>
          <cell r="R17">
            <v>0.60000000000000009</v>
          </cell>
          <cell r="S17">
            <v>0.76</v>
          </cell>
          <cell r="T17">
            <v>0.24</v>
          </cell>
          <cell r="U17">
            <v>0.26</v>
          </cell>
          <cell r="X17">
            <v>0</v>
          </cell>
        </row>
        <row r="18">
          <cell r="A18" t="str">
            <v xml:space="preserve"> 300 A </v>
          </cell>
          <cell r="B18">
            <v>1.1000000000000001</v>
          </cell>
          <cell r="C18">
            <v>0.55000000000000004</v>
          </cell>
          <cell r="D18">
            <v>2.2000000000000002</v>
          </cell>
          <cell r="E18">
            <v>5.84</v>
          </cell>
          <cell r="F18">
            <v>3.5</v>
          </cell>
          <cell r="G18">
            <v>1.1000000000000001</v>
          </cell>
          <cell r="H18">
            <v>1.1000000000000001</v>
          </cell>
          <cell r="I18">
            <v>1.1000000000000001</v>
          </cell>
          <cell r="Q18">
            <v>0.47000000000000008</v>
          </cell>
          <cell r="R18">
            <v>0.64000000000000012</v>
          </cell>
          <cell r="S18">
            <v>0.83000000000000007</v>
          </cell>
          <cell r="T18">
            <v>0.27</v>
          </cell>
          <cell r="U18">
            <v>0.28000000000000003</v>
          </cell>
          <cell r="X18">
            <v>0</v>
          </cell>
        </row>
        <row r="19">
          <cell r="A19" t="str">
            <v>　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W19">
            <v>0.23</v>
          </cell>
          <cell r="X19">
            <v>0</v>
          </cell>
        </row>
        <row r="46">
          <cell r="B46" t="str">
            <v>仕切弁</v>
          </cell>
          <cell r="C46">
            <v>2</v>
          </cell>
        </row>
        <row r="47">
          <cell r="B47" t="str">
            <v>玉形弁</v>
          </cell>
          <cell r="C47">
            <v>2</v>
          </cell>
        </row>
        <row r="48">
          <cell r="B48" t="str">
            <v>逆止弁</v>
          </cell>
          <cell r="C48">
            <v>2</v>
          </cell>
        </row>
        <row r="49">
          <cell r="B49" t="str">
            <v>ボール弁</v>
          </cell>
          <cell r="C49">
            <v>2</v>
          </cell>
        </row>
        <row r="50">
          <cell r="B50" t="str">
            <v>減圧弁</v>
          </cell>
          <cell r="C50">
            <v>2</v>
          </cell>
        </row>
        <row r="51">
          <cell r="B51" t="str">
            <v>安全弁</v>
          </cell>
          <cell r="C51">
            <v>2</v>
          </cell>
        </row>
        <row r="52">
          <cell r="B52" t="str">
            <v>コック</v>
          </cell>
          <cell r="C52">
            <v>2</v>
          </cell>
        </row>
        <row r="53">
          <cell r="B53" t="str">
            <v>空気抜弁</v>
          </cell>
          <cell r="C53">
            <v>2</v>
          </cell>
        </row>
        <row r="54">
          <cell r="B54" t="str">
            <v>バタ弁</v>
          </cell>
          <cell r="C54">
            <v>3</v>
          </cell>
        </row>
        <row r="55">
          <cell r="B55" t="str">
            <v>多量ﾄﾗｯﾌﾟ</v>
          </cell>
          <cell r="C55">
            <v>4</v>
          </cell>
        </row>
        <row r="56">
          <cell r="B56" t="str">
            <v>伸縮継手複式</v>
          </cell>
          <cell r="C56">
            <v>5</v>
          </cell>
        </row>
        <row r="57">
          <cell r="B57" t="str">
            <v>伸縮継手単式</v>
          </cell>
          <cell r="C57">
            <v>6</v>
          </cell>
        </row>
        <row r="58">
          <cell r="B58" t="str">
            <v>ﾎﾞｰﾙｼﾞｮｲﾝﾄ</v>
          </cell>
          <cell r="C58">
            <v>7</v>
          </cell>
        </row>
        <row r="59">
          <cell r="B59" t="str">
            <v>防振継手</v>
          </cell>
          <cell r="C59">
            <v>8</v>
          </cell>
        </row>
        <row r="60">
          <cell r="B60" t="str">
            <v>ﾌﾚｷｼﾌﾞﾙｼﾞｮｲﾝﾄ</v>
          </cell>
          <cell r="C60">
            <v>9</v>
          </cell>
        </row>
        <row r="61">
          <cell r="B61" t="str">
            <v>蒸発タンク</v>
          </cell>
          <cell r="C61">
            <v>10</v>
          </cell>
        </row>
        <row r="62">
          <cell r="B62" t="str">
            <v>リフト継手</v>
          </cell>
          <cell r="C62">
            <v>11</v>
          </cell>
        </row>
        <row r="63">
          <cell r="B63" t="str">
            <v>ﾌﾚｷｼﾌﾞﾙﾁｭｰﾌﾞ</v>
          </cell>
          <cell r="C63">
            <v>12</v>
          </cell>
        </row>
        <row r="64">
          <cell r="B64" t="str">
            <v>防虫網</v>
          </cell>
          <cell r="C64">
            <v>13</v>
          </cell>
        </row>
        <row r="65">
          <cell r="B65" t="str">
            <v>量水器</v>
          </cell>
          <cell r="C65">
            <v>14</v>
          </cell>
        </row>
        <row r="66">
          <cell r="B66" t="str">
            <v>ﾎﾞｰﾙﾀｯﾌﾟ</v>
          </cell>
          <cell r="C66">
            <v>15</v>
          </cell>
        </row>
        <row r="67">
          <cell r="B67" t="str">
            <v>定水位弁</v>
          </cell>
          <cell r="C67">
            <v>16</v>
          </cell>
        </row>
        <row r="68">
          <cell r="B68" t="str">
            <v>排水金物A</v>
          </cell>
          <cell r="C68">
            <v>17</v>
          </cell>
        </row>
        <row r="69">
          <cell r="B69" t="str">
            <v>SNA,B,C</v>
          </cell>
          <cell r="C69">
            <v>17</v>
          </cell>
        </row>
        <row r="70">
          <cell r="B70" t="str">
            <v>D</v>
          </cell>
          <cell r="C70">
            <v>17</v>
          </cell>
        </row>
        <row r="71">
          <cell r="B71" t="str">
            <v>COA</v>
          </cell>
          <cell r="C71">
            <v>17</v>
          </cell>
        </row>
        <row r="72">
          <cell r="B72" t="str">
            <v>排水金物B</v>
          </cell>
          <cell r="C72">
            <v>18</v>
          </cell>
        </row>
        <row r="73">
          <cell r="B73" t="str">
            <v>T14A,B</v>
          </cell>
          <cell r="C73">
            <v>18</v>
          </cell>
        </row>
        <row r="74">
          <cell r="B74" t="str">
            <v>T3A</v>
          </cell>
          <cell r="C74">
            <v>18</v>
          </cell>
        </row>
        <row r="75">
          <cell r="B75" t="str">
            <v>T16A</v>
          </cell>
          <cell r="C75">
            <v>18</v>
          </cell>
        </row>
        <row r="76">
          <cell r="B76" t="str">
            <v>T5A</v>
          </cell>
          <cell r="C76">
            <v>18</v>
          </cell>
        </row>
        <row r="77">
          <cell r="B77" t="str">
            <v>COB,BL</v>
          </cell>
          <cell r="C77">
            <v>18</v>
          </cell>
        </row>
        <row r="78">
          <cell r="B78" t="str">
            <v>排水金物C</v>
          </cell>
          <cell r="C78">
            <v>19</v>
          </cell>
        </row>
        <row r="79">
          <cell r="B79" t="str">
            <v>T3B,BL</v>
          </cell>
          <cell r="C79">
            <v>19</v>
          </cell>
        </row>
        <row r="80">
          <cell r="B80" t="str">
            <v>T5B</v>
          </cell>
          <cell r="C80">
            <v>19</v>
          </cell>
        </row>
        <row r="81">
          <cell r="B81" t="str">
            <v>T16B,BL</v>
          </cell>
          <cell r="C81">
            <v>19</v>
          </cell>
        </row>
        <row r="82">
          <cell r="B82" t="str">
            <v>床下掃除口</v>
          </cell>
          <cell r="C82">
            <v>20</v>
          </cell>
        </row>
        <row r="83">
          <cell r="B83" t="str">
            <v>間接排水口</v>
          </cell>
          <cell r="C83">
            <v>21</v>
          </cell>
        </row>
        <row r="84">
          <cell r="B84" t="str">
            <v>通気金物</v>
          </cell>
          <cell r="C84">
            <v>22</v>
          </cell>
        </row>
        <row r="85">
          <cell r="B85" t="str">
            <v>計器類</v>
          </cell>
          <cell r="C85">
            <v>23</v>
          </cell>
        </row>
        <row r="86">
          <cell r="B86">
            <v>0</v>
          </cell>
          <cell r="C86">
            <v>24</v>
          </cell>
        </row>
      </sheetData>
      <sheetData sheetId="10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項目"/>
    </sheetNames>
    <sheetDataSet>
      <sheetData sheetId="0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換気校舎１"/>
      <sheetName val="換気校舎２"/>
      <sheetName val="換気校舎３"/>
      <sheetName val="換気校舎４"/>
      <sheetName val="暖房校舎"/>
      <sheetName val="空調校舎１"/>
      <sheetName val="換気給食１"/>
      <sheetName val="換気給食２"/>
      <sheetName val="換気給食３"/>
      <sheetName val="換気給食４"/>
      <sheetName val="暖房給食"/>
      <sheetName val="空調給食１"/>
      <sheetName val="空調給食２"/>
      <sheetName val="自動制御１"/>
      <sheetName val="自動制御２"/>
      <sheetName val="風道附属品１"/>
      <sheetName val="風道附属品２"/>
      <sheetName val="配管附属品"/>
      <sheetName val="電線ケ－ブル"/>
      <sheetName val="原稿"/>
      <sheetName val="原稿２"/>
      <sheetName val="搬入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66">
          <cell r="D66" t="str">
            <v>{BLANK C4..C16}</v>
          </cell>
        </row>
        <row r="67">
          <cell r="D67" t="str">
            <v>{BLANK D6..R8}</v>
          </cell>
        </row>
        <row r="68">
          <cell r="D68" t="str">
            <v>{BLANK D12..R12}</v>
          </cell>
        </row>
        <row r="69">
          <cell r="D69" t="str">
            <v>{BLANK D15..R15}</v>
          </cell>
        </row>
        <row r="70">
          <cell r="D70" t="str">
            <v>{BLANK B18..R20}</v>
          </cell>
        </row>
      </sheetData>
      <sheetData sheetId="20" refreshError="1"/>
      <sheetData sheetId="2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単"/>
    </sheetNames>
    <sheetDataSet>
      <sheetData sheetId="0" refreshError="1">
        <row r="2">
          <cell r="A2" t="str">
            <v xml:space="preserve">平成８年５月　北海道                                                </v>
          </cell>
        </row>
        <row r="3">
          <cell r="A3" t="str">
            <v>コード</v>
          </cell>
          <cell r="B3" t="str">
            <v>名              称</v>
          </cell>
          <cell r="C3" t="str">
            <v xml:space="preserve">                摘                                要                </v>
          </cell>
          <cell r="D3" t="str">
            <v>単位</v>
          </cell>
          <cell r="E3" t="str">
            <v xml:space="preserve"> 単  価</v>
          </cell>
        </row>
        <row r="4">
          <cell r="A4" t="str">
            <v>02（　直　接　仮　設　）</v>
          </cell>
        </row>
        <row r="5">
          <cell r="A5">
            <v>20000</v>
          </cell>
          <cell r="B5" t="str">
            <v>や　り　か　た</v>
          </cell>
          <cell r="D5" t="str">
            <v>m2</v>
          </cell>
          <cell r="E5">
            <v>290</v>
          </cell>
        </row>
        <row r="6">
          <cell r="A6">
            <v>20100</v>
          </cell>
          <cell r="B6" t="str">
            <v>墨　　出　　し</v>
          </cell>
          <cell r="D6" t="str">
            <v>m2</v>
          </cell>
          <cell r="E6">
            <v>920</v>
          </cell>
        </row>
        <row r="7">
          <cell r="A7">
            <v>22206</v>
          </cell>
          <cell r="B7" t="str">
            <v>外部枠組足場</v>
          </cell>
          <cell r="C7" t="str">
            <v>６０日　枠組階段共　Ｈ＜１２ｍ</v>
          </cell>
          <cell r="D7" t="str">
            <v>m2</v>
          </cell>
          <cell r="E7">
            <v>1170</v>
          </cell>
        </row>
        <row r="8">
          <cell r="A8">
            <v>22207</v>
          </cell>
          <cell r="B8" t="str">
            <v>外部枠組足場</v>
          </cell>
          <cell r="C8" t="str">
            <v>７０日　枠組階段共　Ｈ＜１２ｍ</v>
          </cell>
          <cell r="D8" t="str">
            <v>m2</v>
          </cell>
          <cell r="E8">
            <v>1270</v>
          </cell>
        </row>
        <row r="9">
          <cell r="A9">
            <v>22208</v>
          </cell>
          <cell r="B9" t="str">
            <v>外部枠組足場</v>
          </cell>
          <cell r="C9" t="str">
            <v>８０日　枠組階段共　Ｈ＜１２ｍ</v>
          </cell>
          <cell r="D9" t="str">
            <v>m2</v>
          </cell>
          <cell r="E9">
            <v>1380</v>
          </cell>
        </row>
        <row r="10">
          <cell r="A10">
            <v>22209</v>
          </cell>
          <cell r="B10" t="str">
            <v>外部枠組足場</v>
          </cell>
          <cell r="C10" t="str">
            <v>９０日　枠組階段共　Ｈ＜１２ｍ</v>
          </cell>
          <cell r="D10" t="str">
            <v>m2</v>
          </cell>
          <cell r="E10">
            <v>1480</v>
          </cell>
        </row>
        <row r="11">
          <cell r="A11">
            <v>22210</v>
          </cell>
          <cell r="B11" t="str">
            <v>外部枠組足場</v>
          </cell>
          <cell r="C11" t="str">
            <v>１００日　枠組階段共　Ｈ＜１２ｍ</v>
          </cell>
          <cell r="D11" t="str">
            <v>m2</v>
          </cell>
          <cell r="E11">
            <v>1590</v>
          </cell>
        </row>
        <row r="12">
          <cell r="A12">
            <v>22211</v>
          </cell>
          <cell r="B12" t="str">
            <v>外部枠組足場</v>
          </cell>
          <cell r="C12" t="str">
            <v>１１０日　枠組階段共　Ｈ＜１２ｍ</v>
          </cell>
          <cell r="D12" t="str">
            <v>m2</v>
          </cell>
          <cell r="E12">
            <v>1690</v>
          </cell>
        </row>
        <row r="13">
          <cell r="A13">
            <v>22212</v>
          </cell>
          <cell r="B13" t="str">
            <v>外部枠組足場</v>
          </cell>
          <cell r="C13" t="str">
            <v>１２０日　枠組階段共　Ｈ＜１２ｍ</v>
          </cell>
          <cell r="D13" t="str">
            <v>m2</v>
          </cell>
          <cell r="E13">
            <v>1790</v>
          </cell>
        </row>
        <row r="14">
          <cell r="A14">
            <v>22213</v>
          </cell>
          <cell r="B14" t="str">
            <v>外部枠組足場</v>
          </cell>
          <cell r="C14" t="str">
            <v>１３０日　枠組階段共　Ｈ＜１２ｍ</v>
          </cell>
          <cell r="D14" t="str">
            <v>m2</v>
          </cell>
          <cell r="E14">
            <v>1900</v>
          </cell>
        </row>
        <row r="15">
          <cell r="A15">
            <v>22214</v>
          </cell>
          <cell r="B15" t="str">
            <v>外部枠組足場</v>
          </cell>
          <cell r="C15" t="str">
            <v>１４０日　枠組階段共　Ｈ＜１２ｍ</v>
          </cell>
          <cell r="D15" t="str">
            <v>m2</v>
          </cell>
          <cell r="E15">
            <v>2000</v>
          </cell>
        </row>
        <row r="16">
          <cell r="A16">
            <v>22215</v>
          </cell>
          <cell r="B16" t="str">
            <v>外部枠組足場</v>
          </cell>
          <cell r="C16" t="str">
            <v>１５０日　枠組階段共　Ｈ＜１２ｍ</v>
          </cell>
          <cell r="D16" t="str">
            <v>m2</v>
          </cell>
          <cell r="E16">
            <v>2110</v>
          </cell>
        </row>
        <row r="17">
          <cell r="A17">
            <v>22216</v>
          </cell>
          <cell r="B17" t="str">
            <v>外部枠組足場</v>
          </cell>
          <cell r="C17" t="str">
            <v>１６０日　枠組階段共　Ｈ＜１２ｍ</v>
          </cell>
          <cell r="D17" t="str">
            <v>m2</v>
          </cell>
          <cell r="E17">
            <v>2210</v>
          </cell>
        </row>
        <row r="18">
          <cell r="A18">
            <v>22217</v>
          </cell>
          <cell r="B18" t="str">
            <v>外部枠組足場</v>
          </cell>
          <cell r="C18" t="str">
            <v>１７０日　枠組階段共　Ｈ＜１２ｍ</v>
          </cell>
          <cell r="D18" t="str">
            <v>m2</v>
          </cell>
          <cell r="E18">
            <v>2320</v>
          </cell>
        </row>
        <row r="19">
          <cell r="A19">
            <v>22218</v>
          </cell>
          <cell r="B19" t="str">
            <v>外部枠組足場</v>
          </cell>
          <cell r="C19" t="str">
            <v>１８０日　枠組階段共　Ｈ＜１２ｍ</v>
          </cell>
          <cell r="D19" t="str">
            <v>m2</v>
          </cell>
          <cell r="E19">
            <v>2430</v>
          </cell>
        </row>
        <row r="20">
          <cell r="A20">
            <v>22219</v>
          </cell>
          <cell r="B20" t="str">
            <v>外部枠組足場</v>
          </cell>
          <cell r="C20" t="str">
            <v>１９０日　枠組階段共　Ｈ＜１２ｍ</v>
          </cell>
          <cell r="D20" t="str">
            <v>m2</v>
          </cell>
          <cell r="E20">
            <v>2530</v>
          </cell>
        </row>
        <row r="21">
          <cell r="A21">
            <v>22220</v>
          </cell>
          <cell r="B21" t="str">
            <v>外部枠組足場</v>
          </cell>
          <cell r="C21" t="str">
            <v>２００日　枠組階段共　Ｈ＜１２ｍ</v>
          </cell>
          <cell r="D21" t="str">
            <v>m2</v>
          </cell>
          <cell r="E21">
            <v>2630</v>
          </cell>
        </row>
        <row r="22">
          <cell r="A22">
            <v>22221</v>
          </cell>
          <cell r="B22" t="str">
            <v>外部枠組足場</v>
          </cell>
          <cell r="C22" t="str">
            <v>２１０日　枠組階段共　Ｈ＜１２ｍ</v>
          </cell>
          <cell r="D22" t="str">
            <v>m2</v>
          </cell>
          <cell r="E22">
            <v>2740</v>
          </cell>
        </row>
        <row r="23">
          <cell r="A23">
            <v>22222</v>
          </cell>
          <cell r="B23" t="str">
            <v>外部枠組足場</v>
          </cell>
          <cell r="C23" t="str">
            <v>２２０日　枠組階段共　Ｈ＜１２ｍ</v>
          </cell>
          <cell r="D23" t="str">
            <v>m2</v>
          </cell>
          <cell r="E23">
            <v>2840</v>
          </cell>
        </row>
        <row r="24">
          <cell r="A24">
            <v>22223</v>
          </cell>
          <cell r="B24" t="str">
            <v>外部枠組足場</v>
          </cell>
          <cell r="C24" t="str">
            <v>２３０日　枠組階段共　Ｈ＜１２ｍ</v>
          </cell>
          <cell r="D24" t="str">
            <v>m2</v>
          </cell>
          <cell r="E24">
            <v>2950</v>
          </cell>
        </row>
        <row r="25">
          <cell r="A25">
            <v>22224</v>
          </cell>
          <cell r="B25" t="str">
            <v>外部枠組足場</v>
          </cell>
          <cell r="C25" t="str">
            <v>２４０日　枠組階段共　Ｈ＜１２ｍ</v>
          </cell>
          <cell r="D25" t="str">
            <v>m2</v>
          </cell>
          <cell r="E25">
            <v>3050</v>
          </cell>
        </row>
        <row r="26">
          <cell r="A26">
            <v>22225</v>
          </cell>
          <cell r="B26" t="str">
            <v>外部枠組足場</v>
          </cell>
          <cell r="C26" t="str">
            <v>２５０日　枠組階段共　Ｈ＜１２ｍ</v>
          </cell>
          <cell r="D26" t="str">
            <v>m2</v>
          </cell>
          <cell r="E26">
            <v>3160</v>
          </cell>
        </row>
        <row r="27">
          <cell r="A27">
            <v>22226</v>
          </cell>
          <cell r="B27" t="str">
            <v>外部枠組足場</v>
          </cell>
          <cell r="C27" t="str">
            <v>２６０日　枠組階段共　Ｈ＜１２ｍ</v>
          </cell>
          <cell r="D27" t="str">
            <v>m2</v>
          </cell>
          <cell r="E27">
            <v>3260</v>
          </cell>
        </row>
        <row r="28">
          <cell r="A28">
            <v>22227</v>
          </cell>
          <cell r="B28" t="str">
            <v>外部枠組足場</v>
          </cell>
          <cell r="C28" t="str">
            <v>２７０日　枠組階段共　Ｈ＜１２ｍ</v>
          </cell>
          <cell r="D28" t="str">
            <v>m2</v>
          </cell>
          <cell r="E28">
            <v>3370</v>
          </cell>
        </row>
        <row r="29">
          <cell r="A29">
            <v>22228</v>
          </cell>
          <cell r="B29" t="str">
            <v>外部枠組足場</v>
          </cell>
          <cell r="C29" t="str">
            <v>２８０日　枠組階段共　Ｈ＜１２ｍ</v>
          </cell>
          <cell r="D29" t="str">
            <v>m2</v>
          </cell>
          <cell r="E29">
            <v>3470</v>
          </cell>
        </row>
        <row r="30">
          <cell r="A30">
            <v>22229</v>
          </cell>
          <cell r="B30" t="str">
            <v>外部枠組足場</v>
          </cell>
          <cell r="C30" t="str">
            <v>２９０日　枠組階段共　Ｈ＜１２ｍ</v>
          </cell>
          <cell r="D30" t="str">
            <v>m2</v>
          </cell>
          <cell r="E30">
            <v>3580</v>
          </cell>
        </row>
        <row r="31">
          <cell r="A31">
            <v>22230</v>
          </cell>
          <cell r="B31" t="str">
            <v>外部枠組足場</v>
          </cell>
          <cell r="C31" t="str">
            <v>３００日　枠組階段共　Ｈ＜１２ｍ</v>
          </cell>
          <cell r="D31" t="str">
            <v>m2</v>
          </cell>
          <cell r="E31">
            <v>3680</v>
          </cell>
        </row>
        <row r="32">
          <cell r="A32">
            <v>22231</v>
          </cell>
          <cell r="B32" t="str">
            <v>外部枠組足場</v>
          </cell>
          <cell r="C32" t="str">
            <v>３１０日　枠組階段共　Ｈ＜１２ｍ</v>
          </cell>
          <cell r="D32" t="str">
            <v>m2</v>
          </cell>
          <cell r="E32">
            <v>3780</v>
          </cell>
        </row>
        <row r="33">
          <cell r="A33">
            <v>22232</v>
          </cell>
          <cell r="B33" t="str">
            <v>外部枠組足場</v>
          </cell>
          <cell r="C33" t="str">
            <v>３２０日　枠組階段共　Ｈ＜１２ｍ</v>
          </cell>
          <cell r="D33" t="str">
            <v>m2</v>
          </cell>
          <cell r="E33">
            <v>3890</v>
          </cell>
        </row>
        <row r="34">
          <cell r="A34">
            <v>22233</v>
          </cell>
          <cell r="B34" t="str">
            <v>外部枠組足場</v>
          </cell>
          <cell r="C34" t="str">
            <v>３３０日　枠組階段共　Ｈ＜１２ｍ</v>
          </cell>
          <cell r="D34" t="str">
            <v>m2</v>
          </cell>
          <cell r="E34">
            <v>4000</v>
          </cell>
        </row>
        <row r="35">
          <cell r="A35">
            <v>22234</v>
          </cell>
          <cell r="B35" t="str">
            <v>外部枠組足場</v>
          </cell>
          <cell r="C35" t="str">
            <v>３４０日　枠組階段共　Ｈ＜１２ｍ</v>
          </cell>
          <cell r="D35" t="str">
            <v>m2</v>
          </cell>
          <cell r="E35">
            <v>4100</v>
          </cell>
        </row>
        <row r="36">
          <cell r="A36">
            <v>22235</v>
          </cell>
          <cell r="B36" t="str">
            <v>外部枠組足場</v>
          </cell>
          <cell r="C36" t="str">
            <v>３５０日　枠組階段共　Ｈ＜１２ｍ</v>
          </cell>
          <cell r="D36" t="str">
            <v>m2</v>
          </cell>
          <cell r="E36">
            <v>4200</v>
          </cell>
        </row>
        <row r="37">
          <cell r="A37">
            <v>22236</v>
          </cell>
          <cell r="B37" t="str">
            <v>外部枠組足場</v>
          </cell>
          <cell r="C37" t="str">
            <v>３６０日　枠組階段共　Ｈ＜１２ｍ</v>
          </cell>
          <cell r="D37" t="str">
            <v>m2</v>
          </cell>
          <cell r="E37">
            <v>4310</v>
          </cell>
        </row>
        <row r="38">
          <cell r="A38">
            <v>22306</v>
          </cell>
          <cell r="B38" t="str">
            <v>外部枠組足場</v>
          </cell>
          <cell r="C38" t="str">
            <v>６０日　枠組階段共　Ｈ＜２２ｍ</v>
          </cell>
          <cell r="D38" t="str">
            <v>m2</v>
          </cell>
          <cell r="E38">
            <v>1250</v>
          </cell>
        </row>
        <row r="39">
          <cell r="A39">
            <v>22307</v>
          </cell>
          <cell r="B39" t="str">
            <v>外部枠組足場</v>
          </cell>
          <cell r="C39" t="str">
            <v>７０日　枠組階段共　Ｈ＜２２ｍ</v>
          </cell>
          <cell r="D39" t="str">
            <v>m2</v>
          </cell>
          <cell r="E39">
            <v>1350</v>
          </cell>
        </row>
        <row r="40">
          <cell r="A40">
            <v>22308</v>
          </cell>
          <cell r="B40" t="str">
            <v>外部枠組足場</v>
          </cell>
          <cell r="C40" t="str">
            <v>８０日　枠組階段共　Ｈ＜２２ｍ</v>
          </cell>
          <cell r="D40" t="str">
            <v>m2</v>
          </cell>
          <cell r="E40">
            <v>1450</v>
          </cell>
        </row>
        <row r="41">
          <cell r="A41">
            <v>22309</v>
          </cell>
          <cell r="B41" t="str">
            <v>外部枠組足場</v>
          </cell>
          <cell r="C41" t="str">
            <v>９０日　枠組階段共　Ｈ＜２２ｍ</v>
          </cell>
          <cell r="D41" t="str">
            <v>m2</v>
          </cell>
          <cell r="E41">
            <v>1560</v>
          </cell>
        </row>
        <row r="42">
          <cell r="A42">
            <v>22310</v>
          </cell>
          <cell r="B42" t="str">
            <v>外部枠組足場</v>
          </cell>
          <cell r="C42" t="str">
            <v>１００日　枠組階段共　Ｈ＜２２ｍ</v>
          </cell>
          <cell r="D42" t="str">
            <v>m2</v>
          </cell>
          <cell r="E42">
            <v>1660</v>
          </cell>
        </row>
        <row r="43">
          <cell r="A43">
            <v>22311</v>
          </cell>
          <cell r="B43" t="str">
            <v>外部枠組足場</v>
          </cell>
          <cell r="C43" t="str">
            <v>１１０日　枠組階段共　Ｈ＜２２ｍ</v>
          </cell>
          <cell r="D43" t="str">
            <v>m2</v>
          </cell>
          <cell r="E43">
            <v>1760</v>
          </cell>
        </row>
        <row r="44">
          <cell r="A44">
            <v>22312</v>
          </cell>
          <cell r="B44" t="str">
            <v>外部枠組足場</v>
          </cell>
          <cell r="C44" t="str">
            <v>１２０日　枠組階段共　Ｈ＜２２ｍ</v>
          </cell>
          <cell r="D44" t="str">
            <v>m2</v>
          </cell>
          <cell r="E44">
            <v>1870</v>
          </cell>
        </row>
        <row r="45">
          <cell r="A45">
            <v>22313</v>
          </cell>
          <cell r="B45" t="str">
            <v>外部枠組足場</v>
          </cell>
          <cell r="C45" t="str">
            <v>１３０日　枠組階段共　Ｈ＜２２ｍ</v>
          </cell>
          <cell r="D45" t="str">
            <v>m2</v>
          </cell>
          <cell r="E45">
            <v>1970</v>
          </cell>
        </row>
        <row r="46">
          <cell r="A46">
            <v>22314</v>
          </cell>
          <cell r="B46" t="str">
            <v>外部枠組足場</v>
          </cell>
          <cell r="C46" t="str">
            <v>１４０日　枠組階段共　Ｈ＜２２ｍ</v>
          </cell>
          <cell r="D46" t="str">
            <v>m2</v>
          </cell>
          <cell r="E46">
            <v>2070</v>
          </cell>
        </row>
        <row r="47">
          <cell r="A47">
            <v>22315</v>
          </cell>
          <cell r="B47" t="str">
            <v>外部枠組足場</v>
          </cell>
          <cell r="C47" t="str">
            <v>１５０日　枠組階段共　Ｈ＜２２ｍ</v>
          </cell>
          <cell r="D47" t="str">
            <v>m2</v>
          </cell>
          <cell r="E47">
            <v>2180</v>
          </cell>
        </row>
        <row r="48">
          <cell r="A48">
            <v>22316</v>
          </cell>
          <cell r="B48" t="str">
            <v>外部枠組足場</v>
          </cell>
          <cell r="C48" t="str">
            <v>１６０日　枠組階段共　Ｈ＜２２ｍ</v>
          </cell>
          <cell r="D48" t="str">
            <v>m2</v>
          </cell>
          <cell r="E48">
            <v>2280</v>
          </cell>
        </row>
        <row r="49">
          <cell r="A49">
            <v>22317</v>
          </cell>
          <cell r="B49" t="str">
            <v>外部枠組足場</v>
          </cell>
          <cell r="C49" t="str">
            <v>１７０日　枠組階段共　Ｈ＜２２ｍ</v>
          </cell>
          <cell r="D49" t="str">
            <v>m2</v>
          </cell>
          <cell r="E49">
            <v>2390</v>
          </cell>
        </row>
        <row r="50">
          <cell r="A50">
            <v>22318</v>
          </cell>
          <cell r="B50" t="str">
            <v>外部枠組足場</v>
          </cell>
          <cell r="C50" t="str">
            <v>１８０日　枠組階段共　Ｈ＜２２ｍ</v>
          </cell>
          <cell r="D50" t="str">
            <v>m2</v>
          </cell>
          <cell r="E50">
            <v>2490</v>
          </cell>
        </row>
        <row r="51">
          <cell r="A51">
            <v>22319</v>
          </cell>
          <cell r="B51" t="str">
            <v>外部枠組足場</v>
          </cell>
          <cell r="C51" t="str">
            <v>１９０日　枠組階段共　Ｈ＜２２ｍ</v>
          </cell>
          <cell r="D51" t="str">
            <v>m2</v>
          </cell>
          <cell r="E51">
            <v>2600</v>
          </cell>
        </row>
        <row r="52">
          <cell r="A52">
            <v>22320</v>
          </cell>
          <cell r="B52" t="str">
            <v>外部枠組足場</v>
          </cell>
          <cell r="C52" t="str">
            <v>２００日　枠組階段共　Ｈ＜２２ｍ</v>
          </cell>
          <cell r="D52" t="str">
            <v>m2</v>
          </cell>
          <cell r="E52">
            <v>2700</v>
          </cell>
        </row>
        <row r="53">
          <cell r="A53">
            <v>22321</v>
          </cell>
          <cell r="B53" t="str">
            <v>外部枠組足場</v>
          </cell>
          <cell r="C53" t="str">
            <v>２１０日　枠組階段共　Ｈ＜２２ｍ</v>
          </cell>
          <cell r="D53" t="str">
            <v>m2</v>
          </cell>
          <cell r="E53">
            <v>2800</v>
          </cell>
        </row>
        <row r="54">
          <cell r="A54">
            <v>22322</v>
          </cell>
          <cell r="B54" t="str">
            <v>外部枠組足場</v>
          </cell>
          <cell r="C54" t="str">
            <v>２２０日　枠組階段共　Ｈ＜２２ｍ</v>
          </cell>
          <cell r="D54" t="str">
            <v>m2</v>
          </cell>
          <cell r="E54">
            <v>2910</v>
          </cell>
        </row>
        <row r="55">
          <cell r="A55">
            <v>22323</v>
          </cell>
          <cell r="B55" t="str">
            <v>外部枠組足場</v>
          </cell>
          <cell r="C55" t="str">
            <v>２３０日　枠組階段共　Ｈ＜２２ｍ</v>
          </cell>
          <cell r="D55" t="str">
            <v>m2</v>
          </cell>
          <cell r="E55">
            <v>3010</v>
          </cell>
        </row>
        <row r="56">
          <cell r="A56">
            <v>22324</v>
          </cell>
          <cell r="B56" t="str">
            <v>外部枠組足場</v>
          </cell>
          <cell r="C56" t="str">
            <v>２４０日　枠組階段共　Ｈ＜２２ｍ</v>
          </cell>
          <cell r="D56" t="str">
            <v>m2</v>
          </cell>
          <cell r="E56">
            <v>3110</v>
          </cell>
        </row>
        <row r="57">
          <cell r="A57">
            <v>22325</v>
          </cell>
          <cell r="B57" t="str">
            <v>外部枠組足場</v>
          </cell>
          <cell r="C57" t="str">
            <v>２５０日　枠組階段共　Ｈ＜２２ｍ</v>
          </cell>
          <cell r="D57" t="str">
            <v>m2</v>
          </cell>
          <cell r="E57">
            <v>3220</v>
          </cell>
        </row>
        <row r="58">
          <cell r="A58">
            <v>22326</v>
          </cell>
          <cell r="B58" t="str">
            <v>外部枠組足場</v>
          </cell>
          <cell r="C58" t="str">
            <v>２６０日　枠組階段共　Ｈ＜２２ｍ</v>
          </cell>
          <cell r="D58" t="str">
            <v>m2</v>
          </cell>
          <cell r="E58">
            <v>3320</v>
          </cell>
        </row>
        <row r="59">
          <cell r="A59">
            <v>22327</v>
          </cell>
          <cell r="B59" t="str">
            <v>外部枠組足場</v>
          </cell>
          <cell r="C59" t="str">
            <v>２７０日　枠組階段共　Ｈ＜２２ｍ</v>
          </cell>
          <cell r="D59" t="str">
            <v>m2</v>
          </cell>
          <cell r="E59">
            <v>3420</v>
          </cell>
        </row>
        <row r="60">
          <cell r="A60">
            <v>22328</v>
          </cell>
          <cell r="B60" t="str">
            <v>外部枠組足場</v>
          </cell>
          <cell r="C60" t="str">
            <v>２８０日　枠組階段共　Ｈ＜２２ｍ</v>
          </cell>
          <cell r="D60" t="str">
            <v>m2</v>
          </cell>
          <cell r="E60">
            <v>3530</v>
          </cell>
        </row>
        <row r="61">
          <cell r="A61">
            <v>22329</v>
          </cell>
          <cell r="B61" t="str">
            <v>外部枠組足場</v>
          </cell>
          <cell r="C61" t="str">
            <v>２９０日　枠組階段共　Ｈ＜２２ｍ</v>
          </cell>
          <cell r="D61" t="str">
            <v>m2</v>
          </cell>
          <cell r="E61">
            <v>3630</v>
          </cell>
        </row>
        <row r="62">
          <cell r="A62">
            <v>22330</v>
          </cell>
          <cell r="B62" t="str">
            <v>外部枠組足場</v>
          </cell>
          <cell r="C62" t="str">
            <v>３００日　枠組階段共　Ｈ＜２２ｍ</v>
          </cell>
          <cell r="D62" t="str">
            <v>m2</v>
          </cell>
          <cell r="E62">
            <v>3740</v>
          </cell>
        </row>
        <row r="63">
          <cell r="A63">
            <v>22331</v>
          </cell>
          <cell r="B63" t="str">
            <v>外部枠組足場</v>
          </cell>
          <cell r="C63" t="str">
            <v>３１０日　枠組階段共　Ｈ＜２２ｍ</v>
          </cell>
          <cell r="D63" t="str">
            <v>m2</v>
          </cell>
          <cell r="E63">
            <v>3840</v>
          </cell>
        </row>
        <row r="64">
          <cell r="A64">
            <v>22332</v>
          </cell>
          <cell r="B64" t="str">
            <v>外部枠組足場</v>
          </cell>
          <cell r="C64" t="str">
            <v>３２０日　枠組階段共　Ｈ＜２２ｍ</v>
          </cell>
          <cell r="D64" t="str">
            <v>m2</v>
          </cell>
          <cell r="E64">
            <v>3940</v>
          </cell>
        </row>
        <row r="65">
          <cell r="A65">
            <v>22333</v>
          </cell>
          <cell r="B65" t="str">
            <v>外部枠組足場</v>
          </cell>
          <cell r="C65" t="str">
            <v>３３０日　枠組階段共　Ｈ＜２２ｍ</v>
          </cell>
          <cell r="D65" t="str">
            <v>m2</v>
          </cell>
          <cell r="E65">
            <v>4050</v>
          </cell>
        </row>
        <row r="66">
          <cell r="A66">
            <v>22334</v>
          </cell>
          <cell r="B66" t="str">
            <v>外部枠組足場</v>
          </cell>
          <cell r="C66" t="str">
            <v>３４０日　枠組階段共　Ｈ＜２２ｍ</v>
          </cell>
          <cell r="D66" t="str">
            <v>m2</v>
          </cell>
          <cell r="E66">
            <v>4150</v>
          </cell>
        </row>
        <row r="67">
          <cell r="A67">
            <v>22335</v>
          </cell>
          <cell r="B67" t="str">
            <v>外部枠組足場</v>
          </cell>
          <cell r="C67" t="str">
            <v>３５０日　枠組階段共　Ｈ＜２２ｍ</v>
          </cell>
          <cell r="D67" t="str">
            <v>m2</v>
          </cell>
          <cell r="E67">
            <v>4250</v>
          </cell>
        </row>
        <row r="68">
          <cell r="A68">
            <v>22336</v>
          </cell>
          <cell r="B68" t="str">
            <v>外部枠組足場</v>
          </cell>
          <cell r="C68" t="str">
            <v>３６０日　枠組階段共　Ｈ＜２２ｍ</v>
          </cell>
          <cell r="D68" t="str">
            <v>m2</v>
          </cell>
          <cell r="E68">
            <v>4360</v>
          </cell>
        </row>
        <row r="69">
          <cell r="A69">
            <v>22406</v>
          </cell>
          <cell r="B69" t="str">
            <v>外部枠組足場</v>
          </cell>
          <cell r="C69" t="str">
            <v>６０日　枠組階段共　２２ｍ≦Ｈ</v>
          </cell>
          <cell r="D69" t="str">
            <v>m2</v>
          </cell>
          <cell r="E69">
            <v>1330</v>
          </cell>
        </row>
        <row r="70">
          <cell r="A70">
            <v>22407</v>
          </cell>
          <cell r="B70" t="str">
            <v>外部枠組足場</v>
          </cell>
          <cell r="C70" t="str">
            <v>７０日　枠組階段共　２２ｍ≦Ｈ</v>
          </cell>
          <cell r="D70" t="str">
            <v>m2</v>
          </cell>
          <cell r="E70">
            <v>1430</v>
          </cell>
        </row>
        <row r="71">
          <cell r="A71">
            <v>22408</v>
          </cell>
          <cell r="B71" t="str">
            <v>外部枠組足場</v>
          </cell>
          <cell r="C71" t="str">
            <v>８０日　枠組階段共　２２ｍ≦Ｈ</v>
          </cell>
          <cell r="D71" t="str">
            <v>m2</v>
          </cell>
          <cell r="E71">
            <v>1530</v>
          </cell>
        </row>
        <row r="72">
          <cell r="A72">
            <v>22409</v>
          </cell>
          <cell r="B72" t="str">
            <v>外部枠組足場</v>
          </cell>
          <cell r="C72" t="str">
            <v>９０日　枠組階段共　２２ｍ≦Ｈ</v>
          </cell>
          <cell r="D72" t="str">
            <v>m2</v>
          </cell>
          <cell r="E72">
            <v>1640</v>
          </cell>
        </row>
        <row r="73">
          <cell r="A73">
            <v>22410</v>
          </cell>
          <cell r="B73" t="str">
            <v>外部枠組足場</v>
          </cell>
          <cell r="C73" t="str">
            <v>１００日　枠組階段共　２２ｍ≦Ｈ</v>
          </cell>
          <cell r="D73" t="str">
            <v>m2</v>
          </cell>
          <cell r="E73">
            <v>1740</v>
          </cell>
        </row>
        <row r="74">
          <cell r="A74">
            <v>22411</v>
          </cell>
          <cell r="B74" t="str">
            <v>外部枠組足場</v>
          </cell>
          <cell r="C74" t="str">
            <v>１１０日　枠組階段共　２２ｍ≦Ｈ</v>
          </cell>
          <cell r="D74" t="str">
            <v>m2</v>
          </cell>
          <cell r="E74">
            <v>1840</v>
          </cell>
        </row>
        <row r="75">
          <cell r="A75">
            <v>22412</v>
          </cell>
          <cell r="B75" t="str">
            <v>外部枠組足場</v>
          </cell>
          <cell r="C75" t="str">
            <v>１２０日　枠組階段共　２２ｍ≦Ｈ</v>
          </cell>
          <cell r="D75" t="str">
            <v>m2</v>
          </cell>
          <cell r="E75">
            <v>1940</v>
          </cell>
        </row>
        <row r="76">
          <cell r="A76">
            <v>22413</v>
          </cell>
          <cell r="B76" t="str">
            <v>外部枠組足場</v>
          </cell>
          <cell r="C76" t="str">
            <v>１３０日　枠組階段共　２２ｍ≦Ｈ</v>
          </cell>
          <cell r="D76" t="str">
            <v>m2</v>
          </cell>
          <cell r="E76">
            <v>2050</v>
          </cell>
        </row>
        <row r="77">
          <cell r="A77">
            <v>22414</v>
          </cell>
          <cell r="B77" t="str">
            <v>外部枠組足場</v>
          </cell>
          <cell r="C77" t="str">
            <v>１４０日　枠組階段共　２２ｍ≦Ｈ</v>
          </cell>
          <cell r="D77" t="str">
            <v>m2</v>
          </cell>
          <cell r="E77">
            <v>2150</v>
          </cell>
        </row>
        <row r="78">
          <cell r="A78">
            <v>22415</v>
          </cell>
          <cell r="B78" t="str">
            <v>外部枠組足場</v>
          </cell>
          <cell r="C78" t="str">
            <v>１５０日　枠組階段共　２２ｍ≦Ｈ</v>
          </cell>
          <cell r="D78" t="str">
            <v>m2</v>
          </cell>
          <cell r="E78">
            <v>2250</v>
          </cell>
        </row>
        <row r="79">
          <cell r="A79">
            <v>22416</v>
          </cell>
          <cell r="B79" t="str">
            <v>外部枠組足場</v>
          </cell>
          <cell r="C79" t="str">
            <v>１６０日　枠組階段共　２２ｍ≦Ｈ</v>
          </cell>
          <cell r="D79" t="str">
            <v>m2</v>
          </cell>
          <cell r="E79">
            <v>2360</v>
          </cell>
        </row>
        <row r="80">
          <cell r="A80">
            <v>22417</v>
          </cell>
          <cell r="B80" t="str">
            <v>外部枠組足場</v>
          </cell>
          <cell r="C80" t="str">
            <v>１７０日　枠組階段共　２２ｍ≦Ｈ</v>
          </cell>
          <cell r="D80" t="str">
            <v>m2</v>
          </cell>
          <cell r="E80">
            <v>2460</v>
          </cell>
        </row>
        <row r="81">
          <cell r="A81">
            <v>22418</v>
          </cell>
          <cell r="B81" t="str">
            <v>外部枠組足場</v>
          </cell>
          <cell r="C81" t="str">
            <v>１８０日　枠組階段共　２２ｍ≦Ｈ</v>
          </cell>
          <cell r="D81" t="str">
            <v>m2</v>
          </cell>
          <cell r="E81">
            <v>2560</v>
          </cell>
        </row>
        <row r="82">
          <cell r="A82">
            <v>22419</v>
          </cell>
          <cell r="B82" t="str">
            <v>外部枠組足場</v>
          </cell>
          <cell r="C82" t="str">
            <v>１９０日　枠組階段共　２２ｍ≦Ｈ</v>
          </cell>
          <cell r="D82" t="str">
            <v>m2</v>
          </cell>
          <cell r="E82">
            <v>2670</v>
          </cell>
        </row>
        <row r="83">
          <cell r="A83">
            <v>22420</v>
          </cell>
          <cell r="B83" t="str">
            <v>外部枠組足場</v>
          </cell>
          <cell r="C83" t="str">
            <v>２００日　枠組階段共　２２ｍ≦Ｈ</v>
          </cell>
          <cell r="D83" t="str">
            <v>m2</v>
          </cell>
          <cell r="E83">
            <v>2770</v>
          </cell>
        </row>
        <row r="84">
          <cell r="A84">
            <v>22421</v>
          </cell>
          <cell r="B84" t="str">
            <v>外部枠組足場</v>
          </cell>
          <cell r="C84" t="str">
            <v>２１０日　枠組階段共　２２ｍ≦Ｈ</v>
          </cell>
          <cell r="D84" t="str">
            <v>m2</v>
          </cell>
          <cell r="E84">
            <v>2870</v>
          </cell>
        </row>
        <row r="85">
          <cell r="A85">
            <v>22422</v>
          </cell>
          <cell r="B85" t="str">
            <v>外部枠組足場</v>
          </cell>
          <cell r="C85" t="str">
            <v>２２０日　枠組階段共　２２ｍ≦Ｈ</v>
          </cell>
          <cell r="D85" t="str">
            <v>m2</v>
          </cell>
          <cell r="E85">
            <v>2980</v>
          </cell>
        </row>
        <row r="86">
          <cell r="A86">
            <v>22423</v>
          </cell>
          <cell r="B86" t="str">
            <v>外部枠組足場</v>
          </cell>
          <cell r="C86" t="str">
            <v>２３０日　枠組階段共　２２ｍ≦Ｈ</v>
          </cell>
          <cell r="D86" t="str">
            <v>m2</v>
          </cell>
          <cell r="E86">
            <v>3080</v>
          </cell>
        </row>
        <row r="87">
          <cell r="A87">
            <v>22424</v>
          </cell>
          <cell r="B87" t="str">
            <v>外部枠組足場</v>
          </cell>
          <cell r="C87" t="str">
            <v>２４０日　枠組階段共　２２ｍ≦Ｈ</v>
          </cell>
          <cell r="D87" t="str">
            <v>m2</v>
          </cell>
          <cell r="E87">
            <v>3180</v>
          </cell>
        </row>
        <row r="88">
          <cell r="A88">
            <v>22425</v>
          </cell>
          <cell r="B88" t="str">
            <v>外部枠組足場</v>
          </cell>
          <cell r="C88" t="str">
            <v>２５０日　枠組階段共　２２ｍ≦Ｈ</v>
          </cell>
          <cell r="D88" t="str">
            <v>m2</v>
          </cell>
          <cell r="E88">
            <v>3280</v>
          </cell>
        </row>
        <row r="89">
          <cell r="A89">
            <v>22426</v>
          </cell>
          <cell r="B89" t="str">
            <v>外部枠組足場</v>
          </cell>
          <cell r="C89" t="str">
            <v>２６０日　枠組階段共　２２ｍ≦Ｈ</v>
          </cell>
          <cell r="D89" t="str">
            <v>m2</v>
          </cell>
          <cell r="E89">
            <v>3390</v>
          </cell>
        </row>
        <row r="90">
          <cell r="A90">
            <v>22427</v>
          </cell>
          <cell r="B90" t="str">
            <v>外部枠組足場</v>
          </cell>
          <cell r="C90" t="str">
            <v>２７０日　枠組階段共　２２ｍ≦Ｈ</v>
          </cell>
          <cell r="D90" t="str">
            <v>m2</v>
          </cell>
          <cell r="E90">
            <v>3490</v>
          </cell>
        </row>
        <row r="91">
          <cell r="A91">
            <v>22428</v>
          </cell>
          <cell r="B91" t="str">
            <v>外部枠組足場</v>
          </cell>
          <cell r="C91" t="str">
            <v>２８０日　枠組階段共　２２ｍ≦Ｈ</v>
          </cell>
          <cell r="D91" t="str">
            <v>m2</v>
          </cell>
          <cell r="E91">
            <v>3590</v>
          </cell>
        </row>
        <row r="92">
          <cell r="A92">
            <v>22429</v>
          </cell>
          <cell r="B92" t="str">
            <v>外部枠組足場</v>
          </cell>
          <cell r="C92" t="str">
            <v>２９０日　枠組階段共　２２ｍ≦Ｈ</v>
          </cell>
          <cell r="D92" t="str">
            <v>m2</v>
          </cell>
          <cell r="E92">
            <v>3700</v>
          </cell>
        </row>
        <row r="93">
          <cell r="A93">
            <v>22430</v>
          </cell>
          <cell r="B93" t="str">
            <v>外部枠組足場</v>
          </cell>
          <cell r="C93" t="str">
            <v>３００日　枠組階段共　２２ｍ≦Ｈ</v>
          </cell>
          <cell r="D93" t="str">
            <v>m2</v>
          </cell>
          <cell r="E93">
            <v>3800</v>
          </cell>
        </row>
        <row r="94">
          <cell r="A94">
            <v>22431</v>
          </cell>
          <cell r="B94" t="str">
            <v>外部枠組足場</v>
          </cell>
          <cell r="C94" t="str">
            <v>３１０日　枠組階段共　２２ｍ≦Ｈ</v>
          </cell>
          <cell r="D94" t="str">
            <v>m2</v>
          </cell>
          <cell r="E94">
            <v>3900</v>
          </cell>
        </row>
        <row r="95">
          <cell r="A95">
            <v>22432</v>
          </cell>
          <cell r="B95" t="str">
            <v>外部枠組足場</v>
          </cell>
          <cell r="C95" t="str">
            <v>３２０日　枠組階段共　２２ｍ≦Ｈ</v>
          </cell>
          <cell r="D95" t="str">
            <v>m2</v>
          </cell>
          <cell r="E95">
            <v>4010</v>
          </cell>
        </row>
        <row r="96">
          <cell r="A96">
            <v>22433</v>
          </cell>
          <cell r="B96" t="str">
            <v>外部枠組足場</v>
          </cell>
          <cell r="C96" t="str">
            <v>３３０日　枠組階段共　２２ｍ≦Ｈ</v>
          </cell>
          <cell r="D96" t="str">
            <v>m2</v>
          </cell>
          <cell r="E96">
            <v>4110</v>
          </cell>
        </row>
        <row r="97">
          <cell r="A97">
            <v>22434</v>
          </cell>
          <cell r="B97" t="str">
            <v>外部枠組足場</v>
          </cell>
          <cell r="C97" t="str">
            <v>３４０日　枠組階段共　２２ｍ≦Ｈ</v>
          </cell>
          <cell r="D97" t="str">
            <v>m2</v>
          </cell>
          <cell r="E97">
            <v>4210</v>
          </cell>
        </row>
        <row r="98">
          <cell r="A98">
            <v>22435</v>
          </cell>
          <cell r="B98" t="str">
            <v>外部枠組足場</v>
          </cell>
          <cell r="C98" t="str">
            <v>３５０日　枠組階段共　２２ｍ≦Ｈ</v>
          </cell>
          <cell r="D98" t="str">
            <v>m2</v>
          </cell>
          <cell r="E98">
            <v>4310</v>
          </cell>
        </row>
        <row r="99">
          <cell r="A99">
            <v>22436</v>
          </cell>
          <cell r="B99" t="str">
            <v>外部枠組足場</v>
          </cell>
          <cell r="C99" t="str">
            <v>３６０日　枠組階段共　２２ｍ≦Ｈ</v>
          </cell>
          <cell r="D99" t="str">
            <v>m2</v>
          </cell>
          <cell r="E99">
            <v>4420</v>
          </cell>
        </row>
        <row r="100">
          <cell r="A100">
            <v>23506</v>
          </cell>
          <cell r="B100" t="str">
            <v>安全手すり</v>
          </cell>
          <cell r="C100" t="str">
            <v>６０日　枠組足場用</v>
          </cell>
          <cell r="D100" t="str">
            <v>ｍ</v>
          </cell>
          <cell r="E100">
            <v>550</v>
          </cell>
        </row>
        <row r="101">
          <cell r="A101">
            <v>23507</v>
          </cell>
          <cell r="B101" t="str">
            <v>安全手すり</v>
          </cell>
          <cell r="C101" t="str">
            <v>７０日　枠組足場用</v>
          </cell>
          <cell r="D101" t="str">
            <v>ｍ</v>
          </cell>
          <cell r="E101">
            <v>580</v>
          </cell>
        </row>
        <row r="102">
          <cell r="A102">
            <v>23508</v>
          </cell>
          <cell r="B102" t="str">
            <v>安全手すり</v>
          </cell>
          <cell r="C102" t="str">
            <v>８０日　枠組足場用</v>
          </cell>
          <cell r="D102" t="str">
            <v>ｍ</v>
          </cell>
          <cell r="E102">
            <v>610</v>
          </cell>
        </row>
        <row r="103">
          <cell r="A103">
            <v>23509</v>
          </cell>
          <cell r="B103" t="str">
            <v>安全手すり</v>
          </cell>
          <cell r="C103" t="str">
            <v>９０日　枠組足場用</v>
          </cell>
          <cell r="D103" t="str">
            <v>ｍ</v>
          </cell>
          <cell r="E103">
            <v>640</v>
          </cell>
        </row>
        <row r="104">
          <cell r="A104">
            <v>23510</v>
          </cell>
          <cell r="B104" t="str">
            <v>安全手すり</v>
          </cell>
          <cell r="C104" t="str">
            <v>１００日　枠組足場用</v>
          </cell>
          <cell r="D104" t="str">
            <v>ｍ</v>
          </cell>
          <cell r="E104">
            <v>670</v>
          </cell>
        </row>
        <row r="105">
          <cell r="A105">
            <v>23511</v>
          </cell>
          <cell r="B105" t="str">
            <v>安全手すり</v>
          </cell>
          <cell r="C105" t="str">
            <v>１１０日　枠組足場用</v>
          </cell>
          <cell r="D105" t="str">
            <v>ｍ</v>
          </cell>
          <cell r="E105">
            <v>700</v>
          </cell>
        </row>
        <row r="106">
          <cell r="A106">
            <v>23512</v>
          </cell>
          <cell r="B106" t="str">
            <v>安全手すり</v>
          </cell>
          <cell r="C106" t="str">
            <v>１２０日　枠組足場用</v>
          </cell>
          <cell r="D106" t="str">
            <v>ｍ</v>
          </cell>
          <cell r="E106">
            <v>730</v>
          </cell>
        </row>
        <row r="107">
          <cell r="A107">
            <v>23513</v>
          </cell>
          <cell r="B107" t="str">
            <v>安全手すり</v>
          </cell>
          <cell r="C107" t="str">
            <v>１３０日　枠組足場用</v>
          </cell>
          <cell r="D107" t="str">
            <v>ｍ</v>
          </cell>
          <cell r="E107">
            <v>760</v>
          </cell>
        </row>
        <row r="108">
          <cell r="A108">
            <v>23514</v>
          </cell>
          <cell r="B108" t="str">
            <v>安全手すり</v>
          </cell>
          <cell r="C108" t="str">
            <v>１４０日　枠組足場用</v>
          </cell>
          <cell r="D108" t="str">
            <v>ｍ</v>
          </cell>
          <cell r="E108">
            <v>790</v>
          </cell>
        </row>
        <row r="109">
          <cell r="A109">
            <v>23515</v>
          </cell>
          <cell r="B109" t="str">
            <v>安全手すり</v>
          </cell>
          <cell r="C109" t="str">
            <v>１５０日　枠組足場用</v>
          </cell>
          <cell r="D109" t="str">
            <v>ｍ</v>
          </cell>
          <cell r="E109">
            <v>820</v>
          </cell>
        </row>
        <row r="110">
          <cell r="A110">
            <v>23516</v>
          </cell>
          <cell r="B110" t="str">
            <v>安全手すり</v>
          </cell>
          <cell r="C110" t="str">
            <v>１６０日　枠組足場用</v>
          </cell>
          <cell r="D110" t="str">
            <v>ｍ</v>
          </cell>
          <cell r="E110">
            <v>840</v>
          </cell>
        </row>
        <row r="111">
          <cell r="A111">
            <v>23517</v>
          </cell>
          <cell r="B111" t="str">
            <v>安全手すり</v>
          </cell>
          <cell r="C111" t="str">
            <v>１７０日　枠組足場用</v>
          </cell>
          <cell r="D111" t="str">
            <v>ｍ</v>
          </cell>
          <cell r="E111">
            <v>870</v>
          </cell>
        </row>
        <row r="112">
          <cell r="A112">
            <v>23518</v>
          </cell>
          <cell r="B112" t="str">
            <v>安全手すり</v>
          </cell>
          <cell r="C112" t="str">
            <v>１８０日　枠組足場用</v>
          </cell>
          <cell r="D112" t="str">
            <v>ｍ</v>
          </cell>
          <cell r="E112">
            <v>900</v>
          </cell>
        </row>
        <row r="113">
          <cell r="A113">
            <v>23519</v>
          </cell>
          <cell r="B113" t="str">
            <v>安全手すり</v>
          </cell>
          <cell r="C113" t="str">
            <v>１９０日　枠組足場用</v>
          </cell>
          <cell r="D113" t="str">
            <v>ｍ</v>
          </cell>
          <cell r="E113">
            <v>930</v>
          </cell>
        </row>
        <row r="114">
          <cell r="A114">
            <v>23520</v>
          </cell>
          <cell r="B114" t="str">
            <v>安全手すり</v>
          </cell>
          <cell r="C114" t="str">
            <v>２００日　枠組足場用</v>
          </cell>
          <cell r="D114" t="str">
            <v>ｍ</v>
          </cell>
          <cell r="E114">
            <v>960</v>
          </cell>
        </row>
        <row r="115">
          <cell r="A115">
            <v>23521</v>
          </cell>
          <cell r="B115" t="str">
            <v>安全手すり</v>
          </cell>
          <cell r="C115" t="str">
            <v>２１０日　枠組足場用</v>
          </cell>
          <cell r="D115" t="str">
            <v>ｍ</v>
          </cell>
          <cell r="E115">
            <v>990</v>
          </cell>
        </row>
        <row r="116">
          <cell r="A116">
            <v>23522</v>
          </cell>
          <cell r="B116" t="str">
            <v>安全手すり</v>
          </cell>
          <cell r="C116" t="str">
            <v>２２０日　枠組足場用</v>
          </cell>
          <cell r="D116" t="str">
            <v>ｍ</v>
          </cell>
          <cell r="E116">
            <v>1020</v>
          </cell>
        </row>
        <row r="117">
          <cell r="A117">
            <v>23523</v>
          </cell>
          <cell r="B117" t="str">
            <v>安全手すり</v>
          </cell>
          <cell r="C117" t="str">
            <v>２３０日　枠組足場用</v>
          </cell>
          <cell r="D117" t="str">
            <v>ｍ</v>
          </cell>
          <cell r="E117">
            <v>1050</v>
          </cell>
        </row>
        <row r="118">
          <cell r="A118">
            <v>23524</v>
          </cell>
          <cell r="B118" t="str">
            <v>安全手すり</v>
          </cell>
          <cell r="C118" t="str">
            <v>２４０日　枠組足場用</v>
          </cell>
          <cell r="D118" t="str">
            <v>ｍ</v>
          </cell>
          <cell r="E118">
            <v>1080</v>
          </cell>
        </row>
        <row r="119">
          <cell r="A119">
            <v>23525</v>
          </cell>
          <cell r="B119" t="str">
            <v>安全手すり</v>
          </cell>
          <cell r="C119" t="str">
            <v>２５０日　枠組足場用</v>
          </cell>
          <cell r="D119" t="str">
            <v>ｍ</v>
          </cell>
          <cell r="E119">
            <v>1110</v>
          </cell>
        </row>
        <row r="120">
          <cell r="A120">
            <v>23526</v>
          </cell>
          <cell r="B120" t="str">
            <v>安全手すり</v>
          </cell>
          <cell r="C120" t="str">
            <v>２６０日　枠組足場用</v>
          </cell>
          <cell r="D120" t="str">
            <v>ｍ</v>
          </cell>
          <cell r="E120">
            <v>1140</v>
          </cell>
        </row>
        <row r="121">
          <cell r="A121">
            <v>23527</v>
          </cell>
          <cell r="B121" t="str">
            <v>安全手すり</v>
          </cell>
          <cell r="C121" t="str">
            <v>２７０日　枠組足場用</v>
          </cell>
          <cell r="D121" t="str">
            <v>ｍ</v>
          </cell>
          <cell r="E121">
            <v>1170</v>
          </cell>
        </row>
        <row r="122">
          <cell r="A122">
            <v>23528</v>
          </cell>
          <cell r="B122" t="str">
            <v>安全手すり</v>
          </cell>
          <cell r="C122" t="str">
            <v>２８０日　枠組足場用</v>
          </cell>
          <cell r="D122" t="str">
            <v>ｍ</v>
          </cell>
          <cell r="E122">
            <v>1200</v>
          </cell>
        </row>
        <row r="123">
          <cell r="A123">
            <v>23529</v>
          </cell>
          <cell r="B123" t="str">
            <v>安全手すり</v>
          </cell>
          <cell r="C123" t="str">
            <v>２９０日　枠組足場用</v>
          </cell>
          <cell r="D123" t="str">
            <v>ｍ</v>
          </cell>
          <cell r="E123">
            <v>1230</v>
          </cell>
        </row>
        <row r="124">
          <cell r="A124">
            <v>23530</v>
          </cell>
          <cell r="B124" t="str">
            <v>安全手すり</v>
          </cell>
          <cell r="C124" t="str">
            <v>３００日　枠組足場用</v>
          </cell>
          <cell r="D124" t="str">
            <v>ｍ</v>
          </cell>
          <cell r="E124">
            <v>1260</v>
          </cell>
        </row>
        <row r="125">
          <cell r="A125">
            <v>23531</v>
          </cell>
          <cell r="B125" t="str">
            <v>安全手すり</v>
          </cell>
          <cell r="C125" t="str">
            <v>３１０日　枠組足場用</v>
          </cell>
          <cell r="D125" t="str">
            <v>ｍ</v>
          </cell>
          <cell r="E125">
            <v>1290</v>
          </cell>
        </row>
        <row r="126">
          <cell r="A126">
            <v>23532</v>
          </cell>
          <cell r="B126" t="str">
            <v>安全手すり</v>
          </cell>
          <cell r="C126" t="str">
            <v>３２０日　枠組足場用</v>
          </cell>
          <cell r="D126" t="str">
            <v>ｍ</v>
          </cell>
          <cell r="E126">
            <v>1320</v>
          </cell>
        </row>
        <row r="127">
          <cell r="A127">
            <v>23533</v>
          </cell>
          <cell r="B127" t="str">
            <v>安全手すり</v>
          </cell>
          <cell r="C127" t="str">
            <v>３３０日　枠組足場用</v>
          </cell>
          <cell r="D127" t="str">
            <v>ｍ</v>
          </cell>
          <cell r="E127">
            <v>1350</v>
          </cell>
        </row>
        <row r="128">
          <cell r="A128">
            <v>23534</v>
          </cell>
          <cell r="B128" t="str">
            <v>安全手すり</v>
          </cell>
          <cell r="C128" t="str">
            <v>３４０日　枠組足場用</v>
          </cell>
          <cell r="D128" t="str">
            <v>ｍ</v>
          </cell>
          <cell r="E128">
            <v>1370</v>
          </cell>
        </row>
        <row r="129">
          <cell r="A129">
            <v>23535</v>
          </cell>
          <cell r="B129" t="str">
            <v>安全手すり</v>
          </cell>
          <cell r="C129" t="str">
            <v>３５０日　枠組足場用</v>
          </cell>
          <cell r="D129" t="str">
            <v>ｍ</v>
          </cell>
          <cell r="E129">
            <v>1400</v>
          </cell>
        </row>
        <row r="130">
          <cell r="A130">
            <v>23536</v>
          </cell>
          <cell r="B130" t="str">
            <v>安全手すり</v>
          </cell>
          <cell r="C130" t="str">
            <v>３６０日　枠組足場用</v>
          </cell>
          <cell r="D130" t="str">
            <v>ｍ</v>
          </cell>
          <cell r="E130">
            <v>1430</v>
          </cell>
        </row>
        <row r="131">
          <cell r="A131">
            <v>24002</v>
          </cell>
          <cell r="B131" t="str">
            <v>内　部　足　場</v>
          </cell>
          <cell r="C131" t="str">
            <v>脚立足場</v>
          </cell>
          <cell r="D131" t="str">
            <v>m2</v>
          </cell>
          <cell r="E131">
            <v>410</v>
          </cell>
        </row>
        <row r="132">
          <cell r="A132">
            <v>24102</v>
          </cell>
          <cell r="B132" t="str">
            <v>内　部　足　場</v>
          </cell>
          <cell r="C132" t="str">
            <v>２０日　枠組棚足場</v>
          </cell>
          <cell r="D132" t="str">
            <v>m3</v>
          </cell>
          <cell r="E132">
            <v>720</v>
          </cell>
        </row>
        <row r="133">
          <cell r="A133">
            <v>24103</v>
          </cell>
          <cell r="B133" t="str">
            <v>内　部　足　場</v>
          </cell>
          <cell r="C133" t="str">
            <v>３０日　枠組棚足場</v>
          </cell>
          <cell r="D133" t="str">
            <v>m3</v>
          </cell>
          <cell r="E133">
            <v>760</v>
          </cell>
        </row>
        <row r="134">
          <cell r="A134">
            <v>24104</v>
          </cell>
          <cell r="B134" t="str">
            <v>内　部　足　場</v>
          </cell>
          <cell r="C134" t="str">
            <v>４０日　枠組棚足場</v>
          </cell>
          <cell r="D134" t="str">
            <v>m3</v>
          </cell>
          <cell r="E134">
            <v>810</v>
          </cell>
        </row>
        <row r="135">
          <cell r="A135">
            <v>24105</v>
          </cell>
          <cell r="B135" t="str">
            <v>内　部　足　場</v>
          </cell>
          <cell r="C135" t="str">
            <v>５０日　枠組棚足場</v>
          </cell>
          <cell r="D135" t="str">
            <v>m3</v>
          </cell>
          <cell r="E135">
            <v>860</v>
          </cell>
        </row>
        <row r="136">
          <cell r="A136">
            <v>24106</v>
          </cell>
          <cell r="B136" t="str">
            <v>内　部　足　場</v>
          </cell>
          <cell r="C136" t="str">
            <v>６０日　枠組棚足場</v>
          </cell>
          <cell r="D136" t="str">
            <v>m3</v>
          </cell>
          <cell r="E136">
            <v>900</v>
          </cell>
        </row>
        <row r="137">
          <cell r="A137">
            <v>24204</v>
          </cell>
          <cell r="B137" t="str">
            <v>内　部　足　場</v>
          </cell>
          <cell r="C137" t="str">
            <v>鋼製組立足場</v>
          </cell>
          <cell r="D137" t="str">
            <v>m2</v>
          </cell>
          <cell r="E137">
            <v>1010</v>
          </cell>
        </row>
        <row r="138">
          <cell r="A138">
            <v>24525</v>
          </cell>
          <cell r="B138" t="str">
            <v>基礎階足場</v>
          </cell>
          <cell r="D138" t="str">
            <v>m2</v>
          </cell>
          <cell r="E138">
            <v>720</v>
          </cell>
        </row>
        <row r="139">
          <cell r="A139">
            <v>25106</v>
          </cell>
          <cell r="B139" t="str">
            <v>朝　　　顔</v>
          </cell>
          <cell r="C139" t="str">
            <v>６０日　枠組足場用</v>
          </cell>
          <cell r="D139" t="str">
            <v>ｍ</v>
          </cell>
          <cell r="E139">
            <v>4590</v>
          </cell>
        </row>
        <row r="140">
          <cell r="A140">
            <v>25107</v>
          </cell>
          <cell r="B140" t="str">
            <v>朝　　　顔</v>
          </cell>
          <cell r="C140" t="str">
            <v>７０日　枠組足場用</v>
          </cell>
          <cell r="D140" t="str">
            <v>ｍ</v>
          </cell>
          <cell r="E140">
            <v>4770</v>
          </cell>
        </row>
        <row r="141">
          <cell r="A141">
            <v>25108</v>
          </cell>
          <cell r="B141" t="str">
            <v>朝　　　顔</v>
          </cell>
          <cell r="C141" t="str">
            <v>８０日　枠組足場用</v>
          </cell>
          <cell r="D141" t="str">
            <v>ｍ</v>
          </cell>
          <cell r="E141">
            <v>4940</v>
          </cell>
        </row>
        <row r="142">
          <cell r="A142">
            <v>25109</v>
          </cell>
          <cell r="B142" t="str">
            <v>朝　　　顔</v>
          </cell>
          <cell r="C142" t="str">
            <v>９０日　枠組足場用</v>
          </cell>
          <cell r="D142" t="str">
            <v>ｍ</v>
          </cell>
          <cell r="E142">
            <v>5120</v>
          </cell>
        </row>
        <row r="143">
          <cell r="A143">
            <v>25110</v>
          </cell>
          <cell r="B143" t="str">
            <v>朝　　　顔</v>
          </cell>
          <cell r="C143" t="str">
            <v>１００日　枠組足場用</v>
          </cell>
          <cell r="D143" t="str">
            <v>ｍ</v>
          </cell>
          <cell r="E143">
            <v>5290</v>
          </cell>
        </row>
        <row r="144">
          <cell r="A144">
            <v>25111</v>
          </cell>
          <cell r="B144" t="str">
            <v>朝　　　顔</v>
          </cell>
          <cell r="C144" t="str">
            <v>１１０日　枠組足場用</v>
          </cell>
          <cell r="D144" t="str">
            <v>ｍ</v>
          </cell>
          <cell r="E144">
            <v>5470</v>
          </cell>
        </row>
        <row r="145">
          <cell r="A145">
            <v>25112</v>
          </cell>
          <cell r="B145" t="str">
            <v>朝　　　顔</v>
          </cell>
          <cell r="C145" t="str">
            <v>１２０日　枠組足場用</v>
          </cell>
          <cell r="D145" t="str">
            <v>ｍ</v>
          </cell>
          <cell r="E145">
            <v>5650</v>
          </cell>
        </row>
        <row r="146">
          <cell r="A146">
            <v>25113</v>
          </cell>
          <cell r="B146" t="str">
            <v>朝　　　顔</v>
          </cell>
          <cell r="C146" t="str">
            <v>１３０日　枠組足場用</v>
          </cell>
          <cell r="D146" t="str">
            <v>ｍ</v>
          </cell>
          <cell r="E146">
            <v>5820</v>
          </cell>
        </row>
        <row r="147">
          <cell r="A147">
            <v>25114</v>
          </cell>
          <cell r="B147" t="str">
            <v>朝　　　顔</v>
          </cell>
          <cell r="C147" t="str">
            <v>１４０日　枠組足場用</v>
          </cell>
          <cell r="D147" t="str">
            <v>ｍ</v>
          </cell>
          <cell r="E147">
            <v>6000</v>
          </cell>
        </row>
        <row r="148">
          <cell r="A148">
            <v>25115</v>
          </cell>
          <cell r="B148" t="str">
            <v>朝　　　顔</v>
          </cell>
          <cell r="C148" t="str">
            <v>１５０日　枠組足場用</v>
          </cell>
          <cell r="D148" t="str">
            <v>ｍ</v>
          </cell>
          <cell r="E148">
            <v>6180</v>
          </cell>
        </row>
        <row r="149">
          <cell r="A149">
            <v>25116</v>
          </cell>
          <cell r="B149" t="str">
            <v>朝　　　顔</v>
          </cell>
          <cell r="C149" t="str">
            <v>１６０日　枠組足場用</v>
          </cell>
          <cell r="D149" t="str">
            <v>ｍ</v>
          </cell>
          <cell r="E149">
            <v>6350</v>
          </cell>
        </row>
        <row r="150">
          <cell r="A150">
            <v>25117</v>
          </cell>
          <cell r="B150" t="str">
            <v>朝　　　顔</v>
          </cell>
          <cell r="C150" t="str">
            <v>１７０日　枠組足場用</v>
          </cell>
          <cell r="D150" t="str">
            <v>ｍ</v>
          </cell>
          <cell r="E150">
            <v>6530</v>
          </cell>
        </row>
        <row r="151">
          <cell r="A151">
            <v>25118</v>
          </cell>
          <cell r="B151" t="str">
            <v>朝　　　顔</v>
          </cell>
          <cell r="C151" t="str">
            <v>１８０日　枠組足場用</v>
          </cell>
          <cell r="D151" t="str">
            <v>ｍ</v>
          </cell>
          <cell r="E151">
            <v>6710</v>
          </cell>
        </row>
        <row r="152">
          <cell r="A152">
            <v>25119</v>
          </cell>
          <cell r="B152" t="str">
            <v>朝　　　顔</v>
          </cell>
          <cell r="C152" t="str">
            <v>１９０日　枠組足場用</v>
          </cell>
          <cell r="D152" t="str">
            <v>ｍ</v>
          </cell>
          <cell r="E152">
            <v>6880</v>
          </cell>
        </row>
        <row r="153">
          <cell r="A153">
            <v>25120</v>
          </cell>
          <cell r="B153" t="str">
            <v>朝　　　顔</v>
          </cell>
          <cell r="C153" t="str">
            <v>２００日　枠組足場用</v>
          </cell>
          <cell r="D153" t="str">
            <v>ｍ</v>
          </cell>
          <cell r="E153">
            <v>7060</v>
          </cell>
        </row>
        <row r="154">
          <cell r="A154">
            <v>25121</v>
          </cell>
          <cell r="B154" t="str">
            <v>朝　　　顔</v>
          </cell>
          <cell r="C154" t="str">
            <v>２１０日　枠組足場用</v>
          </cell>
          <cell r="D154" t="str">
            <v>ｍ</v>
          </cell>
          <cell r="E154">
            <v>7230</v>
          </cell>
        </row>
        <row r="155">
          <cell r="A155">
            <v>25122</v>
          </cell>
          <cell r="B155" t="str">
            <v>朝　　　顔</v>
          </cell>
          <cell r="C155" t="str">
            <v>２２０日　枠組足場用</v>
          </cell>
          <cell r="D155" t="str">
            <v>ｍ</v>
          </cell>
          <cell r="E155">
            <v>7410</v>
          </cell>
        </row>
        <row r="156">
          <cell r="A156">
            <v>25123</v>
          </cell>
          <cell r="B156" t="str">
            <v>朝　　　顔</v>
          </cell>
          <cell r="C156" t="str">
            <v>２３０日　枠組足場用</v>
          </cell>
          <cell r="D156" t="str">
            <v>ｍ</v>
          </cell>
          <cell r="E156">
            <v>7590</v>
          </cell>
        </row>
        <row r="157">
          <cell r="A157">
            <v>25124</v>
          </cell>
          <cell r="B157" t="str">
            <v>朝　　　顔</v>
          </cell>
          <cell r="C157" t="str">
            <v>２４０日　枠組足場用</v>
          </cell>
          <cell r="D157" t="str">
            <v>ｍ</v>
          </cell>
          <cell r="E157">
            <v>7760</v>
          </cell>
        </row>
        <row r="158">
          <cell r="A158">
            <v>25125</v>
          </cell>
          <cell r="B158" t="str">
            <v>朝　　　顔</v>
          </cell>
          <cell r="C158" t="str">
            <v>２５０日　枠組足場用</v>
          </cell>
          <cell r="D158" t="str">
            <v>ｍ</v>
          </cell>
          <cell r="E158">
            <v>7940</v>
          </cell>
        </row>
        <row r="159">
          <cell r="A159">
            <v>25126</v>
          </cell>
          <cell r="B159" t="str">
            <v>朝　　　顔</v>
          </cell>
          <cell r="C159" t="str">
            <v>２６０日　枠組足場用</v>
          </cell>
          <cell r="D159" t="str">
            <v>ｍ</v>
          </cell>
          <cell r="E159">
            <v>8120</v>
          </cell>
        </row>
        <row r="160">
          <cell r="A160">
            <v>25127</v>
          </cell>
          <cell r="B160" t="str">
            <v>朝　　　顔</v>
          </cell>
          <cell r="C160" t="str">
            <v>２７０日　枠組足場用</v>
          </cell>
          <cell r="D160" t="str">
            <v>ｍ</v>
          </cell>
          <cell r="E160">
            <v>8290</v>
          </cell>
        </row>
        <row r="161">
          <cell r="A161">
            <v>25128</v>
          </cell>
          <cell r="B161" t="str">
            <v>朝　　　顔</v>
          </cell>
          <cell r="C161" t="str">
            <v>２８０日　枠組足場用</v>
          </cell>
          <cell r="D161" t="str">
            <v>ｍ</v>
          </cell>
          <cell r="E161">
            <v>8470</v>
          </cell>
        </row>
        <row r="162">
          <cell r="A162">
            <v>25129</v>
          </cell>
          <cell r="B162" t="str">
            <v>朝　　　顔</v>
          </cell>
          <cell r="C162" t="str">
            <v>２９０日　枠組足場用</v>
          </cell>
          <cell r="D162" t="str">
            <v>ｍ</v>
          </cell>
          <cell r="E162">
            <v>8650</v>
          </cell>
        </row>
        <row r="163">
          <cell r="A163">
            <v>25130</v>
          </cell>
          <cell r="B163" t="str">
            <v>朝　　　顔</v>
          </cell>
          <cell r="C163" t="str">
            <v>３００日　枠組足場用</v>
          </cell>
          <cell r="D163" t="str">
            <v>ｍ</v>
          </cell>
          <cell r="E163">
            <v>8820</v>
          </cell>
        </row>
        <row r="164">
          <cell r="A164">
            <v>25131</v>
          </cell>
          <cell r="B164" t="str">
            <v>朝　　　顔</v>
          </cell>
          <cell r="C164" t="str">
            <v>３１０日　枠組足場用</v>
          </cell>
          <cell r="D164" t="str">
            <v>ｍ</v>
          </cell>
          <cell r="E164">
            <v>9000</v>
          </cell>
        </row>
        <row r="165">
          <cell r="A165">
            <v>25132</v>
          </cell>
          <cell r="B165" t="str">
            <v>朝　　　顔</v>
          </cell>
          <cell r="C165" t="str">
            <v>３２０日　枠組足場用</v>
          </cell>
          <cell r="D165" t="str">
            <v>ｍ</v>
          </cell>
          <cell r="E165">
            <v>9170</v>
          </cell>
        </row>
        <row r="166">
          <cell r="A166">
            <v>25133</v>
          </cell>
          <cell r="B166" t="str">
            <v>朝　　　顔</v>
          </cell>
          <cell r="C166" t="str">
            <v>３３０日　枠組足場用</v>
          </cell>
          <cell r="D166" t="str">
            <v>ｍ</v>
          </cell>
          <cell r="E166">
            <v>9350</v>
          </cell>
        </row>
        <row r="167">
          <cell r="A167">
            <v>25134</v>
          </cell>
          <cell r="B167" t="str">
            <v>朝　　　顔</v>
          </cell>
          <cell r="C167" t="str">
            <v>３４０日　枠組足場用</v>
          </cell>
          <cell r="D167" t="str">
            <v>ｍ</v>
          </cell>
          <cell r="E167">
            <v>9530</v>
          </cell>
        </row>
        <row r="168">
          <cell r="A168">
            <v>25135</v>
          </cell>
          <cell r="B168" t="str">
            <v>朝　　　顔</v>
          </cell>
          <cell r="C168" t="str">
            <v>３５０日　枠組足場用</v>
          </cell>
          <cell r="D168" t="str">
            <v>ｍ</v>
          </cell>
          <cell r="E168">
            <v>9710</v>
          </cell>
        </row>
        <row r="169">
          <cell r="A169">
            <v>25136</v>
          </cell>
          <cell r="B169" t="str">
            <v>朝　　　顔</v>
          </cell>
          <cell r="C169" t="str">
            <v>３６０日　枠組足場用</v>
          </cell>
          <cell r="D169" t="str">
            <v>ｍ</v>
          </cell>
          <cell r="E169">
            <v>9880</v>
          </cell>
        </row>
        <row r="170">
          <cell r="A170">
            <v>25306</v>
          </cell>
          <cell r="B170" t="str">
            <v>災害防止用金網式養生枠</v>
          </cell>
          <cell r="C170" t="str">
            <v>６０日</v>
          </cell>
          <cell r="D170" t="str">
            <v>m2</v>
          </cell>
          <cell r="E170">
            <v>480</v>
          </cell>
        </row>
        <row r="171">
          <cell r="A171">
            <v>25307</v>
          </cell>
          <cell r="B171" t="str">
            <v>災害防止用金網式養生枠</v>
          </cell>
          <cell r="C171" t="str">
            <v>７０日</v>
          </cell>
          <cell r="D171" t="str">
            <v>m2</v>
          </cell>
          <cell r="E171">
            <v>530</v>
          </cell>
        </row>
        <row r="172">
          <cell r="A172">
            <v>25308</v>
          </cell>
          <cell r="B172" t="str">
            <v>災害防止用金網式養生枠</v>
          </cell>
          <cell r="C172" t="str">
            <v>８０日</v>
          </cell>
          <cell r="D172" t="str">
            <v>m2</v>
          </cell>
          <cell r="E172">
            <v>570</v>
          </cell>
        </row>
        <row r="173">
          <cell r="A173">
            <v>25309</v>
          </cell>
          <cell r="B173" t="str">
            <v>災害防止用金網式養生枠</v>
          </cell>
          <cell r="C173" t="str">
            <v>９０日</v>
          </cell>
          <cell r="D173" t="str">
            <v>m2</v>
          </cell>
          <cell r="E173">
            <v>620</v>
          </cell>
        </row>
        <row r="174">
          <cell r="A174">
            <v>25310</v>
          </cell>
          <cell r="B174" t="str">
            <v>災害防止用金網式養生枠</v>
          </cell>
          <cell r="C174" t="str">
            <v>１００日</v>
          </cell>
          <cell r="D174" t="str">
            <v>m2</v>
          </cell>
          <cell r="E174">
            <v>660</v>
          </cell>
        </row>
        <row r="175">
          <cell r="A175">
            <v>25311</v>
          </cell>
          <cell r="B175" t="str">
            <v>災害防止用金網式養生枠</v>
          </cell>
          <cell r="C175" t="str">
            <v>１１０日</v>
          </cell>
          <cell r="D175" t="str">
            <v>m2</v>
          </cell>
          <cell r="E175">
            <v>710</v>
          </cell>
        </row>
        <row r="176">
          <cell r="A176">
            <v>25312</v>
          </cell>
          <cell r="B176" t="str">
            <v>災害防止用金網式養生枠</v>
          </cell>
          <cell r="C176" t="str">
            <v>１２０日</v>
          </cell>
          <cell r="D176" t="str">
            <v>m2</v>
          </cell>
          <cell r="E176">
            <v>760</v>
          </cell>
        </row>
        <row r="177">
          <cell r="A177">
            <v>25313</v>
          </cell>
          <cell r="B177" t="str">
            <v>災害防止用金網式養生枠</v>
          </cell>
          <cell r="C177" t="str">
            <v>１３０日</v>
          </cell>
          <cell r="D177" t="str">
            <v>m2</v>
          </cell>
          <cell r="E177">
            <v>800</v>
          </cell>
        </row>
        <row r="178">
          <cell r="A178">
            <v>25314</v>
          </cell>
          <cell r="B178" t="str">
            <v>災害防止用金網式養生枠</v>
          </cell>
          <cell r="C178" t="str">
            <v>１４０日</v>
          </cell>
          <cell r="D178" t="str">
            <v>m2</v>
          </cell>
          <cell r="E178">
            <v>850</v>
          </cell>
        </row>
        <row r="179">
          <cell r="A179">
            <v>25315</v>
          </cell>
          <cell r="B179" t="str">
            <v>災害防止用金網式養生枠</v>
          </cell>
          <cell r="C179" t="str">
            <v>１５０日</v>
          </cell>
          <cell r="D179" t="str">
            <v>m2</v>
          </cell>
          <cell r="E179">
            <v>890</v>
          </cell>
        </row>
        <row r="180">
          <cell r="A180">
            <v>25316</v>
          </cell>
          <cell r="B180" t="str">
            <v>災害防止用金網式養生枠</v>
          </cell>
          <cell r="C180" t="str">
            <v>１６０日</v>
          </cell>
          <cell r="D180" t="str">
            <v>m2</v>
          </cell>
          <cell r="E180">
            <v>940</v>
          </cell>
        </row>
        <row r="181">
          <cell r="A181">
            <v>25317</v>
          </cell>
          <cell r="B181" t="str">
            <v>災害防止用金網式養生枠</v>
          </cell>
          <cell r="C181" t="str">
            <v>１７０日</v>
          </cell>
          <cell r="D181" t="str">
            <v>m2</v>
          </cell>
          <cell r="E181">
            <v>980</v>
          </cell>
        </row>
        <row r="182">
          <cell r="A182">
            <v>25318</v>
          </cell>
          <cell r="B182" t="str">
            <v>災害防止用金網式養生枠</v>
          </cell>
          <cell r="C182" t="str">
            <v>１８０日</v>
          </cell>
          <cell r="D182" t="str">
            <v>m2</v>
          </cell>
          <cell r="E182">
            <v>1030</v>
          </cell>
        </row>
        <row r="183">
          <cell r="A183">
            <v>25319</v>
          </cell>
          <cell r="B183" t="str">
            <v>災害防止用金網式養生枠</v>
          </cell>
          <cell r="C183" t="str">
            <v>１９０日</v>
          </cell>
          <cell r="D183" t="str">
            <v>m2</v>
          </cell>
          <cell r="E183">
            <v>1070</v>
          </cell>
        </row>
        <row r="184">
          <cell r="A184">
            <v>25320</v>
          </cell>
          <cell r="B184" t="str">
            <v>災害防止用金網式養生枠</v>
          </cell>
          <cell r="C184" t="str">
            <v>２００日</v>
          </cell>
          <cell r="D184" t="str">
            <v>m2</v>
          </cell>
          <cell r="E184">
            <v>1120</v>
          </cell>
        </row>
        <row r="185">
          <cell r="A185">
            <v>25321</v>
          </cell>
          <cell r="B185" t="str">
            <v>災害防止用金網式養生枠</v>
          </cell>
          <cell r="C185" t="str">
            <v>２１０日</v>
          </cell>
          <cell r="D185" t="str">
            <v>m2</v>
          </cell>
          <cell r="E185">
            <v>1170</v>
          </cell>
        </row>
        <row r="186">
          <cell r="A186">
            <v>25322</v>
          </cell>
          <cell r="B186" t="str">
            <v>災害防止用金網式養生枠</v>
          </cell>
          <cell r="C186" t="str">
            <v>２２０日</v>
          </cell>
          <cell r="D186" t="str">
            <v>m2</v>
          </cell>
          <cell r="E186">
            <v>1210</v>
          </cell>
        </row>
        <row r="187">
          <cell r="A187">
            <v>25323</v>
          </cell>
          <cell r="B187" t="str">
            <v>災害防止用金網式養生枠</v>
          </cell>
          <cell r="C187" t="str">
            <v>２３０日</v>
          </cell>
          <cell r="D187" t="str">
            <v>m2</v>
          </cell>
          <cell r="E187">
            <v>1260</v>
          </cell>
        </row>
        <row r="188">
          <cell r="A188">
            <v>25324</v>
          </cell>
          <cell r="B188" t="str">
            <v>災害防止用金網式養生枠</v>
          </cell>
          <cell r="C188" t="str">
            <v>２４０日</v>
          </cell>
          <cell r="D188" t="str">
            <v>m2</v>
          </cell>
          <cell r="E188">
            <v>1300</v>
          </cell>
        </row>
        <row r="189">
          <cell r="A189">
            <v>25325</v>
          </cell>
          <cell r="B189" t="str">
            <v>災害防止用金網式養生枠</v>
          </cell>
          <cell r="C189" t="str">
            <v>２５０日</v>
          </cell>
          <cell r="D189" t="str">
            <v>m2</v>
          </cell>
          <cell r="E189">
            <v>1350</v>
          </cell>
        </row>
        <row r="190">
          <cell r="A190">
            <v>25326</v>
          </cell>
          <cell r="B190" t="str">
            <v>災害防止用金網式養生枠</v>
          </cell>
          <cell r="C190" t="str">
            <v>２６０日</v>
          </cell>
          <cell r="D190" t="str">
            <v>m2</v>
          </cell>
          <cell r="E190">
            <v>1390</v>
          </cell>
        </row>
        <row r="191">
          <cell r="A191">
            <v>25327</v>
          </cell>
          <cell r="B191" t="str">
            <v>災害防止用金網式養生枠</v>
          </cell>
          <cell r="C191" t="str">
            <v>２７０日</v>
          </cell>
          <cell r="D191" t="str">
            <v>m2</v>
          </cell>
          <cell r="E191">
            <v>1440</v>
          </cell>
        </row>
        <row r="192">
          <cell r="A192">
            <v>25328</v>
          </cell>
          <cell r="B192" t="str">
            <v>災害防止用金網式養生枠</v>
          </cell>
          <cell r="C192" t="str">
            <v>２８０日</v>
          </cell>
          <cell r="D192" t="str">
            <v>m2</v>
          </cell>
          <cell r="E192">
            <v>1480</v>
          </cell>
        </row>
        <row r="193">
          <cell r="A193">
            <v>25329</v>
          </cell>
          <cell r="B193" t="str">
            <v>災害防止用金網式養生枠</v>
          </cell>
          <cell r="C193" t="str">
            <v>２９０日</v>
          </cell>
          <cell r="D193" t="str">
            <v>m2</v>
          </cell>
          <cell r="E193">
            <v>1530</v>
          </cell>
        </row>
        <row r="194">
          <cell r="A194">
            <v>25330</v>
          </cell>
          <cell r="B194" t="str">
            <v>災害防止用金網式養生枠</v>
          </cell>
          <cell r="C194" t="str">
            <v>３００日</v>
          </cell>
          <cell r="D194" t="str">
            <v>m2</v>
          </cell>
          <cell r="E194">
            <v>1580</v>
          </cell>
        </row>
        <row r="195">
          <cell r="A195">
            <v>25331</v>
          </cell>
          <cell r="B195" t="str">
            <v>災害防止用金網式養生枠</v>
          </cell>
          <cell r="C195" t="str">
            <v>３１０日</v>
          </cell>
          <cell r="D195" t="str">
            <v>m2</v>
          </cell>
          <cell r="E195">
            <v>1620</v>
          </cell>
        </row>
        <row r="196">
          <cell r="A196">
            <v>25332</v>
          </cell>
          <cell r="B196" t="str">
            <v>災害防止用金網式養生枠</v>
          </cell>
          <cell r="C196" t="str">
            <v>３２０日</v>
          </cell>
          <cell r="D196" t="str">
            <v>m2</v>
          </cell>
          <cell r="E196">
            <v>1670</v>
          </cell>
        </row>
        <row r="197">
          <cell r="A197">
            <v>25333</v>
          </cell>
          <cell r="B197" t="str">
            <v>災害防止用金網式養生枠</v>
          </cell>
          <cell r="C197" t="str">
            <v>３３０日</v>
          </cell>
          <cell r="D197" t="str">
            <v>m2</v>
          </cell>
          <cell r="E197">
            <v>1710</v>
          </cell>
        </row>
        <row r="198">
          <cell r="A198">
            <v>25334</v>
          </cell>
          <cell r="B198" t="str">
            <v>災害防止用金網式養生枠</v>
          </cell>
          <cell r="C198" t="str">
            <v>３４０日</v>
          </cell>
          <cell r="D198" t="str">
            <v>m2</v>
          </cell>
          <cell r="E198">
            <v>1760</v>
          </cell>
        </row>
        <row r="199">
          <cell r="A199">
            <v>25335</v>
          </cell>
          <cell r="B199" t="str">
            <v>災害防止用金網式養生枠</v>
          </cell>
          <cell r="C199" t="str">
            <v>３５０日</v>
          </cell>
          <cell r="D199" t="str">
            <v>m2</v>
          </cell>
          <cell r="E199">
            <v>1800</v>
          </cell>
        </row>
        <row r="200">
          <cell r="A200">
            <v>25336</v>
          </cell>
          <cell r="B200" t="str">
            <v>災害防止用金網式養生枠</v>
          </cell>
          <cell r="C200" t="str">
            <v>３６０日</v>
          </cell>
          <cell r="D200" t="str">
            <v>m2</v>
          </cell>
          <cell r="E200">
            <v>1850</v>
          </cell>
        </row>
        <row r="201">
          <cell r="A201">
            <v>25406</v>
          </cell>
          <cell r="B201" t="str">
            <v>災害防止用養生シート</v>
          </cell>
          <cell r="C201" t="str">
            <v>６０日</v>
          </cell>
          <cell r="D201" t="str">
            <v>m2</v>
          </cell>
          <cell r="E201">
            <v>530</v>
          </cell>
        </row>
        <row r="202">
          <cell r="A202">
            <v>25407</v>
          </cell>
          <cell r="B202" t="str">
            <v>災害防止用養生シート</v>
          </cell>
          <cell r="C202" t="str">
            <v>７０日</v>
          </cell>
          <cell r="D202" t="str">
            <v>m2</v>
          </cell>
          <cell r="E202">
            <v>540</v>
          </cell>
        </row>
        <row r="203">
          <cell r="A203">
            <v>25408</v>
          </cell>
          <cell r="B203" t="str">
            <v>災害防止用養生シート</v>
          </cell>
          <cell r="C203" t="str">
            <v>８０日</v>
          </cell>
          <cell r="D203" t="str">
            <v>m2</v>
          </cell>
          <cell r="E203">
            <v>550</v>
          </cell>
        </row>
        <row r="204">
          <cell r="A204">
            <v>25409</v>
          </cell>
          <cell r="B204" t="str">
            <v>災害防止用養生シート</v>
          </cell>
          <cell r="C204" t="str">
            <v>９０日</v>
          </cell>
          <cell r="D204" t="str">
            <v>m2</v>
          </cell>
          <cell r="E204">
            <v>560</v>
          </cell>
        </row>
        <row r="205">
          <cell r="A205">
            <v>25410</v>
          </cell>
          <cell r="B205" t="str">
            <v>災害防止用養生シート</v>
          </cell>
          <cell r="C205" t="str">
            <v>１００日</v>
          </cell>
          <cell r="D205" t="str">
            <v>m2</v>
          </cell>
          <cell r="E205">
            <v>570</v>
          </cell>
        </row>
        <row r="206">
          <cell r="A206">
            <v>25411</v>
          </cell>
          <cell r="B206" t="str">
            <v>災害防止用養生シート</v>
          </cell>
          <cell r="C206" t="str">
            <v>１１０日</v>
          </cell>
          <cell r="D206" t="str">
            <v>m2</v>
          </cell>
          <cell r="E206">
            <v>580</v>
          </cell>
        </row>
        <row r="207">
          <cell r="A207">
            <v>25412</v>
          </cell>
          <cell r="B207" t="str">
            <v>災害防止用養生シート</v>
          </cell>
          <cell r="C207" t="str">
            <v>１２０日</v>
          </cell>
          <cell r="D207" t="str">
            <v>m2</v>
          </cell>
          <cell r="E207">
            <v>590</v>
          </cell>
        </row>
        <row r="208">
          <cell r="A208">
            <v>25413</v>
          </cell>
          <cell r="B208" t="str">
            <v>災害防止用養生シート</v>
          </cell>
          <cell r="C208" t="str">
            <v>１３０日</v>
          </cell>
          <cell r="D208" t="str">
            <v>m2</v>
          </cell>
          <cell r="E208">
            <v>610</v>
          </cell>
        </row>
        <row r="209">
          <cell r="A209">
            <v>25414</v>
          </cell>
          <cell r="B209" t="str">
            <v>災害防止用養生シート</v>
          </cell>
          <cell r="C209" t="str">
            <v>１４０日</v>
          </cell>
          <cell r="D209" t="str">
            <v>m2</v>
          </cell>
          <cell r="E209">
            <v>620</v>
          </cell>
        </row>
        <row r="210">
          <cell r="A210">
            <v>25415</v>
          </cell>
          <cell r="B210" t="str">
            <v>災害防止用養生シート</v>
          </cell>
          <cell r="C210" t="str">
            <v>１５０日</v>
          </cell>
          <cell r="D210" t="str">
            <v>m2</v>
          </cell>
          <cell r="E210">
            <v>630</v>
          </cell>
        </row>
        <row r="211">
          <cell r="A211">
            <v>25416</v>
          </cell>
          <cell r="B211" t="str">
            <v>災害防止用養生シート</v>
          </cell>
          <cell r="C211" t="str">
            <v>１６０日</v>
          </cell>
          <cell r="D211" t="str">
            <v>m2</v>
          </cell>
          <cell r="E211">
            <v>640</v>
          </cell>
        </row>
        <row r="212">
          <cell r="A212">
            <v>25417</v>
          </cell>
          <cell r="B212" t="str">
            <v>災害防止用養生シート</v>
          </cell>
          <cell r="C212" t="str">
            <v>１７０日</v>
          </cell>
          <cell r="D212" t="str">
            <v>m2</v>
          </cell>
          <cell r="E212">
            <v>650</v>
          </cell>
        </row>
        <row r="213">
          <cell r="A213">
            <v>25418</v>
          </cell>
          <cell r="B213" t="str">
            <v>災害防止用養生シート</v>
          </cell>
          <cell r="C213" t="str">
            <v>１８０日</v>
          </cell>
          <cell r="D213" t="str">
            <v>m2</v>
          </cell>
          <cell r="E213">
            <v>660</v>
          </cell>
        </row>
        <row r="214">
          <cell r="A214">
            <v>25419</v>
          </cell>
          <cell r="B214" t="str">
            <v>災害防止用養生シート</v>
          </cell>
          <cell r="C214" t="str">
            <v>１９０日</v>
          </cell>
          <cell r="D214" t="str">
            <v>m2</v>
          </cell>
          <cell r="E214">
            <v>670</v>
          </cell>
        </row>
        <row r="215">
          <cell r="A215">
            <v>25420</v>
          </cell>
          <cell r="B215" t="str">
            <v>災害防止用養生シート</v>
          </cell>
          <cell r="C215" t="str">
            <v>２００日</v>
          </cell>
          <cell r="D215" t="str">
            <v>m2</v>
          </cell>
          <cell r="E215">
            <v>690</v>
          </cell>
        </row>
        <row r="216">
          <cell r="A216">
            <v>25421</v>
          </cell>
          <cell r="B216" t="str">
            <v>災害防止用養生シート</v>
          </cell>
          <cell r="C216" t="str">
            <v>２１０日</v>
          </cell>
          <cell r="D216" t="str">
            <v>m2</v>
          </cell>
          <cell r="E216">
            <v>700</v>
          </cell>
        </row>
        <row r="217">
          <cell r="A217">
            <v>25422</v>
          </cell>
          <cell r="B217" t="str">
            <v>災害防止用養生シート</v>
          </cell>
          <cell r="C217" t="str">
            <v>２２０日</v>
          </cell>
          <cell r="D217" t="str">
            <v>m2</v>
          </cell>
          <cell r="E217">
            <v>710</v>
          </cell>
        </row>
        <row r="218">
          <cell r="A218">
            <v>25423</v>
          </cell>
          <cell r="B218" t="str">
            <v>災害防止用養生シート</v>
          </cell>
          <cell r="C218" t="str">
            <v>２３０日</v>
          </cell>
          <cell r="D218" t="str">
            <v>m2</v>
          </cell>
          <cell r="E218">
            <v>720</v>
          </cell>
        </row>
        <row r="219">
          <cell r="A219">
            <v>25424</v>
          </cell>
          <cell r="B219" t="str">
            <v>災害防止用養生シート</v>
          </cell>
          <cell r="C219" t="str">
            <v>２４０日</v>
          </cell>
          <cell r="D219" t="str">
            <v>m2</v>
          </cell>
          <cell r="E219">
            <v>730</v>
          </cell>
        </row>
        <row r="220">
          <cell r="A220">
            <v>25425</v>
          </cell>
          <cell r="B220" t="str">
            <v>災害防止用養生シート</v>
          </cell>
          <cell r="C220" t="str">
            <v>２５０日</v>
          </cell>
          <cell r="D220" t="str">
            <v>m2</v>
          </cell>
          <cell r="E220">
            <v>740</v>
          </cell>
        </row>
        <row r="221">
          <cell r="A221">
            <v>25426</v>
          </cell>
          <cell r="B221" t="str">
            <v>災害防止用養生シート</v>
          </cell>
          <cell r="C221" t="str">
            <v>２６０日</v>
          </cell>
          <cell r="D221" t="str">
            <v>m2</v>
          </cell>
          <cell r="E221">
            <v>750</v>
          </cell>
        </row>
        <row r="222">
          <cell r="A222">
            <v>25427</v>
          </cell>
          <cell r="B222" t="str">
            <v>災害防止用養生シート</v>
          </cell>
          <cell r="C222" t="str">
            <v>２７０日</v>
          </cell>
          <cell r="D222" t="str">
            <v>m2</v>
          </cell>
          <cell r="E222">
            <v>770</v>
          </cell>
        </row>
        <row r="223">
          <cell r="A223">
            <v>25428</v>
          </cell>
          <cell r="B223" t="str">
            <v>災害防止用養生シート</v>
          </cell>
          <cell r="C223" t="str">
            <v>２８０日</v>
          </cell>
          <cell r="D223" t="str">
            <v>m2</v>
          </cell>
          <cell r="E223">
            <v>780</v>
          </cell>
        </row>
        <row r="224">
          <cell r="A224">
            <v>25429</v>
          </cell>
          <cell r="B224" t="str">
            <v>災害防止用養生シート</v>
          </cell>
          <cell r="C224" t="str">
            <v>２９０日</v>
          </cell>
          <cell r="D224" t="str">
            <v>m2</v>
          </cell>
          <cell r="E224">
            <v>790</v>
          </cell>
        </row>
        <row r="225">
          <cell r="A225">
            <v>25430</v>
          </cell>
          <cell r="B225" t="str">
            <v>災害防止用養生シート</v>
          </cell>
          <cell r="C225" t="str">
            <v>３００日</v>
          </cell>
          <cell r="D225" t="str">
            <v>m2</v>
          </cell>
          <cell r="E225">
            <v>800</v>
          </cell>
        </row>
        <row r="226">
          <cell r="A226">
            <v>25431</v>
          </cell>
          <cell r="B226" t="str">
            <v>災害防止用養生シート</v>
          </cell>
          <cell r="C226" t="str">
            <v>３１０日</v>
          </cell>
          <cell r="D226" t="str">
            <v>m2</v>
          </cell>
          <cell r="E226">
            <v>810</v>
          </cell>
        </row>
        <row r="227">
          <cell r="A227">
            <v>25432</v>
          </cell>
          <cell r="B227" t="str">
            <v>災害防止用養生シート</v>
          </cell>
          <cell r="C227" t="str">
            <v>３２０日</v>
          </cell>
          <cell r="D227" t="str">
            <v>m2</v>
          </cell>
          <cell r="E227">
            <v>820</v>
          </cell>
        </row>
        <row r="228">
          <cell r="A228">
            <v>25433</v>
          </cell>
          <cell r="B228" t="str">
            <v>災害防止用養生シート</v>
          </cell>
          <cell r="C228" t="str">
            <v>３３０日</v>
          </cell>
          <cell r="D228" t="str">
            <v>m2</v>
          </cell>
          <cell r="E228">
            <v>830</v>
          </cell>
        </row>
        <row r="229">
          <cell r="A229">
            <v>25434</v>
          </cell>
          <cell r="B229" t="str">
            <v>災害防止用養生シート</v>
          </cell>
          <cell r="C229" t="str">
            <v>３４０日</v>
          </cell>
          <cell r="D229" t="str">
            <v>m2</v>
          </cell>
          <cell r="E229">
            <v>850</v>
          </cell>
        </row>
        <row r="230">
          <cell r="A230">
            <v>25435</v>
          </cell>
          <cell r="B230" t="str">
            <v>災害防止用養生シート</v>
          </cell>
          <cell r="C230" t="str">
            <v>３５０日</v>
          </cell>
          <cell r="D230" t="str">
            <v>m2</v>
          </cell>
          <cell r="E230">
            <v>860</v>
          </cell>
        </row>
        <row r="231">
          <cell r="A231">
            <v>25436</v>
          </cell>
          <cell r="B231" t="str">
            <v>災害防止用養生シート</v>
          </cell>
          <cell r="C231" t="str">
            <v>３６０日</v>
          </cell>
          <cell r="D231" t="str">
            <v>m2</v>
          </cell>
          <cell r="E231">
            <v>870</v>
          </cell>
        </row>
        <row r="232">
          <cell r="A232">
            <v>25456</v>
          </cell>
          <cell r="B232" t="str">
            <v>災害防止用ネット状養生シート</v>
          </cell>
          <cell r="C232" t="str">
            <v>６０日</v>
          </cell>
          <cell r="D232" t="str">
            <v>m2</v>
          </cell>
          <cell r="E232">
            <v>510</v>
          </cell>
        </row>
        <row r="233">
          <cell r="A233">
            <v>25457</v>
          </cell>
          <cell r="B233" t="str">
            <v>災害防止用ネット状養生シート</v>
          </cell>
          <cell r="C233" t="str">
            <v>７０日</v>
          </cell>
          <cell r="D233" t="str">
            <v>m2</v>
          </cell>
          <cell r="E233">
            <v>530</v>
          </cell>
        </row>
        <row r="234">
          <cell r="A234">
            <v>25458</v>
          </cell>
          <cell r="B234" t="str">
            <v>災害防止用ネット状養生シート</v>
          </cell>
          <cell r="C234" t="str">
            <v>８０日</v>
          </cell>
          <cell r="D234" t="str">
            <v>m2</v>
          </cell>
          <cell r="E234">
            <v>550</v>
          </cell>
        </row>
        <row r="235">
          <cell r="A235">
            <v>25459</v>
          </cell>
          <cell r="B235" t="str">
            <v>災害防止用ネット状養生シート</v>
          </cell>
          <cell r="C235" t="str">
            <v>９０日</v>
          </cell>
          <cell r="D235" t="str">
            <v>m2</v>
          </cell>
          <cell r="E235">
            <v>570</v>
          </cell>
        </row>
        <row r="236">
          <cell r="A236">
            <v>25460</v>
          </cell>
          <cell r="B236" t="str">
            <v>災害防止用ネット状養生シート</v>
          </cell>
          <cell r="C236" t="str">
            <v>１００日</v>
          </cell>
          <cell r="D236" t="str">
            <v>m2</v>
          </cell>
          <cell r="E236">
            <v>600</v>
          </cell>
        </row>
        <row r="237">
          <cell r="A237">
            <v>25461</v>
          </cell>
          <cell r="B237" t="str">
            <v>災害防止用ネット状養生シート</v>
          </cell>
          <cell r="C237" t="str">
            <v>１１０日</v>
          </cell>
          <cell r="D237" t="str">
            <v>m2</v>
          </cell>
          <cell r="E237">
            <v>620</v>
          </cell>
        </row>
        <row r="238">
          <cell r="A238">
            <v>25462</v>
          </cell>
          <cell r="B238" t="str">
            <v>災害防止用ネット状養生シート</v>
          </cell>
          <cell r="C238" t="str">
            <v>１２０日</v>
          </cell>
          <cell r="D238" t="str">
            <v>m2</v>
          </cell>
          <cell r="E238">
            <v>640</v>
          </cell>
        </row>
        <row r="239">
          <cell r="A239">
            <v>25463</v>
          </cell>
          <cell r="B239" t="str">
            <v>災害防止用ネット状養生シート</v>
          </cell>
          <cell r="C239" t="str">
            <v>１３０日</v>
          </cell>
          <cell r="D239" t="str">
            <v>m2</v>
          </cell>
          <cell r="E239">
            <v>660</v>
          </cell>
        </row>
        <row r="240">
          <cell r="A240">
            <v>25464</v>
          </cell>
          <cell r="B240" t="str">
            <v>災害防止用ネット状養生シート</v>
          </cell>
          <cell r="C240" t="str">
            <v>１４０日</v>
          </cell>
          <cell r="D240" t="str">
            <v>m2</v>
          </cell>
          <cell r="E240">
            <v>690</v>
          </cell>
        </row>
        <row r="241">
          <cell r="A241">
            <v>25465</v>
          </cell>
          <cell r="B241" t="str">
            <v>災害防止用ネット状養生シート</v>
          </cell>
          <cell r="C241" t="str">
            <v>１５０日</v>
          </cell>
          <cell r="D241" t="str">
            <v>m2</v>
          </cell>
          <cell r="E241">
            <v>710</v>
          </cell>
        </row>
        <row r="242">
          <cell r="A242">
            <v>25466</v>
          </cell>
          <cell r="B242" t="str">
            <v>災害防止用ネット状養生シート</v>
          </cell>
          <cell r="C242" t="str">
            <v>１６０日</v>
          </cell>
          <cell r="D242" t="str">
            <v>m2</v>
          </cell>
          <cell r="E242">
            <v>730</v>
          </cell>
        </row>
        <row r="243">
          <cell r="A243">
            <v>25467</v>
          </cell>
          <cell r="B243" t="str">
            <v>災害防止用ネット状養生シート</v>
          </cell>
          <cell r="C243" t="str">
            <v>１７０日</v>
          </cell>
          <cell r="D243" t="str">
            <v>m2</v>
          </cell>
          <cell r="E243">
            <v>750</v>
          </cell>
        </row>
        <row r="244">
          <cell r="A244">
            <v>25468</v>
          </cell>
          <cell r="B244" t="str">
            <v>災害防止用ネット状養生シート</v>
          </cell>
          <cell r="C244" t="str">
            <v>１８０日</v>
          </cell>
          <cell r="D244" t="str">
            <v>m2</v>
          </cell>
          <cell r="E244">
            <v>780</v>
          </cell>
        </row>
        <row r="245">
          <cell r="A245">
            <v>25469</v>
          </cell>
          <cell r="B245" t="str">
            <v>災害防止用ネット状養生シート</v>
          </cell>
          <cell r="C245" t="str">
            <v>１９０日</v>
          </cell>
          <cell r="D245" t="str">
            <v>m2</v>
          </cell>
          <cell r="E245">
            <v>800</v>
          </cell>
        </row>
        <row r="246">
          <cell r="A246">
            <v>25470</v>
          </cell>
          <cell r="B246" t="str">
            <v>災害防止用ネット状養生シート</v>
          </cell>
          <cell r="C246" t="str">
            <v>２００日</v>
          </cell>
          <cell r="D246" t="str">
            <v>m2</v>
          </cell>
          <cell r="E246">
            <v>820</v>
          </cell>
        </row>
        <row r="247">
          <cell r="A247">
            <v>25471</v>
          </cell>
          <cell r="B247" t="str">
            <v>災害防止用ネット状養生シート</v>
          </cell>
          <cell r="C247" t="str">
            <v>２１０日</v>
          </cell>
          <cell r="D247" t="str">
            <v>m2</v>
          </cell>
          <cell r="E247">
            <v>840</v>
          </cell>
        </row>
        <row r="248">
          <cell r="A248">
            <v>25472</v>
          </cell>
          <cell r="B248" t="str">
            <v>災害防止用ネット状養生シート</v>
          </cell>
          <cell r="C248" t="str">
            <v>２２０日</v>
          </cell>
          <cell r="D248" t="str">
            <v>m2</v>
          </cell>
          <cell r="E248">
            <v>860</v>
          </cell>
        </row>
        <row r="249">
          <cell r="A249">
            <v>25473</v>
          </cell>
          <cell r="B249" t="str">
            <v>災害防止用ネット状養生シート</v>
          </cell>
          <cell r="C249" t="str">
            <v>２３０日</v>
          </cell>
          <cell r="D249" t="str">
            <v>m2</v>
          </cell>
          <cell r="E249">
            <v>890</v>
          </cell>
        </row>
        <row r="250">
          <cell r="A250">
            <v>25474</v>
          </cell>
          <cell r="B250" t="str">
            <v>災害防止用ネット状養生シート</v>
          </cell>
          <cell r="C250" t="str">
            <v>２４０日</v>
          </cell>
          <cell r="D250" t="str">
            <v>m2</v>
          </cell>
          <cell r="E250">
            <v>910</v>
          </cell>
        </row>
        <row r="251">
          <cell r="A251">
            <v>25475</v>
          </cell>
          <cell r="B251" t="str">
            <v>災害防止用ネット状養生シート</v>
          </cell>
          <cell r="C251" t="str">
            <v>２５０日</v>
          </cell>
          <cell r="D251" t="str">
            <v>m2</v>
          </cell>
          <cell r="E251">
            <v>930</v>
          </cell>
        </row>
        <row r="252">
          <cell r="A252">
            <v>25476</v>
          </cell>
          <cell r="B252" t="str">
            <v>災害防止用ネット状養生シート</v>
          </cell>
          <cell r="C252" t="str">
            <v>２６０日</v>
          </cell>
          <cell r="D252" t="str">
            <v>m2</v>
          </cell>
          <cell r="E252">
            <v>950</v>
          </cell>
        </row>
        <row r="253">
          <cell r="A253">
            <v>25477</v>
          </cell>
          <cell r="B253" t="str">
            <v>災害防止用ネット状養生シート</v>
          </cell>
          <cell r="C253" t="str">
            <v>２７０日</v>
          </cell>
          <cell r="D253" t="str">
            <v>m2</v>
          </cell>
          <cell r="E253">
            <v>980</v>
          </cell>
        </row>
        <row r="254">
          <cell r="A254">
            <v>25478</v>
          </cell>
          <cell r="B254" t="str">
            <v>災害防止用ネット状養生シート</v>
          </cell>
          <cell r="C254" t="str">
            <v>２８０日</v>
          </cell>
          <cell r="D254" t="str">
            <v>m2</v>
          </cell>
          <cell r="E254">
            <v>1000</v>
          </cell>
        </row>
        <row r="255">
          <cell r="A255">
            <v>25479</v>
          </cell>
          <cell r="B255" t="str">
            <v>災害防止用ネット状養生シート</v>
          </cell>
          <cell r="C255" t="str">
            <v>２９０日</v>
          </cell>
          <cell r="D255" t="str">
            <v>m2</v>
          </cell>
          <cell r="E255">
            <v>1020</v>
          </cell>
        </row>
        <row r="256">
          <cell r="A256">
            <v>25480</v>
          </cell>
          <cell r="B256" t="str">
            <v>災害防止用ネット状養生シート</v>
          </cell>
          <cell r="C256" t="str">
            <v>３００日</v>
          </cell>
          <cell r="D256" t="str">
            <v>m2</v>
          </cell>
          <cell r="E256">
            <v>1040</v>
          </cell>
        </row>
        <row r="257">
          <cell r="A257">
            <v>25481</v>
          </cell>
          <cell r="B257" t="str">
            <v>災害防止用ネット状養生シート</v>
          </cell>
          <cell r="C257" t="str">
            <v>３１０日</v>
          </cell>
          <cell r="D257" t="str">
            <v>m2</v>
          </cell>
          <cell r="E257">
            <v>1070</v>
          </cell>
        </row>
        <row r="258">
          <cell r="A258">
            <v>25482</v>
          </cell>
          <cell r="B258" t="str">
            <v>災害防止用ネット状養生シート</v>
          </cell>
          <cell r="C258" t="str">
            <v>３２０日</v>
          </cell>
          <cell r="D258" t="str">
            <v>m2</v>
          </cell>
          <cell r="E258">
            <v>1090</v>
          </cell>
        </row>
        <row r="259">
          <cell r="A259">
            <v>25483</v>
          </cell>
          <cell r="B259" t="str">
            <v>災害防止用ネット状養生シート</v>
          </cell>
          <cell r="C259" t="str">
            <v>３３０日</v>
          </cell>
          <cell r="D259" t="str">
            <v>m2</v>
          </cell>
          <cell r="E259">
            <v>1110</v>
          </cell>
        </row>
        <row r="260">
          <cell r="A260">
            <v>25484</v>
          </cell>
          <cell r="B260" t="str">
            <v>災害防止用ネット状養生シート</v>
          </cell>
          <cell r="C260" t="str">
            <v>３４０日</v>
          </cell>
          <cell r="D260" t="str">
            <v>m2</v>
          </cell>
          <cell r="E260">
            <v>1130</v>
          </cell>
        </row>
        <row r="261">
          <cell r="A261">
            <v>25485</v>
          </cell>
          <cell r="B261" t="str">
            <v>災害防止用ネット状養生シート</v>
          </cell>
          <cell r="C261" t="str">
            <v>３５０日</v>
          </cell>
          <cell r="D261" t="str">
            <v>m2</v>
          </cell>
          <cell r="E261">
            <v>1150</v>
          </cell>
        </row>
        <row r="262">
          <cell r="A262">
            <v>25486</v>
          </cell>
          <cell r="B262" t="str">
            <v>災害防止用ネット状養生シート</v>
          </cell>
          <cell r="C262" t="str">
            <v>３６０日</v>
          </cell>
          <cell r="D262" t="str">
            <v>m2</v>
          </cell>
          <cell r="E262">
            <v>1180</v>
          </cell>
        </row>
        <row r="263">
          <cell r="A263">
            <v>25502</v>
          </cell>
          <cell r="B263" t="str">
            <v>仮設運搬費（外部足場枠組足場）</v>
          </cell>
          <cell r="C263" t="str">
            <v>１０ｋｍまで　　　　　　　　　　　＜搬入搬出の場合は２倍する＞</v>
          </cell>
          <cell r="D263" t="str">
            <v>m2</v>
          </cell>
          <cell r="E263">
            <v>49</v>
          </cell>
        </row>
        <row r="264">
          <cell r="A264">
            <v>25512</v>
          </cell>
          <cell r="B264" t="str">
            <v>仮設運搬費（基礎階足場）</v>
          </cell>
          <cell r="C264" t="str">
            <v>１０ｋｍまで　　　　　　　　　　　＜搬入搬出の場合は２倍する＞</v>
          </cell>
          <cell r="D264" t="str">
            <v>m2</v>
          </cell>
          <cell r="E264">
            <v>37</v>
          </cell>
        </row>
        <row r="265">
          <cell r="A265">
            <v>25522</v>
          </cell>
          <cell r="B265" t="str">
            <v>仮設運搬費（内部足場脚立足場）</v>
          </cell>
          <cell r="C265" t="str">
            <v>１０ｋｍまで　　　　　　　　　　　＜搬入搬出の場合は２倍する＞</v>
          </cell>
          <cell r="D265" t="str">
            <v>m2</v>
          </cell>
          <cell r="E265">
            <v>6</v>
          </cell>
        </row>
        <row r="266">
          <cell r="A266">
            <v>25532</v>
          </cell>
          <cell r="B266" t="str">
            <v>仮設運搬費（内部足場枠組棚足場）</v>
          </cell>
          <cell r="C266" t="str">
            <v>１０ｋｍまで　　　　　　　　　　　＜搬入搬出の場合は２倍する＞</v>
          </cell>
          <cell r="D266" t="str">
            <v>m3</v>
          </cell>
          <cell r="E266">
            <v>14</v>
          </cell>
        </row>
        <row r="267">
          <cell r="A267">
            <v>25542</v>
          </cell>
          <cell r="B267" t="str">
            <v>仮設運搬費（内部足場鋼製組立足場）</v>
          </cell>
          <cell r="C267" t="str">
            <v>１０ｋｍまで　　　　　　　　　　　＜搬入搬出の場合は２倍する＞</v>
          </cell>
          <cell r="D267" t="str">
            <v>m2</v>
          </cell>
          <cell r="E267">
            <v>99</v>
          </cell>
        </row>
        <row r="268">
          <cell r="A268">
            <v>25552</v>
          </cell>
          <cell r="B268" t="str">
            <v>仮設運搬費（朝顔枠組足場用）</v>
          </cell>
          <cell r="C268" t="str">
            <v>１０ｋｍまで　　　　　　　　　　　＜搬入搬出の場合は２倍する＞</v>
          </cell>
          <cell r="D268" t="str">
            <v>ｍ</v>
          </cell>
          <cell r="E268">
            <v>170</v>
          </cell>
        </row>
        <row r="269">
          <cell r="A269">
            <v>25572</v>
          </cell>
          <cell r="B269" t="str">
            <v>仮設運搬費（災害防止用金網式養生枠）</v>
          </cell>
          <cell r="C269" t="str">
            <v>１０ｋｍまで　　　　　　　　　　　＜搬入搬出の場合は２倍する＞</v>
          </cell>
          <cell r="D269" t="str">
            <v>m2</v>
          </cell>
          <cell r="E269">
            <v>24</v>
          </cell>
        </row>
        <row r="270">
          <cell r="A270">
            <v>25582</v>
          </cell>
          <cell r="B270" t="str">
            <v>仮設運搬費（災害防止用養生シート）</v>
          </cell>
          <cell r="C270" t="str">
            <v>１０ｋｍまで　　　　　　　　　　　＜搬入搬出の場合は２倍する＞</v>
          </cell>
          <cell r="D270" t="str">
            <v>m2</v>
          </cell>
          <cell r="E270">
            <v>6</v>
          </cell>
        </row>
        <row r="271">
          <cell r="A271">
            <v>25592</v>
          </cell>
          <cell r="B271" t="str">
            <v>仮設運搬費（災害防止用ネット状養生シート）</v>
          </cell>
          <cell r="C271" t="str">
            <v>１０ｋｍまで　　　　　　　　　　　＜搬入搬出の場合は２倍する＞</v>
          </cell>
          <cell r="D271" t="str">
            <v>m2</v>
          </cell>
          <cell r="E271">
            <v>6</v>
          </cell>
        </row>
        <row r="272">
          <cell r="A272">
            <v>26004</v>
          </cell>
          <cell r="B272" t="str">
            <v>トラッククレーン運転</v>
          </cell>
          <cell r="C272" t="str">
            <v>油圧式　４．８～４．９ｔ吊</v>
          </cell>
          <cell r="D272" t="str">
            <v>ｈ</v>
          </cell>
          <cell r="E272">
            <v>5190</v>
          </cell>
        </row>
        <row r="273">
          <cell r="A273">
            <v>26010</v>
          </cell>
          <cell r="B273" t="str">
            <v>トラッククレーン運転</v>
          </cell>
          <cell r="C273" t="str">
            <v>油圧式　１０～１１ｔ吊</v>
          </cell>
          <cell r="D273" t="str">
            <v>ｈ</v>
          </cell>
          <cell r="E273">
            <v>6400</v>
          </cell>
        </row>
        <row r="274">
          <cell r="A274">
            <v>26015</v>
          </cell>
          <cell r="B274" t="str">
            <v>トラッククレーン運転</v>
          </cell>
          <cell r="C274" t="str">
            <v>油圧式　１５～１６ｔ吊</v>
          </cell>
          <cell r="D274" t="str">
            <v>ｈ</v>
          </cell>
          <cell r="E274">
            <v>7940</v>
          </cell>
        </row>
        <row r="275">
          <cell r="A275">
            <v>26020</v>
          </cell>
          <cell r="B275" t="str">
            <v>トラッククレーン運転</v>
          </cell>
          <cell r="C275" t="str">
            <v>油圧式　２２～２２ｔ吊</v>
          </cell>
          <cell r="D275" t="str">
            <v>ｈ</v>
          </cell>
          <cell r="E275">
            <v>9330</v>
          </cell>
        </row>
        <row r="276">
          <cell r="A276">
            <v>26025</v>
          </cell>
          <cell r="B276" t="str">
            <v>トラッククレーン運転</v>
          </cell>
          <cell r="C276" t="str">
            <v>油圧式　２５ｔ吊</v>
          </cell>
          <cell r="D276" t="str">
            <v>ｈ</v>
          </cell>
          <cell r="E276">
            <v>10610</v>
          </cell>
        </row>
        <row r="277">
          <cell r="A277" t="str">
            <v>03（　土　工　）</v>
          </cell>
        </row>
        <row r="278">
          <cell r="A278">
            <v>30001</v>
          </cell>
          <cell r="B278" t="str">
            <v>す　き　取　り</v>
          </cell>
          <cell r="C278" t="str">
            <v>人力</v>
          </cell>
          <cell r="D278" t="str">
            <v>m3</v>
          </cell>
          <cell r="E278">
            <v>5640</v>
          </cell>
        </row>
        <row r="279">
          <cell r="A279">
            <v>30101</v>
          </cell>
          <cell r="B279" t="str">
            <v>根　　切　　り</v>
          </cell>
          <cell r="C279" t="str">
            <v>人力　深さ１ｍ以内</v>
          </cell>
          <cell r="D279" t="str">
            <v>m3</v>
          </cell>
          <cell r="E279">
            <v>7300</v>
          </cell>
        </row>
        <row r="280">
          <cell r="A280">
            <v>30102</v>
          </cell>
          <cell r="B280" t="str">
            <v>根　　切　　り</v>
          </cell>
          <cell r="C280" t="str">
            <v>人力　深さ１ｍを超える</v>
          </cell>
          <cell r="D280" t="str">
            <v>m3</v>
          </cell>
          <cell r="E280">
            <v>8290</v>
          </cell>
        </row>
        <row r="281">
          <cell r="A281">
            <v>30501</v>
          </cell>
          <cell r="B281" t="str">
            <v>埋　　戻　　し</v>
          </cell>
          <cell r="C281" t="str">
            <v>人力</v>
          </cell>
          <cell r="D281" t="str">
            <v>m3</v>
          </cell>
          <cell r="E281">
            <v>3150</v>
          </cell>
        </row>
        <row r="282">
          <cell r="A282">
            <v>30601</v>
          </cell>
          <cell r="B282" t="str">
            <v>盛　　　土</v>
          </cell>
          <cell r="C282" t="str">
            <v>人力</v>
          </cell>
          <cell r="D282" t="str">
            <v>m3</v>
          </cell>
          <cell r="E282">
            <v>3150</v>
          </cell>
        </row>
        <row r="283">
          <cell r="A283">
            <v>30701</v>
          </cell>
          <cell r="B283" t="str">
            <v>構内敷均し</v>
          </cell>
          <cell r="C283" t="str">
            <v>人力</v>
          </cell>
          <cell r="D283" t="str">
            <v>m3</v>
          </cell>
          <cell r="E283">
            <v>5640</v>
          </cell>
        </row>
        <row r="284">
          <cell r="A284">
            <v>31001</v>
          </cell>
          <cell r="B284" t="str">
            <v>す　き　取　り</v>
          </cell>
          <cell r="C284" t="str">
            <v>機械　砂・砂質土</v>
          </cell>
          <cell r="D284" t="str">
            <v>m3</v>
          </cell>
          <cell r="E284">
            <v>490</v>
          </cell>
        </row>
        <row r="285">
          <cell r="A285">
            <v>31002</v>
          </cell>
          <cell r="B285" t="str">
            <v>す　き　取　り</v>
          </cell>
          <cell r="C285" t="str">
            <v>機械　レキ質土・粘性土</v>
          </cell>
          <cell r="D285" t="str">
            <v>m3</v>
          </cell>
          <cell r="E285">
            <v>550</v>
          </cell>
        </row>
        <row r="286">
          <cell r="A286">
            <v>31103</v>
          </cell>
          <cell r="B286" t="str">
            <v>根　　切　　り</v>
          </cell>
          <cell r="C286" t="str">
            <v>機械　バックホウ　０．３５m3　　　砂・砂質土　基礎部分</v>
          </cell>
          <cell r="D286" t="str">
            <v>m3</v>
          </cell>
          <cell r="E286">
            <v>1140</v>
          </cell>
        </row>
        <row r="287">
          <cell r="A287">
            <v>31106</v>
          </cell>
          <cell r="B287" t="str">
            <v>根　　切　　り</v>
          </cell>
          <cell r="C287" t="str">
            <v>機械　バックホウ　０．６m3　　　　砂・砂質土　基礎部分</v>
          </cell>
          <cell r="D287" t="str">
            <v>m3</v>
          </cell>
          <cell r="E287">
            <v>870</v>
          </cell>
        </row>
        <row r="288">
          <cell r="A288">
            <v>31156</v>
          </cell>
          <cell r="B288" t="str">
            <v>床　　付　　け</v>
          </cell>
          <cell r="C288" t="str">
            <v>人力　基礎部分</v>
          </cell>
          <cell r="D288" t="str">
            <v>m2</v>
          </cell>
          <cell r="E288">
            <v>500</v>
          </cell>
        </row>
        <row r="289">
          <cell r="A289">
            <v>31158</v>
          </cell>
          <cell r="B289" t="str">
            <v>根　　切　　り</v>
          </cell>
          <cell r="C289" t="str">
            <v>機械バックホウ０．６m3　砂・砂質土深さ４ｍ以内　総堀り部</v>
          </cell>
          <cell r="D289" t="str">
            <v>m3</v>
          </cell>
          <cell r="E289">
            <v>540</v>
          </cell>
        </row>
        <row r="290">
          <cell r="A290">
            <v>31160</v>
          </cell>
          <cell r="B290" t="str">
            <v>根　　切　　り</v>
          </cell>
          <cell r="C290" t="str">
            <v>機械バックホウ０．６m3　砂・砂質土深さ４ｍを越える部分　総堀り部</v>
          </cell>
          <cell r="D290" t="str">
            <v>m3</v>
          </cell>
          <cell r="E290">
            <v>640</v>
          </cell>
        </row>
        <row r="291">
          <cell r="A291">
            <v>31162</v>
          </cell>
          <cell r="B291" t="str">
            <v>根　　切　　り</v>
          </cell>
          <cell r="C291" t="str">
            <v>機械バックホウ０．６m3　砂・砂質土総堀り部分の床付け</v>
          </cell>
          <cell r="D291" t="str">
            <v>m2</v>
          </cell>
          <cell r="E291">
            <v>110</v>
          </cell>
        </row>
        <row r="292">
          <cell r="A292">
            <v>31164</v>
          </cell>
          <cell r="B292" t="str">
            <v>根　　切　　り</v>
          </cell>
          <cell r="C292" t="str">
            <v>機械バックホウ０．８m3　砂・砂質土深さ５ｍ以内　総堀り部</v>
          </cell>
          <cell r="D292" t="str">
            <v>m3</v>
          </cell>
          <cell r="E292">
            <v>490</v>
          </cell>
        </row>
        <row r="293">
          <cell r="A293">
            <v>31166</v>
          </cell>
          <cell r="B293" t="str">
            <v>根　　切　　り</v>
          </cell>
          <cell r="C293" t="str">
            <v>機械バックホウ０．８m3　砂・砂質土深さ５ｍを超える部分　総堀り部</v>
          </cell>
          <cell r="D293" t="str">
            <v>m3</v>
          </cell>
          <cell r="E293">
            <v>560</v>
          </cell>
        </row>
        <row r="294">
          <cell r="A294">
            <v>31168</v>
          </cell>
          <cell r="B294" t="str">
            <v>根　　切　　り</v>
          </cell>
          <cell r="C294" t="str">
            <v>機械バックホウ０．８m3　砂・砂質土総堀り部分の床付け</v>
          </cell>
          <cell r="D294" t="str">
            <v>m2</v>
          </cell>
          <cell r="E294">
            <v>100</v>
          </cell>
        </row>
        <row r="295">
          <cell r="A295">
            <v>31203</v>
          </cell>
          <cell r="B295" t="str">
            <v>根　　切　　り</v>
          </cell>
          <cell r="C295" t="str">
            <v>機械　バックホウ０．３５m3　　　　レキ質土・粘性土　基礎部分</v>
          </cell>
          <cell r="D295" t="str">
            <v>m3</v>
          </cell>
          <cell r="E295">
            <v>1740</v>
          </cell>
        </row>
        <row r="296">
          <cell r="A296">
            <v>31206</v>
          </cell>
          <cell r="B296" t="str">
            <v>根　　切　　り</v>
          </cell>
          <cell r="C296" t="str">
            <v>機械　バックホウ０．６m3　　　　　レキ質土・粘性土　基礎部分</v>
          </cell>
          <cell r="D296" t="str">
            <v>m3</v>
          </cell>
          <cell r="E296">
            <v>1350</v>
          </cell>
        </row>
        <row r="297">
          <cell r="A297">
            <v>31209</v>
          </cell>
          <cell r="B297" t="str">
            <v>根　　切　　り</v>
          </cell>
          <cell r="C297" t="str">
            <v>機械バックホウ０．６m3　総堀り部　深さ４ｍ以内　レキ質土・粘性土</v>
          </cell>
          <cell r="D297" t="str">
            <v>m3</v>
          </cell>
          <cell r="E297">
            <v>640</v>
          </cell>
        </row>
        <row r="298">
          <cell r="A298">
            <v>31212</v>
          </cell>
          <cell r="B298" t="str">
            <v>根　　切　　り</v>
          </cell>
          <cell r="C298" t="str">
            <v>機械バックホウ０．６m3　総堀り部　深さ４ｍを越る部分レキ質土・粘性土</v>
          </cell>
          <cell r="D298" t="str">
            <v>m3</v>
          </cell>
          <cell r="E298">
            <v>790</v>
          </cell>
        </row>
        <row r="299">
          <cell r="A299">
            <v>31215</v>
          </cell>
          <cell r="B299" t="str">
            <v>根　　切　　り</v>
          </cell>
          <cell r="C299" t="str">
            <v>機械　バックホウ０．６m3　　　　　総堀り部分の床付け</v>
          </cell>
          <cell r="D299" t="str">
            <v>m2</v>
          </cell>
          <cell r="E299">
            <v>140</v>
          </cell>
        </row>
        <row r="300">
          <cell r="A300">
            <v>31218</v>
          </cell>
          <cell r="B300" t="str">
            <v>根　　切　　り</v>
          </cell>
          <cell r="C300" t="str">
            <v>機械バックホウ０．８m3　総堀り部　深さ５ｍ以内　レキ質土・粘性土</v>
          </cell>
          <cell r="D300" t="str">
            <v>m3</v>
          </cell>
          <cell r="E300">
            <v>560</v>
          </cell>
        </row>
        <row r="301">
          <cell r="A301">
            <v>31221</v>
          </cell>
          <cell r="B301" t="str">
            <v>根　　切　　り</v>
          </cell>
          <cell r="C301" t="str">
            <v>機械バックホウ０．８m3　総堀り部　深さ５ｍを越る部分レキ質土・粘性土</v>
          </cell>
          <cell r="D301" t="str">
            <v>m3</v>
          </cell>
          <cell r="E301">
            <v>710</v>
          </cell>
        </row>
        <row r="302">
          <cell r="A302">
            <v>31224</v>
          </cell>
          <cell r="B302" t="str">
            <v>根　　切　　り</v>
          </cell>
          <cell r="C302" t="str">
            <v>機械　バックホウ０．８m3　　　　　総堀り部分の床付け</v>
          </cell>
          <cell r="D302" t="str">
            <v>m2</v>
          </cell>
          <cell r="E302">
            <v>130</v>
          </cell>
        </row>
        <row r="303">
          <cell r="A303">
            <v>31410</v>
          </cell>
          <cell r="B303" t="str">
            <v>埋　　戻　　し</v>
          </cell>
          <cell r="C303" t="str">
            <v>機械　バックホウ０．６m3　基礎部分</v>
          </cell>
          <cell r="D303" t="str">
            <v>m3</v>
          </cell>
          <cell r="E303">
            <v>1220</v>
          </cell>
        </row>
        <row r="304">
          <cell r="A304">
            <v>31450</v>
          </cell>
          <cell r="B304" t="str">
            <v>埋　　戻　　し</v>
          </cell>
          <cell r="C304" t="str">
            <v>機械　バックホウ０．６m3　総掘り部</v>
          </cell>
          <cell r="D304" t="str">
            <v>m3</v>
          </cell>
          <cell r="E304">
            <v>610</v>
          </cell>
        </row>
        <row r="305">
          <cell r="A305">
            <v>31500</v>
          </cell>
          <cell r="B305" t="str">
            <v>盛　　　土</v>
          </cell>
          <cell r="C305" t="str">
            <v>機械　ブルドーザ　１１ｔ　建物外部</v>
          </cell>
          <cell r="D305" t="str">
            <v>m3</v>
          </cell>
          <cell r="E305">
            <v>900</v>
          </cell>
        </row>
        <row r="306">
          <cell r="A306">
            <v>31510</v>
          </cell>
          <cell r="B306" t="str">
            <v>盛　　　土</v>
          </cell>
          <cell r="C306" t="str">
            <v>機械　バックホウ０．６m3　建物内部</v>
          </cell>
          <cell r="D306" t="str">
            <v>m3</v>
          </cell>
          <cell r="E306">
            <v>1440</v>
          </cell>
        </row>
        <row r="307">
          <cell r="A307">
            <v>31600</v>
          </cell>
          <cell r="B307" t="str">
            <v>捨　場　整　理</v>
          </cell>
          <cell r="C307" t="str">
            <v>ブルド－ザ　１１ｔ</v>
          </cell>
          <cell r="D307" t="str">
            <v>m3</v>
          </cell>
          <cell r="E307">
            <v>49</v>
          </cell>
        </row>
        <row r="308">
          <cell r="A308">
            <v>31610</v>
          </cell>
          <cell r="B308" t="str">
            <v>構内敷均し</v>
          </cell>
          <cell r="C308" t="str">
            <v>ブルド－ザ　１１ｔ</v>
          </cell>
          <cell r="D308" t="str">
            <v>m3</v>
          </cell>
          <cell r="E308">
            <v>840</v>
          </cell>
        </row>
        <row r="309">
          <cell r="A309">
            <v>32000</v>
          </cell>
          <cell r="B309" t="str">
            <v>土　砂　運　搬</v>
          </cell>
          <cell r="C309" t="str">
            <v>０．５ｋｍ未満　２ｔ車　市街地</v>
          </cell>
          <cell r="D309" t="str">
            <v>m3</v>
          </cell>
          <cell r="E309">
            <v>900</v>
          </cell>
        </row>
        <row r="310">
          <cell r="A310">
            <v>32001</v>
          </cell>
          <cell r="B310" t="str">
            <v>土　砂　運　搬</v>
          </cell>
          <cell r="C310" t="str">
            <v>０．５～１ｋｍ未満　２ｔ車　市街地</v>
          </cell>
          <cell r="D310" t="str">
            <v>m3</v>
          </cell>
          <cell r="E310">
            <v>1090</v>
          </cell>
        </row>
        <row r="311">
          <cell r="A311">
            <v>32004</v>
          </cell>
          <cell r="B311" t="str">
            <v>土　砂　運　搬</v>
          </cell>
          <cell r="C311" t="str">
            <v>１～４ｋｍ未満　２ｔ車　市街地</v>
          </cell>
          <cell r="D311" t="str">
            <v>m3</v>
          </cell>
          <cell r="E311">
            <v>1820</v>
          </cell>
        </row>
        <row r="312">
          <cell r="A312">
            <v>32008</v>
          </cell>
          <cell r="B312" t="str">
            <v>土　砂　運　搬</v>
          </cell>
          <cell r="C312" t="str">
            <v>４～８ｋｍ未満　２ｔ車　市街地</v>
          </cell>
          <cell r="D312" t="str">
            <v>m3</v>
          </cell>
          <cell r="E312">
            <v>3270</v>
          </cell>
        </row>
        <row r="313">
          <cell r="A313">
            <v>32012</v>
          </cell>
          <cell r="B313" t="str">
            <v>土　砂　運　搬</v>
          </cell>
          <cell r="C313" t="str">
            <v>８～１２ｋｍ未満　２ｔ車　市街地</v>
          </cell>
          <cell r="D313" t="str">
            <v>m3</v>
          </cell>
          <cell r="E313">
            <v>4920</v>
          </cell>
        </row>
        <row r="314">
          <cell r="A314">
            <v>32016</v>
          </cell>
          <cell r="B314" t="str">
            <v>土　砂　運　搬</v>
          </cell>
          <cell r="C314" t="str">
            <v>１２～１６ｋｍ未満　２ｔ車　市街地</v>
          </cell>
          <cell r="D314" t="str">
            <v>m3</v>
          </cell>
          <cell r="E314">
            <v>6560</v>
          </cell>
        </row>
        <row r="315">
          <cell r="A315">
            <v>32020</v>
          </cell>
          <cell r="B315" t="str">
            <v>土　砂　運　搬</v>
          </cell>
          <cell r="C315" t="str">
            <v>１６～２０ｋｍ未満　２ｔ車　市街地</v>
          </cell>
          <cell r="D315" t="str">
            <v>m3</v>
          </cell>
          <cell r="E315">
            <v>8220</v>
          </cell>
        </row>
        <row r="316">
          <cell r="A316">
            <v>32025</v>
          </cell>
          <cell r="B316" t="str">
            <v>土　砂　運　搬</v>
          </cell>
          <cell r="C316" t="str">
            <v>２０～２５ｋｍ未満　２ｔ車　市街地</v>
          </cell>
          <cell r="D316" t="str">
            <v>m3</v>
          </cell>
          <cell r="E316">
            <v>10080</v>
          </cell>
        </row>
        <row r="317">
          <cell r="A317">
            <v>32030</v>
          </cell>
          <cell r="B317" t="str">
            <v>土　砂　運　搬</v>
          </cell>
          <cell r="C317" t="str">
            <v>２５～３０ｋｍ未満　２ｔ車　市街地</v>
          </cell>
          <cell r="D317" t="str">
            <v>m3</v>
          </cell>
          <cell r="E317">
            <v>12140</v>
          </cell>
        </row>
        <row r="318">
          <cell r="A318">
            <v>32100</v>
          </cell>
          <cell r="B318" t="str">
            <v>土　砂　運　搬</v>
          </cell>
          <cell r="C318" t="str">
            <v>０．５ｋｍ未満　２ｔ車　郊外</v>
          </cell>
          <cell r="D318" t="str">
            <v>m3</v>
          </cell>
          <cell r="E318">
            <v>890</v>
          </cell>
        </row>
        <row r="319">
          <cell r="A319">
            <v>32101</v>
          </cell>
          <cell r="B319" t="str">
            <v>土　砂　運　搬</v>
          </cell>
          <cell r="C319" t="str">
            <v>０．５～１ｋｍ未満　２ｔ車　郊外</v>
          </cell>
          <cell r="D319" t="str">
            <v>m3</v>
          </cell>
          <cell r="E319">
            <v>1070</v>
          </cell>
        </row>
        <row r="320">
          <cell r="A320">
            <v>32104</v>
          </cell>
          <cell r="B320" t="str">
            <v>土　砂　運　搬</v>
          </cell>
          <cell r="C320" t="str">
            <v>１～４ｋｍ未満　２ｔ車　郊外</v>
          </cell>
          <cell r="D320" t="str">
            <v>m3</v>
          </cell>
          <cell r="E320">
            <v>1720</v>
          </cell>
        </row>
        <row r="321">
          <cell r="A321">
            <v>32108</v>
          </cell>
          <cell r="B321" t="str">
            <v>土　砂　運　搬</v>
          </cell>
          <cell r="C321" t="str">
            <v>４～８ｋｍ未満　２ｔ車　郊外</v>
          </cell>
          <cell r="D321" t="str">
            <v>m3</v>
          </cell>
          <cell r="E321">
            <v>3030</v>
          </cell>
        </row>
        <row r="322">
          <cell r="A322">
            <v>32112</v>
          </cell>
          <cell r="B322" t="str">
            <v>土　砂　運　搬</v>
          </cell>
          <cell r="C322" t="str">
            <v>８～１２ｋｍ未満　２ｔ車　郊外</v>
          </cell>
          <cell r="D322" t="str">
            <v>m3</v>
          </cell>
          <cell r="E322">
            <v>4530</v>
          </cell>
        </row>
        <row r="323">
          <cell r="A323">
            <v>32116</v>
          </cell>
          <cell r="B323" t="str">
            <v>土　砂　運　搬</v>
          </cell>
          <cell r="C323" t="str">
            <v>１２～１６ｋｍ未満　２ｔ車　郊外</v>
          </cell>
          <cell r="D323" t="str">
            <v>m3</v>
          </cell>
          <cell r="E323">
            <v>6020</v>
          </cell>
        </row>
        <row r="324">
          <cell r="A324">
            <v>32120</v>
          </cell>
          <cell r="B324" t="str">
            <v>土　砂　運　搬</v>
          </cell>
          <cell r="C324" t="str">
            <v>１６～２０ｋｍ未満　２ｔ車　郊外</v>
          </cell>
          <cell r="D324" t="str">
            <v>m3</v>
          </cell>
          <cell r="E324">
            <v>7520</v>
          </cell>
        </row>
        <row r="325">
          <cell r="A325">
            <v>32125</v>
          </cell>
          <cell r="B325" t="str">
            <v>土　砂　運　搬</v>
          </cell>
          <cell r="C325" t="str">
            <v>２０～２５ｋｍ未満　２ｔ車　郊外</v>
          </cell>
          <cell r="D325" t="str">
            <v>m3</v>
          </cell>
          <cell r="E325">
            <v>9200</v>
          </cell>
        </row>
        <row r="326">
          <cell r="A326">
            <v>32130</v>
          </cell>
          <cell r="B326" t="str">
            <v>土　砂　運　搬</v>
          </cell>
          <cell r="C326" t="str">
            <v>２５～３０ｋｍ未満　２ｔ車　郊外</v>
          </cell>
          <cell r="D326" t="str">
            <v>m3</v>
          </cell>
          <cell r="E326">
            <v>11070</v>
          </cell>
        </row>
        <row r="327">
          <cell r="A327">
            <v>32200</v>
          </cell>
          <cell r="B327" t="str">
            <v>土　砂　運　搬</v>
          </cell>
          <cell r="C327" t="str">
            <v>０．５ｋｍ未満　４ｔ車　市街地</v>
          </cell>
          <cell r="D327" t="str">
            <v>m3</v>
          </cell>
          <cell r="E327">
            <v>600</v>
          </cell>
        </row>
        <row r="328">
          <cell r="A328">
            <v>32201</v>
          </cell>
          <cell r="B328" t="str">
            <v>土　砂　運　搬</v>
          </cell>
          <cell r="C328" t="str">
            <v>０．５～１ｋｍ未満　４ｔ車　市街地</v>
          </cell>
          <cell r="D328" t="str">
            <v>m3</v>
          </cell>
          <cell r="E328">
            <v>700</v>
          </cell>
        </row>
        <row r="329">
          <cell r="A329">
            <v>32204</v>
          </cell>
          <cell r="B329" t="str">
            <v>土　砂　運　搬</v>
          </cell>
          <cell r="C329" t="str">
            <v>１～４ｋｍ未満　４ｔ車　市街地</v>
          </cell>
          <cell r="D329" t="str">
            <v>m3</v>
          </cell>
          <cell r="E329">
            <v>1080</v>
          </cell>
        </row>
        <row r="330">
          <cell r="A330">
            <v>32208</v>
          </cell>
          <cell r="B330" t="str">
            <v>土　砂　運　搬</v>
          </cell>
          <cell r="C330" t="str">
            <v>４～８ｋｍ未満　４ｔ車　市街地</v>
          </cell>
          <cell r="D330" t="str">
            <v>m3</v>
          </cell>
          <cell r="E330">
            <v>1840</v>
          </cell>
        </row>
        <row r="331">
          <cell r="A331">
            <v>32212</v>
          </cell>
          <cell r="B331" t="str">
            <v>土　砂　運　搬</v>
          </cell>
          <cell r="C331" t="str">
            <v>８～１２ｋｍ未満　４ｔ車　市街地</v>
          </cell>
          <cell r="D331" t="str">
            <v>m3</v>
          </cell>
          <cell r="E331">
            <v>2720</v>
          </cell>
        </row>
        <row r="332">
          <cell r="A332">
            <v>32216</v>
          </cell>
          <cell r="B332" t="str">
            <v>土　砂　運　搬</v>
          </cell>
          <cell r="C332" t="str">
            <v>１２～１６ｋｍ未満　４ｔ車　市街地</v>
          </cell>
          <cell r="D332" t="str">
            <v>m3</v>
          </cell>
          <cell r="E332">
            <v>3590</v>
          </cell>
        </row>
        <row r="333">
          <cell r="A333">
            <v>32220</v>
          </cell>
          <cell r="B333" t="str">
            <v>土　砂　運　搬</v>
          </cell>
          <cell r="C333" t="str">
            <v>１６～２０ｋｍ未満　４ｔ車　市街地</v>
          </cell>
          <cell r="D333" t="str">
            <v>m3</v>
          </cell>
          <cell r="E333">
            <v>4460</v>
          </cell>
        </row>
        <row r="334">
          <cell r="A334">
            <v>32225</v>
          </cell>
          <cell r="B334" t="str">
            <v>土　砂　運　搬</v>
          </cell>
          <cell r="C334" t="str">
            <v>２０～２５ｋｍ未満　４ｔ車　市街地</v>
          </cell>
          <cell r="D334" t="str">
            <v>m3</v>
          </cell>
          <cell r="E334">
            <v>5450</v>
          </cell>
        </row>
        <row r="335">
          <cell r="A335">
            <v>32230</v>
          </cell>
          <cell r="B335" t="str">
            <v>土　砂　運　搬</v>
          </cell>
          <cell r="C335" t="str">
            <v>２５～３０ｋｍ未満　４ｔ車　市街地</v>
          </cell>
          <cell r="D335" t="str">
            <v>m3</v>
          </cell>
          <cell r="E335">
            <v>6540</v>
          </cell>
        </row>
        <row r="336">
          <cell r="A336">
            <v>32300</v>
          </cell>
          <cell r="B336" t="str">
            <v>土　砂　運　搬</v>
          </cell>
          <cell r="C336" t="str">
            <v>０．５ｋｍ未満　４ｔ車　郊外</v>
          </cell>
          <cell r="D336" t="str">
            <v>m3</v>
          </cell>
          <cell r="E336">
            <v>590</v>
          </cell>
        </row>
        <row r="337">
          <cell r="A337">
            <v>32301</v>
          </cell>
          <cell r="B337" t="str">
            <v>土　砂　運　搬</v>
          </cell>
          <cell r="C337" t="str">
            <v>０．５～１ｋｍ未満　４ｔ車　郊外</v>
          </cell>
          <cell r="D337" t="str">
            <v>m3</v>
          </cell>
          <cell r="E337">
            <v>690</v>
          </cell>
        </row>
        <row r="338">
          <cell r="A338">
            <v>32304</v>
          </cell>
          <cell r="B338" t="str">
            <v>土　砂　運　搬</v>
          </cell>
          <cell r="C338" t="str">
            <v>１～４ｋｍ未満　４ｔ車　郊外</v>
          </cell>
          <cell r="D338" t="str">
            <v>m3</v>
          </cell>
          <cell r="E338">
            <v>1030</v>
          </cell>
        </row>
        <row r="339">
          <cell r="A339">
            <v>32308</v>
          </cell>
          <cell r="B339" t="str">
            <v>土　砂　運　搬</v>
          </cell>
          <cell r="C339" t="str">
            <v>４～８ｋｍ未満　４ｔ車　郊外</v>
          </cell>
          <cell r="D339" t="str">
            <v>m3</v>
          </cell>
          <cell r="E339">
            <v>1720</v>
          </cell>
        </row>
        <row r="340">
          <cell r="A340">
            <v>32312</v>
          </cell>
          <cell r="B340" t="str">
            <v>土　砂　運　搬</v>
          </cell>
          <cell r="C340" t="str">
            <v>８～１２ｋｍ未満　４ｔ車　郊外</v>
          </cell>
          <cell r="D340" t="str">
            <v>m3</v>
          </cell>
          <cell r="E340">
            <v>2520</v>
          </cell>
        </row>
        <row r="341">
          <cell r="A341">
            <v>32316</v>
          </cell>
          <cell r="B341" t="str">
            <v>土　砂　運　搬</v>
          </cell>
          <cell r="C341" t="str">
            <v>１２～１６ｋｍ未満　４ｔ車　郊外</v>
          </cell>
          <cell r="D341" t="str">
            <v>m3</v>
          </cell>
          <cell r="E341">
            <v>3300</v>
          </cell>
        </row>
        <row r="342">
          <cell r="A342">
            <v>32320</v>
          </cell>
          <cell r="B342" t="str">
            <v>土　砂　運　搬</v>
          </cell>
          <cell r="C342" t="str">
            <v>１６～２０ｋｍ未満　４ｔ車　郊外</v>
          </cell>
          <cell r="D342" t="str">
            <v>m3</v>
          </cell>
          <cell r="E342">
            <v>4100</v>
          </cell>
        </row>
        <row r="343">
          <cell r="A343">
            <v>32325</v>
          </cell>
          <cell r="B343" t="str">
            <v>土　砂　運　搬</v>
          </cell>
          <cell r="C343" t="str">
            <v>２０～２５ｋｍ未満　４ｔ車　郊外</v>
          </cell>
          <cell r="D343" t="str">
            <v>m3</v>
          </cell>
          <cell r="E343">
            <v>4980</v>
          </cell>
        </row>
        <row r="344">
          <cell r="A344">
            <v>32330</v>
          </cell>
          <cell r="B344" t="str">
            <v>土　砂　運　搬</v>
          </cell>
          <cell r="C344" t="str">
            <v>２５～３０ｋｍ未満　４ｔ車　郊外</v>
          </cell>
          <cell r="D344" t="str">
            <v>m3</v>
          </cell>
          <cell r="E344">
            <v>5970</v>
          </cell>
        </row>
        <row r="345">
          <cell r="A345">
            <v>32800</v>
          </cell>
          <cell r="B345" t="str">
            <v>土　砂　運　搬</v>
          </cell>
          <cell r="C345" t="str">
            <v>０．５ｋｍ未満　１０ｔ車　市街地</v>
          </cell>
          <cell r="D345" t="str">
            <v>m3</v>
          </cell>
          <cell r="E345">
            <v>490</v>
          </cell>
        </row>
        <row r="346">
          <cell r="A346">
            <v>32801</v>
          </cell>
          <cell r="B346" t="str">
            <v>土　砂　運　搬</v>
          </cell>
          <cell r="C346" t="str">
            <v>０．５～１ｋｍ未満　１０ｔ車　市街地</v>
          </cell>
          <cell r="D346" t="str">
            <v>m3</v>
          </cell>
          <cell r="E346">
            <v>540</v>
          </cell>
        </row>
        <row r="347">
          <cell r="A347">
            <v>32804</v>
          </cell>
          <cell r="B347" t="str">
            <v>土　砂　運　搬</v>
          </cell>
          <cell r="C347" t="str">
            <v>１～４ｋｍ未満　１０ｔ車　市街地</v>
          </cell>
          <cell r="D347" t="str">
            <v>m3</v>
          </cell>
          <cell r="E347">
            <v>770</v>
          </cell>
        </row>
        <row r="348">
          <cell r="A348">
            <v>32808</v>
          </cell>
          <cell r="B348" t="str">
            <v>土　砂　運　搬</v>
          </cell>
          <cell r="C348" t="str">
            <v>４～８ｋｍ未満　１０ｔ車　市街地</v>
          </cell>
          <cell r="D348" t="str">
            <v>m3</v>
          </cell>
          <cell r="E348">
            <v>1210</v>
          </cell>
        </row>
        <row r="349">
          <cell r="A349">
            <v>32812</v>
          </cell>
          <cell r="B349" t="str">
            <v>土　砂　運　搬</v>
          </cell>
          <cell r="C349" t="str">
            <v>８～１２ｋｍ未満　１０ｔ車　市街地</v>
          </cell>
          <cell r="D349" t="str">
            <v>m3</v>
          </cell>
          <cell r="E349">
            <v>1720</v>
          </cell>
        </row>
        <row r="350">
          <cell r="A350">
            <v>32816</v>
          </cell>
          <cell r="B350" t="str">
            <v>土　砂　運　搬</v>
          </cell>
          <cell r="C350" t="str">
            <v>１２～１６ｋｍ未満　１０ｔ車市街地</v>
          </cell>
          <cell r="D350" t="str">
            <v>m3</v>
          </cell>
          <cell r="E350">
            <v>2240</v>
          </cell>
        </row>
        <row r="351">
          <cell r="A351">
            <v>32820</v>
          </cell>
          <cell r="B351" t="str">
            <v>土　砂　運　搬</v>
          </cell>
          <cell r="C351" t="str">
            <v>１６～２０ｋｍ未満　１０ｔ車市街地</v>
          </cell>
          <cell r="D351" t="str">
            <v>m3</v>
          </cell>
          <cell r="E351">
            <v>2750</v>
          </cell>
        </row>
        <row r="352">
          <cell r="A352">
            <v>32825</v>
          </cell>
          <cell r="B352" t="str">
            <v>土　砂　運　搬</v>
          </cell>
          <cell r="C352" t="str">
            <v>２０～２５ｋｍ未満　１０ｔ車市街地</v>
          </cell>
          <cell r="D352" t="str">
            <v>m3</v>
          </cell>
          <cell r="E352">
            <v>3330</v>
          </cell>
        </row>
        <row r="353">
          <cell r="A353">
            <v>32830</v>
          </cell>
          <cell r="B353" t="str">
            <v>土　砂　運　搬</v>
          </cell>
          <cell r="C353" t="str">
            <v>２５～３０ｋｍ未満　１０ｔ車市街地</v>
          </cell>
          <cell r="D353" t="str">
            <v>m3</v>
          </cell>
          <cell r="E353">
            <v>3960</v>
          </cell>
        </row>
        <row r="354">
          <cell r="A354">
            <v>32900</v>
          </cell>
          <cell r="B354" t="str">
            <v>土　砂　運　搬</v>
          </cell>
          <cell r="C354" t="str">
            <v>０．５ｋｍ未満　１０ｔ車　郊外</v>
          </cell>
          <cell r="D354" t="str">
            <v>m3</v>
          </cell>
          <cell r="E354">
            <v>480</v>
          </cell>
        </row>
        <row r="355">
          <cell r="A355">
            <v>32901</v>
          </cell>
          <cell r="B355" t="str">
            <v>土　砂　運　搬</v>
          </cell>
          <cell r="C355" t="str">
            <v>０．５～１ｋｍ未満　１０ｔ車　郊外</v>
          </cell>
          <cell r="D355" t="str">
            <v>m3</v>
          </cell>
          <cell r="E355">
            <v>540</v>
          </cell>
        </row>
        <row r="356">
          <cell r="A356">
            <v>32904</v>
          </cell>
          <cell r="B356" t="str">
            <v>土　砂　運　搬</v>
          </cell>
          <cell r="C356" t="str">
            <v>１～４ｋｍ未満　１０ｔ車　郊外</v>
          </cell>
          <cell r="D356" t="str">
            <v>m3</v>
          </cell>
          <cell r="E356">
            <v>740</v>
          </cell>
        </row>
        <row r="357">
          <cell r="A357">
            <v>32908</v>
          </cell>
          <cell r="B357" t="str">
            <v>土　砂　運　搬</v>
          </cell>
          <cell r="C357" t="str">
            <v>４～８ｋｍ未満　１０ｔ車　郊外</v>
          </cell>
          <cell r="D357" t="str">
            <v>m3</v>
          </cell>
          <cell r="E357">
            <v>1140</v>
          </cell>
        </row>
        <row r="358">
          <cell r="A358">
            <v>32912</v>
          </cell>
          <cell r="B358" t="str">
            <v>土　砂　運　搬</v>
          </cell>
          <cell r="C358" t="str">
            <v>８～１２ｋｍ未満　１０ｔ車　郊外</v>
          </cell>
          <cell r="D358" t="str">
            <v>m3</v>
          </cell>
          <cell r="E358">
            <v>1610</v>
          </cell>
        </row>
        <row r="359">
          <cell r="A359">
            <v>32916</v>
          </cell>
          <cell r="B359" t="str">
            <v>土　砂　運　搬</v>
          </cell>
          <cell r="C359" t="str">
            <v>１２～１６ｋｍ未満　１０ｔ車　郊外</v>
          </cell>
          <cell r="D359" t="str">
            <v>m3</v>
          </cell>
          <cell r="E359">
            <v>2070</v>
          </cell>
        </row>
        <row r="360">
          <cell r="A360">
            <v>32920</v>
          </cell>
          <cell r="B360" t="str">
            <v>土　砂　運　搬</v>
          </cell>
          <cell r="C360" t="str">
            <v>１６～２０ｋｍ未満　１０ｔ車　郊外</v>
          </cell>
          <cell r="D360" t="str">
            <v>m3</v>
          </cell>
          <cell r="E360">
            <v>2530</v>
          </cell>
        </row>
        <row r="361">
          <cell r="A361">
            <v>32925</v>
          </cell>
          <cell r="B361" t="str">
            <v>土　砂　運　搬</v>
          </cell>
          <cell r="C361" t="str">
            <v>２０～２５ｋｍ未満　１０ｔ車　郊外</v>
          </cell>
          <cell r="D361" t="str">
            <v>m3</v>
          </cell>
          <cell r="E361">
            <v>3050</v>
          </cell>
        </row>
        <row r="362">
          <cell r="A362">
            <v>32930</v>
          </cell>
          <cell r="B362" t="str">
            <v>土　砂　運　搬</v>
          </cell>
          <cell r="C362" t="str">
            <v>２５～３０ｋｍ未満　１０ｔ車　郊外</v>
          </cell>
          <cell r="D362" t="str">
            <v>m3</v>
          </cell>
          <cell r="E362">
            <v>3640</v>
          </cell>
        </row>
        <row r="363">
          <cell r="A363">
            <v>33000</v>
          </cell>
          <cell r="B363" t="str">
            <v>杭間ざらい</v>
          </cell>
          <cell r="D363" t="str">
            <v>本</v>
          </cell>
          <cell r="E363">
            <v>1330</v>
          </cell>
        </row>
        <row r="364">
          <cell r="A364" t="str">
            <v>04（　地　業　）</v>
          </cell>
        </row>
        <row r="365">
          <cell r="A365">
            <v>40001</v>
          </cell>
          <cell r="B365" t="str">
            <v>既製コンクリート杭打手間</v>
          </cell>
          <cell r="C365" t="str">
            <v>ラム重１．３ｔ　単杭　打撃工法</v>
          </cell>
          <cell r="D365" t="str">
            <v>ｈ</v>
          </cell>
          <cell r="E365">
            <v>34980</v>
          </cell>
        </row>
        <row r="366">
          <cell r="A366">
            <v>40002</v>
          </cell>
          <cell r="B366" t="str">
            <v>既製コンクリート杭打手間</v>
          </cell>
          <cell r="C366" t="str">
            <v>ラム重２．５ｔ　単杭　打撃工法</v>
          </cell>
          <cell r="D366" t="str">
            <v>ｈ</v>
          </cell>
          <cell r="E366">
            <v>38410</v>
          </cell>
        </row>
        <row r="367">
          <cell r="A367">
            <v>40003</v>
          </cell>
          <cell r="B367" t="str">
            <v>既製コンクリート杭打手間</v>
          </cell>
          <cell r="C367" t="str">
            <v>ラム重３．５ｔ　単杭　打撃工法</v>
          </cell>
          <cell r="D367" t="str">
            <v>ｈ</v>
          </cell>
          <cell r="E367">
            <v>42490</v>
          </cell>
        </row>
        <row r="368">
          <cell r="A368">
            <v>40004</v>
          </cell>
          <cell r="B368" t="str">
            <v>既製コンクリート杭打手間</v>
          </cell>
          <cell r="C368" t="str">
            <v>ラム重４．５ｔ　単杭　打撃工法</v>
          </cell>
          <cell r="D368" t="str">
            <v>ｈ</v>
          </cell>
          <cell r="E368">
            <v>44650</v>
          </cell>
        </row>
        <row r="369">
          <cell r="A369">
            <v>40011</v>
          </cell>
          <cell r="B369" t="str">
            <v>既製コンクリート杭打手間</v>
          </cell>
          <cell r="C369" t="str">
            <v>ラム重１．３ｔ　継杭　打撃工法</v>
          </cell>
          <cell r="D369" t="str">
            <v>ｈ</v>
          </cell>
          <cell r="E369">
            <v>39530</v>
          </cell>
        </row>
        <row r="370">
          <cell r="A370">
            <v>40012</v>
          </cell>
          <cell r="B370" t="str">
            <v>既製コンクリート杭打手間</v>
          </cell>
          <cell r="C370" t="str">
            <v>ラム重２．５ｔ　継杭　打撃工法</v>
          </cell>
          <cell r="D370" t="str">
            <v>ｈ</v>
          </cell>
          <cell r="E370">
            <v>42940</v>
          </cell>
        </row>
        <row r="371">
          <cell r="A371">
            <v>40013</v>
          </cell>
          <cell r="B371" t="str">
            <v>既製コンクリート杭打手間</v>
          </cell>
          <cell r="C371" t="str">
            <v>ラム重３．５ｔ　継杭　打撃工法</v>
          </cell>
          <cell r="D371" t="str">
            <v>ｈ</v>
          </cell>
          <cell r="E371">
            <v>47020</v>
          </cell>
        </row>
        <row r="372">
          <cell r="A372">
            <v>40014</v>
          </cell>
          <cell r="B372" t="str">
            <v>既製コンクリート杭打手間</v>
          </cell>
          <cell r="C372" t="str">
            <v>ラム重４．５ｔ　継杭　打撃工法</v>
          </cell>
          <cell r="D372" t="str">
            <v>ｈ</v>
          </cell>
          <cell r="E372">
            <v>49170</v>
          </cell>
        </row>
        <row r="373">
          <cell r="A373">
            <v>40022</v>
          </cell>
          <cell r="B373" t="str">
            <v>既製コンクリート杭打手間</v>
          </cell>
          <cell r="C373" t="str">
            <v>ラム重２．５ｔ単杭アースオーガ併用プレボーリング打撃工法</v>
          </cell>
          <cell r="D373" t="str">
            <v>ｈ</v>
          </cell>
          <cell r="E373">
            <v>45820</v>
          </cell>
        </row>
        <row r="374">
          <cell r="A374">
            <v>40023</v>
          </cell>
          <cell r="B374" t="str">
            <v>既製コンクリート杭打手間</v>
          </cell>
          <cell r="C374" t="str">
            <v>ラム重３．５ｔ単杭アースオーガ併用プレボーリング打撃工法</v>
          </cell>
          <cell r="D374" t="str">
            <v>ｈ</v>
          </cell>
          <cell r="E374">
            <v>43870</v>
          </cell>
        </row>
        <row r="375">
          <cell r="A375">
            <v>40025</v>
          </cell>
          <cell r="B375" t="str">
            <v>既製コンクリート杭打手間</v>
          </cell>
          <cell r="C375" t="str">
            <v>ラム重２．５ｔ継杭アースオーガ併用プレボーリング打撃工法</v>
          </cell>
          <cell r="D375" t="str">
            <v>ｈ</v>
          </cell>
          <cell r="E375">
            <v>48940</v>
          </cell>
        </row>
        <row r="376">
          <cell r="A376">
            <v>40026</v>
          </cell>
          <cell r="B376" t="str">
            <v>既製コンクリート杭打手間</v>
          </cell>
          <cell r="C376" t="str">
            <v>ラム重３．５ｔ継杭アースオーガ併用プレボーリング打撃工法</v>
          </cell>
          <cell r="D376" t="str">
            <v>ｈ</v>
          </cell>
          <cell r="E376">
            <v>46910</v>
          </cell>
        </row>
        <row r="377">
          <cell r="A377">
            <v>40031</v>
          </cell>
          <cell r="B377" t="str">
            <v>機械組立解体</v>
          </cell>
          <cell r="C377" t="str">
            <v>クロ－ラ式杭打機　ラム重１．３ｔ　打撃工法</v>
          </cell>
          <cell r="D377" t="str">
            <v>一式</v>
          </cell>
          <cell r="E377">
            <v>73470</v>
          </cell>
        </row>
        <row r="378">
          <cell r="A378">
            <v>40032</v>
          </cell>
          <cell r="B378" t="str">
            <v>機械組立解体</v>
          </cell>
          <cell r="C378" t="str">
            <v>クロ－ラ式杭打機　ラム重２．５ｔ　打撃工法</v>
          </cell>
          <cell r="D378" t="str">
            <v>一式</v>
          </cell>
          <cell r="E378">
            <v>310670</v>
          </cell>
        </row>
        <row r="379">
          <cell r="A379">
            <v>40033</v>
          </cell>
          <cell r="B379" t="str">
            <v>機械組立解体</v>
          </cell>
          <cell r="C379" t="str">
            <v>クロ－ラ式杭打機　ラム重３．５ｔ　打撃工法</v>
          </cell>
          <cell r="D379" t="str">
            <v>一式</v>
          </cell>
          <cell r="E379">
            <v>325370</v>
          </cell>
        </row>
        <row r="380">
          <cell r="A380">
            <v>40034</v>
          </cell>
          <cell r="B380" t="str">
            <v>機械組立解体</v>
          </cell>
          <cell r="C380" t="str">
            <v>クロ－ラ式杭打機　ラム重４．５ｔ　打撃工法</v>
          </cell>
          <cell r="D380" t="str">
            <v>一式</v>
          </cell>
          <cell r="E380">
            <v>342160</v>
          </cell>
        </row>
        <row r="381">
          <cell r="A381">
            <v>40035</v>
          </cell>
          <cell r="B381" t="str">
            <v>機械組立解体</v>
          </cell>
          <cell r="C381" t="str">
            <v>クロ－ラ式杭打機　ラム重２．５ｔ　プレボ－リング打撃工法</v>
          </cell>
          <cell r="D381" t="str">
            <v>一式</v>
          </cell>
          <cell r="E381">
            <v>415630</v>
          </cell>
        </row>
        <row r="382">
          <cell r="A382">
            <v>40036</v>
          </cell>
          <cell r="B382" t="str">
            <v>機械組立解体</v>
          </cell>
          <cell r="C382" t="str">
            <v>クロ－ラ式杭打機　ラム重３．５ｔ　プレボ－リング打撃工法</v>
          </cell>
          <cell r="D382" t="str">
            <v>一式</v>
          </cell>
          <cell r="E382">
            <v>522680</v>
          </cell>
        </row>
        <row r="383">
          <cell r="A383">
            <v>40041</v>
          </cell>
          <cell r="B383" t="str">
            <v>機　械　運　搬</v>
          </cell>
          <cell r="C383" t="str">
            <v>クロ－ラ式杭打機　ラム重１．３ｔ　打撃工法</v>
          </cell>
          <cell r="D383" t="str">
            <v>往復</v>
          </cell>
          <cell r="E383">
            <v>127880</v>
          </cell>
        </row>
        <row r="384">
          <cell r="A384">
            <v>40042</v>
          </cell>
          <cell r="B384" t="str">
            <v>機　械　運　搬</v>
          </cell>
          <cell r="C384" t="str">
            <v>クロ－ラ式杭打機　ラム重２．５ｔ　打撃工法</v>
          </cell>
          <cell r="D384" t="str">
            <v>往復</v>
          </cell>
          <cell r="E384">
            <v>334930</v>
          </cell>
        </row>
        <row r="385">
          <cell r="A385">
            <v>40043</v>
          </cell>
          <cell r="B385" t="str">
            <v>機　械　運　搬</v>
          </cell>
          <cell r="C385" t="str">
            <v>クロ－ラ式杭打機　ラム重３．５ｔ　打撃工法</v>
          </cell>
          <cell r="D385" t="str">
            <v>往復</v>
          </cell>
          <cell r="E385">
            <v>347110</v>
          </cell>
        </row>
        <row r="386">
          <cell r="A386">
            <v>40044</v>
          </cell>
          <cell r="B386" t="str">
            <v>機　械　運　搬</v>
          </cell>
          <cell r="C386" t="str">
            <v>クロ－ラ式杭打機　ラム重４．５ｔ　打撃工法</v>
          </cell>
          <cell r="D386" t="str">
            <v>往復</v>
          </cell>
          <cell r="E386">
            <v>359290</v>
          </cell>
        </row>
        <row r="387">
          <cell r="A387">
            <v>40045</v>
          </cell>
          <cell r="B387" t="str">
            <v>機　械　運　搬</v>
          </cell>
          <cell r="C387" t="str">
            <v>クロ－ラ式杭打機　ラム重２．５ｔ　プレボ－リング打撃工法</v>
          </cell>
          <cell r="D387" t="str">
            <v>往復</v>
          </cell>
          <cell r="E387">
            <v>426270</v>
          </cell>
        </row>
        <row r="388">
          <cell r="A388">
            <v>40046</v>
          </cell>
          <cell r="B388" t="str">
            <v>機　械　運　搬</v>
          </cell>
          <cell r="C388" t="str">
            <v>クロ－ラ式杭打機　ラム重３．５ｔ　プレボ－リング打撃工法</v>
          </cell>
          <cell r="D388" t="str">
            <v>往復</v>
          </cell>
          <cell r="E388">
            <v>517620</v>
          </cell>
        </row>
        <row r="389">
          <cell r="A389">
            <v>40050</v>
          </cell>
          <cell r="B389" t="str">
            <v>補助クレ－ン運転</v>
          </cell>
          <cell r="C389" t="str">
            <v>クロ－ラクレ－ン機械式２２．５ｔ吊</v>
          </cell>
          <cell r="D389" t="str">
            <v>ｈ</v>
          </cell>
          <cell r="E389">
            <v>14150</v>
          </cell>
        </row>
        <row r="390">
          <cell r="A390">
            <v>40051</v>
          </cell>
          <cell r="B390" t="str">
            <v>補助バックホウ</v>
          </cell>
          <cell r="C390" t="str">
            <v>バックホウ　０．３５m3</v>
          </cell>
          <cell r="D390" t="str">
            <v>ｈ</v>
          </cell>
          <cell r="E390">
            <v>10360</v>
          </cell>
        </row>
        <row r="391">
          <cell r="A391">
            <v>40053</v>
          </cell>
          <cell r="B391" t="str">
            <v>オーガスクリュ損料</v>
          </cell>
          <cell r="C391" t="str">
            <v>掘削径２６０　３ｍ／本</v>
          </cell>
          <cell r="D391" t="str">
            <v>ｈ</v>
          </cell>
          <cell r="E391">
            <v>260</v>
          </cell>
        </row>
        <row r="392">
          <cell r="A392">
            <v>40054</v>
          </cell>
          <cell r="B392" t="str">
            <v>オーガスクリュ損料</v>
          </cell>
          <cell r="C392" t="str">
            <v>掘削径３００　３ｍ／本</v>
          </cell>
          <cell r="D392" t="str">
            <v>ｈ</v>
          </cell>
          <cell r="E392">
            <v>280</v>
          </cell>
        </row>
        <row r="393">
          <cell r="A393">
            <v>40055</v>
          </cell>
          <cell r="B393" t="str">
            <v>オーガスクリュ損料</v>
          </cell>
          <cell r="C393" t="str">
            <v>掘削径３５０　３ｍ／本</v>
          </cell>
          <cell r="D393" t="str">
            <v>ｈ</v>
          </cell>
          <cell r="E393">
            <v>290</v>
          </cell>
        </row>
        <row r="394">
          <cell r="A394">
            <v>40056</v>
          </cell>
          <cell r="B394" t="str">
            <v>オーガスクリュ損料</v>
          </cell>
          <cell r="C394" t="str">
            <v>掘削径４００　３ｍ／本</v>
          </cell>
          <cell r="D394" t="str">
            <v>ｈ</v>
          </cell>
          <cell r="E394">
            <v>300</v>
          </cell>
        </row>
        <row r="395">
          <cell r="A395">
            <v>40057</v>
          </cell>
          <cell r="B395" t="str">
            <v>オーガスクリュ損料</v>
          </cell>
          <cell r="C395" t="str">
            <v>掘削径４５０　３ｍ／本</v>
          </cell>
          <cell r="D395" t="str">
            <v>ｈ</v>
          </cell>
          <cell r="E395">
            <v>320</v>
          </cell>
        </row>
        <row r="396">
          <cell r="A396">
            <v>40058</v>
          </cell>
          <cell r="B396" t="str">
            <v>オーガスクリュ損料</v>
          </cell>
          <cell r="C396" t="str">
            <v>掘削径５００　３ｍ／本</v>
          </cell>
          <cell r="D396" t="str">
            <v>ｈ</v>
          </cell>
          <cell r="E396">
            <v>330</v>
          </cell>
        </row>
        <row r="397">
          <cell r="A397">
            <v>40061</v>
          </cell>
          <cell r="B397" t="str">
            <v>オーガスクリュ損料</v>
          </cell>
          <cell r="C397" t="str">
            <v>掘削径２６０　５ｍ／本</v>
          </cell>
          <cell r="D397" t="str">
            <v>ｈ</v>
          </cell>
          <cell r="E397">
            <v>350</v>
          </cell>
        </row>
        <row r="398">
          <cell r="A398">
            <v>40062</v>
          </cell>
          <cell r="B398" t="str">
            <v>オーガスクリュ損料</v>
          </cell>
          <cell r="C398" t="str">
            <v>掘削径３００　５ｍ／本</v>
          </cell>
          <cell r="D398" t="str">
            <v>ｈ</v>
          </cell>
          <cell r="E398">
            <v>350</v>
          </cell>
        </row>
        <row r="399">
          <cell r="A399">
            <v>40063</v>
          </cell>
          <cell r="B399" t="str">
            <v>オーガスクリュ損料</v>
          </cell>
          <cell r="C399" t="str">
            <v>掘削径３５０　５ｍ／本</v>
          </cell>
          <cell r="D399" t="str">
            <v>ｈ</v>
          </cell>
          <cell r="E399">
            <v>380</v>
          </cell>
        </row>
        <row r="400">
          <cell r="A400">
            <v>40064</v>
          </cell>
          <cell r="B400" t="str">
            <v>オーガスクリュ損料</v>
          </cell>
          <cell r="C400" t="str">
            <v>掘削径４００　５ｍ／本</v>
          </cell>
          <cell r="D400" t="str">
            <v>ｈ</v>
          </cell>
          <cell r="E400">
            <v>410</v>
          </cell>
        </row>
        <row r="401">
          <cell r="A401">
            <v>40065</v>
          </cell>
          <cell r="B401" t="str">
            <v>オーガスクリュ損料</v>
          </cell>
          <cell r="C401" t="str">
            <v>掘削径４５０　５ｍ／本</v>
          </cell>
          <cell r="D401" t="str">
            <v>ｈ</v>
          </cell>
          <cell r="E401">
            <v>430</v>
          </cell>
        </row>
        <row r="402">
          <cell r="A402">
            <v>40066</v>
          </cell>
          <cell r="B402" t="str">
            <v>オーガスクリュ損料</v>
          </cell>
          <cell r="C402" t="str">
            <v>掘削径５００　５ｍ／本</v>
          </cell>
          <cell r="D402" t="str">
            <v>ｈ</v>
          </cell>
          <cell r="E402">
            <v>450</v>
          </cell>
        </row>
        <row r="403">
          <cell r="A403">
            <v>40069</v>
          </cell>
          <cell r="B403" t="str">
            <v>オーガヘッド損料</v>
          </cell>
          <cell r="C403" t="str">
            <v>３０ｋｗ　掘削径２６０　普通土用</v>
          </cell>
          <cell r="D403" t="str">
            <v>ｈ</v>
          </cell>
          <cell r="E403">
            <v>310</v>
          </cell>
        </row>
        <row r="404">
          <cell r="A404">
            <v>40070</v>
          </cell>
          <cell r="B404" t="str">
            <v>オーガヘッド損料</v>
          </cell>
          <cell r="C404" t="str">
            <v>３０ｋｗ　掘削径３００　普通土用</v>
          </cell>
          <cell r="D404" t="str">
            <v>ｈ</v>
          </cell>
          <cell r="E404">
            <v>340</v>
          </cell>
        </row>
        <row r="405">
          <cell r="A405">
            <v>40071</v>
          </cell>
          <cell r="B405" t="str">
            <v>オーガヘッド損料</v>
          </cell>
          <cell r="C405" t="str">
            <v>３０ｋｗ　掘削径３５０　普通土用</v>
          </cell>
          <cell r="D405" t="str">
            <v>ｈ</v>
          </cell>
          <cell r="E405">
            <v>370</v>
          </cell>
        </row>
        <row r="406">
          <cell r="A406">
            <v>40072</v>
          </cell>
          <cell r="B406" t="str">
            <v>オーガヘッド損料</v>
          </cell>
          <cell r="C406" t="str">
            <v>３０ｋｗ　掘削径４００　普通土用</v>
          </cell>
          <cell r="D406" t="str">
            <v>ｈ</v>
          </cell>
          <cell r="E406">
            <v>430</v>
          </cell>
        </row>
        <row r="407">
          <cell r="A407">
            <v>40073</v>
          </cell>
          <cell r="B407" t="str">
            <v>オーガヘッド損料</v>
          </cell>
          <cell r="C407" t="str">
            <v>３０ｋｗ　掘削径４５０　普通土用</v>
          </cell>
          <cell r="D407" t="str">
            <v>ｈ</v>
          </cell>
          <cell r="E407">
            <v>470</v>
          </cell>
        </row>
        <row r="408">
          <cell r="A408">
            <v>40074</v>
          </cell>
          <cell r="B408" t="str">
            <v>オーガヘッド損料</v>
          </cell>
          <cell r="C408" t="str">
            <v>３０ｋｗ　掘削径５００　普通土用</v>
          </cell>
          <cell r="D408" t="str">
            <v>ｈ</v>
          </cell>
          <cell r="E408">
            <v>500</v>
          </cell>
        </row>
        <row r="409">
          <cell r="A409">
            <v>40075</v>
          </cell>
          <cell r="B409" t="str">
            <v>オーガヘッド損料</v>
          </cell>
          <cell r="C409" t="str">
            <v>３０ｋｗ掘削径２６０レキ及び玉石用</v>
          </cell>
          <cell r="D409" t="str">
            <v>ｈ</v>
          </cell>
          <cell r="E409">
            <v>400</v>
          </cell>
        </row>
        <row r="410">
          <cell r="A410">
            <v>40076</v>
          </cell>
          <cell r="B410" t="str">
            <v>オーガヘッド損料</v>
          </cell>
          <cell r="C410" t="str">
            <v>３０ｋｗ掘削径３００レキ及び玉石用</v>
          </cell>
          <cell r="D410" t="str">
            <v>ｈ</v>
          </cell>
          <cell r="E410">
            <v>410</v>
          </cell>
        </row>
        <row r="411">
          <cell r="A411">
            <v>40077</v>
          </cell>
          <cell r="B411" t="str">
            <v>オーガヘッド損料</v>
          </cell>
          <cell r="C411" t="str">
            <v>３０ｋｗ掘削径３５０レキ及び玉石用</v>
          </cell>
          <cell r="D411" t="str">
            <v>ｈ</v>
          </cell>
          <cell r="E411">
            <v>470</v>
          </cell>
        </row>
        <row r="412">
          <cell r="A412">
            <v>40078</v>
          </cell>
          <cell r="B412" t="str">
            <v>オーガヘッド損料</v>
          </cell>
          <cell r="C412" t="str">
            <v>３０ｋｗ掘削径４００レキ及び玉石用</v>
          </cell>
          <cell r="D412" t="str">
            <v>ｈ</v>
          </cell>
          <cell r="E412">
            <v>530</v>
          </cell>
        </row>
        <row r="413">
          <cell r="A413">
            <v>40079</v>
          </cell>
          <cell r="B413" t="str">
            <v>オーガヘッド損料</v>
          </cell>
          <cell r="C413" t="str">
            <v>３０ｋｗ掘削径４５０レキ及び玉石用</v>
          </cell>
          <cell r="D413" t="str">
            <v>ｈ</v>
          </cell>
          <cell r="E413">
            <v>560</v>
          </cell>
        </row>
        <row r="414">
          <cell r="A414">
            <v>40080</v>
          </cell>
          <cell r="B414" t="str">
            <v>オーガヘッド損料</v>
          </cell>
          <cell r="C414" t="str">
            <v>３０ｋｗ掘削径５００レキ及び玉石用</v>
          </cell>
          <cell r="D414" t="str">
            <v>ｈ</v>
          </cell>
          <cell r="E414">
            <v>610</v>
          </cell>
        </row>
        <row r="415">
          <cell r="A415">
            <v>40130</v>
          </cell>
          <cell r="B415" t="str">
            <v>杭　頭　処　理</v>
          </cell>
          <cell r="C415" t="str">
            <v>径３００</v>
          </cell>
          <cell r="D415" t="str">
            <v>本</v>
          </cell>
          <cell r="E415">
            <v>2330</v>
          </cell>
        </row>
        <row r="416">
          <cell r="A416">
            <v>40135</v>
          </cell>
          <cell r="B416" t="str">
            <v>杭　頭　処　理</v>
          </cell>
          <cell r="C416" t="str">
            <v>径３５０</v>
          </cell>
          <cell r="D416" t="str">
            <v>本</v>
          </cell>
          <cell r="E416">
            <v>3100</v>
          </cell>
        </row>
        <row r="417">
          <cell r="A417">
            <v>40140</v>
          </cell>
          <cell r="B417" t="str">
            <v>杭　頭　処　理</v>
          </cell>
          <cell r="C417" t="str">
            <v>径４００</v>
          </cell>
          <cell r="D417" t="str">
            <v>本</v>
          </cell>
          <cell r="E417">
            <v>3870</v>
          </cell>
        </row>
        <row r="418">
          <cell r="A418">
            <v>40145</v>
          </cell>
          <cell r="B418" t="str">
            <v>杭　頭　処　理</v>
          </cell>
          <cell r="C418" t="str">
            <v>径４５０</v>
          </cell>
          <cell r="D418" t="str">
            <v>本</v>
          </cell>
          <cell r="E418">
            <v>4840</v>
          </cell>
        </row>
        <row r="419">
          <cell r="A419">
            <v>40150</v>
          </cell>
          <cell r="B419" t="str">
            <v>杭　頭　処　理</v>
          </cell>
          <cell r="C419" t="str">
            <v>径５００</v>
          </cell>
          <cell r="D419" t="str">
            <v>本</v>
          </cell>
          <cell r="E419">
            <v>5810</v>
          </cell>
        </row>
        <row r="420">
          <cell r="A420">
            <v>40160</v>
          </cell>
          <cell r="B420" t="str">
            <v>杭　頭　処　理</v>
          </cell>
          <cell r="C420" t="str">
            <v>径６００</v>
          </cell>
          <cell r="D420" t="str">
            <v>本</v>
          </cell>
          <cell r="E420">
            <v>7940</v>
          </cell>
        </row>
        <row r="421">
          <cell r="A421">
            <v>40530</v>
          </cell>
          <cell r="B421" t="str">
            <v>杭　頭　補　強</v>
          </cell>
          <cell r="C421" t="str">
            <v>径３００</v>
          </cell>
          <cell r="D421" t="str">
            <v>箇所</v>
          </cell>
          <cell r="E421">
            <v>2820</v>
          </cell>
        </row>
        <row r="422">
          <cell r="A422">
            <v>40535</v>
          </cell>
          <cell r="B422" t="str">
            <v>杭　頭　補　強</v>
          </cell>
          <cell r="C422" t="str">
            <v>径３５０</v>
          </cell>
          <cell r="D422" t="str">
            <v>箇所</v>
          </cell>
          <cell r="E422">
            <v>3160</v>
          </cell>
        </row>
        <row r="423">
          <cell r="A423">
            <v>40540</v>
          </cell>
          <cell r="B423" t="str">
            <v>杭　頭　補　強</v>
          </cell>
          <cell r="C423" t="str">
            <v>径４００</v>
          </cell>
          <cell r="D423" t="str">
            <v>箇所</v>
          </cell>
          <cell r="E423">
            <v>4530</v>
          </cell>
        </row>
        <row r="424">
          <cell r="A424">
            <v>40545</v>
          </cell>
          <cell r="B424" t="str">
            <v>杭　頭　補　強</v>
          </cell>
          <cell r="C424" t="str">
            <v>径４５０</v>
          </cell>
          <cell r="D424" t="str">
            <v>箇所</v>
          </cell>
          <cell r="E424">
            <v>5890</v>
          </cell>
        </row>
        <row r="425">
          <cell r="A425">
            <v>40550</v>
          </cell>
          <cell r="B425" t="str">
            <v>杭　頭　補　強</v>
          </cell>
          <cell r="C425" t="str">
            <v>径５００</v>
          </cell>
          <cell r="D425" t="str">
            <v>箇所</v>
          </cell>
          <cell r="E425">
            <v>7630</v>
          </cell>
        </row>
        <row r="426">
          <cell r="A426">
            <v>40560</v>
          </cell>
          <cell r="B426" t="str">
            <v>杭　頭　補　強</v>
          </cell>
          <cell r="C426" t="str">
            <v>径６００</v>
          </cell>
          <cell r="D426" t="str">
            <v>箇所</v>
          </cell>
          <cell r="E426">
            <v>10830</v>
          </cell>
        </row>
        <row r="427">
          <cell r="A427">
            <v>41040</v>
          </cell>
          <cell r="B427" t="str">
            <v>砕　石　地　業</v>
          </cell>
          <cell r="C427" t="str">
            <v>Ｃ－４０</v>
          </cell>
          <cell r="D427" t="str">
            <v>m3</v>
          </cell>
          <cell r="E427">
            <v>6450</v>
          </cell>
        </row>
        <row r="428">
          <cell r="A428">
            <v>41140</v>
          </cell>
          <cell r="B428" t="str">
            <v>砕　石　敷　き</v>
          </cell>
          <cell r="C428" t="str">
            <v>Ｃ－４０</v>
          </cell>
          <cell r="D428" t="str">
            <v>m3</v>
          </cell>
          <cell r="E428">
            <v>5810</v>
          </cell>
        </row>
        <row r="429">
          <cell r="A429" t="str">
            <v>05（　コ　ン　ク　リ　ー　ト　）</v>
          </cell>
        </row>
        <row r="430">
          <cell r="A430">
            <v>50000</v>
          </cell>
          <cell r="B430" t="str">
            <v>コンクリート打設手間</v>
          </cell>
          <cell r="C430" t="str">
            <v>ブーム型　一般部　　　　　　　　　２０m3未満</v>
          </cell>
          <cell r="D430" t="str">
            <v>m3</v>
          </cell>
          <cell r="E430">
            <v>3290</v>
          </cell>
        </row>
        <row r="431">
          <cell r="A431">
            <v>50002</v>
          </cell>
          <cell r="B431" t="str">
            <v>コンクリート打設手間</v>
          </cell>
          <cell r="C431" t="str">
            <v>ブーム型　一般部　　　　　　　　　２０m3以上５０m3未満</v>
          </cell>
          <cell r="D431" t="str">
            <v>m3</v>
          </cell>
          <cell r="E431">
            <v>2860</v>
          </cell>
        </row>
        <row r="432">
          <cell r="A432">
            <v>50004</v>
          </cell>
          <cell r="B432" t="str">
            <v>コンクリート打設手間</v>
          </cell>
          <cell r="C432" t="str">
            <v>ブーム型　一般部　　　　　　　　　５０m3以上１００m3未満</v>
          </cell>
          <cell r="D432" t="str">
            <v>m3</v>
          </cell>
          <cell r="E432">
            <v>2460</v>
          </cell>
        </row>
        <row r="433">
          <cell r="A433">
            <v>50006</v>
          </cell>
          <cell r="B433" t="str">
            <v>コンクリート打設手間</v>
          </cell>
          <cell r="C433" t="str">
            <v>ブーム型　一般部　　　　　　　　　１００m3以上１７０m3未満</v>
          </cell>
          <cell r="D433" t="str">
            <v>m3</v>
          </cell>
          <cell r="E433">
            <v>2530</v>
          </cell>
        </row>
        <row r="434">
          <cell r="A434">
            <v>50008</v>
          </cell>
          <cell r="B434" t="str">
            <v>コンクリート打設手間</v>
          </cell>
          <cell r="C434" t="str">
            <v>ブーム型　一般部　　　　　　　　　１７０m3以上</v>
          </cell>
          <cell r="D434" t="str">
            <v>m3</v>
          </cell>
          <cell r="E434">
            <v>2160</v>
          </cell>
        </row>
        <row r="435">
          <cell r="A435">
            <v>50020</v>
          </cell>
          <cell r="B435" t="str">
            <v>コンクリート打設手間</v>
          </cell>
          <cell r="C435" t="str">
            <v>ブーム型　耐圧盤　　　　　　　　　２０m3未満</v>
          </cell>
          <cell r="D435" t="str">
            <v>m3</v>
          </cell>
          <cell r="E435">
            <v>1610</v>
          </cell>
        </row>
        <row r="436">
          <cell r="A436">
            <v>50022</v>
          </cell>
          <cell r="B436" t="str">
            <v>コンクリート打設手間</v>
          </cell>
          <cell r="C436" t="str">
            <v>ブーム型　耐圧盤　　　　　　　　　２０m3以上５０m3未満</v>
          </cell>
          <cell r="D436" t="str">
            <v>m3</v>
          </cell>
          <cell r="E436">
            <v>1390</v>
          </cell>
        </row>
        <row r="437">
          <cell r="A437">
            <v>50024</v>
          </cell>
          <cell r="B437" t="str">
            <v>コンクリート打設手間</v>
          </cell>
          <cell r="C437" t="str">
            <v>ブーム型　耐圧盤　　　　　　　　　５０m3以上１００m3未満</v>
          </cell>
          <cell r="D437" t="str">
            <v>m3</v>
          </cell>
          <cell r="E437">
            <v>1200</v>
          </cell>
        </row>
        <row r="438">
          <cell r="A438">
            <v>50026</v>
          </cell>
          <cell r="B438" t="str">
            <v>コンクリート打設手間</v>
          </cell>
          <cell r="C438" t="str">
            <v>ブーム型　耐圧盤　　　　　　　　　１００m3以上１７０m3未満</v>
          </cell>
          <cell r="D438" t="str">
            <v>m3</v>
          </cell>
          <cell r="E438">
            <v>1640</v>
          </cell>
        </row>
        <row r="439">
          <cell r="A439">
            <v>50028</v>
          </cell>
          <cell r="B439" t="str">
            <v>コンクリート打設手間</v>
          </cell>
          <cell r="C439" t="str">
            <v>ブーム型　耐圧盤　　　　　　　　　１７０m3以上</v>
          </cell>
          <cell r="D439" t="str">
            <v>m3</v>
          </cell>
          <cell r="E439">
            <v>1370</v>
          </cell>
        </row>
        <row r="440">
          <cell r="A440">
            <v>50040</v>
          </cell>
          <cell r="B440" t="str">
            <v>コンクリート打設手間</v>
          </cell>
          <cell r="C440" t="str">
            <v>ブーム型　土間　　　　　　　　　　２０m3未満</v>
          </cell>
          <cell r="D440" t="str">
            <v>m3</v>
          </cell>
          <cell r="E440">
            <v>1280</v>
          </cell>
        </row>
        <row r="441">
          <cell r="A441">
            <v>50042</v>
          </cell>
          <cell r="B441" t="str">
            <v>コンクリート打設手間</v>
          </cell>
          <cell r="C441" t="str">
            <v>ブーム型　土間　　　　　　　　　　２０m3以上５０m3未満</v>
          </cell>
          <cell r="D441" t="str">
            <v>m3</v>
          </cell>
          <cell r="E441">
            <v>1110</v>
          </cell>
        </row>
        <row r="442">
          <cell r="A442">
            <v>50044</v>
          </cell>
          <cell r="B442" t="str">
            <v>コンクリート打設手間</v>
          </cell>
          <cell r="C442" t="str">
            <v>ブーム型　土間　　　　　　　　　　５０m3以上１００m3未満</v>
          </cell>
          <cell r="D442" t="str">
            <v>m3</v>
          </cell>
          <cell r="E442">
            <v>950</v>
          </cell>
        </row>
        <row r="443">
          <cell r="A443">
            <v>50046</v>
          </cell>
          <cell r="B443" t="str">
            <v>コンクリート打設手間</v>
          </cell>
          <cell r="C443" t="str">
            <v>ブーム型　土間　　　　　　　　　　１００m3以上１７０m3未満</v>
          </cell>
          <cell r="D443" t="str">
            <v>m3</v>
          </cell>
          <cell r="E443">
            <v>1470</v>
          </cell>
        </row>
        <row r="444">
          <cell r="A444">
            <v>50048</v>
          </cell>
          <cell r="B444" t="str">
            <v>コンクリート打設手間</v>
          </cell>
          <cell r="C444" t="str">
            <v>ブーム型　土間　　　　　　　　　　１７０m3以上</v>
          </cell>
          <cell r="D444" t="str">
            <v>m3</v>
          </cell>
          <cell r="E444">
            <v>1210</v>
          </cell>
        </row>
        <row r="445">
          <cell r="A445">
            <v>50060</v>
          </cell>
          <cell r="B445" t="str">
            <v>コンクリート打設手間</v>
          </cell>
          <cell r="C445" t="str">
            <v>ブーム型　捨てコン　　　　　　　　２０m3未満</v>
          </cell>
          <cell r="D445" t="str">
            <v>m3</v>
          </cell>
          <cell r="E445">
            <v>1540</v>
          </cell>
        </row>
        <row r="446">
          <cell r="A446">
            <v>50062</v>
          </cell>
          <cell r="B446" t="str">
            <v>コンクリート打設手間</v>
          </cell>
          <cell r="C446" t="str">
            <v>ブーム型　捨てコン　　　　　　　　２０m3以上５０m3未満</v>
          </cell>
          <cell r="D446" t="str">
            <v>m3</v>
          </cell>
          <cell r="E446">
            <v>1330</v>
          </cell>
        </row>
        <row r="447">
          <cell r="A447">
            <v>50064</v>
          </cell>
          <cell r="B447" t="str">
            <v>コンクリート打設手間</v>
          </cell>
          <cell r="C447" t="str">
            <v>ブーム型　捨てコン　　　　　　　　５０m3以上１００m3未満</v>
          </cell>
          <cell r="D447" t="str">
            <v>m3</v>
          </cell>
          <cell r="E447">
            <v>1150</v>
          </cell>
        </row>
        <row r="448">
          <cell r="A448">
            <v>50066</v>
          </cell>
          <cell r="B448" t="str">
            <v>コンクリート打設手間</v>
          </cell>
          <cell r="C448" t="str">
            <v>ブーム型　捨てコン　　　　　　　　１００m3以上１７０m3未満</v>
          </cell>
          <cell r="D448" t="str">
            <v>m3</v>
          </cell>
          <cell r="E448">
            <v>1610</v>
          </cell>
        </row>
        <row r="449">
          <cell r="A449">
            <v>50068</v>
          </cell>
          <cell r="B449" t="str">
            <v>コンクリート打設手間</v>
          </cell>
          <cell r="C449" t="str">
            <v>ブーム型　捨てコン　　　　　　　　１７０m3以上</v>
          </cell>
          <cell r="D449" t="str">
            <v>m3</v>
          </cell>
          <cell r="E449">
            <v>1340</v>
          </cell>
        </row>
        <row r="450">
          <cell r="A450">
            <v>50102</v>
          </cell>
          <cell r="B450" t="str">
            <v>コンクリート打設手間</v>
          </cell>
          <cell r="C450" t="str">
            <v>配管型　一般部　　　　　　　　　　５０m3未満</v>
          </cell>
          <cell r="D450" t="str">
            <v>m3</v>
          </cell>
          <cell r="E450">
            <v>3260</v>
          </cell>
        </row>
        <row r="451">
          <cell r="A451">
            <v>50104</v>
          </cell>
          <cell r="B451" t="str">
            <v>コンクリート打設手間</v>
          </cell>
          <cell r="C451" t="str">
            <v>配管型　一般部　　　　　　　　　　５０m3以上１００m3未満</v>
          </cell>
          <cell r="D451" t="str">
            <v>m3</v>
          </cell>
          <cell r="E451">
            <v>2660</v>
          </cell>
        </row>
        <row r="452">
          <cell r="A452">
            <v>50106</v>
          </cell>
          <cell r="B452" t="str">
            <v>コンクリート打設手間</v>
          </cell>
          <cell r="C452" t="str">
            <v>配管型　一般部　　　　　　　　　　１００m3以上１７０m3未満</v>
          </cell>
          <cell r="D452" t="str">
            <v>m3</v>
          </cell>
          <cell r="E452">
            <v>2540</v>
          </cell>
        </row>
        <row r="453">
          <cell r="A453">
            <v>50108</v>
          </cell>
          <cell r="B453" t="str">
            <v>コンクリート打設手間</v>
          </cell>
          <cell r="C453" t="str">
            <v>配管型　一般部　　　　　　　　　　１７０m3以上</v>
          </cell>
          <cell r="D453" t="str">
            <v>m3</v>
          </cell>
          <cell r="E453">
            <v>2270</v>
          </cell>
        </row>
        <row r="454">
          <cell r="A454">
            <v>50112</v>
          </cell>
          <cell r="B454" t="str">
            <v>コンクリート打設手間</v>
          </cell>
          <cell r="C454" t="str">
            <v>配管型　耐圧盤　　　　　　　　　　５０m3未満</v>
          </cell>
          <cell r="D454" t="str">
            <v>m3</v>
          </cell>
          <cell r="E454">
            <v>1580</v>
          </cell>
        </row>
        <row r="455">
          <cell r="A455">
            <v>50114</v>
          </cell>
          <cell r="B455" t="str">
            <v>コンクリート打設手間</v>
          </cell>
          <cell r="C455" t="str">
            <v>配管型　耐圧盤　　　　　　　　　　５０m3以上１００m3未満</v>
          </cell>
          <cell r="D455" t="str">
            <v>m3</v>
          </cell>
          <cell r="E455">
            <v>1290</v>
          </cell>
        </row>
        <row r="456">
          <cell r="A456">
            <v>50116</v>
          </cell>
          <cell r="B456" t="str">
            <v>コンクリート打設手間</v>
          </cell>
          <cell r="C456" t="str">
            <v>配管型　耐圧盤　　　　　　　　　　１００m3以上１７０m3未満</v>
          </cell>
          <cell r="D456" t="str">
            <v>m3</v>
          </cell>
          <cell r="E456">
            <v>1590</v>
          </cell>
        </row>
        <row r="457">
          <cell r="A457">
            <v>50118</v>
          </cell>
          <cell r="B457" t="str">
            <v>コンクリート打設手間</v>
          </cell>
          <cell r="C457" t="str">
            <v>配管型　耐圧盤　　　　　　　　　　１７０m3以上</v>
          </cell>
          <cell r="D457" t="str">
            <v>m3</v>
          </cell>
          <cell r="E457">
            <v>1430</v>
          </cell>
        </row>
        <row r="458">
          <cell r="A458">
            <v>50122</v>
          </cell>
          <cell r="B458" t="str">
            <v>コンクリート打設手間</v>
          </cell>
          <cell r="C458" t="str">
            <v>配管型　土間　　　　　　　　　　　５０m3未満</v>
          </cell>
          <cell r="D458" t="str">
            <v>m3</v>
          </cell>
          <cell r="E458">
            <v>1260</v>
          </cell>
        </row>
        <row r="459">
          <cell r="A459">
            <v>50124</v>
          </cell>
          <cell r="B459" t="str">
            <v>コンクリート打設手間</v>
          </cell>
          <cell r="C459" t="str">
            <v>配管型　土間　　　　　　　　　　　５０m3以上１００m3未満</v>
          </cell>
          <cell r="D459" t="str">
            <v>m3</v>
          </cell>
          <cell r="E459">
            <v>1030</v>
          </cell>
        </row>
        <row r="460">
          <cell r="A460">
            <v>50126</v>
          </cell>
          <cell r="B460" t="str">
            <v>コンクリート打設手間</v>
          </cell>
          <cell r="C460" t="str">
            <v>配管型　土間　　　　　　　　　　　１００m3以上１７０m3未満</v>
          </cell>
          <cell r="D460" t="str">
            <v>m3</v>
          </cell>
          <cell r="E460">
            <v>1410</v>
          </cell>
        </row>
        <row r="461">
          <cell r="A461">
            <v>50128</v>
          </cell>
          <cell r="B461" t="str">
            <v>コンクリート打設手間</v>
          </cell>
          <cell r="C461" t="str">
            <v>配管型　土間　　　　　　　　　　　１７０m3以上</v>
          </cell>
          <cell r="D461" t="str">
            <v>m3</v>
          </cell>
          <cell r="E461">
            <v>1270</v>
          </cell>
        </row>
        <row r="462">
          <cell r="A462">
            <v>50132</v>
          </cell>
          <cell r="B462" t="str">
            <v>コンクリート打設手間</v>
          </cell>
          <cell r="C462" t="str">
            <v>配管型　捨てコン　　　　　　　　　５０m3未満</v>
          </cell>
          <cell r="D462" t="str">
            <v>m3</v>
          </cell>
          <cell r="E462">
            <v>1520</v>
          </cell>
        </row>
        <row r="463">
          <cell r="A463">
            <v>50134</v>
          </cell>
          <cell r="B463" t="str">
            <v>コンクリート打設手間</v>
          </cell>
          <cell r="C463" t="str">
            <v>配管型　捨てコン　　　　　　　　　５０m3以上１００m3未満</v>
          </cell>
          <cell r="D463" t="str">
            <v>m3</v>
          </cell>
          <cell r="E463">
            <v>1240</v>
          </cell>
        </row>
        <row r="464">
          <cell r="A464">
            <v>50136</v>
          </cell>
          <cell r="B464" t="str">
            <v>コンクリート打設手間</v>
          </cell>
          <cell r="C464" t="str">
            <v>配管型　捨てコン　　　　　　　　　１００m3以上１７０m3未満</v>
          </cell>
          <cell r="D464" t="str">
            <v>m3</v>
          </cell>
          <cell r="E464">
            <v>1560</v>
          </cell>
        </row>
        <row r="465">
          <cell r="A465">
            <v>50138</v>
          </cell>
          <cell r="B465" t="str">
            <v>コンクリート打設手間</v>
          </cell>
          <cell r="C465" t="str">
            <v>配管型　捨てコン　　　　　　　　　１７０m3以上</v>
          </cell>
          <cell r="D465" t="str">
            <v>m3</v>
          </cell>
          <cell r="E465">
            <v>1400</v>
          </cell>
        </row>
        <row r="466">
          <cell r="A466">
            <v>50200</v>
          </cell>
          <cell r="B466" t="str">
            <v>コンクリートポンプ運転</v>
          </cell>
          <cell r="C466" t="str">
            <v>ブーム型　２０m3未満</v>
          </cell>
          <cell r="D466" t="str">
            <v>台</v>
          </cell>
          <cell r="E466">
            <v>56290</v>
          </cell>
        </row>
        <row r="467">
          <cell r="A467">
            <v>50202</v>
          </cell>
          <cell r="B467" t="str">
            <v>コンクリートポンプ運転</v>
          </cell>
          <cell r="C467" t="str">
            <v>ブーム型　２０m3以上５０m3未満</v>
          </cell>
          <cell r="D467" t="str">
            <v>台</v>
          </cell>
          <cell r="E467">
            <v>75280</v>
          </cell>
        </row>
        <row r="468">
          <cell r="A468">
            <v>50204</v>
          </cell>
          <cell r="B468" t="str">
            <v>コンクリートポンプ運転</v>
          </cell>
          <cell r="C468" t="str">
            <v>ブーム型　５０m3以上１００m3未満</v>
          </cell>
          <cell r="D468" t="str">
            <v>台</v>
          </cell>
          <cell r="E468">
            <v>112530</v>
          </cell>
        </row>
        <row r="469">
          <cell r="A469">
            <v>50206</v>
          </cell>
          <cell r="B469" t="str">
            <v>コンクリートポンプ運転</v>
          </cell>
          <cell r="C469" t="str">
            <v>ブーム型　１００m3以上１７０m3未満</v>
          </cell>
          <cell r="D469" t="str">
            <v>台</v>
          </cell>
          <cell r="E469">
            <v>38020</v>
          </cell>
        </row>
        <row r="470">
          <cell r="A470">
            <v>50208</v>
          </cell>
          <cell r="B470" t="str">
            <v>コンクリートポンプ運転</v>
          </cell>
          <cell r="C470" t="str">
            <v>ブーム型　１７０m3以上</v>
          </cell>
          <cell r="D470" t="str">
            <v>台</v>
          </cell>
          <cell r="E470">
            <v>40670</v>
          </cell>
        </row>
        <row r="471">
          <cell r="A471">
            <v>50222</v>
          </cell>
          <cell r="B471" t="str">
            <v>コンクリートポンプ運転</v>
          </cell>
          <cell r="C471" t="str">
            <v>配管型　５０m3未満</v>
          </cell>
          <cell r="D471" t="str">
            <v>台</v>
          </cell>
          <cell r="E471">
            <v>75610</v>
          </cell>
        </row>
        <row r="472">
          <cell r="A472">
            <v>50224</v>
          </cell>
          <cell r="B472" t="str">
            <v>コンクリートポンプ運転</v>
          </cell>
          <cell r="C472" t="str">
            <v>配管型　５０m3以上１００m3未満</v>
          </cell>
          <cell r="D472" t="str">
            <v>台</v>
          </cell>
          <cell r="E472">
            <v>109260</v>
          </cell>
        </row>
        <row r="473">
          <cell r="A473">
            <v>50226</v>
          </cell>
          <cell r="B473" t="str">
            <v>コンクリートポンプ運転</v>
          </cell>
          <cell r="C473" t="str">
            <v>配管型　１００m3以上１７０m3未満</v>
          </cell>
          <cell r="D473" t="str">
            <v>台</v>
          </cell>
          <cell r="E473">
            <v>48140</v>
          </cell>
        </row>
        <row r="474">
          <cell r="A474">
            <v>50228</v>
          </cell>
          <cell r="B474" t="str">
            <v>コンクリートポンプ運転</v>
          </cell>
          <cell r="C474" t="str">
            <v>配管型　１７０m3以上</v>
          </cell>
          <cell r="D474" t="str">
            <v>台</v>
          </cell>
          <cell r="E474">
            <v>56640</v>
          </cell>
        </row>
        <row r="475">
          <cell r="A475">
            <v>50301</v>
          </cell>
          <cell r="B475" t="str">
            <v>コンクリート足場</v>
          </cell>
          <cell r="C475" t="str">
            <v>一般階</v>
          </cell>
          <cell r="D475" t="str">
            <v>m2</v>
          </cell>
          <cell r="E475">
            <v>120</v>
          </cell>
        </row>
        <row r="476">
          <cell r="A476">
            <v>50400</v>
          </cell>
          <cell r="B476" t="str">
            <v>コンクリート養生</v>
          </cell>
          <cell r="C476" t="str">
            <v>一般</v>
          </cell>
          <cell r="D476" t="str">
            <v>m2</v>
          </cell>
          <cell r="E476">
            <v>42</v>
          </cell>
        </row>
        <row r="477">
          <cell r="A477">
            <v>50501</v>
          </cell>
          <cell r="B477" t="str">
            <v>寒中コンクリート養生</v>
          </cell>
          <cell r="C477" t="str">
            <v>防炎Ι類　厚０．４　スラブ面養生</v>
          </cell>
          <cell r="D477" t="str">
            <v>m2</v>
          </cell>
          <cell r="E477">
            <v>420</v>
          </cell>
        </row>
        <row r="478">
          <cell r="A478">
            <v>50511</v>
          </cell>
          <cell r="B478" t="str">
            <v>寒中コンクリート養生</v>
          </cell>
          <cell r="C478" t="str">
            <v>Ａ種　防炎Ι類　厚０．４　　　　　側シ－ト張り</v>
          </cell>
          <cell r="D478" t="str">
            <v>m2</v>
          </cell>
          <cell r="E478">
            <v>560</v>
          </cell>
        </row>
        <row r="479">
          <cell r="A479">
            <v>50512</v>
          </cell>
          <cell r="B479" t="str">
            <v>寒中コンクリート養生</v>
          </cell>
          <cell r="C479" t="str">
            <v>Ｂ種・Ｃ種　防炎Ι類　厚０．４　　側シ－ト張り</v>
          </cell>
          <cell r="D479" t="str">
            <v>m2</v>
          </cell>
          <cell r="E479">
            <v>600</v>
          </cell>
        </row>
        <row r="480">
          <cell r="A480">
            <v>50531</v>
          </cell>
          <cell r="B480" t="str">
            <v>寒中コンクリート養生</v>
          </cell>
          <cell r="C480" t="str">
            <v>雪おろし</v>
          </cell>
          <cell r="D480" t="str">
            <v>m2</v>
          </cell>
          <cell r="E480">
            <v>170</v>
          </cell>
        </row>
        <row r="481">
          <cell r="A481">
            <v>50541</v>
          </cell>
          <cell r="B481" t="str">
            <v>寒中コンクリート養生</v>
          </cell>
          <cell r="C481" t="str">
            <v>消火器</v>
          </cell>
          <cell r="D481" t="str">
            <v>個</v>
          </cell>
          <cell r="E481">
            <v>790</v>
          </cell>
        </row>
        <row r="482">
          <cell r="A482">
            <v>51300</v>
          </cell>
          <cell r="B482" t="str">
            <v>打　放　型　枠</v>
          </cell>
          <cell r="C482" t="str">
            <v>本実板</v>
          </cell>
          <cell r="D482" t="str">
            <v>m2</v>
          </cell>
          <cell r="E482">
            <v>11840</v>
          </cell>
        </row>
        <row r="483">
          <cell r="A483">
            <v>51500</v>
          </cell>
          <cell r="B483" t="str">
            <v>型　枠　足　場</v>
          </cell>
          <cell r="C483" t="str">
            <v>脚立足場</v>
          </cell>
          <cell r="D483" t="str">
            <v>m2</v>
          </cell>
          <cell r="E483">
            <v>210</v>
          </cell>
        </row>
        <row r="484">
          <cell r="A484">
            <v>52002</v>
          </cell>
          <cell r="B484" t="str">
            <v>型　枠　運　搬</v>
          </cell>
          <cell r="C484" t="str">
            <v>２層以下　１０ｋｍまで　　　　　　＜搬入搬出の場合は２倍する＞</v>
          </cell>
          <cell r="D484" t="str">
            <v>m2</v>
          </cell>
          <cell r="E484">
            <v>80</v>
          </cell>
        </row>
        <row r="485">
          <cell r="A485">
            <v>52003</v>
          </cell>
          <cell r="B485" t="str">
            <v>型　枠　運　搬</v>
          </cell>
          <cell r="C485" t="str">
            <v>３層以下　１０ｋｍまで　　　　　　＜搬入搬出の場合は２倍する＞</v>
          </cell>
          <cell r="D485" t="str">
            <v>m2</v>
          </cell>
          <cell r="E485">
            <v>68</v>
          </cell>
        </row>
        <row r="486">
          <cell r="A486">
            <v>52004</v>
          </cell>
          <cell r="B486" t="str">
            <v>型　枠　運　搬</v>
          </cell>
          <cell r="C486" t="str">
            <v>４層以下　１０ｋｍまで　　　　　　＜搬入搬出の場合は２倍する＞</v>
          </cell>
          <cell r="D486" t="str">
            <v>m2</v>
          </cell>
          <cell r="E486">
            <v>56</v>
          </cell>
        </row>
        <row r="487">
          <cell r="A487">
            <v>52005</v>
          </cell>
          <cell r="B487" t="str">
            <v>型　枠　運　搬</v>
          </cell>
          <cell r="C487" t="str">
            <v>５層以下　１０ｋｍまで　　　　　　＜搬入搬出の場合は２倍する＞</v>
          </cell>
          <cell r="D487" t="str">
            <v>m2</v>
          </cell>
          <cell r="E487">
            <v>48</v>
          </cell>
        </row>
        <row r="488">
          <cell r="A488">
            <v>52006</v>
          </cell>
          <cell r="B488" t="str">
            <v>型　枠　運　搬</v>
          </cell>
          <cell r="C488" t="str">
            <v>６層以上　１０ｋｍまで　　　　　　＜搬入搬出の場合は２倍する＞</v>
          </cell>
          <cell r="D488" t="str">
            <v>m2</v>
          </cell>
          <cell r="E488">
            <v>40</v>
          </cell>
        </row>
        <row r="489">
          <cell r="A489">
            <v>52100</v>
          </cell>
          <cell r="B489" t="str">
            <v>コンクリート足場運搬費</v>
          </cell>
          <cell r="C489" t="str">
            <v>＜搬入搬出の場合は２倍する＞</v>
          </cell>
          <cell r="D489" t="str">
            <v>m2</v>
          </cell>
          <cell r="E489">
            <v>7</v>
          </cell>
        </row>
        <row r="490">
          <cell r="A490">
            <v>52200</v>
          </cell>
          <cell r="B490" t="str">
            <v>型枠足場運搬費</v>
          </cell>
          <cell r="C490" t="str">
            <v>脚立足場　　　　　　　　　　　　　＜搬入搬出の場合は２倍する＞</v>
          </cell>
          <cell r="D490" t="str">
            <v>m2</v>
          </cell>
          <cell r="E490">
            <v>10</v>
          </cell>
        </row>
        <row r="491">
          <cell r="A491" t="str">
            <v>06（　鉄　筋　）</v>
          </cell>
        </row>
        <row r="492">
          <cell r="A492">
            <v>60051</v>
          </cell>
          <cell r="B492" t="str">
            <v>鉄筋加工組立</v>
          </cell>
          <cell r="C492" t="str">
            <v>Ｄ１０　ＲＣ造・現場加工</v>
          </cell>
          <cell r="D492" t="str">
            <v>ｔ</v>
          </cell>
          <cell r="E492">
            <v>107640</v>
          </cell>
        </row>
        <row r="493">
          <cell r="A493">
            <v>60052</v>
          </cell>
          <cell r="B493" t="str">
            <v>鉄筋加工組立</v>
          </cell>
          <cell r="C493" t="str">
            <v>Ｄ１３　ＲＣ造・現場加工</v>
          </cell>
          <cell r="D493" t="str">
            <v>ｔ</v>
          </cell>
          <cell r="E493">
            <v>59110</v>
          </cell>
        </row>
        <row r="494">
          <cell r="A494">
            <v>60053</v>
          </cell>
          <cell r="B494" t="str">
            <v>鉄筋加工組立</v>
          </cell>
          <cell r="C494" t="str">
            <v>Ｄ１６　ＲＣ造・現場加工</v>
          </cell>
          <cell r="D494" t="str">
            <v>ｔ</v>
          </cell>
          <cell r="E494">
            <v>40980</v>
          </cell>
        </row>
        <row r="495">
          <cell r="A495">
            <v>60054</v>
          </cell>
          <cell r="B495" t="str">
            <v>鉄筋加工組立</v>
          </cell>
          <cell r="C495" t="str">
            <v>Ｄ１９　ＲＣ造・現場加工</v>
          </cell>
          <cell r="D495" t="str">
            <v>ｔ</v>
          </cell>
          <cell r="E495">
            <v>38710</v>
          </cell>
        </row>
        <row r="496">
          <cell r="A496">
            <v>60055</v>
          </cell>
          <cell r="B496" t="str">
            <v>鉄筋加工組立</v>
          </cell>
          <cell r="C496" t="str">
            <v>Ｄ２２　ＲＣ造・現場加工</v>
          </cell>
          <cell r="D496" t="str">
            <v>ｔ</v>
          </cell>
          <cell r="E496">
            <v>35000</v>
          </cell>
        </row>
        <row r="497">
          <cell r="A497">
            <v>60056</v>
          </cell>
          <cell r="B497" t="str">
            <v>鉄筋加工組立</v>
          </cell>
          <cell r="C497" t="str">
            <v>Ｄ２５　ＲＣ造・現場加工</v>
          </cell>
          <cell r="D497" t="str">
            <v>ｔ</v>
          </cell>
          <cell r="E497">
            <v>31280</v>
          </cell>
        </row>
        <row r="498">
          <cell r="A498">
            <v>60057</v>
          </cell>
          <cell r="B498" t="str">
            <v>鉄筋加工組立</v>
          </cell>
          <cell r="C498" t="str">
            <v>Ｄ２９　ＲＣ造・現場加工</v>
          </cell>
          <cell r="D498" t="str">
            <v>ｔ</v>
          </cell>
          <cell r="E498">
            <v>26320</v>
          </cell>
        </row>
        <row r="499">
          <cell r="A499">
            <v>60058</v>
          </cell>
          <cell r="B499" t="str">
            <v>鉄筋加工組立</v>
          </cell>
          <cell r="C499" t="str">
            <v>Ｄ３２　ＲＣ造・現場加工</v>
          </cell>
          <cell r="D499" t="str">
            <v>ｔ</v>
          </cell>
          <cell r="E499">
            <v>24660</v>
          </cell>
        </row>
        <row r="500">
          <cell r="A500">
            <v>60061</v>
          </cell>
          <cell r="B500" t="str">
            <v>鉄筋加工組立</v>
          </cell>
          <cell r="C500" t="str">
            <v>Ｄ１０　ＳＲＣ造・現場加工</v>
          </cell>
          <cell r="D500" t="str">
            <v>ｔ</v>
          </cell>
          <cell r="E500">
            <v>112160</v>
          </cell>
        </row>
        <row r="501">
          <cell r="A501">
            <v>60062</v>
          </cell>
          <cell r="B501" t="str">
            <v>鉄筋加工組立</v>
          </cell>
          <cell r="C501" t="str">
            <v>Ｄ１３　ＳＲＣ造・現場加工</v>
          </cell>
          <cell r="D501" t="str">
            <v>ｔ</v>
          </cell>
          <cell r="E501">
            <v>60560</v>
          </cell>
        </row>
        <row r="502">
          <cell r="A502">
            <v>60063</v>
          </cell>
          <cell r="B502" t="str">
            <v>鉄筋加工組立</v>
          </cell>
          <cell r="C502" t="str">
            <v>Ｄ１６　ＳＲＣ造・現場加工</v>
          </cell>
          <cell r="D502" t="str">
            <v>ｔ</v>
          </cell>
          <cell r="E502">
            <v>43450</v>
          </cell>
        </row>
        <row r="503">
          <cell r="A503">
            <v>60064</v>
          </cell>
          <cell r="B503" t="str">
            <v>鉄筋加工組立</v>
          </cell>
          <cell r="C503" t="str">
            <v>Ｄ１９　ＳＲＣ造・現場加工</v>
          </cell>
          <cell r="D503" t="str">
            <v>ｔ</v>
          </cell>
          <cell r="E503">
            <v>45930</v>
          </cell>
        </row>
        <row r="504">
          <cell r="A504">
            <v>60065</v>
          </cell>
          <cell r="B504" t="str">
            <v>鉄筋加工組立</v>
          </cell>
          <cell r="C504" t="str">
            <v>Ｄ２２　ＳＲＣ造・現場加工</v>
          </cell>
          <cell r="D504" t="str">
            <v>ｔ</v>
          </cell>
          <cell r="E504">
            <v>41400</v>
          </cell>
        </row>
        <row r="505">
          <cell r="A505">
            <v>60066</v>
          </cell>
          <cell r="B505" t="str">
            <v>鉄筋加工組立</v>
          </cell>
          <cell r="C505" t="str">
            <v>Ｄ２５　ＳＲＣ造・現場加工</v>
          </cell>
          <cell r="D505" t="str">
            <v>ｔ</v>
          </cell>
          <cell r="E505">
            <v>37040</v>
          </cell>
        </row>
        <row r="506">
          <cell r="A506">
            <v>60067</v>
          </cell>
          <cell r="B506" t="str">
            <v>鉄筋加工組立</v>
          </cell>
          <cell r="C506" t="str">
            <v>Ｄ２９　ＳＲＣ造・現場加工</v>
          </cell>
          <cell r="D506" t="str">
            <v>ｔ</v>
          </cell>
          <cell r="E506">
            <v>31280</v>
          </cell>
        </row>
        <row r="507">
          <cell r="A507">
            <v>60068</v>
          </cell>
          <cell r="B507" t="str">
            <v>鉄筋加工組立</v>
          </cell>
          <cell r="C507" t="str">
            <v>Ｄ３２　ＳＲＣ造・現場加工</v>
          </cell>
          <cell r="D507" t="str">
            <v>ｔ</v>
          </cell>
          <cell r="E507">
            <v>29020</v>
          </cell>
        </row>
        <row r="508">
          <cell r="A508">
            <v>60071</v>
          </cell>
          <cell r="B508" t="str">
            <v>鉄筋加工組立</v>
          </cell>
          <cell r="C508" t="str">
            <v>Ｄ１０　ＲＣ造・工場加工</v>
          </cell>
          <cell r="D508" t="str">
            <v>ｔ</v>
          </cell>
          <cell r="E508">
            <v>113920</v>
          </cell>
        </row>
        <row r="509">
          <cell r="A509">
            <v>60072</v>
          </cell>
          <cell r="B509" t="str">
            <v>鉄筋加工組立</v>
          </cell>
          <cell r="C509" t="str">
            <v>Ｄ１３　ＲＣ造・工場加工</v>
          </cell>
          <cell r="D509" t="str">
            <v>ｔ</v>
          </cell>
          <cell r="E509">
            <v>62840</v>
          </cell>
        </row>
        <row r="510">
          <cell r="A510">
            <v>60073</v>
          </cell>
          <cell r="B510" t="str">
            <v>鉄筋加工組立</v>
          </cell>
          <cell r="C510" t="str">
            <v>Ｄ１６　ＲＣ造・工場加工</v>
          </cell>
          <cell r="D510" t="str">
            <v>ｔ</v>
          </cell>
          <cell r="E510">
            <v>43710</v>
          </cell>
        </row>
        <row r="511">
          <cell r="A511">
            <v>60074</v>
          </cell>
          <cell r="B511" t="str">
            <v>鉄筋加工組立</v>
          </cell>
          <cell r="C511" t="str">
            <v>Ｄ１９　ＲＣ造・工場加工</v>
          </cell>
          <cell r="D511" t="str">
            <v>ｔ</v>
          </cell>
          <cell r="E511">
            <v>41660</v>
          </cell>
        </row>
        <row r="512">
          <cell r="A512">
            <v>60075</v>
          </cell>
          <cell r="B512" t="str">
            <v>鉄筋加工組立</v>
          </cell>
          <cell r="C512" t="str">
            <v>Ｄ２２　ＲＣ造・工場加工</v>
          </cell>
          <cell r="D512" t="str">
            <v>ｔ</v>
          </cell>
          <cell r="E512">
            <v>37350</v>
          </cell>
        </row>
        <row r="513">
          <cell r="A513">
            <v>60076</v>
          </cell>
          <cell r="B513" t="str">
            <v>鉄筋加工組立</v>
          </cell>
          <cell r="C513" t="str">
            <v>Ｄ２５　ＲＣ造・工場加工</v>
          </cell>
          <cell r="D513" t="str">
            <v>ｔ</v>
          </cell>
          <cell r="E513">
            <v>33460</v>
          </cell>
        </row>
        <row r="514">
          <cell r="A514">
            <v>60077</v>
          </cell>
          <cell r="B514" t="str">
            <v>鉄筋加工組立</v>
          </cell>
          <cell r="C514" t="str">
            <v>Ｄ２９　ＲＣ造・工場加工</v>
          </cell>
          <cell r="D514" t="str">
            <v>ｔ</v>
          </cell>
          <cell r="E514">
            <v>28340</v>
          </cell>
        </row>
        <row r="515">
          <cell r="A515">
            <v>60078</v>
          </cell>
          <cell r="B515" t="str">
            <v>鉄筋加工組立</v>
          </cell>
          <cell r="C515" t="str">
            <v>Ｄ３２　ＲＣ造・工場加工</v>
          </cell>
          <cell r="D515" t="str">
            <v>ｔ</v>
          </cell>
          <cell r="E515">
            <v>26510</v>
          </cell>
        </row>
        <row r="516">
          <cell r="A516">
            <v>60081</v>
          </cell>
          <cell r="B516" t="str">
            <v>鉄筋加工組立</v>
          </cell>
          <cell r="C516" t="str">
            <v>Ｄ１０　ＳＲＣ造・工場加工</v>
          </cell>
          <cell r="D516" t="str">
            <v>ｔ</v>
          </cell>
          <cell r="E516">
            <v>118280</v>
          </cell>
        </row>
        <row r="517">
          <cell r="A517">
            <v>60082</v>
          </cell>
          <cell r="B517" t="str">
            <v>鉄筋加工組立</v>
          </cell>
          <cell r="C517" t="str">
            <v>Ｄ１３　ＳＲＣ造・工場加工</v>
          </cell>
          <cell r="D517" t="str">
            <v>ｔ</v>
          </cell>
          <cell r="E517">
            <v>64300</v>
          </cell>
        </row>
        <row r="518">
          <cell r="A518">
            <v>60083</v>
          </cell>
          <cell r="B518" t="str">
            <v>鉄筋加工組立</v>
          </cell>
          <cell r="C518" t="str">
            <v>Ｄ１６　ＳＲＣ造・工場加工</v>
          </cell>
          <cell r="D518" t="str">
            <v>ｔ</v>
          </cell>
          <cell r="E518">
            <v>40590</v>
          </cell>
        </row>
        <row r="519">
          <cell r="A519">
            <v>60084</v>
          </cell>
          <cell r="B519" t="str">
            <v>鉄筋加工組立</v>
          </cell>
          <cell r="C519" t="str">
            <v>Ｄ１９　ＳＲＣ造・工場加工</v>
          </cell>
          <cell r="D519" t="str">
            <v>ｔ</v>
          </cell>
          <cell r="E519">
            <v>43540</v>
          </cell>
        </row>
        <row r="520">
          <cell r="A520">
            <v>60085</v>
          </cell>
          <cell r="B520" t="str">
            <v>鉄筋加工組立</v>
          </cell>
          <cell r="C520" t="str">
            <v>Ｄ２２　ＳＲＣ造・工場加工</v>
          </cell>
          <cell r="D520" t="str">
            <v>ｔ</v>
          </cell>
          <cell r="E520">
            <v>39010</v>
          </cell>
        </row>
        <row r="521">
          <cell r="A521">
            <v>60086</v>
          </cell>
          <cell r="B521" t="str">
            <v>鉄筋加工組立</v>
          </cell>
          <cell r="C521" t="str">
            <v>Ｄ２５　ＳＲＣ造・工場加工</v>
          </cell>
          <cell r="D521" t="str">
            <v>ｔ</v>
          </cell>
          <cell r="E521">
            <v>34920</v>
          </cell>
        </row>
        <row r="522">
          <cell r="A522">
            <v>60087</v>
          </cell>
          <cell r="B522" t="str">
            <v>鉄筋加工組立</v>
          </cell>
          <cell r="C522" t="str">
            <v>Ｄ２９　ＳＲＣ造・工場加工</v>
          </cell>
          <cell r="D522" t="str">
            <v>ｔ</v>
          </cell>
          <cell r="E522">
            <v>29580</v>
          </cell>
        </row>
        <row r="523">
          <cell r="A523">
            <v>60088</v>
          </cell>
          <cell r="B523" t="str">
            <v>鉄筋加工組立</v>
          </cell>
          <cell r="C523" t="str">
            <v>Ｄ３２　ＳＲＣ造・工場加工</v>
          </cell>
          <cell r="D523" t="str">
            <v>ｔ</v>
          </cell>
          <cell r="E523">
            <v>27530</v>
          </cell>
        </row>
        <row r="524">
          <cell r="A524">
            <v>60203</v>
          </cell>
          <cell r="B524" t="str">
            <v>鉄筋加工組立</v>
          </cell>
          <cell r="C524" t="str">
            <v>Ｄ１３以下　スリーブ補強・現場加工</v>
          </cell>
          <cell r="D524" t="str">
            <v>ｔ</v>
          </cell>
          <cell r="E524">
            <v>151180</v>
          </cell>
        </row>
        <row r="525">
          <cell r="A525">
            <v>60206</v>
          </cell>
          <cell r="B525" t="str">
            <v>鉄筋加工組立</v>
          </cell>
          <cell r="C525" t="str">
            <v>Ｄ１６以上　スリーブ補強・現場加工</v>
          </cell>
          <cell r="D525" t="str">
            <v>ｔ</v>
          </cell>
          <cell r="E525">
            <v>120890</v>
          </cell>
        </row>
        <row r="526">
          <cell r="A526">
            <v>60233</v>
          </cell>
          <cell r="B526" t="str">
            <v>鉄筋加工組立</v>
          </cell>
          <cell r="C526" t="str">
            <v>Ｄ１３以下　スリーブ補強・工場加工</v>
          </cell>
          <cell r="D526" t="str">
            <v>ｔ</v>
          </cell>
          <cell r="E526">
            <v>153870</v>
          </cell>
        </row>
        <row r="527">
          <cell r="A527">
            <v>60236</v>
          </cell>
          <cell r="B527" t="str">
            <v>鉄筋加工組立</v>
          </cell>
          <cell r="C527" t="str">
            <v>Ｄ１６以上　スリーブ補強・工場加工</v>
          </cell>
          <cell r="D527" t="str">
            <v>ｔ</v>
          </cell>
          <cell r="E527">
            <v>116160</v>
          </cell>
        </row>
        <row r="528">
          <cell r="A528">
            <v>60300</v>
          </cell>
          <cell r="B528" t="str">
            <v>スパイラル筋組立</v>
          </cell>
          <cell r="D528" t="str">
            <v>ｔ</v>
          </cell>
          <cell r="E528">
            <v>45730</v>
          </cell>
        </row>
        <row r="529">
          <cell r="A529">
            <v>60400</v>
          </cell>
          <cell r="B529" t="str">
            <v>鉄筋格子組立</v>
          </cell>
          <cell r="C529" t="str">
            <v>床</v>
          </cell>
          <cell r="D529" t="str">
            <v>ｔ</v>
          </cell>
          <cell r="E529">
            <v>28480</v>
          </cell>
        </row>
        <row r="530">
          <cell r="A530">
            <v>60401</v>
          </cell>
          <cell r="B530" t="str">
            <v>鉄筋格子組立</v>
          </cell>
          <cell r="C530" t="str">
            <v>壁</v>
          </cell>
          <cell r="D530" t="str">
            <v>ｔ</v>
          </cell>
          <cell r="E530">
            <v>38230</v>
          </cell>
        </row>
        <row r="531">
          <cell r="A531">
            <v>62019</v>
          </cell>
          <cell r="B531" t="str">
            <v>ガ　ス　圧　接</v>
          </cell>
          <cell r="C531" t="str">
            <v>１９ｍｍ</v>
          </cell>
          <cell r="D531" t="str">
            <v>箇所</v>
          </cell>
          <cell r="E531">
            <v>600</v>
          </cell>
        </row>
        <row r="532">
          <cell r="A532">
            <v>62022</v>
          </cell>
          <cell r="B532" t="str">
            <v>ガ　ス　圧　接</v>
          </cell>
          <cell r="C532" t="str">
            <v>２２ｍｍ</v>
          </cell>
          <cell r="D532" t="str">
            <v>箇所</v>
          </cell>
          <cell r="E532">
            <v>730</v>
          </cell>
        </row>
        <row r="533">
          <cell r="A533">
            <v>62025</v>
          </cell>
          <cell r="B533" t="str">
            <v>ガ　ス　圧　接</v>
          </cell>
          <cell r="C533" t="str">
            <v>２５ｍｍ</v>
          </cell>
          <cell r="D533" t="str">
            <v>箇所</v>
          </cell>
          <cell r="E533">
            <v>860</v>
          </cell>
        </row>
        <row r="534">
          <cell r="A534">
            <v>62029</v>
          </cell>
          <cell r="B534" t="str">
            <v>ガ　ス　圧　接</v>
          </cell>
          <cell r="C534" t="str">
            <v>２９ｍｍ</v>
          </cell>
          <cell r="D534" t="str">
            <v>箇所</v>
          </cell>
          <cell r="E534">
            <v>1050</v>
          </cell>
        </row>
        <row r="535">
          <cell r="A535">
            <v>62900</v>
          </cell>
          <cell r="B535" t="str">
            <v>鉄　筋　足　場</v>
          </cell>
          <cell r="C535" t="str">
            <v>脚立足場</v>
          </cell>
          <cell r="D535" t="str">
            <v>m2</v>
          </cell>
          <cell r="E535">
            <v>210</v>
          </cell>
        </row>
        <row r="536">
          <cell r="A536">
            <v>63000</v>
          </cell>
          <cell r="B536" t="str">
            <v>鉄筋足場運搬費</v>
          </cell>
          <cell r="C536" t="str">
            <v>脚立足場　　　　　　　　　　　　　＜搬入搬出の場合は２倍する＞</v>
          </cell>
          <cell r="D536" t="str">
            <v>m2</v>
          </cell>
          <cell r="E536">
            <v>10</v>
          </cell>
        </row>
        <row r="537">
          <cell r="A537" t="str">
            <v>07（　鉄　骨　）</v>
          </cell>
        </row>
        <row r="538">
          <cell r="A538">
            <v>70100</v>
          </cell>
          <cell r="B538" t="str">
            <v>副　資　材　Ａ</v>
          </cell>
          <cell r="D538" t="str">
            <v>ｔ</v>
          </cell>
          <cell r="E538">
            <v>6360</v>
          </cell>
        </row>
        <row r="539">
          <cell r="A539">
            <v>70102</v>
          </cell>
          <cell r="B539" t="str">
            <v>副　資　材　Ｂ</v>
          </cell>
          <cell r="D539" t="str">
            <v>ｔ</v>
          </cell>
          <cell r="E539">
            <v>3130</v>
          </cell>
        </row>
        <row r="540">
          <cell r="A540">
            <v>70201</v>
          </cell>
          <cell r="B540" t="str">
            <v>溶接材料費</v>
          </cell>
          <cell r="C540" t="str">
            <v>隅肉脚長６ｍｍ換算</v>
          </cell>
          <cell r="D540" t="str">
            <v>ｍ</v>
          </cell>
          <cell r="E540">
            <v>91</v>
          </cell>
        </row>
        <row r="541">
          <cell r="A541">
            <v>70400</v>
          </cell>
          <cell r="B541" t="str">
            <v>アンカ－ボルト埋込み</v>
          </cell>
          <cell r="C541" t="str">
            <v>主柱用</v>
          </cell>
          <cell r="D541" t="str">
            <v>本</v>
          </cell>
          <cell r="E541">
            <v>5230</v>
          </cell>
        </row>
        <row r="542">
          <cell r="A542">
            <v>70410</v>
          </cell>
          <cell r="B542" t="str">
            <v>アンカ－ボルト埋込み</v>
          </cell>
          <cell r="C542" t="str">
            <v>間柱・軽微なもの用</v>
          </cell>
          <cell r="D542" t="str">
            <v>本</v>
          </cell>
          <cell r="E542">
            <v>1820</v>
          </cell>
        </row>
        <row r="543">
          <cell r="A543">
            <v>70500</v>
          </cell>
          <cell r="B543" t="str">
            <v>柱底ならしモルタル</v>
          </cell>
          <cell r="C543" t="str">
            <v>主柱用</v>
          </cell>
          <cell r="D543" t="str">
            <v>箇所</v>
          </cell>
          <cell r="E543">
            <v>2630</v>
          </cell>
        </row>
        <row r="544">
          <cell r="A544">
            <v>70510</v>
          </cell>
          <cell r="B544" t="str">
            <v>柱底ならしモルタル</v>
          </cell>
          <cell r="C544" t="str">
            <v>間柱・軽微なもの用</v>
          </cell>
          <cell r="D544" t="str">
            <v>箇所</v>
          </cell>
          <cell r="E544">
            <v>1850</v>
          </cell>
        </row>
        <row r="545">
          <cell r="A545">
            <v>70600</v>
          </cell>
          <cell r="B545" t="str">
            <v>建　　　方</v>
          </cell>
          <cell r="C545" t="str">
            <v>低層　労務費</v>
          </cell>
          <cell r="D545" t="str">
            <v>ｔ</v>
          </cell>
          <cell r="E545">
            <v>9690</v>
          </cell>
        </row>
        <row r="546">
          <cell r="A546">
            <v>70610</v>
          </cell>
          <cell r="B546" t="str">
            <v>建　　　方</v>
          </cell>
          <cell r="C546" t="str">
            <v>中層　労務費</v>
          </cell>
          <cell r="D546" t="str">
            <v>ｔ</v>
          </cell>
          <cell r="E546">
            <v>12390</v>
          </cell>
        </row>
        <row r="547">
          <cell r="A547">
            <v>70620</v>
          </cell>
          <cell r="B547" t="str">
            <v>建　　　方</v>
          </cell>
          <cell r="C547" t="str">
            <v>高層　労務費</v>
          </cell>
          <cell r="D547" t="str">
            <v>ｔ</v>
          </cell>
          <cell r="E547">
            <v>16410</v>
          </cell>
        </row>
        <row r="548">
          <cell r="A548">
            <v>70710</v>
          </cell>
          <cell r="B548" t="str">
            <v>トラッククレーン</v>
          </cell>
          <cell r="C548" t="str">
            <v>油圧式　１０～11t吊　運転費用</v>
          </cell>
          <cell r="D548" t="str">
            <v>　ｔ　</v>
          </cell>
          <cell r="E548">
            <v>2730</v>
          </cell>
        </row>
        <row r="549">
          <cell r="A549">
            <v>70720</v>
          </cell>
          <cell r="B549" t="str">
            <v>トラッククレーン</v>
          </cell>
          <cell r="C549" t="str">
            <v>油圧式　２０～２２t吊　運転費用</v>
          </cell>
          <cell r="D549" t="str">
            <v>　ｔ　</v>
          </cell>
          <cell r="E549">
            <v>3990</v>
          </cell>
        </row>
        <row r="550">
          <cell r="A550">
            <v>70735</v>
          </cell>
          <cell r="B550" t="str">
            <v>トラッククレーン</v>
          </cell>
          <cell r="C550" t="str">
            <v>油圧式　３５～３６t吊　運転費用</v>
          </cell>
          <cell r="D550" t="str">
            <v>　ｔ　</v>
          </cell>
          <cell r="E550">
            <v>5750</v>
          </cell>
        </row>
        <row r="551">
          <cell r="A551">
            <v>70740</v>
          </cell>
          <cell r="B551" t="str">
            <v>トラッククレーン</v>
          </cell>
          <cell r="C551" t="str">
            <v>油圧式　４０～４５t吊　運転費用</v>
          </cell>
          <cell r="D551" t="str">
            <v>　ｔ　</v>
          </cell>
          <cell r="E551">
            <v>7250</v>
          </cell>
        </row>
        <row r="552">
          <cell r="A552">
            <v>70810</v>
          </cell>
          <cell r="B552" t="str">
            <v>トラッククレーン</v>
          </cell>
          <cell r="C552" t="str">
            <v>油圧式　１０～1１t吊　自走費用</v>
          </cell>
          <cell r="D552" t="str">
            <v>ｈ</v>
          </cell>
          <cell r="E552">
            <v>5810</v>
          </cell>
        </row>
        <row r="553">
          <cell r="A553">
            <v>70820</v>
          </cell>
          <cell r="B553" t="str">
            <v>トラッククレーン</v>
          </cell>
          <cell r="C553" t="str">
            <v>油圧式　２０～２２t吊　自走費用</v>
          </cell>
          <cell r="D553" t="str">
            <v>ｈ</v>
          </cell>
          <cell r="E553">
            <v>8490</v>
          </cell>
        </row>
        <row r="554">
          <cell r="A554">
            <v>70835</v>
          </cell>
          <cell r="B554" t="str">
            <v>トラッククレーン</v>
          </cell>
          <cell r="C554" t="str">
            <v>油圧式　３５～３６t吊　自走費用</v>
          </cell>
          <cell r="D554" t="str">
            <v>ｈ</v>
          </cell>
          <cell r="E554">
            <v>12240</v>
          </cell>
        </row>
        <row r="555">
          <cell r="A555">
            <v>70840</v>
          </cell>
          <cell r="B555" t="str">
            <v>トラッククレーン</v>
          </cell>
          <cell r="C555" t="str">
            <v>油圧式　４０～４５t吊　自走費用</v>
          </cell>
          <cell r="D555" t="str">
            <v>ｈ</v>
          </cell>
          <cell r="E555">
            <v>15430</v>
          </cell>
        </row>
        <row r="556">
          <cell r="A556">
            <v>72000</v>
          </cell>
          <cell r="B556" t="str">
            <v>現場本締め</v>
          </cell>
          <cell r="C556" t="str">
            <v>１０００本未満　特殊高力ボルト</v>
          </cell>
          <cell r="D556" t="str">
            <v>百本</v>
          </cell>
          <cell r="E556">
            <v>16060</v>
          </cell>
        </row>
        <row r="557">
          <cell r="A557">
            <v>72001</v>
          </cell>
          <cell r="B557" t="str">
            <v>現場本締め</v>
          </cell>
          <cell r="C557" t="str">
            <v>１０００本以上　特殊高力ボルト</v>
          </cell>
          <cell r="D557" t="str">
            <v>百本</v>
          </cell>
          <cell r="E557">
            <v>15850</v>
          </cell>
        </row>
        <row r="558">
          <cell r="A558">
            <v>72004</v>
          </cell>
          <cell r="B558" t="str">
            <v>現場本締め</v>
          </cell>
          <cell r="C558" t="str">
            <v>２０００本以上　特殊高力ボルト</v>
          </cell>
          <cell r="D558" t="str">
            <v>百本</v>
          </cell>
          <cell r="E558">
            <v>15440</v>
          </cell>
        </row>
        <row r="559">
          <cell r="A559">
            <v>72007</v>
          </cell>
          <cell r="B559" t="str">
            <v>現場本締め</v>
          </cell>
          <cell r="C559" t="str">
            <v>３０００本以上　特殊高力ボルト</v>
          </cell>
          <cell r="D559" t="str">
            <v>百本</v>
          </cell>
          <cell r="E559">
            <v>15030</v>
          </cell>
        </row>
        <row r="560">
          <cell r="A560">
            <v>72010</v>
          </cell>
          <cell r="B560" t="str">
            <v>現場本締め</v>
          </cell>
          <cell r="C560" t="str">
            <v>４０００本以上　特殊高力ボルト</v>
          </cell>
          <cell r="D560" t="str">
            <v>百本</v>
          </cell>
          <cell r="E560">
            <v>14620</v>
          </cell>
        </row>
        <row r="561">
          <cell r="A561">
            <v>72013</v>
          </cell>
          <cell r="B561" t="str">
            <v>現場本締め</v>
          </cell>
          <cell r="C561" t="str">
            <v>５０００本以上　特殊高力ボルト</v>
          </cell>
          <cell r="D561" t="str">
            <v>百本</v>
          </cell>
          <cell r="E561">
            <v>14200</v>
          </cell>
        </row>
        <row r="562">
          <cell r="A562">
            <v>72016</v>
          </cell>
          <cell r="B562" t="str">
            <v>現場本締め</v>
          </cell>
          <cell r="C562" t="str">
            <v>６０００本以上　特殊高力ボルト</v>
          </cell>
          <cell r="D562" t="str">
            <v>百本</v>
          </cell>
          <cell r="E562">
            <v>13780</v>
          </cell>
        </row>
        <row r="563">
          <cell r="A563">
            <v>72019</v>
          </cell>
          <cell r="B563" t="str">
            <v>現場本締め</v>
          </cell>
          <cell r="C563" t="str">
            <v>７０００本以上　特殊高力ボルト</v>
          </cell>
          <cell r="D563" t="str">
            <v>百本</v>
          </cell>
          <cell r="E563">
            <v>13380</v>
          </cell>
        </row>
        <row r="564">
          <cell r="A564">
            <v>72022</v>
          </cell>
          <cell r="B564" t="str">
            <v>現場本締め</v>
          </cell>
          <cell r="C564" t="str">
            <v>８０００本以上　特殊高力ボルト</v>
          </cell>
          <cell r="D564" t="str">
            <v>百本</v>
          </cell>
          <cell r="E564">
            <v>12960</v>
          </cell>
        </row>
        <row r="565">
          <cell r="A565">
            <v>72025</v>
          </cell>
          <cell r="B565" t="str">
            <v>現場本締め</v>
          </cell>
          <cell r="C565" t="str">
            <v>９０００本以上　特殊高力ボルト</v>
          </cell>
          <cell r="D565" t="str">
            <v>百本</v>
          </cell>
          <cell r="E565">
            <v>12550</v>
          </cell>
        </row>
        <row r="566">
          <cell r="A566">
            <v>72028</v>
          </cell>
          <cell r="B566" t="str">
            <v>現場本締め</v>
          </cell>
          <cell r="C566" t="str">
            <v>１００００本以上　特殊高力ボルト</v>
          </cell>
          <cell r="D566" t="str">
            <v>百本</v>
          </cell>
          <cell r="E566">
            <v>12340</v>
          </cell>
        </row>
        <row r="567">
          <cell r="A567">
            <v>72060</v>
          </cell>
          <cell r="B567" t="str">
            <v>現場本締め</v>
          </cell>
          <cell r="C567" t="str">
            <v>大張間構造　特殊高力ボルト</v>
          </cell>
          <cell r="D567" t="str">
            <v>百本</v>
          </cell>
          <cell r="E567">
            <v>16480</v>
          </cell>
        </row>
        <row r="568">
          <cell r="A568">
            <v>75000</v>
          </cell>
          <cell r="B568" t="str">
            <v>現　場　溶　接</v>
          </cell>
          <cell r="C568" t="str">
            <v>隅肉脚長６ｍｍ換算　半自動溶接</v>
          </cell>
          <cell r="D568" t="str">
            <v>ｍ</v>
          </cell>
          <cell r="E568">
            <v>1140</v>
          </cell>
        </row>
        <row r="569">
          <cell r="A569">
            <v>75100</v>
          </cell>
          <cell r="B569" t="str">
            <v>軽量鉄骨加工取付け</v>
          </cell>
          <cell r="C569" t="str">
            <v>普通ボルト締付け共　母屋・胴縁の類</v>
          </cell>
          <cell r="D569" t="str">
            <v>ｔ</v>
          </cell>
          <cell r="E569">
            <v>78880</v>
          </cell>
        </row>
        <row r="570">
          <cell r="A570">
            <v>76000</v>
          </cell>
          <cell r="B570" t="str">
            <v>鉄　骨　足　場</v>
          </cell>
          <cell r="D570" t="str">
            <v>m2</v>
          </cell>
          <cell r="E570">
            <v>760</v>
          </cell>
        </row>
        <row r="571">
          <cell r="A571">
            <v>77000</v>
          </cell>
          <cell r="B571" t="str">
            <v>災　害　防　止</v>
          </cell>
          <cell r="C571" t="str">
            <v>安全ネット</v>
          </cell>
          <cell r="D571" t="str">
            <v>m2</v>
          </cell>
          <cell r="E571">
            <v>410</v>
          </cell>
        </row>
        <row r="572">
          <cell r="A572">
            <v>78020</v>
          </cell>
          <cell r="B572" t="str">
            <v>鉄骨足場運搬費</v>
          </cell>
          <cell r="C572" t="str">
            <v>１０ｋｍまで　　　　　　　　　　　＜搬入搬出の場合は２倍する＞</v>
          </cell>
          <cell r="D572" t="str">
            <v>m2</v>
          </cell>
          <cell r="E572">
            <v>17</v>
          </cell>
        </row>
        <row r="573">
          <cell r="A573">
            <v>78030</v>
          </cell>
          <cell r="B573" t="str">
            <v>災害防止運搬</v>
          </cell>
          <cell r="C573" t="str">
            <v>１０ｋｍまで　安全ネット　　　　　＜搬入搬出の場合は２倍する＞</v>
          </cell>
          <cell r="D573" t="str">
            <v>m2</v>
          </cell>
          <cell r="E573">
            <v>6</v>
          </cell>
        </row>
        <row r="574">
          <cell r="A574" t="str">
            <v>08（　既製コンクリート　）</v>
          </cell>
        </row>
        <row r="575">
          <cell r="A575">
            <v>80010</v>
          </cell>
          <cell r="B575" t="str">
            <v>コンクリートブロック積み（軽微な壁）</v>
          </cell>
          <cell r="C575" t="str">
            <v>Ａ種　１００</v>
          </cell>
          <cell r="D575" t="str">
            <v>m2</v>
          </cell>
          <cell r="E575">
            <v>4370</v>
          </cell>
        </row>
        <row r="576">
          <cell r="A576">
            <v>80110</v>
          </cell>
          <cell r="B576" t="str">
            <v>コンクリートブロック積み（軽微な壁）</v>
          </cell>
          <cell r="C576" t="str">
            <v>Ｃ種　１００</v>
          </cell>
          <cell r="D576" t="str">
            <v>m2</v>
          </cell>
          <cell r="E576">
            <v>4800</v>
          </cell>
        </row>
        <row r="577">
          <cell r="A577">
            <v>80212</v>
          </cell>
          <cell r="B577" t="str">
            <v>コンクリートブロック積み（帳壁）</v>
          </cell>
          <cell r="C577" t="str">
            <v>Ａ種　１２０</v>
          </cell>
          <cell r="D577" t="str">
            <v>m2</v>
          </cell>
          <cell r="E577">
            <v>5480</v>
          </cell>
        </row>
        <row r="578">
          <cell r="A578">
            <v>80215</v>
          </cell>
          <cell r="B578" t="str">
            <v>コンクリートブロック積み（帳壁）</v>
          </cell>
          <cell r="C578" t="str">
            <v>Ａ種　１５０</v>
          </cell>
          <cell r="D578" t="str">
            <v>m2</v>
          </cell>
          <cell r="E578">
            <v>6160</v>
          </cell>
        </row>
        <row r="579">
          <cell r="A579">
            <v>80219</v>
          </cell>
          <cell r="B579" t="str">
            <v>コンクリートブロック積み（帳壁）</v>
          </cell>
          <cell r="C579" t="str">
            <v>Ａ種　１９０</v>
          </cell>
          <cell r="D579" t="str">
            <v>m2</v>
          </cell>
          <cell r="E579">
            <v>7680</v>
          </cell>
        </row>
        <row r="580">
          <cell r="A580">
            <v>80312</v>
          </cell>
          <cell r="B580" t="str">
            <v>コンクリートブロック積み（帳壁）</v>
          </cell>
          <cell r="C580" t="str">
            <v>Ｂ種　１２０</v>
          </cell>
          <cell r="D580" t="str">
            <v>m2</v>
          </cell>
          <cell r="E580">
            <v>5810</v>
          </cell>
        </row>
        <row r="581">
          <cell r="A581">
            <v>80315</v>
          </cell>
          <cell r="B581" t="str">
            <v>コンクリートブロック積み（帳壁）</v>
          </cell>
          <cell r="C581" t="str">
            <v>Ｂ種　１５０</v>
          </cell>
          <cell r="D581" t="str">
            <v>m2</v>
          </cell>
          <cell r="E581">
            <v>6620</v>
          </cell>
        </row>
        <row r="582">
          <cell r="A582">
            <v>80319</v>
          </cell>
          <cell r="B582" t="str">
            <v>コンクリートブロック積み（帳壁）</v>
          </cell>
          <cell r="C582" t="str">
            <v>Ｂ種　１９０</v>
          </cell>
          <cell r="D582" t="str">
            <v>m2</v>
          </cell>
          <cell r="E582">
            <v>8170</v>
          </cell>
        </row>
        <row r="583">
          <cell r="A583">
            <v>80412</v>
          </cell>
          <cell r="B583" t="str">
            <v>コンクリートブロック積み（帳壁）</v>
          </cell>
          <cell r="C583" t="str">
            <v>Ｃ種　１２０</v>
          </cell>
          <cell r="D583" t="str">
            <v>m2</v>
          </cell>
          <cell r="E583">
            <v>6200</v>
          </cell>
        </row>
        <row r="584">
          <cell r="A584">
            <v>80415</v>
          </cell>
          <cell r="B584" t="str">
            <v>コンクリートブロック積み（帳壁）</v>
          </cell>
          <cell r="C584" t="str">
            <v>Ｃ種　１５０</v>
          </cell>
          <cell r="D584" t="str">
            <v>m2</v>
          </cell>
          <cell r="E584">
            <v>6850</v>
          </cell>
        </row>
        <row r="585">
          <cell r="A585">
            <v>80419</v>
          </cell>
          <cell r="B585" t="str">
            <v>コンクリートブロック積み（帳壁）</v>
          </cell>
          <cell r="C585" t="str">
            <v>Ｃ種　１９０</v>
          </cell>
          <cell r="D585" t="str">
            <v>m2</v>
          </cell>
          <cell r="E585">
            <v>8620</v>
          </cell>
        </row>
        <row r="586">
          <cell r="A586">
            <v>80512</v>
          </cell>
          <cell r="B586" t="str">
            <v>コンクリートブロック積み（帳壁）</v>
          </cell>
          <cell r="C586" t="str">
            <v>防水　１２０</v>
          </cell>
          <cell r="D586" t="str">
            <v>m2</v>
          </cell>
          <cell r="E586">
            <v>6490</v>
          </cell>
        </row>
        <row r="587">
          <cell r="A587">
            <v>80515</v>
          </cell>
          <cell r="B587" t="str">
            <v>コンクリートブロック積み（帳壁）</v>
          </cell>
          <cell r="C587" t="str">
            <v>防水　１５０</v>
          </cell>
          <cell r="D587" t="str">
            <v>m2</v>
          </cell>
          <cell r="E587">
            <v>7140</v>
          </cell>
        </row>
        <row r="588">
          <cell r="A588">
            <v>80519</v>
          </cell>
          <cell r="B588" t="str">
            <v>コンクリートブロック積み（帳壁）</v>
          </cell>
          <cell r="C588" t="str">
            <v>防水　１９０</v>
          </cell>
          <cell r="D588" t="str">
            <v>m2</v>
          </cell>
          <cell r="E588">
            <v>8910</v>
          </cell>
        </row>
        <row r="589">
          <cell r="A589">
            <v>80612</v>
          </cell>
          <cell r="B589" t="str">
            <v>コンクリートブロック積み（帳壁・片面化粧）</v>
          </cell>
          <cell r="C589" t="str">
            <v>Ａ種　１２０</v>
          </cell>
          <cell r="D589" t="str">
            <v>m2</v>
          </cell>
          <cell r="E589">
            <v>5970</v>
          </cell>
        </row>
        <row r="590">
          <cell r="A590">
            <v>80615</v>
          </cell>
          <cell r="B590" t="str">
            <v>コンクリートブロック積み（帳壁・片面化粧）</v>
          </cell>
          <cell r="C590" t="str">
            <v>Ａ種　１５０</v>
          </cell>
          <cell r="D590" t="str">
            <v>m2</v>
          </cell>
          <cell r="E590">
            <v>6650</v>
          </cell>
        </row>
        <row r="591">
          <cell r="A591">
            <v>80619</v>
          </cell>
          <cell r="B591" t="str">
            <v>コンクリートブロック積み（帳壁・片面化粧）</v>
          </cell>
          <cell r="C591" t="str">
            <v>Ａ種　１９０</v>
          </cell>
          <cell r="D591" t="str">
            <v>m2</v>
          </cell>
          <cell r="E591">
            <v>8170</v>
          </cell>
        </row>
        <row r="592">
          <cell r="A592">
            <v>80712</v>
          </cell>
          <cell r="B592" t="str">
            <v>コンクリートブロック積み（帳壁・片面化粧）</v>
          </cell>
          <cell r="C592" t="str">
            <v>Ｂ種　１２０</v>
          </cell>
          <cell r="D592" t="str">
            <v>m2</v>
          </cell>
          <cell r="E592">
            <v>6300</v>
          </cell>
        </row>
        <row r="593">
          <cell r="A593">
            <v>80715</v>
          </cell>
          <cell r="B593" t="str">
            <v>コンクリートブロック積み（帳壁・片面化粧）</v>
          </cell>
          <cell r="C593" t="str">
            <v>Ｂ種　１５０</v>
          </cell>
          <cell r="D593" t="str">
            <v>m2</v>
          </cell>
          <cell r="E593">
            <v>7100</v>
          </cell>
        </row>
        <row r="594">
          <cell r="A594">
            <v>80719</v>
          </cell>
          <cell r="B594" t="str">
            <v>コンクリートブロック積み（帳壁・片面化粧）</v>
          </cell>
          <cell r="C594" t="str">
            <v>Ｂ種　１９０</v>
          </cell>
          <cell r="D594" t="str">
            <v>m2</v>
          </cell>
          <cell r="E594">
            <v>8650</v>
          </cell>
        </row>
        <row r="595">
          <cell r="A595">
            <v>80812</v>
          </cell>
          <cell r="B595" t="str">
            <v>コンクリートブロック積み（帳壁・片面化粧）</v>
          </cell>
          <cell r="C595" t="str">
            <v>Ｃ種　１２０</v>
          </cell>
          <cell r="D595" t="str">
            <v>m2</v>
          </cell>
          <cell r="E595">
            <v>6690</v>
          </cell>
        </row>
        <row r="596">
          <cell r="A596">
            <v>80815</v>
          </cell>
          <cell r="B596" t="str">
            <v>コンクリートブロック積み（帳壁・片面化粧）</v>
          </cell>
          <cell r="C596" t="str">
            <v>Ｃ種　１５０</v>
          </cell>
          <cell r="D596" t="str">
            <v>m2</v>
          </cell>
          <cell r="E596">
            <v>7340</v>
          </cell>
        </row>
        <row r="597">
          <cell r="A597">
            <v>80819</v>
          </cell>
          <cell r="B597" t="str">
            <v>コンクリートブロック積み（帳壁・片面化粧）</v>
          </cell>
          <cell r="C597" t="str">
            <v>Ｃ種　１９０</v>
          </cell>
          <cell r="D597" t="str">
            <v>m2</v>
          </cell>
          <cell r="E597">
            <v>9100</v>
          </cell>
        </row>
        <row r="598">
          <cell r="A598">
            <v>80912</v>
          </cell>
          <cell r="B598" t="str">
            <v>コンクリートブロック積み（帳壁・片面化粧）</v>
          </cell>
          <cell r="C598" t="str">
            <v>防水　１２０</v>
          </cell>
          <cell r="D598" t="str">
            <v>m2</v>
          </cell>
          <cell r="E598">
            <v>6980</v>
          </cell>
        </row>
        <row r="599">
          <cell r="A599">
            <v>80915</v>
          </cell>
          <cell r="B599" t="str">
            <v>コンクリートブロック積み（帳壁・片面化粧）</v>
          </cell>
          <cell r="C599" t="str">
            <v>防水　１５０</v>
          </cell>
          <cell r="D599" t="str">
            <v>m2</v>
          </cell>
          <cell r="E599">
            <v>7630</v>
          </cell>
        </row>
        <row r="600">
          <cell r="A600">
            <v>80919</v>
          </cell>
          <cell r="B600" t="str">
            <v>コンクリートブロック積み（帳壁・片面化粧）</v>
          </cell>
          <cell r="C600" t="str">
            <v>防水　１９０</v>
          </cell>
          <cell r="D600" t="str">
            <v>m2</v>
          </cell>
          <cell r="E600">
            <v>9400</v>
          </cell>
        </row>
        <row r="601">
          <cell r="A601">
            <v>81012</v>
          </cell>
          <cell r="B601" t="str">
            <v>コンクリートブロック積み（帳壁・両面化粧）</v>
          </cell>
          <cell r="C601" t="str">
            <v>Ａ種　１２０</v>
          </cell>
          <cell r="D601" t="str">
            <v>m2</v>
          </cell>
          <cell r="E601">
            <v>6460</v>
          </cell>
        </row>
        <row r="602">
          <cell r="A602">
            <v>81015</v>
          </cell>
          <cell r="B602" t="str">
            <v>コンクリートブロック積み（帳壁・両面化粧）</v>
          </cell>
          <cell r="C602" t="str">
            <v>Ａ種　１５０</v>
          </cell>
          <cell r="D602" t="str">
            <v>m2</v>
          </cell>
          <cell r="E602">
            <v>7130</v>
          </cell>
        </row>
        <row r="603">
          <cell r="A603">
            <v>81019</v>
          </cell>
          <cell r="B603" t="str">
            <v>コンクリートブロック積み（帳壁・両面化粧）</v>
          </cell>
          <cell r="C603" t="str">
            <v>Ａ種　１９０</v>
          </cell>
          <cell r="D603" t="str">
            <v>m2</v>
          </cell>
          <cell r="E603">
            <v>8650</v>
          </cell>
        </row>
        <row r="604">
          <cell r="A604">
            <v>81112</v>
          </cell>
          <cell r="B604" t="str">
            <v>コンクリートブロック積み（帳壁・両面化粧）</v>
          </cell>
          <cell r="C604" t="str">
            <v>Ｂ種　１２０</v>
          </cell>
          <cell r="D604" t="str">
            <v>m2</v>
          </cell>
          <cell r="E604">
            <v>6780</v>
          </cell>
        </row>
        <row r="605">
          <cell r="A605">
            <v>81115</v>
          </cell>
          <cell r="B605" t="str">
            <v>コンクリートブロック積み（帳壁・両面化粧）</v>
          </cell>
          <cell r="C605" t="str">
            <v>Ｂ種　１５０</v>
          </cell>
          <cell r="D605" t="str">
            <v>m2</v>
          </cell>
          <cell r="E605">
            <v>7590</v>
          </cell>
        </row>
        <row r="606">
          <cell r="A606">
            <v>81119</v>
          </cell>
          <cell r="B606" t="str">
            <v>コンクリートブロック積み（帳壁・両面化粧）</v>
          </cell>
          <cell r="C606" t="str">
            <v>Ｂ種　１９０</v>
          </cell>
          <cell r="D606" t="str">
            <v>m2</v>
          </cell>
          <cell r="E606">
            <v>9140</v>
          </cell>
        </row>
        <row r="607">
          <cell r="A607">
            <v>81212</v>
          </cell>
          <cell r="B607" t="str">
            <v>コンクリートブロック積み（帳壁・両面化粧）</v>
          </cell>
          <cell r="C607" t="str">
            <v>Ｃ種　１２０</v>
          </cell>
          <cell r="D607" t="str">
            <v>m2</v>
          </cell>
          <cell r="E607">
            <v>7180</v>
          </cell>
        </row>
        <row r="608">
          <cell r="A608">
            <v>81215</v>
          </cell>
          <cell r="B608" t="str">
            <v>コンクリートブロック積み（帳壁・両面化粧）</v>
          </cell>
          <cell r="C608" t="str">
            <v>Ｃ種　１５０</v>
          </cell>
          <cell r="D608" t="str">
            <v>m2</v>
          </cell>
          <cell r="E608">
            <v>7820</v>
          </cell>
        </row>
        <row r="609">
          <cell r="A609">
            <v>81219</v>
          </cell>
          <cell r="B609" t="str">
            <v>コンクリートブロック積み（帳壁・両面化粧）</v>
          </cell>
          <cell r="C609" t="str">
            <v>Ｃ種　１９０</v>
          </cell>
          <cell r="D609" t="str">
            <v>m2</v>
          </cell>
          <cell r="E609">
            <v>9590</v>
          </cell>
        </row>
        <row r="610">
          <cell r="A610">
            <v>81312</v>
          </cell>
          <cell r="B610" t="str">
            <v>コンクリートブロック積み（帳壁・両面化粧）</v>
          </cell>
          <cell r="C610" t="str">
            <v>防水　１２０</v>
          </cell>
          <cell r="D610" t="str">
            <v>m2</v>
          </cell>
          <cell r="E610">
            <v>7470</v>
          </cell>
        </row>
        <row r="611">
          <cell r="A611">
            <v>81315</v>
          </cell>
          <cell r="B611" t="str">
            <v>コンクリートブロック積み（帳壁・両面化粧）</v>
          </cell>
          <cell r="C611" t="str">
            <v>防水　１５０</v>
          </cell>
          <cell r="D611" t="str">
            <v>m2</v>
          </cell>
          <cell r="E611">
            <v>8110</v>
          </cell>
        </row>
        <row r="612">
          <cell r="A612">
            <v>81319</v>
          </cell>
          <cell r="B612" t="str">
            <v>コンクリートブロック積み（帳壁・両面化粧）</v>
          </cell>
          <cell r="C612" t="str">
            <v>防水　１９０</v>
          </cell>
          <cell r="D612" t="str">
            <v>m2</v>
          </cell>
          <cell r="E612">
            <v>9880</v>
          </cell>
        </row>
        <row r="613">
          <cell r="A613">
            <v>83001</v>
          </cell>
          <cell r="B613" t="str">
            <v>普通れんが積み</v>
          </cell>
          <cell r="C613" t="str">
            <v>２種　半枚積み</v>
          </cell>
          <cell r="D613" t="str">
            <v>m2</v>
          </cell>
          <cell r="E613">
            <v>10700</v>
          </cell>
        </row>
        <row r="614">
          <cell r="A614">
            <v>83101</v>
          </cell>
          <cell r="B614" t="str">
            <v>普通れんが積み（片面化粧）</v>
          </cell>
          <cell r="C614" t="str">
            <v>２種　半枚積み</v>
          </cell>
          <cell r="D614" t="str">
            <v>m2</v>
          </cell>
          <cell r="E614">
            <v>12260</v>
          </cell>
        </row>
        <row r="615">
          <cell r="A615">
            <v>83201</v>
          </cell>
          <cell r="B615" t="str">
            <v>普通れんが積み（両面化粧）</v>
          </cell>
          <cell r="C615" t="str">
            <v>２種　半枚積み</v>
          </cell>
          <cell r="D615" t="str">
            <v>m2</v>
          </cell>
          <cell r="E615">
            <v>13820</v>
          </cell>
        </row>
        <row r="616">
          <cell r="A616">
            <v>83301</v>
          </cell>
          <cell r="B616" t="str">
            <v>普通れんが積み</v>
          </cell>
          <cell r="C616" t="str">
            <v>２種　半枚積み　防水押さえ用</v>
          </cell>
          <cell r="D616" t="str">
            <v>m2</v>
          </cell>
          <cell r="E616">
            <v>11370</v>
          </cell>
        </row>
        <row r="617">
          <cell r="A617">
            <v>83401</v>
          </cell>
          <cell r="B617" t="str">
            <v>普通れんが積み</v>
          </cell>
          <cell r="C617" t="str">
            <v>２種　一枚積み</v>
          </cell>
          <cell r="D617" t="str">
            <v>m2</v>
          </cell>
          <cell r="E617">
            <v>20330</v>
          </cell>
        </row>
        <row r="618">
          <cell r="A618">
            <v>83501</v>
          </cell>
          <cell r="B618" t="str">
            <v>普通れんが積み（片面化粧）</v>
          </cell>
          <cell r="C618" t="str">
            <v>２種　一枚積み</v>
          </cell>
          <cell r="D618" t="str">
            <v>m2</v>
          </cell>
          <cell r="E618">
            <v>21890</v>
          </cell>
        </row>
        <row r="619">
          <cell r="A619">
            <v>83601</v>
          </cell>
          <cell r="B619" t="str">
            <v>普通れんが積み（両面化粧）</v>
          </cell>
          <cell r="C619" t="str">
            <v>２種　一枚積み</v>
          </cell>
          <cell r="D619" t="str">
            <v>m2</v>
          </cell>
          <cell r="E619">
            <v>23450</v>
          </cell>
        </row>
        <row r="620">
          <cell r="A620" t="str">
            <v>09（　防　水　）</v>
          </cell>
        </row>
        <row r="621">
          <cell r="A621">
            <v>90000</v>
          </cell>
          <cell r="B621" t="str">
            <v>アスファルト防水Ａ種</v>
          </cell>
          <cell r="C621" t="str">
            <v>一般部　密着工法</v>
          </cell>
          <cell r="D621" t="str">
            <v>m2</v>
          </cell>
          <cell r="E621">
            <v>3350</v>
          </cell>
        </row>
        <row r="622">
          <cell r="A622">
            <v>90025</v>
          </cell>
          <cell r="B622" t="str">
            <v>アスファルト防水Ａ種－断熱</v>
          </cell>
          <cell r="C622" t="str">
            <v>一般部　断熱材　厚２５　密着工法</v>
          </cell>
          <cell r="D622" t="str">
            <v>m2</v>
          </cell>
          <cell r="E622">
            <v>4690</v>
          </cell>
        </row>
        <row r="623">
          <cell r="A623">
            <v>90030</v>
          </cell>
          <cell r="B623" t="str">
            <v>アスファルト防水Ａ種－断熱</v>
          </cell>
          <cell r="C623" t="str">
            <v>一般部　断熱材　厚３０　密着工法</v>
          </cell>
          <cell r="D623" t="str">
            <v>m2</v>
          </cell>
          <cell r="E623">
            <v>4850</v>
          </cell>
        </row>
        <row r="624">
          <cell r="A624">
            <v>90040</v>
          </cell>
          <cell r="B624" t="str">
            <v>アスファルト防水Ａ種－断熱</v>
          </cell>
          <cell r="C624" t="str">
            <v>一般部　断熱材　厚４０　密着工法</v>
          </cell>
          <cell r="D624" t="str">
            <v>m2</v>
          </cell>
          <cell r="E624">
            <v>5170</v>
          </cell>
        </row>
        <row r="625">
          <cell r="A625">
            <v>90050</v>
          </cell>
          <cell r="B625" t="str">
            <v>アスファルト防水Ａ種－断熱</v>
          </cell>
          <cell r="C625" t="str">
            <v>一般部　断熱材　厚５０　密着工法</v>
          </cell>
          <cell r="D625" t="str">
            <v>m2</v>
          </cell>
          <cell r="E625">
            <v>5500</v>
          </cell>
        </row>
        <row r="626">
          <cell r="A626">
            <v>90100</v>
          </cell>
          <cell r="B626" t="str">
            <v>アスファルト防水Ｂ種</v>
          </cell>
          <cell r="C626" t="str">
            <v>一般部　密着工法</v>
          </cell>
          <cell r="D626" t="str">
            <v>m2</v>
          </cell>
          <cell r="E626">
            <v>4190</v>
          </cell>
        </row>
        <row r="627">
          <cell r="A627">
            <v>90110</v>
          </cell>
          <cell r="B627" t="str">
            <v>アスファルト防水Ｂ種</v>
          </cell>
          <cell r="C627" t="str">
            <v>一般部　ＡＬＣ下地　絶縁工法</v>
          </cell>
          <cell r="D627" t="str">
            <v>m2</v>
          </cell>
          <cell r="E627">
            <v>4320</v>
          </cell>
        </row>
        <row r="628">
          <cell r="A628">
            <v>90125</v>
          </cell>
          <cell r="B628" t="str">
            <v>アスファルト防水Ｂ種－断熱</v>
          </cell>
          <cell r="C628" t="str">
            <v>一般部　断熱材　厚２５　密着工法</v>
          </cell>
          <cell r="D628" t="str">
            <v>m2</v>
          </cell>
          <cell r="E628">
            <v>6170</v>
          </cell>
        </row>
        <row r="629">
          <cell r="A629">
            <v>90130</v>
          </cell>
          <cell r="B629" t="str">
            <v>アスファルト防水Ｂ種－断熱</v>
          </cell>
          <cell r="C629" t="str">
            <v>一般部　断熱材　厚３０　密着工法</v>
          </cell>
          <cell r="D629" t="str">
            <v>m2</v>
          </cell>
          <cell r="E629">
            <v>6250</v>
          </cell>
        </row>
        <row r="630">
          <cell r="A630">
            <v>90140</v>
          </cell>
          <cell r="B630" t="str">
            <v>アスファルト防水Ｂ種－断熱</v>
          </cell>
          <cell r="C630" t="str">
            <v>一般部　断熱材　厚４０　密着工法</v>
          </cell>
          <cell r="D630" t="str">
            <v>m2</v>
          </cell>
          <cell r="E630">
            <v>6630</v>
          </cell>
        </row>
        <row r="631">
          <cell r="A631">
            <v>90150</v>
          </cell>
          <cell r="B631" t="str">
            <v>アスファルト防水Ｂ種－断熱</v>
          </cell>
          <cell r="C631" t="str">
            <v>一般部　断熱材　厚５０　密着工法</v>
          </cell>
          <cell r="D631" t="str">
            <v>m2</v>
          </cell>
          <cell r="E631">
            <v>6840</v>
          </cell>
        </row>
        <row r="632">
          <cell r="A632">
            <v>90225</v>
          </cell>
          <cell r="B632" t="str">
            <v>アスファルト防水Ｂ種－断熱</v>
          </cell>
          <cell r="C632" t="str">
            <v>一般部　断熱材厚２５　ＡＬＣ下地　密着工法</v>
          </cell>
          <cell r="D632" t="str">
            <v>m2</v>
          </cell>
          <cell r="E632">
            <v>6600</v>
          </cell>
        </row>
        <row r="633">
          <cell r="A633">
            <v>90230</v>
          </cell>
          <cell r="B633" t="str">
            <v>アスファルト防水Ｂ種－断熱</v>
          </cell>
          <cell r="C633" t="str">
            <v>一般部　断熱材厚３０　ＡＬＣ下地　密着工法</v>
          </cell>
          <cell r="D633" t="str">
            <v>m2</v>
          </cell>
          <cell r="E633">
            <v>6680</v>
          </cell>
        </row>
        <row r="634">
          <cell r="A634">
            <v>90240</v>
          </cell>
          <cell r="B634" t="str">
            <v>アスファルト防水Ｂ種－断熱</v>
          </cell>
          <cell r="C634" t="str">
            <v>一般部　断熱材厚４０　ＡＬＣ下地　密着工法</v>
          </cell>
          <cell r="D634" t="str">
            <v>m2</v>
          </cell>
          <cell r="E634">
            <v>7060</v>
          </cell>
        </row>
        <row r="635">
          <cell r="A635">
            <v>90250</v>
          </cell>
          <cell r="B635" t="str">
            <v>アスファルト防水Ｂ種－断熱</v>
          </cell>
          <cell r="C635" t="str">
            <v>一般部　断熱材厚５０　ＡＬＣ下地　密着工法</v>
          </cell>
          <cell r="D635" t="str">
            <v>m2</v>
          </cell>
          <cell r="E635">
            <v>7270</v>
          </cell>
        </row>
        <row r="636">
          <cell r="A636">
            <v>90300</v>
          </cell>
          <cell r="B636" t="str">
            <v>アスファルト防水Ｃ種</v>
          </cell>
          <cell r="C636" t="str">
            <v>一般部　密着工法</v>
          </cell>
          <cell r="D636" t="str">
            <v>m2</v>
          </cell>
          <cell r="E636">
            <v>2180</v>
          </cell>
        </row>
        <row r="637">
          <cell r="A637">
            <v>91000</v>
          </cell>
          <cell r="B637" t="str">
            <v>ゴムアスファルト系シール材</v>
          </cell>
          <cell r="D637" t="str">
            <v>ｍ</v>
          </cell>
          <cell r="E637">
            <v>120</v>
          </cell>
        </row>
        <row r="638">
          <cell r="A638">
            <v>93000</v>
          </cell>
          <cell r="B638" t="str">
            <v>防根用シート敷き</v>
          </cell>
          <cell r="C638" t="str">
            <v>ポリエチレンシート　０．３ｍｍ</v>
          </cell>
          <cell r="D638" t="str">
            <v>m2</v>
          </cell>
          <cell r="E638">
            <v>110</v>
          </cell>
        </row>
        <row r="639">
          <cell r="A639">
            <v>94000</v>
          </cell>
          <cell r="B639" t="str">
            <v>ポリサルファイドシーリング</v>
          </cell>
          <cell r="C639" t="str">
            <v>軽微なもの</v>
          </cell>
          <cell r="D639" t="str">
            <v>ｍ</v>
          </cell>
          <cell r="E639">
            <v>560</v>
          </cell>
        </row>
        <row r="640">
          <cell r="A640">
            <v>94010</v>
          </cell>
          <cell r="B640" t="str">
            <v>ポリサルファイドシーリング</v>
          </cell>
          <cell r="C640" t="str">
            <v>１０×７ｍｍ</v>
          </cell>
          <cell r="D640" t="str">
            <v>ｍ</v>
          </cell>
          <cell r="E640">
            <v>670</v>
          </cell>
        </row>
        <row r="641">
          <cell r="A641">
            <v>94020</v>
          </cell>
          <cell r="B641" t="str">
            <v>ポリサルファイドシーリング</v>
          </cell>
          <cell r="C641" t="str">
            <v>１０×１０ｍｍ</v>
          </cell>
          <cell r="D641" t="str">
            <v>ｍ</v>
          </cell>
          <cell r="E641">
            <v>740</v>
          </cell>
        </row>
        <row r="642">
          <cell r="A642">
            <v>94030</v>
          </cell>
          <cell r="B642" t="str">
            <v>ポリサルファイドシーリング</v>
          </cell>
          <cell r="C642" t="str">
            <v>１５×１０ｍｍ</v>
          </cell>
          <cell r="D642" t="str">
            <v>ｍ</v>
          </cell>
          <cell r="E642">
            <v>940</v>
          </cell>
        </row>
        <row r="643">
          <cell r="A643">
            <v>94040</v>
          </cell>
          <cell r="B643" t="str">
            <v>ポリサルファイドシーリング</v>
          </cell>
          <cell r="C643" t="str">
            <v>１５×１５ｍｍ</v>
          </cell>
          <cell r="D643" t="str">
            <v>ｍ</v>
          </cell>
          <cell r="E643">
            <v>1120</v>
          </cell>
        </row>
        <row r="644">
          <cell r="A644">
            <v>94050</v>
          </cell>
          <cell r="B644" t="str">
            <v>ポリサルファイドシーリング</v>
          </cell>
          <cell r="C644" t="str">
            <v>２０×１０ｍｍ</v>
          </cell>
          <cell r="D644" t="str">
            <v>ｍ</v>
          </cell>
          <cell r="E644">
            <v>1150</v>
          </cell>
        </row>
        <row r="645">
          <cell r="A645">
            <v>94060</v>
          </cell>
          <cell r="B645" t="str">
            <v>ポリサルファイドシーリング</v>
          </cell>
          <cell r="C645" t="str">
            <v>２０×１５ｍｍ</v>
          </cell>
          <cell r="D645" t="str">
            <v>ｍ</v>
          </cell>
          <cell r="E645">
            <v>1380</v>
          </cell>
        </row>
        <row r="646">
          <cell r="A646">
            <v>94070</v>
          </cell>
          <cell r="B646" t="str">
            <v>ポリサルファイドシーリング</v>
          </cell>
          <cell r="C646" t="str">
            <v>２０×２０ｍｍ</v>
          </cell>
          <cell r="D646" t="str">
            <v>ｍ</v>
          </cell>
          <cell r="E646">
            <v>1620</v>
          </cell>
        </row>
        <row r="647">
          <cell r="A647">
            <v>94080</v>
          </cell>
          <cell r="B647" t="str">
            <v>ポリサルファイドシーリング</v>
          </cell>
          <cell r="C647" t="str">
            <v>２５×１５ｍｍ</v>
          </cell>
          <cell r="D647" t="str">
            <v>ｍ</v>
          </cell>
          <cell r="E647">
            <v>1650</v>
          </cell>
        </row>
        <row r="648">
          <cell r="A648">
            <v>94090</v>
          </cell>
          <cell r="B648" t="str">
            <v>ポリサルファイドシーリング</v>
          </cell>
          <cell r="C648" t="str">
            <v>２５×２０ｍｍ</v>
          </cell>
          <cell r="D648" t="str">
            <v>ｍ</v>
          </cell>
          <cell r="E648">
            <v>1940</v>
          </cell>
        </row>
        <row r="649">
          <cell r="A649">
            <v>94100</v>
          </cell>
          <cell r="B649" t="str">
            <v>ポリサルファイドシーリング</v>
          </cell>
          <cell r="C649" t="str">
            <v>２５×２５ｍｍ</v>
          </cell>
          <cell r="D649" t="str">
            <v>ｍ</v>
          </cell>
          <cell r="E649">
            <v>2240</v>
          </cell>
        </row>
        <row r="650">
          <cell r="A650">
            <v>94110</v>
          </cell>
          <cell r="B650" t="str">
            <v>ポリサルファイドシーリング</v>
          </cell>
          <cell r="C650" t="str">
            <v>３０×１５ｍｍ</v>
          </cell>
          <cell r="D650" t="str">
            <v>ｍ</v>
          </cell>
          <cell r="E650">
            <v>1910</v>
          </cell>
        </row>
        <row r="651">
          <cell r="A651">
            <v>94120</v>
          </cell>
          <cell r="B651" t="str">
            <v>ポリサルファイドシーリング</v>
          </cell>
          <cell r="C651" t="str">
            <v>３０×２０ｍｍ</v>
          </cell>
          <cell r="D651" t="str">
            <v>ｍ</v>
          </cell>
          <cell r="E651">
            <v>2270</v>
          </cell>
        </row>
        <row r="652">
          <cell r="A652">
            <v>94130</v>
          </cell>
          <cell r="B652" t="str">
            <v>ポリサルファイドシーリング</v>
          </cell>
          <cell r="C652" t="str">
            <v>３０×２５ｍｍ</v>
          </cell>
          <cell r="D652" t="str">
            <v>ｍ</v>
          </cell>
          <cell r="E652">
            <v>2630</v>
          </cell>
        </row>
        <row r="653">
          <cell r="A653">
            <v>94200</v>
          </cell>
          <cell r="B653" t="str">
            <v>シリコーンシーリング</v>
          </cell>
          <cell r="C653" t="str">
            <v>軽微なもの</v>
          </cell>
          <cell r="D653" t="str">
            <v>ｍ</v>
          </cell>
          <cell r="E653">
            <v>570</v>
          </cell>
        </row>
        <row r="654">
          <cell r="A654">
            <v>94210</v>
          </cell>
          <cell r="B654" t="str">
            <v>シリコーンシーリング</v>
          </cell>
          <cell r="C654" t="str">
            <v>１０×７ｍｍ</v>
          </cell>
          <cell r="D654" t="str">
            <v>ｍ</v>
          </cell>
          <cell r="E654">
            <v>690</v>
          </cell>
        </row>
        <row r="655">
          <cell r="A655">
            <v>94220</v>
          </cell>
          <cell r="B655" t="str">
            <v>シリコーンシーリング</v>
          </cell>
          <cell r="C655" t="str">
            <v>１０×１０ｍｍ</v>
          </cell>
          <cell r="D655" t="str">
            <v>ｍ</v>
          </cell>
          <cell r="E655">
            <v>780</v>
          </cell>
        </row>
        <row r="656">
          <cell r="A656">
            <v>94230</v>
          </cell>
          <cell r="B656" t="str">
            <v>シリコーンシーリング</v>
          </cell>
          <cell r="C656" t="str">
            <v>１５×１０ｍｍ</v>
          </cell>
          <cell r="D656" t="str">
            <v>ｍ</v>
          </cell>
          <cell r="E656">
            <v>1000</v>
          </cell>
        </row>
        <row r="657">
          <cell r="A657">
            <v>94240</v>
          </cell>
          <cell r="B657" t="str">
            <v>シリコーンシーリング</v>
          </cell>
          <cell r="C657" t="str">
            <v>１５×１５ｍｍ</v>
          </cell>
          <cell r="D657" t="str">
            <v>ｍ</v>
          </cell>
          <cell r="E657">
            <v>1210</v>
          </cell>
        </row>
        <row r="658">
          <cell r="A658">
            <v>94250</v>
          </cell>
          <cell r="B658" t="str">
            <v>シリコーンシーリング</v>
          </cell>
          <cell r="C658" t="str">
            <v>２０×１０ｍｍ</v>
          </cell>
          <cell r="D658" t="str">
            <v>ｍ</v>
          </cell>
          <cell r="E658">
            <v>1230</v>
          </cell>
        </row>
        <row r="659">
          <cell r="A659">
            <v>94260</v>
          </cell>
          <cell r="B659" t="str">
            <v>シリコーンシーリング</v>
          </cell>
          <cell r="C659" t="str">
            <v>２０×１５ｍｍ</v>
          </cell>
          <cell r="D659" t="str">
            <v>ｍ</v>
          </cell>
          <cell r="E659">
            <v>1510</v>
          </cell>
        </row>
        <row r="660">
          <cell r="A660">
            <v>94270</v>
          </cell>
          <cell r="B660" t="str">
            <v>シリコーンシーリング</v>
          </cell>
          <cell r="C660" t="str">
            <v>２０×２０ｍｍ</v>
          </cell>
          <cell r="D660" t="str">
            <v>ｍ</v>
          </cell>
          <cell r="E660">
            <v>1790</v>
          </cell>
        </row>
        <row r="661">
          <cell r="A661">
            <v>94280</v>
          </cell>
          <cell r="B661" t="str">
            <v>シリコーンシーリング</v>
          </cell>
          <cell r="C661" t="str">
            <v>２５×１５ｍｍ</v>
          </cell>
          <cell r="D661" t="str">
            <v>ｍ</v>
          </cell>
          <cell r="E661">
            <v>1810</v>
          </cell>
        </row>
        <row r="662">
          <cell r="A662">
            <v>94290</v>
          </cell>
          <cell r="B662" t="str">
            <v>シリコーンシーリング</v>
          </cell>
          <cell r="C662" t="str">
            <v>２５×２０ｍｍ</v>
          </cell>
          <cell r="D662" t="str">
            <v>ｍ</v>
          </cell>
          <cell r="E662">
            <v>2160</v>
          </cell>
        </row>
        <row r="663">
          <cell r="A663">
            <v>94300</v>
          </cell>
          <cell r="B663" t="str">
            <v>シリコーンシーリング</v>
          </cell>
          <cell r="C663" t="str">
            <v>２５×２５ｍｍ</v>
          </cell>
          <cell r="D663" t="str">
            <v>ｍ</v>
          </cell>
          <cell r="E663">
            <v>2510</v>
          </cell>
        </row>
        <row r="664">
          <cell r="A664">
            <v>94310</v>
          </cell>
          <cell r="B664" t="str">
            <v>シリコーンシーリング</v>
          </cell>
          <cell r="C664" t="str">
            <v>３０×１５ｍｍ</v>
          </cell>
          <cell r="D664" t="str">
            <v>ｍ</v>
          </cell>
          <cell r="E664">
            <v>2100</v>
          </cell>
        </row>
        <row r="665">
          <cell r="A665">
            <v>94320</v>
          </cell>
          <cell r="B665" t="str">
            <v>シリコーンシーリング</v>
          </cell>
          <cell r="C665" t="str">
            <v>３０×２０ｍｍ</v>
          </cell>
          <cell r="D665" t="str">
            <v>ｍ</v>
          </cell>
          <cell r="E665">
            <v>2520</v>
          </cell>
        </row>
        <row r="666">
          <cell r="A666">
            <v>94330</v>
          </cell>
          <cell r="B666" t="str">
            <v>シリコーンシーリング</v>
          </cell>
          <cell r="C666" t="str">
            <v>３０×２５ｍｍ</v>
          </cell>
          <cell r="D666" t="str">
            <v>ｍ</v>
          </cell>
          <cell r="E666">
            <v>2940</v>
          </cell>
        </row>
        <row r="667">
          <cell r="A667">
            <v>94400</v>
          </cell>
          <cell r="B667" t="str">
            <v>変成シリコーンシーリング</v>
          </cell>
          <cell r="C667" t="str">
            <v>軽微なもの</v>
          </cell>
          <cell r="D667" t="str">
            <v>ｍ</v>
          </cell>
          <cell r="E667">
            <v>560</v>
          </cell>
        </row>
        <row r="668">
          <cell r="A668">
            <v>94410</v>
          </cell>
          <cell r="B668" t="str">
            <v>変成シリコーンシーリング</v>
          </cell>
          <cell r="C668" t="str">
            <v>１０×７ｍｍ</v>
          </cell>
          <cell r="D668" t="str">
            <v>ｍ</v>
          </cell>
          <cell r="E668">
            <v>660</v>
          </cell>
        </row>
        <row r="669">
          <cell r="A669">
            <v>94420</v>
          </cell>
          <cell r="B669" t="str">
            <v>変成シリコーンシーリング</v>
          </cell>
          <cell r="C669" t="str">
            <v>１０×１０ｍｍ</v>
          </cell>
          <cell r="D669" t="str">
            <v>ｍ</v>
          </cell>
          <cell r="E669">
            <v>730</v>
          </cell>
        </row>
        <row r="670">
          <cell r="A670">
            <v>94430</v>
          </cell>
          <cell r="B670" t="str">
            <v>変成シリコーンシーリング</v>
          </cell>
          <cell r="C670" t="str">
            <v>１５×１０ｍｍ</v>
          </cell>
          <cell r="D670" t="str">
            <v>ｍ</v>
          </cell>
          <cell r="E670">
            <v>930</v>
          </cell>
        </row>
        <row r="671">
          <cell r="A671">
            <v>94440</v>
          </cell>
          <cell r="B671" t="str">
            <v>変成シリコーンシーリング</v>
          </cell>
          <cell r="C671" t="str">
            <v>１５×１５ｍｍ</v>
          </cell>
          <cell r="D671" t="str">
            <v>ｍ</v>
          </cell>
          <cell r="E671">
            <v>1110</v>
          </cell>
        </row>
        <row r="672">
          <cell r="A672">
            <v>94450</v>
          </cell>
          <cell r="B672" t="str">
            <v>変成シリコーンシーリング</v>
          </cell>
          <cell r="C672" t="str">
            <v>２０×１０ｍｍ</v>
          </cell>
          <cell r="D672" t="str">
            <v>ｍ</v>
          </cell>
          <cell r="E672">
            <v>1140</v>
          </cell>
        </row>
        <row r="673">
          <cell r="A673">
            <v>94460</v>
          </cell>
          <cell r="B673" t="str">
            <v>変成シリコーンシーリング</v>
          </cell>
          <cell r="C673" t="str">
            <v>２０×１５ｍｍ</v>
          </cell>
          <cell r="D673" t="str">
            <v>ｍ</v>
          </cell>
          <cell r="E673">
            <v>1370</v>
          </cell>
        </row>
        <row r="674">
          <cell r="A674">
            <v>94470</v>
          </cell>
          <cell r="B674" t="str">
            <v>変成シリコーンシーリング</v>
          </cell>
          <cell r="C674" t="str">
            <v>２０×２０ｍｍ</v>
          </cell>
          <cell r="D674" t="str">
            <v>ｍ</v>
          </cell>
          <cell r="E674">
            <v>1600</v>
          </cell>
        </row>
        <row r="675">
          <cell r="A675">
            <v>94480</v>
          </cell>
          <cell r="B675" t="str">
            <v>変成シリコーンシーリング</v>
          </cell>
          <cell r="C675" t="str">
            <v>２５×１５ｍｍ</v>
          </cell>
          <cell r="D675" t="str">
            <v>ｍ</v>
          </cell>
          <cell r="E675">
            <v>1630</v>
          </cell>
        </row>
        <row r="676">
          <cell r="A676">
            <v>94490</v>
          </cell>
          <cell r="B676" t="str">
            <v>変成シリコーンシーリング</v>
          </cell>
          <cell r="C676" t="str">
            <v>２５×２０ｍｍ</v>
          </cell>
          <cell r="D676" t="str">
            <v>ｍ</v>
          </cell>
          <cell r="E676">
            <v>1920</v>
          </cell>
        </row>
        <row r="677">
          <cell r="A677">
            <v>94500</v>
          </cell>
          <cell r="B677" t="str">
            <v>変成シリコーンシーリング</v>
          </cell>
          <cell r="C677" t="str">
            <v>２５×２５ｍｍ</v>
          </cell>
          <cell r="D677" t="str">
            <v>ｍ</v>
          </cell>
          <cell r="E677">
            <v>2220</v>
          </cell>
        </row>
        <row r="678">
          <cell r="A678">
            <v>94510</v>
          </cell>
          <cell r="B678" t="str">
            <v>変成シリコーンシーリング</v>
          </cell>
          <cell r="C678" t="str">
            <v>３０×１５ｍｍ</v>
          </cell>
          <cell r="D678" t="str">
            <v>ｍ</v>
          </cell>
          <cell r="E678">
            <v>1890</v>
          </cell>
        </row>
        <row r="679">
          <cell r="A679">
            <v>94520</v>
          </cell>
          <cell r="B679" t="str">
            <v>変成シリコーンシーリング</v>
          </cell>
          <cell r="C679" t="str">
            <v>３０×２０ｍｍ</v>
          </cell>
          <cell r="D679" t="str">
            <v>ｍ</v>
          </cell>
          <cell r="E679">
            <v>2240</v>
          </cell>
        </row>
        <row r="680">
          <cell r="A680">
            <v>94530</v>
          </cell>
          <cell r="B680" t="str">
            <v>変成シリコーンシーリング</v>
          </cell>
          <cell r="C680" t="str">
            <v>３０×２５ｍｍ</v>
          </cell>
          <cell r="D680" t="str">
            <v>ｍ</v>
          </cell>
          <cell r="E680">
            <v>2590</v>
          </cell>
        </row>
        <row r="681">
          <cell r="A681" t="str">
            <v>10（　石　）</v>
          </cell>
        </row>
        <row r="682">
          <cell r="A682">
            <v>100003</v>
          </cell>
          <cell r="B682" t="str">
            <v>床花こう岩張り</v>
          </cell>
          <cell r="C682" t="str">
            <v>厚３０ｍｍ程度　　　　　　　　　　＜石材料単価を加算する＞</v>
          </cell>
          <cell r="D682" t="str">
            <v>m2</v>
          </cell>
          <cell r="E682">
            <v>10050</v>
          </cell>
        </row>
        <row r="683">
          <cell r="A683">
            <v>100010</v>
          </cell>
          <cell r="B683" t="str">
            <v>床花こう岩張り</v>
          </cell>
          <cell r="C683" t="str">
            <v>厚１００ｍｍ程度　　　　　　　　　＜石材料単価を加算する＞</v>
          </cell>
          <cell r="D683" t="str">
            <v>m2</v>
          </cell>
          <cell r="E683">
            <v>12260</v>
          </cell>
        </row>
        <row r="684">
          <cell r="A684">
            <v>100103</v>
          </cell>
          <cell r="B684" t="str">
            <v>壁花こう岩張り</v>
          </cell>
          <cell r="C684" t="str">
            <v>厚３０ｍｍ程度　屋外　　　　　　　＜石材料単価を加算する＞</v>
          </cell>
          <cell r="D684" t="str">
            <v>m2</v>
          </cell>
          <cell r="E684">
            <v>14340</v>
          </cell>
        </row>
        <row r="685">
          <cell r="A685">
            <v>100105</v>
          </cell>
          <cell r="B685" t="str">
            <v>壁花こう岩張り</v>
          </cell>
          <cell r="C685" t="str">
            <v>厚３０ｍｍ程度　屋内　　　　　　　＜石材料単価を加算する＞</v>
          </cell>
          <cell r="D685" t="str">
            <v>m2</v>
          </cell>
          <cell r="E685">
            <v>13050</v>
          </cell>
        </row>
        <row r="686">
          <cell r="A686">
            <v>100107</v>
          </cell>
          <cell r="B686" t="str">
            <v>壁花こう岩張り</v>
          </cell>
          <cell r="C686" t="str">
            <v>厚７０ｍｍ程度　屋外　　　　　　　＜石材料単価を加算する＞</v>
          </cell>
          <cell r="D686" t="str">
            <v>m2</v>
          </cell>
          <cell r="E686">
            <v>16460</v>
          </cell>
        </row>
        <row r="687">
          <cell r="A687">
            <v>102002</v>
          </cell>
          <cell r="B687" t="str">
            <v>床大理石張り</v>
          </cell>
          <cell r="C687" t="str">
            <v>厚２０ｍｍ程度　　　　　　　　　　＜石材料単価を加算する＞</v>
          </cell>
          <cell r="D687" t="str">
            <v>m2</v>
          </cell>
          <cell r="E687">
            <v>10050</v>
          </cell>
        </row>
        <row r="688">
          <cell r="A688">
            <v>102012</v>
          </cell>
          <cell r="B688" t="str">
            <v>床大理石張り</v>
          </cell>
          <cell r="C688" t="str">
            <v>厚２０ｍｍ程度　白色系　　　　　　＜石材料単価を加算する＞</v>
          </cell>
          <cell r="D688" t="str">
            <v>m2</v>
          </cell>
          <cell r="E688">
            <v>12870</v>
          </cell>
        </row>
        <row r="689">
          <cell r="A689">
            <v>102102</v>
          </cell>
          <cell r="B689" t="str">
            <v>壁大理石張り</v>
          </cell>
          <cell r="C689" t="str">
            <v>厚２０ｍｍ程度　　　　　　　　　　＜石材料単価を加算する＞</v>
          </cell>
          <cell r="D689" t="str">
            <v>m2</v>
          </cell>
          <cell r="E689">
            <v>13050</v>
          </cell>
        </row>
        <row r="690">
          <cell r="A690">
            <v>102112</v>
          </cell>
          <cell r="B690" t="str">
            <v>壁大理石張り</v>
          </cell>
          <cell r="C690" t="str">
            <v>厚２０ｍｍ程度　白色系　　　　　　＜石材料単価を加算する＞</v>
          </cell>
          <cell r="D690" t="str">
            <v>m2</v>
          </cell>
          <cell r="E690">
            <v>13920</v>
          </cell>
        </row>
        <row r="691">
          <cell r="A691">
            <v>105003</v>
          </cell>
          <cell r="B691" t="str">
            <v>床テラゾブロック張り</v>
          </cell>
          <cell r="C691" t="str">
            <v>厚３０ｍｍ程度　　　　　　　　　　＜石材料単価を加算する＞</v>
          </cell>
          <cell r="D691" t="str">
            <v>m2</v>
          </cell>
          <cell r="E691">
            <v>8060</v>
          </cell>
        </row>
        <row r="692">
          <cell r="A692">
            <v>105103</v>
          </cell>
          <cell r="B692" t="str">
            <v>壁テラゾブロック張り</v>
          </cell>
          <cell r="C692" t="str">
            <v>厚３０ｍｍ程度　　　　　　　　　　＜石材料単価を加算する＞</v>
          </cell>
          <cell r="D692" t="str">
            <v>m2</v>
          </cell>
          <cell r="E692">
            <v>10470</v>
          </cell>
        </row>
        <row r="693">
          <cell r="A693">
            <v>105202</v>
          </cell>
          <cell r="B693" t="str">
            <v>幅木テラゾブロック張り</v>
          </cell>
          <cell r="C693" t="str">
            <v>７５×２５ｍｍ程度　　　　　　　　＜石材料単価を加算する＞</v>
          </cell>
          <cell r="D693" t="str">
            <v>ｍ</v>
          </cell>
          <cell r="E693">
            <v>2730</v>
          </cell>
        </row>
        <row r="694">
          <cell r="A694" t="str">
            <v>11（　タ　イ　ル　）</v>
          </cell>
        </row>
        <row r="695">
          <cell r="A695">
            <v>110025</v>
          </cell>
          <cell r="B695" t="str">
            <v>一般床タイル張り</v>
          </cell>
          <cell r="C695" t="str">
            <v>無釉（ユニットタイル２５ｍｍ角）</v>
          </cell>
          <cell r="D695" t="str">
            <v>m2</v>
          </cell>
          <cell r="E695">
            <v>7520</v>
          </cell>
        </row>
        <row r="696">
          <cell r="A696">
            <v>110026</v>
          </cell>
          <cell r="B696" t="str">
            <v>一般床タイル張り</v>
          </cell>
          <cell r="C696" t="str">
            <v>（ユニットタイル２５ｍｍ角）　　　＜タイル材料単価×１．１２を加算＞</v>
          </cell>
          <cell r="D696" t="str">
            <v>m2</v>
          </cell>
          <cell r="E696">
            <v>5070</v>
          </cell>
        </row>
        <row r="697">
          <cell r="A697">
            <v>110050</v>
          </cell>
          <cell r="B697" t="str">
            <v>一般床タイル張り</v>
          </cell>
          <cell r="C697" t="str">
            <v>無釉（ユニットタイル５０ｍｍ角）</v>
          </cell>
          <cell r="D697" t="str">
            <v>m2</v>
          </cell>
          <cell r="E697">
            <v>8160</v>
          </cell>
        </row>
        <row r="698">
          <cell r="A698">
            <v>110051</v>
          </cell>
          <cell r="B698" t="str">
            <v>一般床タイル張り</v>
          </cell>
          <cell r="C698" t="str">
            <v>（ユニットタイル５０ｍｍ角）　　　＜タイル材料単価×１．１２を加算＞</v>
          </cell>
          <cell r="D698" t="str">
            <v>m2</v>
          </cell>
          <cell r="E698">
            <v>5050</v>
          </cell>
        </row>
        <row r="699">
          <cell r="A699">
            <v>116210</v>
          </cell>
          <cell r="B699" t="str">
            <v>壁タイル張り</v>
          </cell>
          <cell r="C699" t="str">
            <v>施釉　一般色　接着剤タイプ１　　　（陶器質　１００ｍｍ角）</v>
          </cell>
          <cell r="D699" t="str">
            <v>m2</v>
          </cell>
          <cell r="E699">
            <v>7630</v>
          </cell>
        </row>
        <row r="700">
          <cell r="A700">
            <v>116211</v>
          </cell>
          <cell r="B700" t="str">
            <v>壁タイル張り</v>
          </cell>
          <cell r="C700" t="str">
            <v>接着剤タイプ１　陶器質１００ｍｍ角＜タイル材料単価×１．１２を加算＞</v>
          </cell>
          <cell r="D700" t="str">
            <v>m2</v>
          </cell>
          <cell r="E700">
            <v>5260</v>
          </cell>
        </row>
        <row r="701">
          <cell r="A701">
            <v>116220</v>
          </cell>
          <cell r="B701" t="str">
            <v>壁タイル張り</v>
          </cell>
          <cell r="C701" t="str">
            <v>施釉　一般色　接着剤タイプ２　　　（陶器質　１００ｍｍ角）</v>
          </cell>
          <cell r="D701" t="str">
            <v>m2</v>
          </cell>
          <cell r="E701">
            <v>7250</v>
          </cell>
        </row>
        <row r="702">
          <cell r="A702">
            <v>116221</v>
          </cell>
          <cell r="B702" t="str">
            <v>壁タイル張り</v>
          </cell>
          <cell r="C702" t="str">
            <v>接着剤タイプ２　陶器質１００ｍｍ角＜タイル材料単価×１．１２を加算＞</v>
          </cell>
          <cell r="D702" t="str">
            <v>m2</v>
          </cell>
          <cell r="E702">
            <v>4870</v>
          </cell>
        </row>
        <row r="703">
          <cell r="A703">
            <v>116230</v>
          </cell>
          <cell r="B703" t="str">
            <v>壁タイル張り</v>
          </cell>
          <cell r="C703" t="str">
            <v>施釉　一般色　接着剤タイプ３　　　（陶器質　１００ｍｍ角）</v>
          </cell>
          <cell r="D703" t="str">
            <v>m2</v>
          </cell>
          <cell r="E703">
            <v>7170</v>
          </cell>
        </row>
        <row r="704">
          <cell r="A704">
            <v>116231</v>
          </cell>
          <cell r="B704" t="str">
            <v>壁タイル張り</v>
          </cell>
          <cell r="C704" t="str">
            <v>接着剤タイプ３　陶器質１００ｍｍ角＜タイル材料単価×１．１２を加算＞</v>
          </cell>
          <cell r="D704" t="str">
            <v>m2</v>
          </cell>
          <cell r="E704">
            <v>4790</v>
          </cell>
        </row>
        <row r="705">
          <cell r="A705" t="str">
            <v>12（　木　）</v>
          </cell>
        </row>
        <row r="706">
          <cell r="A706">
            <v>120000</v>
          </cell>
          <cell r="B706" t="str">
            <v>つか立て床組</v>
          </cell>
          <cell r="C706" t="str">
            <v>施工費（床づか，根がらみ，大引，根太等）</v>
          </cell>
          <cell r="D706" t="str">
            <v>m2</v>
          </cell>
          <cell r="E706">
            <v>3200</v>
          </cell>
        </row>
        <row r="707">
          <cell r="A707">
            <v>120010</v>
          </cell>
          <cell r="B707" t="str">
            <v>ころばし床組</v>
          </cell>
          <cell r="C707" t="str">
            <v>施工費（大引，根太等）</v>
          </cell>
          <cell r="D707" t="str">
            <v>m2</v>
          </cell>
          <cell r="E707">
            <v>2040</v>
          </cell>
        </row>
        <row r="708">
          <cell r="A708">
            <v>120030</v>
          </cell>
          <cell r="B708" t="str">
            <v>畳下床板張り</v>
          </cell>
          <cell r="C708" t="str">
            <v>型枠用合板　厚１２　施工費</v>
          </cell>
          <cell r="D708" t="str">
            <v>m2</v>
          </cell>
          <cell r="E708">
            <v>1530</v>
          </cell>
        </row>
        <row r="709">
          <cell r="A709">
            <v>120040</v>
          </cell>
          <cell r="B709" t="str">
            <v>床フローリングボ－ド張り</v>
          </cell>
          <cell r="C709" t="str">
            <v>施工費</v>
          </cell>
          <cell r="D709" t="str">
            <v>m2</v>
          </cell>
          <cell r="E709">
            <v>3170</v>
          </cell>
        </row>
        <row r="710">
          <cell r="A710">
            <v>120050</v>
          </cell>
          <cell r="B710" t="str">
            <v>縁甲板張り</v>
          </cell>
          <cell r="C710" t="str">
            <v>施工費</v>
          </cell>
          <cell r="D710" t="str">
            <v>m2</v>
          </cell>
          <cell r="E710">
            <v>2920</v>
          </cell>
        </row>
        <row r="711">
          <cell r="A711">
            <v>120060</v>
          </cell>
          <cell r="B711" t="str">
            <v>張物下地合板張り</v>
          </cell>
          <cell r="C711" t="str">
            <v>厚１２＋厚５．５　施工費　（ビニル床タイル・ビニル床シート等）</v>
          </cell>
          <cell r="D711" t="str">
            <v>m2</v>
          </cell>
          <cell r="E711">
            <v>2800</v>
          </cell>
        </row>
        <row r="712">
          <cell r="A712">
            <v>120070</v>
          </cell>
          <cell r="B712" t="str">
            <v>張物下地合板張り</v>
          </cell>
          <cell r="C712" t="str">
            <v>厚１２　　　　　　施工費　（ビニル床タイル・ビニル床シート等）</v>
          </cell>
          <cell r="D712" t="str">
            <v>m2</v>
          </cell>
          <cell r="E712">
            <v>1530</v>
          </cell>
        </row>
        <row r="713">
          <cell r="A713">
            <v>120100</v>
          </cell>
          <cell r="B713" t="str">
            <v>間仕切軸組</v>
          </cell>
          <cell r="C713" t="str">
            <v>施工費（土台，柱，間柱，台輪，まぐさ，窓台等）</v>
          </cell>
          <cell r="D713" t="str">
            <v>m2</v>
          </cell>
          <cell r="E713">
            <v>2460</v>
          </cell>
        </row>
        <row r="714">
          <cell r="A714">
            <v>120110</v>
          </cell>
          <cell r="B714" t="str">
            <v>胴　縁　組</v>
          </cell>
          <cell r="C714" t="str">
            <v>施工費（木下地）</v>
          </cell>
          <cell r="D714" t="str">
            <v>m2</v>
          </cell>
          <cell r="E714">
            <v>1210</v>
          </cell>
        </row>
        <row r="715">
          <cell r="A715">
            <v>120120</v>
          </cell>
          <cell r="B715" t="str">
            <v>胴　縁　組</v>
          </cell>
          <cell r="C715" t="str">
            <v>施工費（コンクリート下地）</v>
          </cell>
          <cell r="D715" t="str">
            <v>m2</v>
          </cell>
          <cell r="E715">
            <v>2650</v>
          </cell>
        </row>
        <row r="716">
          <cell r="A716">
            <v>120140</v>
          </cell>
          <cell r="B716" t="str">
            <v>壁普通合板張り</v>
          </cell>
          <cell r="C716" t="str">
            <v>施工費</v>
          </cell>
          <cell r="D716" t="str">
            <v>m2</v>
          </cell>
          <cell r="E716">
            <v>1430</v>
          </cell>
        </row>
        <row r="717">
          <cell r="A717">
            <v>120160</v>
          </cell>
          <cell r="B717" t="str">
            <v>壁化粧合板張り</v>
          </cell>
          <cell r="C717" t="str">
            <v>施工費</v>
          </cell>
          <cell r="D717" t="str">
            <v>m2</v>
          </cell>
          <cell r="E717">
            <v>3050</v>
          </cell>
        </row>
        <row r="718">
          <cell r="A718">
            <v>120170</v>
          </cell>
          <cell r="B718" t="str">
            <v>幅木取付け</v>
          </cell>
          <cell r="C718" t="str">
            <v>施工費</v>
          </cell>
          <cell r="D718" t="str">
            <v>ｍ</v>
          </cell>
          <cell r="E718">
            <v>1550</v>
          </cell>
        </row>
        <row r="719">
          <cell r="A719">
            <v>120180</v>
          </cell>
          <cell r="B719" t="str">
            <v>畳寄せ取付け</v>
          </cell>
          <cell r="C719" t="str">
            <v>施工費</v>
          </cell>
          <cell r="D719" t="str">
            <v>ｍ</v>
          </cell>
          <cell r="E719">
            <v>1930</v>
          </cell>
        </row>
        <row r="720">
          <cell r="A720">
            <v>120190</v>
          </cell>
          <cell r="B720" t="str">
            <v>画桟取付け</v>
          </cell>
          <cell r="C720" t="str">
            <v>施工費</v>
          </cell>
          <cell r="D720" t="str">
            <v>ｍ</v>
          </cell>
          <cell r="E720">
            <v>1780</v>
          </cell>
        </row>
        <row r="721">
          <cell r="A721">
            <v>120200</v>
          </cell>
          <cell r="B721" t="str">
            <v>天井下地組</v>
          </cell>
          <cell r="C721" t="str">
            <v>施工費（つり木，野縁，野縁受等）</v>
          </cell>
          <cell r="D721" t="str">
            <v>m2</v>
          </cell>
          <cell r="E721">
            <v>2380</v>
          </cell>
        </row>
        <row r="722">
          <cell r="A722">
            <v>120220</v>
          </cell>
          <cell r="B722" t="str">
            <v>天井杉柾ベニヤ敷目板張り</v>
          </cell>
          <cell r="C722" t="str">
            <v>施工費</v>
          </cell>
          <cell r="D722" t="str">
            <v>m2</v>
          </cell>
          <cell r="E722">
            <v>2540</v>
          </cell>
        </row>
        <row r="723">
          <cell r="A723">
            <v>120230</v>
          </cell>
          <cell r="B723" t="str">
            <v>回り縁取付け</v>
          </cell>
          <cell r="C723" t="str">
            <v>施工費</v>
          </cell>
          <cell r="D723" t="str">
            <v>ｍ</v>
          </cell>
          <cell r="E723">
            <v>1780</v>
          </cell>
        </row>
        <row r="724">
          <cell r="A724">
            <v>120240</v>
          </cell>
          <cell r="B724" t="str">
            <v>屋根下地板張り</v>
          </cell>
          <cell r="C724" t="str">
            <v>施工費</v>
          </cell>
          <cell r="D724" t="str">
            <v>m2</v>
          </cell>
          <cell r="E724">
            <v>680</v>
          </cell>
        </row>
        <row r="725">
          <cell r="A725">
            <v>120310</v>
          </cell>
          <cell r="B725" t="str">
            <v>窓枠取付け（引違い）</v>
          </cell>
          <cell r="C725" t="str">
            <v>１．８×１．２ｍ程度　施工費</v>
          </cell>
          <cell r="D725" t="str">
            <v>箇所</v>
          </cell>
          <cell r="E725">
            <v>21820</v>
          </cell>
        </row>
        <row r="726">
          <cell r="A726">
            <v>120320</v>
          </cell>
          <cell r="B726" t="str">
            <v>出入口枠取付け（片開き）</v>
          </cell>
          <cell r="C726" t="str">
            <v>０．９×２．０ｍ程度　施工費</v>
          </cell>
          <cell r="D726" t="str">
            <v>箇所</v>
          </cell>
          <cell r="E726">
            <v>17380</v>
          </cell>
        </row>
        <row r="727">
          <cell r="A727">
            <v>120330</v>
          </cell>
          <cell r="B727" t="str">
            <v>出入口枠取付け（両開き）</v>
          </cell>
          <cell r="C727" t="str">
            <v>１．６×２．０ｍ程度　施工費</v>
          </cell>
          <cell r="D727" t="str">
            <v>箇所</v>
          </cell>
          <cell r="E727">
            <v>20440</v>
          </cell>
        </row>
        <row r="728">
          <cell r="A728">
            <v>120340</v>
          </cell>
          <cell r="B728" t="str">
            <v>出入口枠取付け（欄間付き片開き）</v>
          </cell>
          <cell r="C728" t="str">
            <v>０．９×２．５ｍ程度　施工費</v>
          </cell>
          <cell r="D728" t="str">
            <v>箇所</v>
          </cell>
          <cell r="E728">
            <v>21080</v>
          </cell>
        </row>
        <row r="729">
          <cell r="A729">
            <v>120350</v>
          </cell>
          <cell r="B729" t="str">
            <v>出入口枠取付け（欄間付き両開き）</v>
          </cell>
          <cell r="C729" t="str">
            <v>１．６×２．５ｍ程度　施工費</v>
          </cell>
          <cell r="D729" t="str">
            <v>箇所</v>
          </cell>
          <cell r="E729">
            <v>24310</v>
          </cell>
        </row>
        <row r="730">
          <cell r="A730">
            <v>120355</v>
          </cell>
          <cell r="B730" t="str">
            <v>額縁取付け</v>
          </cell>
          <cell r="C730" t="str">
            <v>施工費</v>
          </cell>
          <cell r="D730" t="str">
            <v>ｍ</v>
          </cell>
          <cell r="E730">
            <v>1050</v>
          </cell>
        </row>
        <row r="731">
          <cell r="A731">
            <v>120360</v>
          </cell>
          <cell r="B731" t="str">
            <v>敷居，鴨居取付け</v>
          </cell>
          <cell r="C731" t="str">
            <v>施工費</v>
          </cell>
          <cell r="D731" t="str">
            <v>ｍ</v>
          </cell>
          <cell r="E731">
            <v>3250</v>
          </cell>
        </row>
        <row r="732">
          <cell r="A732">
            <v>120410</v>
          </cell>
          <cell r="B732" t="str">
            <v>カーテンボックス取付け</v>
          </cell>
          <cell r="C732" t="str">
            <v>１００×１５０ｍｍ程度　施工費</v>
          </cell>
          <cell r="D732" t="str">
            <v>ｍ</v>
          </cell>
          <cell r="E732">
            <v>2290</v>
          </cell>
        </row>
        <row r="733">
          <cell r="A733">
            <v>120420</v>
          </cell>
          <cell r="B733" t="str">
            <v>階段笠木取付け</v>
          </cell>
          <cell r="C733" t="str">
            <v>６０×１００ｍｍ程度　施工費</v>
          </cell>
          <cell r="D733" t="str">
            <v>ｍ</v>
          </cell>
          <cell r="E733">
            <v>3060</v>
          </cell>
        </row>
        <row r="734">
          <cell r="A734">
            <v>120430</v>
          </cell>
          <cell r="B734" t="str">
            <v>天袋付き押入け取付け</v>
          </cell>
          <cell r="C734" t="str">
            <v>Ｗ＝１．８ｍ程度　施工費</v>
          </cell>
          <cell r="D734" t="str">
            <v>箇所</v>
          </cell>
          <cell r="E734">
            <v>28310</v>
          </cell>
        </row>
        <row r="735">
          <cell r="A735">
            <v>120440</v>
          </cell>
          <cell r="B735" t="str">
            <v>化粧柱取付け</v>
          </cell>
          <cell r="C735" t="str">
            <v>施工費</v>
          </cell>
          <cell r="D735" t="str">
            <v>本</v>
          </cell>
          <cell r="E735">
            <v>7840</v>
          </cell>
        </row>
        <row r="736">
          <cell r="A736" t="str">
            <v>13（　屋　根　及　び　と　い　）</v>
          </cell>
        </row>
        <row r="737">
          <cell r="A737">
            <v>130400</v>
          </cell>
          <cell r="B737" t="str">
            <v>ルーフドレン</v>
          </cell>
          <cell r="C737" t="str">
            <v>＜ルーフドレン×１．１２を加算＞</v>
          </cell>
          <cell r="D737" t="str">
            <v>箇所</v>
          </cell>
          <cell r="E737">
            <v>4330</v>
          </cell>
        </row>
        <row r="738">
          <cell r="A738">
            <v>130410</v>
          </cell>
          <cell r="B738" t="str">
            <v>フロアードレン</v>
          </cell>
          <cell r="C738" t="str">
            <v>＜フロアードレン×１．１２を加算＞</v>
          </cell>
          <cell r="D738" t="str">
            <v>箇所</v>
          </cell>
          <cell r="E738">
            <v>4330</v>
          </cell>
        </row>
        <row r="739">
          <cell r="A739">
            <v>130506</v>
          </cell>
          <cell r="B739" t="str">
            <v>立　て　ど　い</v>
          </cell>
          <cell r="C739" t="str">
            <v>鋼管　径６５ｍｍ</v>
          </cell>
          <cell r="D739" t="str">
            <v>ｍ</v>
          </cell>
          <cell r="E739">
            <v>6910</v>
          </cell>
        </row>
        <row r="740">
          <cell r="A740">
            <v>130508</v>
          </cell>
          <cell r="B740" t="str">
            <v>立　て　ど　い</v>
          </cell>
          <cell r="C740" t="str">
            <v>鋼管　径８０ｍｍ</v>
          </cell>
          <cell r="D740" t="str">
            <v>ｍ</v>
          </cell>
          <cell r="E740">
            <v>7910</v>
          </cell>
        </row>
        <row r="741">
          <cell r="A741">
            <v>130510</v>
          </cell>
          <cell r="B741" t="str">
            <v>立　て　ど　い</v>
          </cell>
          <cell r="C741" t="str">
            <v>鋼管　径１００ｍｍ</v>
          </cell>
          <cell r="D741" t="str">
            <v>ｍ</v>
          </cell>
          <cell r="E741">
            <v>10540</v>
          </cell>
        </row>
        <row r="742">
          <cell r="A742">
            <v>130512</v>
          </cell>
          <cell r="B742" t="str">
            <v>立　て　ど　い</v>
          </cell>
          <cell r="C742" t="str">
            <v>鋼管　径１２５ｍｍ</v>
          </cell>
          <cell r="D742" t="str">
            <v>ｍ</v>
          </cell>
          <cell r="E742">
            <v>12800</v>
          </cell>
        </row>
        <row r="743">
          <cell r="A743">
            <v>130515</v>
          </cell>
          <cell r="B743" t="str">
            <v>立　て　ど　い</v>
          </cell>
          <cell r="C743" t="str">
            <v>鋼管　径１５０ｍｍ</v>
          </cell>
          <cell r="D743" t="str">
            <v>ｍ</v>
          </cell>
          <cell r="E743">
            <v>16150</v>
          </cell>
        </row>
        <row r="744">
          <cell r="A744" t="str">
            <v>14（　金　属　）</v>
          </cell>
        </row>
        <row r="745">
          <cell r="A745">
            <v>140000</v>
          </cell>
          <cell r="B745" t="str">
            <v>鋳鉄製マンホールふた</v>
          </cell>
          <cell r="C745" t="str">
            <v>＜マンホールふた×１．１２を加算＞</v>
          </cell>
          <cell r="D745" t="str">
            <v>箇所</v>
          </cell>
          <cell r="E745">
            <v>7150</v>
          </cell>
        </row>
        <row r="746">
          <cell r="A746">
            <v>140100</v>
          </cell>
          <cell r="B746" t="str">
            <v>床　点　検　口</v>
          </cell>
          <cell r="C746" t="str">
            <v>＜床点検口×１．１２を加算する＞</v>
          </cell>
          <cell r="D746" t="str">
            <v>箇所</v>
          </cell>
          <cell r="E746">
            <v>2850</v>
          </cell>
        </row>
        <row r="747">
          <cell r="A747">
            <v>140101</v>
          </cell>
          <cell r="B747" t="str">
            <v>床　点　検　口</v>
          </cell>
          <cell r="C747" t="str">
            <v>アルミニウム製錠無し　６００角　　モルタル埋込型</v>
          </cell>
          <cell r="D747" t="str">
            <v>箇所</v>
          </cell>
          <cell r="E747">
            <v>18190</v>
          </cell>
        </row>
        <row r="748">
          <cell r="A748">
            <v>140200</v>
          </cell>
          <cell r="B748" t="str">
            <v>天井点検口</v>
          </cell>
          <cell r="C748" t="str">
            <v>軽量鉄骨天井下地補強共　　　　　　＜天井点検口×１．１２を加算する＞</v>
          </cell>
          <cell r="D748" t="str">
            <v>箇所</v>
          </cell>
          <cell r="E748">
            <v>4230</v>
          </cell>
        </row>
        <row r="749">
          <cell r="A749">
            <v>140201</v>
          </cell>
          <cell r="B749" t="str">
            <v>天井点検口</v>
          </cell>
          <cell r="C749" t="str">
            <v>アルミニウム製　錠無し　４５０角　軽量鉄骨天井下地補強共</v>
          </cell>
          <cell r="D749" t="str">
            <v>箇所</v>
          </cell>
          <cell r="E749">
            <v>8230</v>
          </cell>
        </row>
        <row r="750">
          <cell r="A750">
            <v>140202</v>
          </cell>
          <cell r="B750" t="str">
            <v>天井点検口</v>
          </cell>
          <cell r="C750" t="str">
            <v>アルミニウム製　錠無し　６００角　軽量鉄骨天井下地補強共</v>
          </cell>
          <cell r="D750" t="str">
            <v>箇所</v>
          </cell>
          <cell r="E750">
            <v>8860</v>
          </cell>
        </row>
        <row r="751">
          <cell r="A751">
            <v>140300</v>
          </cell>
          <cell r="B751" t="str">
            <v>階段すべり止め</v>
          </cell>
          <cell r="C751" t="str">
            <v>接着　　　　　　　　　　　　　　　＜階段すべり止め×１．１２を加算＞</v>
          </cell>
          <cell r="D751" t="str">
            <v>ｍ</v>
          </cell>
          <cell r="E751">
            <v>1080</v>
          </cell>
        </row>
        <row r="752">
          <cell r="A752">
            <v>140301</v>
          </cell>
          <cell r="B752" t="str">
            <v>階段すべり止め</v>
          </cell>
          <cell r="C752" t="str">
            <v>ステンレス製ビニルタイヤ付き　　　巾＝３７ｍｍ　接着</v>
          </cell>
          <cell r="D752" t="str">
            <v>ｍ</v>
          </cell>
          <cell r="E752">
            <v>2980</v>
          </cell>
        </row>
        <row r="753">
          <cell r="A753">
            <v>140400</v>
          </cell>
          <cell r="B753" t="str">
            <v>コーナービート</v>
          </cell>
          <cell r="C753" t="str">
            <v>＜コーナービート×１．１２を加算＞</v>
          </cell>
          <cell r="D753" t="str">
            <v>ｍ</v>
          </cell>
          <cell r="E753">
            <v>540</v>
          </cell>
        </row>
        <row r="754">
          <cell r="A754">
            <v>140500</v>
          </cell>
          <cell r="B754" t="str">
            <v>床目地金物</v>
          </cell>
          <cell r="C754" t="str">
            <v>＜床目地金物×１．１２を加算する＞</v>
          </cell>
          <cell r="D754" t="str">
            <v>ｍ</v>
          </cell>
          <cell r="E754">
            <v>540</v>
          </cell>
        </row>
        <row r="755">
          <cell r="A755">
            <v>140600</v>
          </cell>
          <cell r="B755" t="str">
            <v>防水層端部金物</v>
          </cell>
          <cell r="C755" t="str">
            <v>＜防水層端部金物×１．１２を加算＞</v>
          </cell>
          <cell r="D755" t="str">
            <v>ｍ</v>
          </cell>
          <cell r="E755">
            <v>560</v>
          </cell>
        </row>
        <row r="756">
          <cell r="A756">
            <v>141001</v>
          </cell>
          <cell r="B756" t="str">
            <v>ます用鋼製グレーチング</v>
          </cell>
          <cell r="C756" t="str">
            <v>枠付き　　　　　　　　　　　　　　＜グレーチング×１．１２を加算＞</v>
          </cell>
          <cell r="D756" t="str">
            <v>箇所</v>
          </cell>
          <cell r="E756">
            <v>4890</v>
          </cell>
        </row>
        <row r="757">
          <cell r="A757">
            <v>141010</v>
          </cell>
          <cell r="B757" t="str">
            <v>排水溝用　鋼製グレーチング</v>
          </cell>
          <cell r="C757" t="str">
            <v>枠なし　　　　　　　　　　　　　　＜グレーチング×１．１２を加算＞</v>
          </cell>
          <cell r="D757" t="str">
            <v>ｍ</v>
          </cell>
          <cell r="E757">
            <v>590</v>
          </cell>
        </row>
        <row r="758">
          <cell r="A758">
            <v>141011</v>
          </cell>
          <cell r="B758" t="str">
            <v>排水溝用　鋼製グレーチング</v>
          </cell>
          <cell r="C758" t="str">
            <v>枠付き　　　　　　　　　　　　　　＜グレーチング×１．１２を加算＞</v>
          </cell>
          <cell r="D758" t="str">
            <v>ｍ</v>
          </cell>
          <cell r="E758">
            <v>2530</v>
          </cell>
        </row>
        <row r="759">
          <cell r="A759">
            <v>141100</v>
          </cell>
          <cell r="B759" t="str">
            <v>ます用　　鋳鉄製グレーチング</v>
          </cell>
          <cell r="C759" t="str">
            <v>枠なし　　　　　　　　　　　　　　＜グレーチング×１．１２を加算＞</v>
          </cell>
          <cell r="D759" t="str">
            <v>箇所</v>
          </cell>
          <cell r="E759">
            <v>970</v>
          </cell>
        </row>
        <row r="760">
          <cell r="A760">
            <v>141101</v>
          </cell>
          <cell r="B760" t="str">
            <v>ます用　　鋳鉄製グレーチング</v>
          </cell>
          <cell r="C760" t="str">
            <v>枠付き　　　　　　　　　　　　　　＜グレーチング×１．１２を加算＞</v>
          </cell>
          <cell r="D760" t="str">
            <v>箇所</v>
          </cell>
          <cell r="E760">
            <v>5020</v>
          </cell>
        </row>
        <row r="761">
          <cell r="A761">
            <v>141110</v>
          </cell>
          <cell r="B761" t="str">
            <v>排水溝用　鋳鉄製グレーチング</v>
          </cell>
          <cell r="C761" t="str">
            <v>枠なし　　　　　　　　　　　　　　＜グレーチング×１．１２を加算＞</v>
          </cell>
          <cell r="D761" t="str">
            <v>ｍ</v>
          </cell>
          <cell r="E761">
            <v>590</v>
          </cell>
        </row>
        <row r="762">
          <cell r="A762">
            <v>142000</v>
          </cell>
          <cell r="B762" t="str">
            <v>下地メタルラス張り</v>
          </cell>
          <cell r="C762" t="str">
            <v>平ラス３号　アスファルトフェルト共</v>
          </cell>
          <cell r="D762" t="str">
            <v>m2</v>
          </cell>
          <cell r="E762">
            <v>660</v>
          </cell>
        </row>
        <row r="763">
          <cell r="A763">
            <v>142100</v>
          </cell>
          <cell r="B763" t="str">
            <v>下地メタルラス張り</v>
          </cell>
          <cell r="C763" t="str">
            <v>リブラス　Ａ１号　下地木造</v>
          </cell>
          <cell r="D763" t="str">
            <v>m2</v>
          </cell>
          <cell r="E763">
            <v>510</v>
          </cell>
        </row>
        <row r="764">
          <cell r="A764">
            <v>142101</v>
          </cell>
          <cell r="B764" t="str">
            <v>下地メタルラス張り</v>
          </cell>
          <cell r="C764" t="str">
            <v>リブラス　Ａ１号　下地鉄骨</v>
          </cell>
          <cell r="D764" t="str">
            <v>m2</v>
          </cell>
          <cell r="E764">
            <v>970</v>
          </cell>
        </row>
        <row r="765">
          <cell r="A765">
            <v>142200</v>
          </cell>
          <cell r="B765" t="str">
            <v>下地メタルラス張り</v>
          </cell>
          <cell r="C765" t="str">
            <v>＃２０　アスファルトフェルト共　　（ひし形ラス）</v>
          </cell>
          <cell r="D765" t="str">
            <v>m2</v>
          </cell>
          <cell r="E765">
            <v>860</v>
          </cell>
        </row>
        <row r="766">
          <cell r="A766">
            <v>143000</v>
          </cell>
          <cell r="B766" t="str">
            <v>天井下地用インサート</v>
          </cell>
          <cell r="C766" t="str">
            <v>鉄製</v>
          </cell>
          <cell r="D766" t="str">
            <v>m2</v>
          </cell>
          <cell r="E766">
            <v>240</v>
          </cell>
        </row>
        <row r="767">
          <cell r="A767">
            <v>145000</v>
          </cell>
          <cell r="B767" t="str">
            <v>軽量鉄骨天井下地</v>
          </cell>
          <cell r="C767" t="str">
            <v>野縁間隔３６０　１９形下張り用</v>
          </cell>
          <cell r="D767" t="str">
            <v>m2</v>
          </cell>
          <cell r="E767">
            <v>1450</v>
          </cell>
        </row>
        <row r="768">
          <cell r="A768">
            <v>145010</v>
          </cell>
          <cell r="B768" t="str">
            <v>軽量鉄骨天井下地</v>
          </cell>
          <cell r="C768" t="str">
            <v>野縁間隔３００　１９形直張り用</v>
          </cell>
          <cell r="D768" t="str">
            <v>m2</v>
          </cell>
          <cell r="E768">
            <v>1640</v>
          </cell>
        </row>
        <row r="769">
          <cell r="A769">
            <v>145012</v>
          </cell>
          <cell r="B769" t="str">
            <v>軽量鉄骨天井下地</v>
          </cell>
          <cell r="C769" t="str">
            <v>野縁間隔２２５　１９形直張り用</v>
          </cell>
          <cell r="D769" t="str">
            <v>m2</v>
          </cell>
          <cell r="E769">
            <v>1890</v>
          </cell>
        </row>
        <row r="770">
          <cell r="A770">
            <v>145020</v>
          </cell>
          <cell r="B770" t="str">
            <v>軽量鉄骨天井下地</v>
          </cell>
          <cell r="C770" t="str">
            <v>野縁間隔３６０　屋内　　　　　　　（１９形金属板張り用）</v>
          </cell>
          <cell r="D770" t="str">
            <v>m2</v>
          </cell>
          <cell r="E770">
            <v>1310</v>
          </cell>
        </row>
        <row r="771">
          <cell r="A771">
            <v>145100</v>
          </cell>
          <cell r="B771" t="str">
            <v>軽量鉄骨天井下地</v>
          </cell>
          <cell r="C771" t="str">
            <v>野縁間隔３６０　２５形下張り用</v>
          </cell>
          <cell r="D771" t="str">
            <v>m2</v>
          </cell>
          <cell r="E771">
            <v>1550</v>
          </cell>
        </row>
        <row r="772">
          <cell r="A772">
            <v>145110</v>
          </cell>
          <cell r="B772" t="str">
            <v>軽量鉄骨天井下地</v>
          </cell>
          <cell r="C772" t="str">
            <v>野縁間隔３００　２５形直張り用</v>
          </cell>
          <cell r="D772" t="str">
            <v>m2</v>
          </cell>
          <cell r="E772">
            <v>1750</v>
          </cell>
        </row>
        <row r="773">
          <cell r="A773">
            <v>145112</v>
          </cell>
          <cell r="B773" t="str">
            <v>軽量鉄骨天井下地</v>
          </cell>
          <cell r="C773" t="str">
            <v>野縁間隔２２５　２５形直張り用</v>
          </cell>
          <cell r="D773" t="str">
            <v>m2</v>
          </cell>
          <cell r="E773">
            <v>2030</v>
          </cell>
        </row>
        <row r="774">
          <cell r="A774">
            <v>145120</v>
          </cell>
          <cell r="B774" t="str">
            <v>軽量鉄骨天井下地</v>
          </cell>
          <cell r="C774" t="str">
            <v>野縁間隔３００　屋外　　　　　　　（２５形金属板張り用）</v>
          </cell>
          <cell r="D774" t="str">
            <v>m2</v>
          </cell>
          <cell r="E774">
            <v>1540</v>
          </cell>
        </row>
        <row r="775">
          <cell r="A775">
            <v>145500</v>
          </cell>
          <cell r="B775" t="str">
            <v>軽量鉄骨壁下地</v>
          </cell>
          <cell r="C775" t="str">
            <v>間柱間隔３００　６５形</v>
          </cell>
          <cell r="D775" t="str">
            <v>m2</v>
          </cell>
          <cell r="E775">
            <v>2540</v>
          </cell>
        </row>
        <row r="776">
          <cell r="A776">
            <v>145505</v>
          </cell>
          <cell r="B776" t="str">
            <v>軽量鉄骨壁下地</v>
          </cell>
          <cell r="C776" t="str">
            <v>間柱間隔４５０　６５形</v>
          </cell>
          <cell r="D776" t="str">
            <v>m2</v>
          </cell>
          <cell r="E776">
            <v>1890</v>
          </cell>
        </row>
        <row r="777">
          <cell r="A777">
            <v>145700</v>
          </cell>
          <cell r="B777" t="str">
            <v>軽量鉄骨壁下地</v>
          </cell>
          <cell r="C777" t="str">
            <v>間柱間隔３００　９０形</v>
          </cell>
          <cell r="D777" t="str">
            <v>m2</v>
          </cell>
          <cell r="E777">
            <v>2850</v>
          </cell>
        </row>
        <row r="778">
          <cell r="A778">
            <v>145705</v>
          </cell>
          <cell r="B778" t="str">
            <v>軽量鉄骨壁下地</v>
          </cell>
          <cell r="C778" t="str">
            <v>間柱間隔４５０　９０形</v>
          </cell>
          <cell r="D778" t="str">
            <v>m2</v>
          </cell>
          <cell r="E778">
            <v>2100</v>
          </cell>
        </row>
        <row r="779">
          <cell r="A779">
            <v>145800</v>
          </cell>
          <cell r="B779" t="str">
            <v>軽量鉄骨壁下地</v>
          </cell>
          <cell r="C779" t="str">
            <v>間柱間隔３００　１００形</v>
          </cell>
          <cell r="D779" t="str">
            <v>m2</v>
          </cell>
          <cell r="E779">
            <v>3010</v>
          </cell>
        </row>
        <row r="780">
          <cell r="A780">
            <v>145805</v>
          </cell>
          <cell r="B780" t="str">
            <v>軽量鉄骨壁下地</v>
          </cell>
          <cell r="C780" t="str">
            <v>間柱間隔４５０　１００形</v>
          </cell>
          <cell r="D780" t="str">
            <v>m2</v>
          </cell>
          <cell r="E780">
            <v>2220</v>
          </cell>
        </row>
        <row r="781">
          <cell r="A781" t="str">
            <v>15（　左　官　）</v>
          </cell>
        </row>
        <row r="782">
          <cell r="A782">
            <v>150000</v>
          </cell>
          <cell r="B782" t="str">
            <v>床仕上げモルタル塗り</v>
          </cell>
          <cell r="C782" t="str">
            <v>厚３０</v>
          </cell>
          <cell r="D782" t="str">
            <v>m2</v>
          </cell>
          <cell r="E782">
            <v>1980</v>
          </cell>
        </row>
        <row r="783">
          <cell r="A783">
            <v>150010</v>
          </cell>
          <cell r="B783" t="str">
            <v>床張物下地モルタル塗り</v>
          </cell>
          <cell r="C783" t="str">
            <v>厚２８</v>
          </cell>
          <cell r="D783" t="str">
            <v>m2</v>
          </cell>
          <cell r="E783">
            <v>1900</v>
          </cell>
        </row>
        <row r="784">
          <cell r="A784">
            <v>150018</v>
          </cell>
          <cell r="B784" t="str">
            <v>床ユニットタイル下地モルタル塗り</v>
          </cell>
          <cell r="C784" t="str">
            <v>厚２２</v>
          </cell>
          <cell r="D784" t="str">
            <v>m2</v>
          </cell>
          <cell r="E784">
            <v>1570</v>
          </cell>
        </row>
        <row r="785">
          <cell r="A785">
            <v>150020</v>
          </cell>
          <cell r="B785" t="str">
            <v>床タイル下地モルタル塗り</v>
          </cell>
          <cell r="C785" t="str">
            <v>厚３７</v>
          </cell>
          <cell r="D785" t="str">
            <v>m2</v>
          </cell>
          <cell r="E785">
            <v>2280</v>
          </cell>
        </row>
        <row r="786">
          <cell r="A786">
            <v>150025</v>
          </cell>
          <cell r="B786" t="str">
            <v>床防水下地モルタル塗り</v>
          </cell>
          <cell r="C786" t="str">
            <v>厚１８</v>
          </cell>
          <cell r="D786" t="str">
            <v>m2</v>
          </cell>
          <cell r="E786">
            <v>1460</v>
          </cell>
        </row>
        <row r="787">
          <cell r="A787">
            <v>150030</v>
          </cell>
          <cell r="B787" t="str">
            <v>階段仕上げモルタル塗り</v>
          </cell>
          <cell r="C787" t="str">
            <v>厚３０</v>
          </cell>
          <cell r="D787" t="str">
            <v>m2</v>
          </cell>
          <cell r="E787">
            <v>4860</v>
          </cell>
        </row>
        <row r="788">
          <cell r="A788">
            <v>150040</v>
          </cell>
          <cell r="B788" t="str">
            <v>階段張物下地モルタル塗り</v>
          </cell>
          <cell r="C788" t="str">
            <v>厚２８</v>
          </cell>
          <cell r="D788" t="str">
            <v>m2</v>
          </cell>
          <cell r="E788">
            <v>4790</v>
          </cell>
        </row>
        <row r="789">
          <cell r="A789">
            <v>150060</v>
          </cell>
          <cell r="B789" t="str">
            <v>床コンクリ－トこて仕上</v>
          </cell>
          <cell r="C789" t="str">
            <v>Ａ種</v>
          </cell>
          <cell r="D789" t="str">
            <v>m2</v>
          </cell>
          <cell r="E789">
            <v>770</v>
          </cell>
        </row>
        <row r="790">
          <cell r="A790">
            <v>150061</v>
          </cell>
          <cell r="B790" t="str">
            <v>床コンクリ－トこて仕上</v>
          </cell>
          <cell r="C790" t="str">
            <v>Ｂ種</v>
          </cell>
          <cell r="D790" t="str">
            <v>m2</v>
          </cell>
          <cell r="E790">
            <v>550</v>
          </cell>
        </row>
        <row r="791">
          <cell r="A791">
            <v>150101</v>
          </cell>
          <cell r="B791" t="str">
            <v>内・外幅木モルタル塗り</v>
          </cell>
          <cell r="C791" t="str">
            <v>厚２０，２５　Ｈ＝１００</v>
          </cell>
          <cell r="D791" t="str">
            <v>ｍ</v>
          </cell>
          <cell r="E791">
            <v>1220</v>
          </cell>
        </row>
        <row r="792">
          <cell r="A792">
            <v>150103</v>
          </cell>
          <cell r="B792" t="str">
            <v>内・外幅木モルタル塗り</v>
          </cell>
          <cell r="C792" t="str">
            <v>厚２０，２５　Ｈ＝３００</v>
          </cell>
          <cell r="D792" t="str">
            <v>ｍ</v>
          </cell>
          <cell r="E792">
            <v>1670</v>
          </cell>
        </row>
        <row r="793">
          <cell r="A793">
            <v>150130</v>
          </cell>
          <cell r="B793" t="str">
            <v>内・外幅木モルタル塗り</v>
          </cell>
          <cell r="C793" t="str">
            <v>厚２０，２５　Ｈ＝１５０階段ささら</v>
          </cell>
          <cell r="D793" t="str">
            <v>ｍ</v>
          </cell>
          <cell r="E793">
            <v>1560</v>
          </cell>
        </row>
        <row r="794">
          <cell r="A794">
            <v>150300</v>
          </cell>
          <cell r="B794" t="str">
            <v>内壁モルタル塗り</v>
          </cell>
          <cell r="C794" t="str">
            <v>厚２０　下地コンクリ－ト　はけ引き</v>
          </cell>
          <cell r="D794" t="str">
            <v>m2</v>
          </cell>
          <cell r="E794">
            <v>2850</v>
          </cell>
        </row>
        <row r="795">
          <cell r="A795">
            <v>150310</v>
          </cell>
          <cell r="B795" t="str">
            <v>内壁モルタル塗り</v>
          </cell>
          <cell r="C795" t="str">
            <v>厚２４　下地ラス　ラスこすり共　　はけ引き</v>
          </cell>
          <cell r="D795" t="str">
            <v>m2</v>
          </cell>
          <cell r="E795">
            <v>3540</v>
          </cell>
        </row>
        <row r="796">
          <cell r="A796">
            <v>150320</v>
          </cell>
          <cell r="B796" t="str">
            <v>内壁モルタル塗り</v>
          </cell>
          <cell r="C796" t="str">
            <v>厚２０　下地コンクリ－ト　金ごて</v>
          </cell>
          <cell r="D796" t="str">
            <v>m2</v>
          </cell>
          <cell r="E796">
            <v>3290</v>
          </cell>
        </row>
        <row r="797">
          <cell r="A797">
            <v>150330</v>
          </cell>
          <cell r="B797" t="str">
            <v>内壁モルタル塗り</v>
          </cell>
          <cell r="C797" t="str">
            <v>厚２４　下地ラス　ラスこすり共　　金ごて</v>
          </cell>
          <cell r="D797" t="str">
            <v>m2</v>
          </cell>
          <cell r="E797">
            <v>3980</v>
          </cell>
        </row>
        <row r="798">
          <cell r="A798">
            <v>150335</v>
          </cell>
          <cell r="B798" t="str">
            <v>内壁ユニットタイル下地モルタル塗り</v>
          </cell>
          <cell r="D798" t="str">
            <v>m2</v>
          </cell>
          <cell r="E798">
            <v>2000</v>
          </cell>
        </row>
        <row r="799">
          <cell r="A799">
            <v>150350</v>
          </cell>
          <cell r="B799" t="str">
            <v>内壁タイル下地モルタル塗り</v>
          </cell>
          <cell r="C799" t="str">
            <v>小口タイル以上</v>
          </cell>
          <cell r="D799" t="str">
            <v>m2</v>
          </cell>
          <cell r="E799">
            <v>1760</v>
          </cell>
        </row>
        <row r="800">
          <cell r="A800">
            <v>150400</v>
          </cell>
          <cell r="B800" t="str">
            <v>外壁モルタル塗り</v>
          </cell>
          <cell r="C800" t="str">
            <v>厚２５　下地コンクリ－ト　はけ引き</v>
          </cell>
          <cell r="D800" t="str">
            <v>m2</v>
          </cell>
          <cell r="E800">
            <v>3360</v>
          </cell>
        </row>
        <row r="801">
          <cell r="A801">
            <v>150410</v>
          </cell>
          <cell r="B801" t="str">
            <v>外壁モルタル塗り</v>
          </cell>
          <cell r="C801" t="str">
            <v>厚２９　下地ラス　ラスこすり共　　はけ引き</v>
          </cell>
          <cell r="D801" t="str">
            <v>m2</v>
          </cell>
          <cell r="E801">
            <v>4060</v>
          </cell>
        </row>
        <row r="802">
          <cell r="A802">
            <v>150420</v>
          </cell>
          <cell r="B802" t="str">
            <v>外壁モルタル塗り</v>
          </cell>
          <cell r="C802" t="str">
            <v>厚２５　下地コンクリ－ト　金ごて</v>
          </cell>
          <cell r="D802" t="str">
            <v>m2</v>
          </cell>
          <cell r="E802">
            <v>3800</v>
          </cell>
        </row>
        <row r="803">
          <cell r="A803">
            <v>150430</v>
          </cell>
          <cell r="B803" t="str">
            <v>外壁モルタル塗り</v>
          </cell>
          <cell r="C803" t="str">
            <v>厚２９　下地ラス　ラスこすり共　　金ごて</v>
          </cell>
          <cell r="D803" t="str">
            <v>m2</v>
          </cell>
          <cell r="E803">
            <v>4500</v>
          </cell>
        </row>
        <row r="804">
          <cell r="A804">
            <v>150435</v>
          </cell>
          <cell r="B804" t="str">
            <v>外壁ユニットタイル下地モルタル塗り</v>
          </cell>
          <cell r="D804" t="str">
            <v>m2</v>
          </cell>
          <cell r="E804">
            <v>2510</v>
          </cell>
        </row>
        <row r="805">
          <cell r="A805">
            <v>150440</v>
          </cell>
          <cell r="B805" t="str">
            <v>外壁タイル下地モルタル塗り</v>
          </cell>
          <cell r="C805" t="str">
            <v>小口タイル以上</v>
          </cell>
          <cell r="D805" t="str">
            <v>m2</v>
          </cell>
          <cell r="E805">
            <v>2180</v>
          </cell>
        </row>
        <row r="806">
          <cell r="A806">
            <v>150500</v>
          </cell>
          <cell r="B806" t="str">
            <v>笠木，水切等モルタル塗り</v>
          </cell>
          <cell r="C806" t="str">
            <v>厚３０</v>
          </cell>
          <cell r="D806" t="str">
            <v>m2</v>
          </cell>
          <cell r="E806">
            <v>10290</v>
          </cell>
        </row>
        <row r="807">
          <cell r="A807">
            <v>150510</v>
          </cell>
          <cell r="B807" t="str">
            <v>側溝等モルタル塗り</v>
          </cell>
          <cell r="C807" t="str">
            <v>厚３０</v>
          </cell>
          <cell r="D807" t="str">
            <v>m2</v>
          </cell>
          <cell r="E807">
            <v>8620</v>
          </cell>
        </row>
        <row r="808">
          <cell r="A808">
            <v>150601</v>
          </cell>
          <cell r="B808" t="str">
            <v>建具周囲モルタル充てん</v>
          </cell>
          <cell r="C808" t="str">
            <v>外部</v>
          </cell>
          <cell r="D808" t="str">
            <v>ｍ</v>
          </cell>
          <cell r="E808">
            <v>1290</v>
          </cell>
        </row>
        <row r="809">
          <cell r="A809">
            <v>150602</v>
          </cell>
          <cell r="B809" t="str">
            <v>建具周囲モルタル充てん</v>
          </cell>
          <cell r="C809" t="str">
            <v>内部</v>
          </cell>
          <cell r="D809" t="str">
            <v>ｍ</v>
          </cell>
          <cell r="E809">
            <v>1110</v>
          </cell>
        </row>
        <row r="810">
          <cell r="A810">
            <v>150610</v>
          </cell>
          <cell r="B810" t="str">
            <v>防水下地ごしらえ</v>
          </cell>
          <cell r="C810" t="str">
            <v>入隅，出隅</v>
          </cell>
          <cell r="D810" t="str">
            <v>ｍ</v>
          </cell>
          <cell r="E810">
            <v>220</v>
          </cell>
        </row>
        <row r="811">
          <cell r="A811">
            <v>150700</v>
          </cell>
          <cell r="B811" t="str">
            <v>床目地切り</v>
          </cell>
          <cell r="C811" t="str">
            <v>＜床モルタル塗りに加算＞</v>
          </cell>
          <cell r="D811" t="str">
            <v>m2</v>
          </cell>
          <cell r="E811">
            <v>110</v>
          </cell>
        </row>
        <row r="812">
          <cell r="A812">
            <v>150800</v>
          </cell>
          <cell r="B812" t="str">
            <v>床・壁防水モルタル</v>
          </cell>
          <cell r="C812" t="str">
            <v>＜床・壁モルタル塗りに加算＞　　　（厚１０ｍｍにつき）</v>
          </cell>
          <cell r="D812" t="str">
            <v>m2</v>
          </cell>
          <cell r="E812">
            <v>25</v>
          </cell>
        </row>
        <row r="813">
          <cell r="A813">
            <v>150900</v>
          </cell>
          <cell r="B813" t="str">
            <v>下地調整塗材塗り</v>
          </cell>
          <cell r="D813" t="str">
            <v>m2</v>
          </cell>
          <cell r="E813">
            <v>730</v>
          </cell>
        </row>
        <row r="814">
          <cell r="A814" t="str">
            <v>16（　建　具　）</v>
          </cell>
        </row>
        <row r="815">
          <cell r="A815">
            <v>160001</v>
          </cell>
          <cell r="B815" t="str">
            <v>合板フラッシュ戸</v>
          </cell>
          <cell r="C815" t="str">
            <v>シナ１類　コア工法</v>
          </cell>
          <cell r="D815" t="str">
            <v>m2</v>
          </cell>
          <cell r="E815">
            <v>13870</v>
          </cell>
        </row>
        <row r="816">
          <cell r="A816">
            <v>160002</v>
          </cell>
          <cell r="B816" t="str">
            <v>合板フラッシュ戸</v>
          </cell>
          <cell r="C816" t="str">
            <v>シナ２類　コア工法</v>
          </cell>
          <cell r="D816" t="str">
            <v>m2</v>
          </cell>
          <cell r="E816">
            <v>13930</v>
          </cell>
        </row>
        <row r="817">
          <cell r="A817">
            <v>160011</v>
          </cell>
          <cell r="B817" t="str">
            <v>合板フラッシュ戸</v>
          </cell>
          <cell r="C817" t="str">
            <v>ラワン１類　コア工法</v>
          </cell>
          <cell r="D817" t="str">
            <v>m2</v>
          </cell>
          <cell r="E817">
            <v>13360</v>
          </cell>
        </row>
        <row r="818">
          <cell r="A818">
            <v>160012</v>
          </cell>
          <cell r="B818" t="str">
            <v>合板フラッシュ戸</v>
          </cell>
          <cell r="C818" t="str">
            <v>ラワン２類　コア工法</v>
          </cell>
          <cell r="D818" t="str">
            <v>m2</v>
          </cell>
          <cell r="E818">
            <v>13300</v>
          </cell>
        </row>
        <row r="819">
          <cell r="A819">
            <v>160101</v>
          </cell>
          <cell r="B819" t="str">
            <v>合板フラッシュ戸</v>
          </cell>
          <cell r="C819" t="str">
            <v>シナ１類　中骨工法</v>
          </cell>
          <cell r="D819" t="str">
            <v>m2</v>
          </cell>
          <cell r="E819">
            <v>15320</v>
          </cell>
        </row>
        <row r="820">
          <cell r="A820">
            <v>160102</v>
          </cell>
          <cell r="B820" t="str">
            <v>合板フラッシュ戸</v>
          </cell>
          <cell r="C820" t="str">
            <v>シナ２類　中骨工法</v>
          </cell>
          <cell r="D820" t="str">
            <v>m2</v>
          </cell>
          <cell r="E820">
            <v>15380</v>
          </cell>
        </row>
        <row r="821">
          <cell r="A821">
            <v>160111</v>
          </cell>
          <cell r="B821" t="str">
            <v>合板フラッシュ戸</v>
          </cell>
          <cell r="C821" t="str">
            <v>ラワン１類　中骨工法</v>
          </cell>
          <cell r="D821" t="str">
            <v>m2</v>
          </cell>
          <cell r="E821">
            <v>14810</v>
          </cell>
        </row>
        <row r="822">
          <cell r="A822">
            <v>160112</v>
          </cell>
          <cell r="B822" t="str">
            <v>合板フラッシュ戸</v>
          </cell>
          <cell r="C822" t="str">
            <v>ラワン２類　中骨工法</v>
          </cell>
          <cell r="D822" t="str">
            <v>m2</v>
          </cell>
          <cell r="E822">
            <v>14760</v>
          </cell>
        </row>
        <row r="823">
          <cell r="A823">
            <v>160201</v>
          </cell>
          <cell r="B823" t="str">
            <v>額入り合板フラッシュ戸</v>
          </cell>
          <cell r="C823" t="str">
            <v>シナ１類　コア工法</v>
          </cell>
          <cell r="D823" t="str">
            <v>m2</v>
          </cell>
          <cell r="E823">
            <v>15100</v>
          </cell>
        </row>
        <row r="824">
          <cell r="A824">
            <v>160202</v>
          </cell>
          <cell r="B824" t="str">
            <v>額入り合板フラッシュ戸</v>
          </cell>
          <cell r="C824" t="str">
            <v>シナ２類　コア工法</v>
          </cell>
          <cell r="D824" t="str">
            <v>m2</v>
          </cell>
          <cell r="E824">
            <v>15160</v>
          </cell>
        </row>
        <row r="825">
          <cell r="A825">
            <v>160211</v>
          </cell>
          <cell r="B825" t="str">
            <v>額入り合板フラッシュ戸</v>
          </cell>
          <cell r="C825" t="str">
            <v>ラワン１類　コア工法</v>
          </cell>
          <cell r="D825" t="str">
            <v>m2</v>
          </cell>
          <cell r="E825">
            <v>14600</v>
          </cell>
        </row>
        <row r="826">
          <cell r="A826">
            <v>160212</v>
          </cell>
          <cell r="B826" t="str">
            <v>額入り合板フラッシュ戸</v>
          </cell>
          <cell r="C826" t="str">
            <v>ラワン２類　コア工法</v>
          </cell>
          <cell r="D826" t="str">
            <v>m2</v>
          </cell>
          <cell r="E826">
            <v>14540</v>
          </cell>
        </row>
        <row r="827">
          <cell r="A827">
            <v>160301</v>
          </cell>
          <cell r="B827" t="str">
            <v>額入り合板フラッシュ戸</v>
          </cell>
          <cell r="C827" t="str">
            <v>シナ１類　中骨工法</v>
          </cell>
          <cell r="D827" t="str">
            <v>m2</v>
          </cell>
          <cell r="E827">
            <v>16550</v>
          </cell>
        </row>
        <row r="828">
          <cell r="A828">
            <v>160302</v>
          </cell>
          <cell r="B828" t="str">
            <v>額入り合板フラッシュ戸</v>
          </cell>
          <cell r="C828" t="str">
            <v>シナ２類　中骨工法</v>
          </cell>
          <cell r="D828" t="str">
            <v>m2</v>
          </cell>
          <cell r="E828">
            <v>16610</v>
          </cell>
        </row>
        <row r="829">
          <cell r="A829">
            <v>160311</v>
          </cell>
          <cell r="B829" t="str">
            <v>額入り合板フラッシュ戸</v>
          </cell>
          <cell r="C829" t="str">
            <v>ラワン１類　中骨工法</v>
          </cell>
          <cell r="D829" t="str">
            <v>m2</v>
          </cell>
          <cell r="E829">
            <v>16050</v>
          </cell>
        </row>
        <row r="830">
          <cell r="A830">
            <v>160312</v>
          </cell>
          <cell r="B830" t="str">
            <v>額入り合板フラッシュ戸</v>
          </cell>
          <cell r="C830" t="str">
            <v>ラワン２類　中骨工法</v>
          </cell>
          <cell r="D830" t="str">
            <v>m2</v>
          </cell>
          <cell r="E830">
            <v>15990</v>
          </cell>
        </row>
        <row r="831">
          <cell r="A831">
            <v>160402</v>
          </cell>
          <cell r="B831" t="str">
            <v>片面合板ふすま戸</v>
          </cell>
          <cell r="C831" t="str">
            <v>シナ２類</v>
          </cell>
          <cell r="D831" t="str">
            <v>m2</v>
          </cell>
          <cell r="E831">
            <v>8810</v>
          </cell>
        </row>
        <row r="832">
          <cell r="A832">
            <v>160412</v>
          </cell>
          <cell r="B832" t="str">
            <v>片面合板ふすま戸</v>
          </cell>
          <cell r="C832" t="str">
            <v>ラワン２類</v>
          </cell>
          <cell r="D832" t="str">
            <v>m2</v>
          </cell>
          <cell r="E832">
            <v>8490</v>
          </cell>
        </row>
        <row r="833">
          <cell r="A833">
            <v>160500</v>
          </cell>
          <cell r="B833" t="str">
            <v>引違いガラス戸</v>
          </cell>
          <cell r="D833" t="str">
            <v>m2</v>
          </cell>
          <cell r="E833">
            <v>8020</v>
          </cell>
        </row>
        <row r="834">
          <cell r="A834">
            <v>160600</v>
          </cell>
          <cell r="B834" t="str">
            <v>引違いガラス戸</v>
          </cell>
          <cell r="D834" t="str">
            <v>m2</v>
          </cell>
          <cell r="E834">
            <v>6510</v>
          </cell>
        </row>
        <row r="835">
          <cell r="A835">
            <v>161000</v>
          </cell>
          <cell r="B835" t="str">
            <v>木製建具取付け調整</v>
          </cell>
          <cell r="C835" t="str">
            <v>片開きフラッシュ戸</v>
          </cell>
          <cell r="D835" t="str">
            <v>箇所</v>
          </cell>
          <cell r="E835">
            <v>2640</v>
          </cell>
        </row>
        <row r="836">
          <cell r="A836">
            <v>161001</v>
          </cell>
          <cell r="B836" t="str">
            <v>木製建具取付け調整</v>
          </cell>
          <cell r="C836" t="str">
            <v>両開きフラッシュ戸</v>
          </cell>
          <cell r="D836" t="str">
            <v>箇所</v>
          </cell>
          <cell r="E836">
            <v>5280</v>
          </cell>
        </row>
        <row r="837">
          <cell r="A837">
            <v>161002</v>
          </cell>
          <cell r="B837" t="str">
            <v>木製建具取付け調整</v>
          </cell>
          <cell r="C837" t="str">
            <v>簡単な片開き板戸</v>
          </cell>
          <cell r="D837" t="str">
            <v>箇所</v>
          </cell>
          <cell r="E837">
            <v>2290</v>
          </cell>
        </row>
        <row r="838">
          <cell r="A838">
            <v>161003</v>
          </cell>
          <cell r="B838" t="str">
            <v>木製建具取付け調整</v>
          </cell>
          <cell r="C838" t="str">
            <v>引違いガラス戸</v>
          </cell>
          <cell r="D838" t="str">
            <v>箇所</v>
          </cell>
          <cell r="E838">
            <v>1760</v>
          </cell>
        </row>
        <row r="839">
          <cell r="A839">
            <v>161004</v>
          </cell>
          <cell r="B839" t="str">
            <v>木製建具取付け調整</v>
          </cell>
          <cell r="C839" t="str">
            <v>両開き窓</v>
          </cell>
          <cell r="D839" t="str">
            <v>箇所</v>
          </cell>
          <cell r="E839">
            <v>3520</v>
          </cell>
        </row>
        <row r="840">
          <cell r="A840">
            <v>161005</v>
          </cell>
          <cell r="B840" t="str">
            <v>木製建具取付け調整</v>
          </cell>
          <cell r="C840" t="str">
            <v>引違い窓</v>
          </cell>
          <cell r="D840" t="str">
            <v>箇所</v>
          </cell>
          <cell r="E840">
            <v>1580</v>
          </cell>
        </row>
        <row r="841">
          <cell r="A841">
            <v>161007</v>
          </cell>
          <cell r="B841" t="str">
            <v>木製建具取付け調整</v>
          </cell>
          <cell r="C841" t="str">
            <v>回転窓</v>
          </cell>
          <cell r="D841" t="str">
            <v>箇所</v>
          </cell>
          <cell r="E841">
            <v>2640</v>
          </cell>
        </row>
        <row r="842">
          <cell r="A842">
            <v>161008</v>
          </cell>
          <cell r="B842" t="str">
            <v>木製建具取付け調整</v>
          </cell>
          <cell r="C842" t="str">
            <v>引違いふすま</v>
          </cell>
          <cell r="D842" t="str">
            <v>箇所</v>
          </cell>
          <cell r="E842">
            <v>1760</v>
          </cell>
        </row>
        <row r="843">
          <cell r="A843">
            <v>161009</v>
          </cell>
          <cell r="B843" t="str">
            <v>木製建具取付け調整</v>
          </cell>
          <cell r="C843" t="str">
            <v>引違い障子</v>
          </cell>
          <cell r="D843" t="str">
            <v>箇所</v>
          </cell>
          <cell r="E843">
            <v>2290</v>
          </cell>
        </row>
        <row r="844">
          <cell r="A844">
            <v>161010</v>
          </cell>
          <cell r="B844" t="str">
            <v>木製建具取付け調整</v>
          </cell>
          <cell r="C844" t="str">
            <v>片開きふすま</v>
          </cell>
          <cell r="D844" t="str">
            <v>箇所</v>
          </cell>
          <cell r="E844">
            <v>1410</v>
          </cell>
        </row>
        <row r="845">
          <cell r="A845">
            <v>161100</v>
          </cell>
          <cell r="B845" t="str">
            <v>ドアクローザ取付け</v>
          </cell>
          <cell r="D845" t="str">
            <v>箇所</v>
          </cell>
          <cell r="E845">
            <v>1580</v>
          </cell>
        </row>
        <row r="846">
          <cell r="A846" t="str">
            <v>17（　ガ　ラ　ス　）</v>
          </cell>
        </row>
        <row r="847">
          <cell r="A847">
            <v>170030</v>
          </cell>
          <cell r="B847" t="str">
            <v>フロート板ガラス</v>
          </cell>
          <cell r="C847" t="str">
            <v>透明厚３ｍｍ　２．２２m2以下　定寸</v>
          </cell>
          <cell r="D847" t="str">
            <v>m2</v>
          </cell>
          <cell r="E847">
            <v>2360</v>
          </cell>
        </row>
        <row r="848">
          <cell r="A848">
            <v>170031</v>
          </cell>
          <cell r="B848" t="str">
            <v>フロート板ガラス</v>
          </cell>
          <cell r="C848" t="str">
            <v>摺　厚３ｍｍ　２．２２m2以下　定寸</v>
          </cell>
          <cell r="D848" t="str">
            <v>m2</v>
          </cell>
          <cell r="E848">
            <v>2660</v>
          </cell>
        </row>
        <row r="849">
          <cell r="A849">
            <v>170051</v>
          </cell>
          <cell r="B849" t="str">
            <v>フロート板ガラス</v>
          </cell>
          <cell r="C849" t="str">
            <v>厚５ｍｍ　２．１８m2以下　特寸</v>
          </cell>
          <cell r="D849" t="str">
            <v>m2</v>
          </cell>
          <cell r="E849">
            <v>3490</v>
          </cell>
        </row>
        <row r="850">
          <cell r="A850">
            <v>170052</v>
          </cell>
          <cell r="B850" t="str">
            <v>フロート板ガラス</v>
          </cell>
          <cell r="C850" t="str">
            <v>厚５ｍｍ　４．４５m2以下　特寸</v>
          </cell>
          <cell r="D850" t="str">
            <v>m2</v>
          </cell>
          <cell r="E850">
            <v>4300</v>
          </cell>
        </row>
        <row r="851">
          <cell r="A851">
            <v>170060</v>
          </cell>
          <cell r="B851" t="str">
            <v>フロート板ガラス</v>
          </cell>
          <cell r="C851" t="str">
            <v>厚６ｍｍ　２．１８m2以下　特寸</v>
          </cell>
          <cell r="D851" t="str">
            <v>m2</v>
          </cell>
          <cell r="E851">
            <v>4270</v>
          </cell>
        </row>
        <row r="852">
          <cell r="A852">
            <v>170061</v>
          </cell>
          <cell r="B852" t="str">
            <v>フロート板ガラス</v>
          </cell>
          <cell r="C852" t="str">
            <v>厚６ｍｍ　４．４５m2以下　特寸</v>
          </cell>
          <cell r="D852" t="str">
            <v>m2</v>
          </cell>
          <cell r="E852">
            <v>5080</v>
          </cell>
        </row>
        <row r="853">
          <cell r="A853">
            <v>170080</v>
          </cell>
          <cell r="B853" t="str">
            <v>フロート板ガラス</v>
          </cell>
          <cell r="C853" t="str">
            <v>厚８ｍｍ　２．１８m2以下　特寸</v>
          </cell>
          <cell r="D853" t="str">
            <v>m2</v>
          </cell>
          <cell r="E853">
            <v>6680</v>
          </cell>
        </row>
        <row r="854">
          <cell r="A854">
            <v>170081</v>
          </cell>
          <cell r="B854" t="str">
            <v>フロート板ガラス</v>
          </cell>
          <cell r="C854" t="str">
            <v>厚８ｍｍ　４．４５m2以下　特寸</v>
          </cell>
          <cell r="D854" t="str">
            <v>m2</v>
          </cell>
          <cell r="E854">
            <v>8130</v>
          </cell>
        </row>
        <row r="855">
          <cell r="A855">
            <v>170082</v>
          </cell>
          <cell r="B855" t="str">
            <v>フロート板ガラス</v>
          </cell>
          <cell r="C855" t="str">
            <v>厚８ｍｍ　６．８１m2以下　特寸</v>
          </cell>
          <cell r="D855" t="str">
            <v>m2</v>
          </cell>
          <cell r="E855">
            <v>8780</v>
          </cell>
        </row>
        <row r="856">
          <cell r="A856">
            <v>170241</v>
          </cell>
          <cell r="B856" t="str">
            <v>型板ガラス</v>
          </cell>
          <cell r="C856" t="str">
            <v>厚４ｍｍ　２．１８m2以下　特寸</v>
          </cell>
          <cell r="D856" t="str">
            <v>m2</v>
          </cell>
          <cell r="E856">
            <v>2350</v>
          </cell>
        </row>
        <row r="857">
          <cell r="A857">
            <v>170242</v>
          </cell>
          <cell r="B857" t="str">
            <v>型板ガラス</v>
          </cell>
          <cell r="C857" t="str">
            <v>厚４ｍｍ　４．４５m2以下　特寸</v>
          </cell>
          <cell r="D857" t="str">
            <v>m2</v>
          </cell>
          <cell r="E857">
            <v>2860</v>
          </cell>
        </row>
        <row r="858">
          <cell r="A858">
            <v>170260</v>
          </cell>
          <cell r="B858" t="str">
            <v>型板ガラス</v>
          </cell>
          <cell r="C858" t="str">
            <v>厚６ｍｍ　２．１８m2以下　特寸</v>
          </cell>
          <cell r="D858" t="str">
            <v>m2</v>
          </cell>
          <cell r="E858">
            <v>2950</v>
          </cell>
        </row>
        <row r="859">
          <cell r="A859">
            <v>170261</v>
          </cell>
          <cell r="B859" t="str">
            <v>型板ガラス</v>
          </cell>
          <cell r="C859" t="str">
            <v>厚６ｍｍ　４．４５m2以下　特寸</v>
          </cell>
          <cell r="D859" t="str">
            <v>m2</v>
          </cell>
          <cell r="E859">
            <v>3760</v>
          </cell>
        </row>
        <row r="860">
          <cell r="A860">
            <v>170360</v>
          </cell>
          <cell r="B860" t="str">
            <v>網入型板ガラス</v>
          </cell>
          <cell r="C860" t="str">
            <v>厚６．８ｍｍ　２．１８m2以下　特寸</v>
          </cell>
          <cell r="D860" t="str">
            <v>m2</v>
          </cell>
          <cell r="E860">
            <v>4880</v>
          </cell>
        </row>
        <row r="861">
          <cell r="A861">
            <v>170361</v>
          </cell>
          <cell r="B861" t="str">
            <v>網入型板ガラス</v>
          </cell>
          <cell r="C861" t="str">
            <v>厚６．８ｍｍ　４．４５m2以下　特寸</v>
          </cell>
          <cell r="D861" t="str">
            <v>m2</v>
          </cell>
          <cell r="E861">
            <v>5850</v>
          </cell>
        </row>
        <row r="862">
          <cell r="A862">
            <v>170460</v>
          </cell>
          <cell r="B862" t="str">
            <v>網入みがき板ガラス</v>
          </cell>
          <cell r="C862" t="str">
            <v>厚６．８ｍｍ　２．１８m2以下　特寸</v>
          </cell>
          <cell r="D862" t="str">
            <v>m2</v>
          </cell>
          <cell r="E862">
            <v>10260</v>
          </cell>
        </row>
        <row r="863">
          <cell r="A863">
            <v>170461</v>
          </cell>
          <cell r="B863" t="str">
            <v>網入みがき板ガラス</v>
          </cell>
          <cell r="C863" t="str">
            <v>厚６．８ｍｍ　４．４５m2以下　特寸</v>
          </cell>
          <cell r="D863" t="str">
            <v>m2</v>
          </cell>
          <cell r="E863">
            <v>11230</v>
          </cell>
        </row>
        <row r="864">
          <cell r="A864">
            <v>170533</v>
          </cell>
          <cell r="B864" t="str">
            <v>複層ガラス</v>
          </cell>
          <cell r="C864" t="str">
            <v>ＦＬ３：Ａ６：ＦＬ３</v>
          </cell>
          <cell r="D864" t="str">
            <v>m2</v>
          </cell>
          <cell r="E864">
            <v>9190</v>
          </cell>
        </row>
        <row r="865">
          <cell r="A865">
            <v>170555</v>
          </cell>
          <cell r="B865" t="str">
            <v>複層ガラス</v>
          </cell>
          <cell r="C865" t="str">
            <v>ＦＬ５：Ａ６：ＦＬ５</v>
          </cell>
          <cell r="D865" t="str">
            <v>m2</v>
          </cell>
          <cell r="E865">
            <v>13520</v>
          </cell>
        </row>
        <row r="866">
          <cell r="A866">
            <v>170556</v>
          </cell>
          <cell r="B866" t="str">
            <v>複層ガラス</v>
          </cell>
          <cell r="C866" t="str">
            <v>ＦＬ５：Ａ６：ＰＷ６．８</v>
          </cell>
          <cell r="D866" t="str">
            <v>m2</v>
          </cell>
          <cell r="E866">
            <v>23310</v>
          </cell>
        </row>
        <row r="867">
          <cell r="A867">
            <v>171014</v>
          </cell>
          <cell r="B867" t="str">
            <v>ガラスブロック</v>
          </cell>
          <cell r="C867" t="str">
            <v>透明　１４５×１４５×９５</v>
          </cell>
          <cell r="D867" t="str">
            <v>m2</v>
          </cell>
          <cell r="E867">
            <v>39860</v>
          </cell>
        </row>
        <row r="868">
          <cell r="A868">
            <v>171114</v>
          </cell>
          <cell r="B868" t="str">
            <v>ガラスブロック</v>
          </cell>
          <cell r="C868" t="str">
            <v>色物　１４５×１４５×９５</v>
          </cell>
          <cell r="D868" t="str">
            <v>m2</v>
          </cell>
          <cell r="E868">
            <v>47160</v>
          </cell>
        </row>
        <row r="869">
          <cell r="A869">
            <v>171219</v>
          </cell>
          <cell r="B869" t="str">
            <v>ガラスブロック</v>
          </cell>
          <cell r="C869" t="str">
            <v>透明　１９０×１９０×９５</v>
          </cell>
          <cell r="D869" t="str">
            <v>m2</v>
          </cell>
          <cell r="E869">
            <v>30510</v>
          </cell>
        </row>
        <row r="870">
          <cell r="A870">
            <v>171319</v>
          </cell>
          <cell r="B870" t="str">
            <v>ガラスブロック</v>
          </cell>
          <cell r="C870" t="str">
            <v>色物　１９０×１９０×９５</v>
          </cell>
          <cell r="D870" t="str">
            <v>m2</v>
          </cell>
          <cell r="E870">
            <v>35830</v>
          </cell>
        </row>
        <row r="871">
          <cell r="A871">
            <v>172000</v>
          </cell>
          <cell r="B871" t="str">
            <v>ガラス清掃（両面）</v>
          </cell>
          <cell r="D871" t="str">
            <v>m2</v>
          </cell>
          <cell r="E871">
            <v>480</v>
          </cell>
        </row>
        <row r="872">
          <cell r="A872">
            <v>173000</v>
          </cell>
          <cell r="B872" t="str">
            <v>ガスケット取付</v>
          </cell>
          <cell r="D872" t="str">
            <v>ｍ</v>
          </cell>
          <cell r="E872">
            <v>180</v>
          </cell>
        </row>
        <row r="873">
          <cell r="A873">
            <v>173010</v>
          </cell>
          <cell r="B873" t="str">
            <v>ガラス回りシーリング（両面）</v>
          </cell>
          <cell r="C873" t="str">
            <v>ポリサルファイドシーリング</v>
          </cell>
          <cell r="D873" t="str">
            <v>ｍ</v>
          </cell>
          <cell r="E873">
            <v>870</v>
          </cell>
        </row>
        <row r="874">
          <cell r="A874">
            <v>173020</v>
          </cell>
          <cell r="B874" t="str">
            <v>ガラス回りシーリング（両面）</v>
          </cell>
          <cell r="C874" t="str">
            <v>シリコーンシーリング</v>
          </cell>
          <cell r="D874" t="str">
            <v>ｍ</v>
          </cell>
          <cell r="E874">
            <v>890</v>
          </cell>
        </row>
        <row r="875">
          <cell r="A875" t="str">
            <v>18（　塗　装　）</v>
          </cell>
        </row>
        <row r="876">
          <cell r="A876">
            <v>180000</v>
          </cell>
          <cell r="B876" t="str">
            <v>合成樹脂調合ペイント塗り（ＳＯＰ）</v>
          </cell>
          <cell r="C876" t="str">
            <v>木部　一般</v>
          </cell>
          <cell r="D876" t="str">
            <v>m2</v>
          </cell>
          <cell r="E876">
            <v>1450</v>
          </cell>
        </row>
        <row r="877">
          <cell r="A877">
            <v>180001</v>
          </cell>
          <cell r="B877" t="str">
            <v>合成樹脂調合ペイント塗り（ＳＯＰ）</v>
          </cell>
          <cell r="C877" t="str">
            <v>木部　ラワン</v>
          </cell>
          <cell r="D877" t="str">
            <v>m2</v>
          </cell>
          <cell r="E877">
            <v>1560</v>
          </cell>
        </row>
        <row r="878">
          <cell r="A878">
            <v>180010</v>
          </cell>
          <cell r="B878" t="str">
            <v>合成樹脂調合ペイント塗り（ＳＯＰ）</v>
          </cell>
          <cell r="C878" t="str">
            <v>鉄面　一般</v>
          </cell>
          <cell r="D878" t="str">
            <v>m2</v>
          </cell>
          <cell r="E878">
            <v>1560</v>
          </cell>
        </row>
        <row r="879">
          <cell r="A879">
            <v>180011</v>
          </cell>
          <cell r="B879" t="str">
            <v>合成樹脂調合ペイント塗り（ＳＯＰ）</v>
          </cell>
          <cell r="C879" t="str">
            <v>鋼製建具等　鉄面</v>
          </cell>
          <cell r="D879" t="str">
            <v>m2</v>
          </cell>
          <cell r="E879">
            <v>1370</v>
          </cell>
        </row>
        <row r="880">
          <cell r="A880">
            <v>180015</v>
          </cell>
          <cell r="B880" t="str">
            <v>合成樹脂調合ペイント塗り（ＳＯＰ）</v>
          </cell>
          <cell r="C880" t="str">
            <v>鋼製建具等　亜鉛めっき面</v>
          </cell>
          <cell r="D880" t="str">
            <v>m2</v>
          </cell>
          <cell r="E880">
            <v>1440</v>
          </cell>
        </row>
        <row r="881">
          <cell r="A881">
            <v>180020</v>
          </cell>
          <cell r="B881" t="str">
            <v>合成樹脂調合ペイント塗り（ＳＯＰ）</v>
          </cell>
          <cell r="C881" t="str">
            <v>亜鉛めっき面</v>
          </cell>
          <cell r="D881" t="str">
            <v>m2</v>
          </cell>
          <cell r="E881">
            <v>1820</v>
          </cell>
        </row>
        <row r="882">
          <cell r="A882">
            <v>180107</v>
          </cell>
          <cell r="B882" t="str">
            <v>合成樹脂エマルションペイント１種塗り</v>
          </cell>
          <cell r="C882" t="str">
            <v>（ＥＰ－Ι）コンクリ－ト面　内部</v>
          </cell>
          <cell r="D882" t="str">
            <v>m2</v>
          </cell>
          <cell r="E882">
            <v>1240</v>
          </cell>
        </row>
        <row r="883">
          <cell r="A883">
            <v>180110</v>
          </cell>
          <cell r="B883" t="str">
            <v>合成樹脂エマルションペイント１種塗り</v>
          </cell>
          <cell r="C883" t="str">
            <v>（ＥＰ－Ι）モルタル面</v>
          </cell>
          <cell r="D883" t="str">
            <v>m2</v>
          </cell>
          <cell r="E883">
            <v>1170</v>
          </cell>
        </row>
        <row r="884">
          <cell r="A884">
            <v>180120</v>
          </cell>
          <cell r="B884" t="str">
            <v>合成樹脂エマルションペイント１種塗り</v>
          </cell>
          <cell r="C884" t="str">
            <v>（ＥＰ－Ι）ボ－ド面</v>
          </cell>
          <cell r="D884" t="str">
            <v>m2</v>
          </cell>
          <cell r="E884">
            <v>1130</v>
          </cell>
        </row>
        <row r="885">
          <cell r="A885">
            <v>180128</v>
          </cell>
          <cell r="B885" t="str">
            <v>天井合成樹脂エマルションペイント１種塗り</v>
          </cell>
          <cell r="C885" t="str">
            <v>（ＥＰ－Ι）コンクリ－ト面　内部</v>
          </cell>
          <cell r="D885" t="str">
            <v>m2</v>
          </cell>
          <cell r="E885">
            <v>1300</v>
          </cell>
        </row>
        <row r="886">
          <cell r="A886">
            <v>180129</v>
          </cell>
          <cell r="B886" t="str">
            <v>天井合成樹脂エマルションペイント１種塗り</v>
          </cell>
          <cell r="C886" t="str">
            <v>（ＥＰ－Ι）モルタル面</v>
          </cell>
          <cell r="D886" t="str">
            <v>m2</v>
          </cell>
          <cell r="E886">
            <v>1250</v>
          </cell>
        </row>
        <row r="887">
          <cell r="A887">
            <v>180130</v>
          </cell>
          <cell r="B887" t="str">
            <v>天井合成樹脂エマルションペイント１種塗り</v>
          </cell>
          <cell r="C887" t="str">
            <v>（ＥＰ－Ι）ボ－ド面</v>
          </cell>
          <cell r="D887" t="str">
            <v>m2</v>
          </cell>
          <cell r="E887">
            <v>1210</v>
          </cell>
        </row>
        <row r="888">
          <cell r="A888">
            <v>180150</v>
          </cell>
          <cell r="B888" t="str">
            <v>つや有り合成樹脂エマルションペイントＡ種塗り</v>
          </cell>
          <cell r="C888" t="str">
            <v>（ＧＥＰ－Ａ）コンクリ－ト面　内部</v>
          </cell>
          <cell r="D888" t="str">
            <v>m2</v>
          </cell>
          <cell r="E888">
            <v>1690</v>
          </cell>
        </row>
        <row r="889">
          <cell r="A889">
            <v>180151</v>
          </cell>
          <cell r="B889" t="str">
            <v>つや有り合成樹脂エマルションペイントＡ種塗り</v>
          </cell>
          <cell r="C889" t="str">
            <v>（ＧＥＰ－Ａ）モルタル面</v>
          </cell>
          <cell r="D889" t="str">
            <v>m2</v>
          </cell>
          <cell r="E889">
            <v>1640</v>
          </cell>
        </row>
        <row r="890">
          <cell r="A890">
            <v>180152</v>
          </cell>
          <cell r="B890" t="str">
            <v>つや有り合成樹脂エマルションペイントＡ種塗り</v>
          </cell>
          <cell r="C890" t="str">
            <v>（ＧＥＰ－Ａ）ボ－ド面</v>
          </cell>
          <cell r="D890" t="str">
            <v>m2</v>
          </cell>
          <cell r="E890">
            <v>1600</v>
          </cell>
        </row>
        <row r="891">
          <cell r="A891">
            <v>180155</v>
          </cell>
          <cell r="B891" t="str">
            <v>天井つや有り合成樹脂エマルションＡ種塗り</v>
          </cell>
          <cell r="C891" t="str">
            <v>（ＧＥＰ－Ａ）コンクリ－ト面　内部</v>
          </cell>
          <cell r="D891" t="str">
            <v>m2</v>
          </cell>
          <cell r="E891">
            <v>1740</v>
          </cell>
        </row>
        <row r="892">
          <cell r="A892">
            <v>180156</v>
          </cell>
          <cell r="B892" t="str">
            <v>天井つや有り合成樹脂エマルションＡ種塗り</v>
          </cell>
          <cell r="C892" t="str">
            <v>（ＧＥＰ－Ａ）モルタル面</v>
          </cell>
          <cell r="D892" t="str">
            <v>m2</v>
          </cell>
          <cell r="E892">
            <v>1690</v>
          </cell>
        </row>
        <row r="893">
          <cell r="A893">
            <v>180157</v>
          </cell>
          <cell r="B893" t="str">
            <v>天井つや有り合成樹脂エマルションＡ種塗り</v>
          </cell>
          <cell r="C893" t="str">
            <v>（ＧＥＰ－Ａ）ボ－ド面</v>
          </cell>
          <cell r="D893" t="str">
            <v>m2</v>
          </cell>
          <cell r="E893">
            <v>1650</v>
          </cell>
        </row>
        <row r="894">
          <cell r="A894">
            <v>180160</v>
          </cell>
          <cell r="B894" t="str">
            <v>つや有り合成樹脂エマルションペイントＢ種塗り</v>
          </cell>
          <cell r="C894" t="str">
            <v>（ＧＥＰ－Ｂ）コンクリ－ト面　内部</v>
          </cell>
          <cell r="D894" t="str">
            <v>m2</v>
          </cell>
          <cell r="E894">
            <v>1330</v>
          </cell>
        </row>
        <row r="895">
          <cell r="A895">
            <v>180161</v>
          </cell>
          <cell r="B895" t="str">
            <v>つや有り合成樹脂エマルションペイントＢ種塗り</v>
          </cell>
          <cell r="C895" t="str">
            <v>（ＧＥＰ－Ｂ）モルタル面</v>
          </cell>
          <cell r="D895" t="str">
            <v>m2</v>
          </cell>
          <cell r="E895">
            <v>1280</v>
          </cell>
        </row>
        <row r="896">
          <cell r="A896">
            <v>180162</v>
          </cell>
          <cell r="B896" t="str">
            <v>つや有り合成樹脂エマルションペイントＢ種塗り</v>
          </cell>
          <cell r="C896" t="str">
            <v>（ＧＥＰ－Ｂ）ボ－ド面</v>
          </cell>
          <cell r="D896" t="str">
            <v>m2</v>
          </cell>
          <cell r="E896">
            <v>1240</v>
          </cell>
        </row>
        <row r="897">
          <cell r="A897">
            <v>180165</v>
          </cell>
          <cell r="B897" t="str">
            <v>天井つや有り合成樹脂エマルションＢ種塗り</v>
          </cell>
          <cell r="C897" t="str">
            <v>（ＧＥＰ－Ｂ）コンクリ－ト面　内部</v>
          </cell>
          <cell r="D897" t="str">
            <v>m2</v>
          </cell>
          <cell r="E897">
            <v>1320</v>
          </cell>
        </row>
        <row r="898">
          <cell r="A898">
            <v>180166</v>
          </cell>
          <cell r="B898" t="str">
            <v>天井つや有り合成樹脂エマルションＢ種塗り</v>
          </cell>
          <cell r="C898" t="str">
            <v>（ＧＥＰ－Ｂ）モルタル面</v>
          </cell>
          <cell r="D898" t="str">
            <v>m2</v>
          </cell>
          <cell r="E898">
            <v>1270</v>
          </cell>
        </row>
        <row r="899">
          <cell r="A899">
            <v>180167</v>
          </cell>
          <cell r="B899" t="str">
            <v>天井つや有り合成樹脂エマルションＢ種塗り</v>
          </cell>
          <cell r="C899" t="str">
            <v>（ＧＥＰ－Ｂ）ボ－ド面</v>
          </cell>
          <cell r="D899" t="str">
            <v>m2</v>
          </cell>
          <cell r="E899">
            <v>1230</v>
          </cell>
        </row>
        <row r="900">
          <cell r="A900">
            <v>180250</v>
          </cell>
          <cell r="B900" t="str">
            <v>多彩模様塗料塗り（ＭＰ）</v>
          </cell>
          <cell r="C900" t="str">
            <v>コンクリート面</v>
          </cell>
          <cell r="D900" t="str">
            <v>m2</v>
          </cell>
          <cell r="E900">
            <v>1870</v>
          </cell>
        </row>
        <row r="901">
          <cell r="A901">
            <v>180300</v>
          </cell>
          <cell r="B901" t="str">
            <v>多彩模様塗料塗り（ＭＰ）</v>
          </cell>
          <cell r="C901" t="str">
            <v>モルタル面</v>
          </cell>
          <cell r="D901" t="str">
            <v>m2</v>
          </cell>
          <cell r="E901">
            <v>1810</v>
          </cell>
        </row>
        <row r="902">
          <cell r="A902">
            <v>180310</v>
          </cell>
          <cell r="B902" t="str">
            <v>多彩模様塗料塗り（ＭＰ）</v>
          </cell>
          <cell r="C902" t="str">
            <v>ボ－ド面</v>
          </cell>
          <cell r="D902" t="str">
            <v>m2</v>
          </cell>
          <cell r="E902">
            <v>1760</v>
          </cell>
        </row>
        <row r="903">
          <cell r="A903">
            <v>180320</v>
          </cell>
          <cell r="B903" t="str">
            <v>多彩模様塗料塗り（ＭＰ）</v>
          </cell>
          <cell r="C903" t="str">
            <v>鉄面・鋼製建具等</v>
          </cell>
          <cell r="D903" t="str">
            <v>m2</v>
          </cell>
          <cell r="E903">
            <v>1880</v>
          </cell>
        </row>
        <row r="904">
          <cell r="A904">
            <v>180330</v>
          </cell>
          <cell r="B904" t="str">
            <v>多彩模様塗料塗り（ＭＰ）</v>
          </cell>
          <cell r="C904" t="str">
            <v>亜鉛めっき面（鋼製建具等を除く）</v>
          </cell>
          <cell r="D904" t="str">
            <v>m2</v>
          </cell>
          <cell r="E904">
            <v>2250</v>
          </cell>
        </row>
        <row r="905">
          <cell r="A905">
            <v>180410</v>
          </cell>
          <cell r="B905" t="str">
            <v>塩化ビニル樹脂エナメル塗り（ＶＥ）</v>
          </cell>
          <cell r="C905" t="str">
            <v>コンクリート・モルタル・ボード面等</v>
          </cell>
          <cell r="D905" t="str">
            <v>m2</v>
          </cell>
          <cell r="E905">
            <v>2050</v>
          </cell>
        </row>
        <row r="906">
          <cell r="A906">
            <v>180500</v>
          </cell>
          <cell r="B906" t="str">
            <v>クリヤ－ラッカ－塗り（ＣＬ）</v>
          </cell>
          <cell r="C906" t="str">
            <v>木部</v>
          </cell>
          <cell r="D906" t="str">
            <v>m2</v>
          </cell>
          <cell r="E906">
            <v>3220</v>
          </cell>
        </row>
        <row r="907">
          <cell r="A907">
            <v>180600</v>
          </cell>
          <cell r="B907" t="str">
            <v>フタル酸樹脂エナメル塗り（ＦＥ）</v>
          </cell>
          <cell r="C907" t="str">
            <v>鉄面　一般</v>
          </cell>
          <cell r="D907" t="str">
            <v>m2</v>
          </cell>
          <cell r="E907">
            <v>2460</v>
          </cell>
        </row>
        <row r="908">
          <cell r="A908">
            <v>180610</v>
          </cell>
          <cell r="B908" t="str">
            <v>フタル酸樹脂エナメル塗り（ＦＥ）</v>
          </cell>
          <cell r="C908" t="str">
            <v>鋼製建具等　鉄面</v>
          </cell>
          <cell r="D908" t="str">
            <v>m2</v>
          </cell>
          <cell r="E908">
            <v>2390</v>
          </cell>
        </row>
        <row r="909">
          <cell r="A909">
            <v>180615</v>
          </cell>
          <cell r="B909" t="str">
            <v>フタル酸樹脂エナメル塗り（ＦＥ）</v>
          </cell>
          <cell r="C909" t="str">
            <v>鋼製建具等　亜鉛めっき面</v>
          </cell>
          <cell r="D909" t="str">
            <v>m2</v>
          </cell>
          <cell r="E909">
            <v>2460</v>
          </cell>
        </row>
        <row r="910">
          <cell r="A910">
            <v>180620</v>
          </cell>
          <cell r="B910" t="str">
            <v>フタル酸樹脂エナメル塗り（ＦＥ）</v>
          </cell>
          <cell r="C910" t="str">
            <v>亜鉛めっき面</v>
          </cell>
          <cell r="D910" t="str">
            <v>m2</v>
          </cell>
          <cell r="E910">
            <v>2840</v>
          </cell>
        </row>
        <row r="911">
          <cell r="A911">
            <v>180700</v>
          </cell>
          <cell r="B911" t="str">
            <v>オイルステイン塗り（ＯＳ）</v>
          </cell>
          <cell r="C911" t="str">
            <v>木部</v>
          </cell>
          <cell r="D911" t="str">
            <v>m2</v>
          </cell>
          <cell r="E911">
            <v>1040</v>
          </cell>
        </row>
        <row r="912">
          <cell r="A912">
            <v>180900</v>
          </cell>
          <cell r="B912" t="str">
            <v>さび止め塗料塗り（工場１回塗り）</v>
          </cell>
          <cell r="C912" t="str">
            <v>鉄面　一般</v>
          </cell>
          <cell r="D912" t="str">
            <v>m2</v>
          </cell>
          <cell r="E912">
            <v>580</v>
          </cell>
        </row>
        <row r="913">
          <cell r="A913">
            <v>180910</v>
          </cell>
          <cell r="B913" t="str">
            <v>さび止め塗料塗り（現場１回塗り）</v>
          </cell>
          <cell r="C913" t="str">
            <v>鉄面　一般</v>
          </cell>
          <cell r="D913" t="str">
            <v>m2</v>
          </cell>
          <cell r="E913">
            <v>520</v>
          </cell>
        </row>
        <row r="914">
          <cell r="A914" t="str">
            <v>20（　内　外　装　）</v>
          </cell>
        </row>
        <row r="915">
          <cell r="A915">
            <v>200020</v>
          </cell>
          <cell r="B915" t="str">
            <v>ビニル床タイル張り（ＶＴ）</v>
          </cell>
          <cell r="C915" t="str">
            <v>厚２ｍｍ　一般床用接着剤　　　　　半硬質　ノンアスベスト</v>
          </cell>
          <cell r="D915" t="str">
            <v>m2</v>
          </cell>
          <cell r="E915">
            <v>1710</v>
          </cell>
        </row>
        <row r="916">
          <cell r="A916">
            <v>200021</v>
          </cell>
          <cell r="B916" t="str">
            <v>ビニル床タイル張り（ＶＴ）</v>
          </cell>
          <cell r="C916" t="str">
            <v>厚２ｍｍ　エポキシ樹脂系接着剤　　半硬質　ノンアスベスト</v>
          </cell>
          <cell r="D916" t="str">
            <v>m2</v>
          </cell>
          <cell r="E916">
            <v>1850</v>
          </cell>
        </row>
        <row r="917">
          <cell r="A917">
            <v>200022</v>
          </cell>
          <cell r="B917" t="str">
            <v>ビニル床タイル張り（ＶＴ）</v>
          </cell>
          <cell r="C917" t="str">
            <v>厚２ｍｍ　階段　　　　　　　　　　半硬質　ノンアスベスト</v>
          </cell>
          <cell r="D917" t="str">
            <v>m2</v>
          </cell>
          <cell r="E917">
            <v>2740</v>
          </cell>
        </row>
        <row r="918">
          <cell r="A918">
            <v>200125</v>
          </cell>
          <cell r="B918" t="str">
            <v>ビニル床シート張り（ＶＳ）</v>
          </cell>
          <cell r="C918" t="str">
            <v>厚２．５ｍｍ　一般床用接着剤　　　一般用ＮＣ　無地</v>
          </cell>
          <cell r="D918" t="str">
            <v>m2</v>
          </cell>
          <cell r="E918">
            <v>2850</v>
          </cell>
        </row>
        <row r="919">
          <cell r="A919">
            <v>200126</v>
          </cell>
          <cell r="B919" t="str">
            <v>ビニル床シート張り（ＶＳ）</v>
          </cell>
          <cell r="C919" t="str">
            <v>厚２．５ｍｍ　エポキシ樹脂系接着剤一般用ＮＣ　無地</v>
          </cell>
          <cell r="D919" t="str">
            <v>m2</v>
          </cell>
          <cell r="E919">
            <v>2990</v>
          </cell>
        </row>
        <row r="920">
          <cell r="A920">
            <v>200127</v>
          </cell>
          <cell r="B920" t="str">
            <v>ビニル床シート張り（ＶＳ）</v>
          </cell>
          <cell r="C920" t="str">
            <v>厚２．５ｍｍ　階段　　　　　　　　一般用ＮＣ　無地</v>
          </cell>
          <cell r="D920" t="str">
            <v>m2</v>
          </cell>
          <cell r="E920">
            <v>3500</v>
          </cell>
        </row>
        <row r="921">
          <cell r="A921">
            <v>200225</v>
          </cell>
          <cell r="B921" t="str">
            <v>ビニル床シート張り（ＶＳ）</v>
          </cell>
          <cell r="C921" t="str">
            <v>厚２．５ｍｍ　一般床用接着剤　　　一般用ＮＣ　模様入り</v>
          </cell>
          <cell r="D921" t="str">
            <v>m2</v>
          </cell>
          <cell r="E921">
            <v>3030</v>
          </cell>
        </row>
        <row r="922">
          <cell r="A922">
            <v>200226</v>
          </cell>
          <cell r="B922" t="str">
            <v>ビニル床シート張り（ＶＳ）</v>
          </cell>
          <cell r="C922" t="str">
            <v>厚２．５ｍｍ　エポキシ樹脂系接着剤一般用ＮＣ　模様入り</v>
          </cell>
          <cell r="D922" t="str">
            <v>m2</v>
          </cell>
          <cell r="E922">
            <v>3170</v>
          </cell>
        </row>
        <row r="923">
          <cell r="A923">
            <v>200227</v>
          </cell>
          <cell r="B923" t="str">
            <v>ビニル床シート張り（ＶＳ）</v>
          </cell>
          <cell r="C923" t="str">
            <v>厚２．５ｍｍ　階段　　　　　　　　一般用ＮＣ　模様入り</v>
          </cell>
          <cell r="D923" t="str">
            <v>m2</v>
          </cell>
          <cell r="E923">
            <v>3680</v>
          </cell>
        </row>
        <row r="924">
          <cell r="A924">
            <v>200306</v>
          </cell>
          <cell r="B924" t="str">
            <v>ビニル幅木張り</v>
          </cell>
          <cell r="C924" t="str">
            <v>Ｈ＝６０ｍｍ</v>
          </cell>
          <cell r="D924" t="str">
            <v>ｍ</v>
          </cell>
          <cell r="E924">
            <v>490</v>
          </cell>
        </row>
        <row r="925">
          <cell r="A925">
            <v>200307</v>
          </cell>
          <cell r="B925" t="str">
            <v>ビニル幅木張り</v>
          </cell>
          <cell r="C925" t="str">
            <v>Ｈ＝７５ｍｍ</v>
          </cell>
          <cell r="D925" t="str">
            <v>ｍ</v>
          </cell>
          <cell r="E925">
            <v>510</v>
          </cell>
        </row>
        <row r="926">
          <cell r="A926">
            <v>200310</v>
          </cell>
          <cell r="B926" t="str">
            <v>ビニル幅木張り</v>
          </cell>
          <cell r="C926" t="str">
            <v>Ｈ＝１００ｍｍ</v>
          </cell>
          <cell r="D926" t="str">
            <v>ｍ</v>
          </cell>
          <cell r="E926">
            <v>540</v>
          </cell>
        </row>
        <row r="927">
          <cell r="A927">
            <v>200320</v>
          </cell>
          <cell r="B927" t="str">
            <v>ビニル幅木張り</v>
          </cell>
          <cell r="C927" t="str">
            <v>Ｈ＝１５０ｍｍ　階段ささら</v>
          </cell>
          <cell r="D927" t="str">
            <v>ｍ</v>
          </cell>
          <cell r="E927">
            <v>1850</v>
          </cell>
        </row>
        <row r="928">
          <cell r="A928">
            <v>200400</v>
          </cell>
          <cell r="B928" t="str">
            <v>畳　　敷　　き</v>
          </cell>
          <cell r="C928" t="str">
            <v>＜１畳　畳×１．１２を加算する＞</v>
          </cell>
          <cell r="D928" t="str">
            <v>枚</v>
          </cell>
          <cell r="E928">
            <v>940</v>
          </cell>
        </row>
        <row r="929">
          <cell r="A929">
            <v>200401</v>
          </cell>
          <cell r="B929" t="str">
            <v>畳　　敷　　き</v>
          </cell>
          <cell r="C929" t="str">
            <v>＜半畳　畳×１．１２を加算する＞</v>
          </cell>
          <cell r="D929" t="str">
            <v>枚</v>
          </cell>
          <cell r="E929">
            <v>750</v>
          </cell>
        </row>
        <row r="930">
          <cell r="A930">
            <v>202009</v>
          </cell>
          <cell r="B930" t="str">
            <v>壁せっこうボード張り</v>
          </cell>
          <cell r="C930" t="str">
            <v>準不燃　厚９．５　突付け</v>
          </cell>
          <cell r="D930" t="str">
            <v>m2</v>
          </cell>
          <cell r="E930">
            <v>1110</v>
          </cell>
        </row>
        <row r="931">
          <cell r="A931">
            <v>202112</v>
          </cell>
          <cell r="B931" t="str">
            <v>壁せっこうボード張り</v>
          </cell>
          <cell r="C931" t="str">
            <v>不燃　厚１２．５　突付け</v>
          </cell>
          <cell r="D931" t="str">
            <v>m2</v>
          </cell>
          <cell r="E931">
            <v>1210</v>
          </cell>
        </row>
        <row r="932">
          <cell r="A932">
            <v>202209</v>
          </cell>
          <cell r="B932" t="str">
            <v>壁せっこうボード張り</v>
          </cell>
          <cell r="C932" t="str">
            <v>準不燃　厚９．５　目透し</v>
          </cell>
          <cell r="D932" t="str">
            <v>m2</v>
          </cell>
          <cell r="E932">
            <v>1370</v>
          </cell>
        </row>
        <row r="933">
          <cell r="A933">
            <v>202312</v>
          </cell>
          <cell r="B933" t="str">
            <v>壁せっこうボード張り</v>
          </cell>
          <cell r="C933" t="str">
            <v>不燃　厚１２．５　目透し</v>
          </cell>
          <cell r="D933" t="str">
            <v>m2</v>
          </cell>
          <cell r="E933">
            <v>1470</v>
          </cell>
        </row>
        <row r="934">
          <cell r="A934">
            <v>202409</v>
          </cell>
          <cell r="B934" t="str">
            <v>壁せっこうボード張り</v>
          </cell>
          <cell r="C934" t="str">
            <v>準不燃　厚９．５　ジョイント工法</v>
          </cell>
          <cell r="D934" t="str">
            <v>m2</v>
          </cell>
          <cell r="E934">
            <v>1520</v>
          </cell>
        </row>
        <row r="935">
          <cell r="A935">
            <v>202512</v>
          </cell>
          <cell r="B935" t="str">
            <v>壁せっこうボード張り</v>
          </cell>
          <cell r="C935" t="str">
            <v>不燃　厚１２．５　ジョイント工法</v>
          </cell>
          <cell r="D935" t="str">
            <v>m2</v>
          </cell>
          <cell r="E935">
            <v>1620</v>
          </cell>
        </row>
        <row r="936">
          <cell r="A936">
            <v>202609</v>
          </cell>
          <cell r="B936" t="str">
            <v>壁せっこうボード張り</v>
          </cell>
          <cell r="C936" t="str">
            <v>準不燃　厚９．５　直張り工法</v>
          </cell>
          <cell r="D936" t="str">
            <v>m2</v>
          </cell>
          <cell r="E936">
            <v>2170</v>
          </cell>
        </row>
        <row r="937">
          <cell r="A937">
            <v>202712</v>
          </cell>
          <cell r="B937" t="str">
            <v>壁せっこうボード張り</v>
          </cell>
          <cell r="C937" t="str">
            <v>不燃　厚１２．５　直張り工法</v>
          </cell>
          <cell r="D937" t="str">
            <v>m2</v>
          </cell>
          <cell r="E937">
            <v>2270</v>
          </cell>
        </row>
        <row r="938">
          <cell r="A938">
            <v>202809</v>
          </cell>
          <cell r="B938" t="str">
            <v>壁せっこうボード張り</v>
          </cell>
          <cell r="C938" t="str">
            <v>準不燃　厚９．５　　　　　　　　　直張り・ジョイント工法</v>
          </cell>
          <cell r="D938" t="str">
            <v>m2</v>
          </cell>
          <cell r="E938">
            <v>2590</v>
          </cell>
        </row>
        <row r="939">
          <cell r="A939">
            <v>202912</v>
          </cell>
          <cell r="B939" t="str">
            <v>壁せっこうボード張り</v>
          </cell>
          <cell r="C939" t="str">
            <v>不燃　厚１２．５　　　　　　　　　直張り・ジョイント工法</v>
          </cell>
          <cell r="D939" t="str">
            <v>m2</v>
          </cell>
          <cell r="E939">
            <v>2690</v>
          </cell>
        </row>
        <row r="940">
          <cell r="A940">
            <v>203112</v>
          </cell>
          <cell r="B940" t="str">
            <v>壁せっこうボード二重張り</v>
          </cell>
          <cell r="C940" t="str">
            <v>下地　不撚　厚１２．５　　　　　　仕上　準不燃　厚９．５　突付け</v>
          </cell>
          <cell r="D940" t="str">
            <v>m2</v>
          </cell>
          <cell r="E940">
            <v>2270</v>
          </cell>
        </row>
        <row r="941">
          <cell r="A941">
            <v>203312</v>
          </cell>
          <cell r="B941" t="str">
            <v>壁せっこうボード二重張り</v>
          </cell>
          <cell r="C941" t="str">
            <v>下地　不燃　厚１２．５　　　　　　仕上　準不燃厚９．５ジョイント工法</v>
          </cell>
          <cell r="D941" t="str">
            <v>m2</v>
          </cell>
          <cell r="E941">
            <v>2690</v>
          </cell>
        </row>
        <row r="942">
          <cell r="A942">
            <v>203409</v>
          </cell>
          <cell r="B942" t="str">
            <v>壁せっこうボード下地張り</v>
          </cell>
          <cell r="C942" t="str">
            <v>準不燃　厚９．５</v>
          </cell>
          <cell r="D942" t="str">
            <v>m2</v>
          </cell>
          <cell r="E942">
            <v>1020</v>
          </cell>
        </row>
        <row r="943">
          <cell r="A943">
            <v>203512</v>
          </cell>
          <cell r="B943" t="str">
            <v>壁せっこうボード下地張り</v>
          </cell>
          <cell r="C943" t="str">
            <v>不燃　厚１２．５</v>
          </cell>
          <cell r="D943" t="str">
            <v>m2</v>
          </cell>
          <cell r="E943">
            <v>1120</v>
          </cell>
        </row>
        <row r="944">
          <cell r="A944">
            <v>204520</v>
          </cell>
          <cell r="B944" t="str">
            <v>壁合成樹脂発泡材張り</v>
          </cell>
          <cell r="C944" t="str">
            <v>ポリスチレンフォーム　厚２０</v>
          </cell>
          <cell r="D944" t="str">
            <v>m2</v>
          </cell>
          <cell r="E944">
            <v>1890</v>
          </cell>
        </row>
        <row r="945">
          <cell r="A945">
            <v>204525</v>
          </cell>
          <cell r="B945" t="str">
            <v>壁合成樹脂発泡材張り</v>
          </cell>
          <cell r="C945" t="str">
            <v>ポリスチレンフォーム　厚２５</v>
          </cell>
          <cell r="D945" t="str">
            <v>m2</v>
          </cell>
          <cell r="E945">
            <v>2030</v>
          </cell>
        </row>
        <row r="946">
          <cell r="A946">
            <v>204530</v>
          </cell>
          <cell r="B946" t="str">
            <v>壁合成樹脂発泡材張り</v>
          </cell>
          <cell r="C946" t="str">
            <v>ポリスチレンフォーム　厚３０</v>
          </cell>
          <cell r="D946" t="str">
            <v>m2</v>
          </cell>
          <cell r="E946">
            <v>2160</v>
          </cell>
        </row>
        <row r="947">
          <cell r="A947">
            <v>204540</v>
          </cell>
          <cell r="B947" t="str">
            <v>壁合成樹脂発泡材張り</v>
          </cell>
          <cell r="C947" t="str">
            <v>ポリスチレンフォーム　厚４０</v>
          </cell>
          <cell r="D947" t="str">
            <v>m2</v>
          </cell>
          <cell r="E947">
            <v>2450</v>
          </cell>
        </row>
        <row r="948">
          <cell r="A948">
            <v>204550</v>
          </cell>
          <cell r="B948" t="str">
            <v>壁合成樹脂発泡材張り</v>
          </cell>
          <cell r="C948" t="str">
            <v>ポリスチレンフォーム　厚５０</v>
          </cell>
          <cell r="D948" t="str">
            <v>m2</v>
          </cell>
          <cell r="E948">
            <v>2730</v>
          </cell>
        </row>
        <row r="949">
          <cell r="A949">
            <v>205009</v>
          </cell>
          <cell r="B949" t="str">
            <v>天井せっこうボード張り</v>
          </cell>
          <cell r="C949" t="str">
            <v>準不燃　厚９．５　突付け</v>
          </cell>
          <cell r="D949" t="str">
            <v>m2</v>
          </cell>
          <cell r="E949">
            <v>1110</v>
          </cell>
        </row>
        <row r="950">
          <cell r="A950">
            <v>205112</v>
          </cell>
          <cell r="B950" t="str">
            <v>天井せっこうボード張り</v>
          </cell>
          <cell r="C950" t="str">
            <v>不燃　厚１２．５　突付け</v>
          </cell>
          <cell r="D950" t="str">
            <v>m2</v>
          </cell>
          <cell r="E950">
            <v>1210</v>
          </cell>
        </row>
        <row r="951">
          <cell r="A951">
            <v>205209</v>
          </cell>
          <cell r="B951" t="str">
            <v>天井せっこうボード張り</v>
          </cell>
          <cell r="C951" t="str">
            <v>準不燃　厚９．５　目透し</v>
          </cell>
          <cell r="D951" t="str">
            <v>m2</v>
          </cell>
          <cell r="E951">
            <v>1370</v>
          </cell>
        </row>
        <row r="952">
          <cell r="A952">
            <v>205312</v>
          </cell>
          <cell r="B952" t="str">
            <v>天井せっこうボード張り</v>
          </cell>
          <cell r="C952" t="str">
            <v>不燃　厚１２．５　目透し</v>
          </cell>
          <cell r="D952" t="str">
            <v>m2</v>
          </cell>
          <cell r="E952">
            <v>1470</v>
          </cell>
        </row>
        <row r="953">
          <cell r="A953">
            <v>205409</v>
          </cell>
          <cell r="B953" t="str">
            <v>天井せっこうボード張り</v>
          </cell>
          <cell r="C953" t="str">
            <v>準不燃　厚９．５　ジョイント工法</v>
          </cell>
          <cell r="D953" t="str">
            <v>m2</v>
          </cell>
          <cell r="E953">
            <v>1560</v>
          </cell>
        </row>
        <row r="954">
          <cell r="A954">
            <v>205512</v>
          </cell>
          <cell r="B954" t="str">
            <v>天井せっこうボード張り</v>
          </cell>
          <cell r="C954" t="str">
            <v>不燃　厚１２．５　ジョイント工法</v>
          </cell>
          <cell r="D954" t="str">
            <v>m2</v>
          </cell>
          <cell r="E954">
            <v>1650</v>
          </cell>
        </row>
        <row r="955">
          <cell r="A955">
            <v>206009</v>
          </cell>
          <cell r="B955" t="str">
            <v>天井化粧せっこうボード張り</v>
          </cell>
          <cell r="C955" t="str">
            <v>準不燃　厚９．５　突付け　　　　　トラバ－チン</v>
          </cell>
          <cell r="D955" t="str">
            <v>m2</v>
          </cell>
          <cell r="E955">
            <v>1430</v>
          </cell>
        </row>
        <row r="956">
          <cell r="A956">
            <v>206109</v>
          </cell>
          <cell r="B956" t="str">
            <v>天井化粧せっこうボード張り</v>
          </cell>
          <cell r="C956" t="str">
            <v>不燃　厚９．５　突付け　　　　　　トラバ－チン</v>
          </cell>
          <cell r="D956" t="str">
            <v>m2</v>
          </cell>
          <cell r="E956">
            <v>1500</v>
          </cell>
        </row>
        <row r="957">
          <cell r="A957">
            <v>206506</v>
          </cell>
          <cell r="B957" t="str">
            <v>天井無石綿けい酸カルシウム板張り</v>
          </cell>
          <cell r="C957" t="str">
            <v>厚６　突付け</v>
          </cell>
          <cell r="D957" t="str">
            <v>m2</v>
          </cell>
          <cell r="E957">
            <v>1770</v>
          </cell>
        </row>
        <row r="958">
          <cell r="A958">
            <v>206516</v>
          </cell>
          <cell r="B958" t="str">
            <v>天井無石綿けい酸カルシウム板張り</v>
          </cell>
          <cell r="C958" t="str">
            <v>厚６　目透し</v>
          </cell>
          <cell r="D958" t="str">
            <v>m2</v>
          </cell>
          <cell r="E958">
            <v>2040</v>
          </cell>
        </row>
        <row r="959">
          <cell r="A959">
            <v>207609</v>
          </cell>
          <cell r="B959" t="str">
            <v>天井ロックウール吸音板張り</v>
          </cell>
          <cell r="C959" t="str">
            <v>下地　準不燃　厚９．５　仕上　厚９（せっこうボード下地共）</v>
          </cell>
          <cell r="D959" t="str">
            <v>m2</v>
          </cell>
          <cell r="E959">
            <v>3510</v>
          </cell>
        </row>
        <row r="960">
          <cell r="A960">
            <v>207612</v>
          </cell>
          <cell r="B960" t="str">
            <v>天井ロックウール吸音板張り</v>
          </cell>
          <cell r="C960" t="str">
            <v>下地　準不燃　厚９．５　仕上厚１２（せっこうボード下地共）</v>
          </cell>
          <cell r="D960" t="str">
            <v>m2</v>
          </cell>
          <cell r="E960">
            <v>3590</v>
          </cell>
        </row>
        <row r="961">
          <cell r="A961">
            <v>208000</v>
          </cell>
          <cell r="B961" t="str">
            <v>壁紙布張り</v>
          </cell>
          <cell r="C961" t="str">
            <v>ボード下地　　　　　　　　　　　　＜紙布×１．１２を加算する＞</v>
          </cell>
          <cell r="D961" t="str">
            <v>m2</v>
          </cell>
          <cell r="E961">
            <v>1340</v>
          </cell>
        </row>
        <row r="962">
          <cell r="A962">
            <v>208010</v>
          </cell>
          <cell r="B962" t="str">
            <v>壁紙布張り</v>
          </cell>
          <cell r="C962" t="str">
            <v>コンクリート下地　　　　　　　　　＜紙布×１．１２を加算する＞</v>
          </cell>
          <cell r="D962" t="str">
            <v>m2</v>
          </cell>
          <cell r="E962">
            <v>980</v>
          </cell>
        </row>
        <row r="963">
          <cell r="A963">
            <v>208020</v>
          </cell>
          <cell r="B963" t="str">
            <v>壁紙布張り</v>
          </cell>
          <cell r="C963" t="str">
            <v>モルタル下地　　　　　　　　　　　＜紙布×１．１２を加算する＞</v>
          </cell>
          <cell r="D963" t="str">
            <v>m2</v>
          </cell>
          <cell r="E963">
            <v>1390</v>
          </cell>
        </row>
        <row r="964">
          <cell r="A964">
            <v>208100</v>
          </cell>
          <cell r="B964" t="str">
            <v>天井紙布張り</v>
          </cell>
          <cell r="C964" t="str">
            <v>ボ－ド下地　　　　　　　　　　　　＜紙布×１．１２を加算する＞</v>
          </cell>
          <cell r="D964" t="str">
            <v>m2</v>
          </cell>
          <cell r="E964">
            <v>1430</v>
          </cell>
        </row>
        <row r="965">
          <cell r="A965">
            <v>208110</v>
          </cell>
          <cell r="B965" t="str">
            <v>天井紙布張り</v>
          </cell>
          <cell r="C965" t="str">
            <v>コンクリート下地　　　　　　　　　＜紙布×１．１２を加算する＞</v>
          </cell>
          <cell r="D965" t="str">
            <v>m2</v>
          </cell>
          <cell r="E965">
            <v>1070</v>
          </cell>
        </row>
        <row r="966">
          <cell r="A966">
            <v>208120</v>
          </cell>
          <cell r="B966" t="str">
            <v>天井紙布張り</v>
          </cell>
          <cell r="C966" t="str">
            <v>モルタル下地　　　　　　　　　　　＜紙布×１．１２を加算する＞</v>
          </cell>
          <cell r="D966" t="str">
            <v>m2</v>
          </cell>
          <cell r="E966">
            <v>1480</v>
          </cell>
        </row>
        <row r="967">
          <cell r="A967" t="str">
            <v>21（　雑　）</v>
          </cell>
        </row>
        <row r="968">
          <cell r="A968">
            <v>210020</v>
          </cell>
          <cell r="B968" t="str">
            <v>壁合成樹脂発泡材打込み</v>
          </cell>
          <cell r="C968" t="str">
            <v>ポリスチレンフォーム　厚２０</v>
          </cell>
          <cell r="D968" t="str">
            <v>m2</v>
          </cell>
          <cell r="E968">
            <v>1360</v>
          </cell>
        </row>
        <row r="969">
          <cell r="A969">
            <v>210025</v>
          </cell>
          <cell r="B969" t="str">
            <v>壁合成樹脂発泡材打込み</v>
          </cell>
          <cell r="C969" t="str">
            <v>ポリスチレンフォーム　厚２５</v>
          </cell>
          <cell r="D969" t="str">
            <v>m2</v>
          </cell>
          <cell r="E969">
            <v>1510</v>
          </cell>
        </row>
        <row r="970">
          <cell r="A970">
            <v>210030</v>
          </cell>
          <cell r="B970" t="str">
            <v>壁合成樹脂発泡材打込み</v>
          </cell>
          <cell r="C970" t="str">
            <v>ポリスチレンフォーム　厚３０</v>
          </cell>
          <cell r="D970" t="str">
            <v>m2</v>
          </cell>
          <cell r="E970">
            <v>1640</v>
          </cell>
        </row>
        <row r="971">
          <cell r="A971">
            <v>210040</v>
          </cell>
          <cell r="B971" t="str">
            <v>壁合成樹脂発泡材打込み</v>
          </cell>
          <cell r="C971" t="str">
            <v>ポリスチレンフォーム　厚４０</v>
          </cell>
          <cell r="D971" t="str">
            <v>m2</v>
          </cell>
          <cell r="E971">
            <v>1920</v>
          </cell>
        </row>
        <row r="972">
          <cell r="A972">
            <v>210050</v>
          </cell>
          <cell r="B972" t="str">
            <v>壁合成樹脂発泡材打込み</v>
          </cell>
          <cell r="C972" t="str">
            <v>ポリスチレンフォーム　厚５０</v>
          </cell>
          <cell r="D972" t="str">
            <v>m2</v>
          </cell>
          <cell r="E972">
            <v>2210</v>
          </cell>
        </row>
        <row r="973">
          <cell r="A973">
            <v>210070</v>
          </cell>
          <cell r="B973" t="str">
            <v>天井合成樹脂発泡材打込み</v>
          </cell>
          <cell r="C973" t="str">
            <v>ポリスチレンフォーム　厚２０</v>
          </cell>
          <cell r="D973" t="str">
            <v>m2</v>
          </cell>
          <cell r="E973">
            <v>1160</v>
          </cell>
        </row>
        <row r="974">
          <cell r="A974">
            <v>210075</v>
          </cell>
          <cell r="B974" t="str">
            <v>天井合成樹脂発泡材打込み</v>
          </cell>
          <cell r="C974" t="str">
            <v>ポリスチレンフォーム　厚２５</v>
          </cell>
          <cell r="D974" t="str">
            <v>m2</v>
          </cell>
          <cell r="E974">
            <v>1300</v>
          </cell>
        </row>
        <row r="975">
          <cell r="A975">
            <v>210080</v>
          </cell>
          <cell r="B975" t="str">
            <v>天井合成樹脂発泡材打込み</v>
          </cell>
          <cell r="C975" t="str">
            <v>ポリスチレンフォーム　厚３０</v>
          </cell>
          <cell r="D975" t="str">
            <v>m2</v>
          </cell>
          <cell r="E975">
            <v>1440</v>
          </cell>
        </row>
        <row r="976">
          <cell r="A976">
            <v>210090</v>
          </cell>
          <cell r="B976" t="str">
            <v>天井合成樹脂発泡材打込み</v>
          </cell>
          <cell r="C976" t="str">
            <v>ポリスチレンフォーム　厚４０</v>
          </cell>
          <cell r="D976" t="str">
            <v>m2</v>
          </cell>
          <cell r="E976">
            <v>1720</v>
          </cell>
        </row>
        <row r="977">
          <cell r="A977">
            <v>210100</v>
          </cell>
          <cell r="B977" t="str">
            <v>天井合成樹脂発泡材打込み</v>
          </cell>
          <cell r="C977" t="str">
            <v>ポリスチレンフォーム　厚５０</v>
          </cell>
          <cell r="D977" t="str">
            <v>m2</v>
          </cell>
          <cell r="E977">
            <v>2010</v>
          </cell>
        </row>
        <row r="978">
          <cell r="A978">
            <v>210115</v>
          </cell>
          <cell r="B978" t="str">
            <v>天井木毛セメント板打込み</v>
          </cell>
          <cell r="C978" t="str">
            <v>厚１５</v>
          </cell>
          <cell r="D978" t="str">
            <v>m2</v>
          </cell>
          <cell r="E978">
            <v>1570</v>
          </cell>
        </row>
        <row r="979">
          <cell r="A979">
            <v>210120</v>
          </cell>
          <cell r="B979" t="str">
            <v>天井木毛セメント板打込み</v>
          </cell>
          <cell r="C979" t="str">
            <v>厚２０</v>
          </cell>
          <cell r="D979" t="str">
            <v>m2</v>
          </cell>
          <cell r="E979">
            <v>1670</v>
          </cell>
        </row>
        <row r="980">
          <cell r="A980">
            <v>210125</v>
          </cell>
          <cell r="B980" t="str">
            <v>天井木毛セメント板打込み</v>
          </cell>
          <cell r="C980" t="str">
            <v>厚２５</v>
          </cell>
          <cell r="D980" t="str">
            <v>m2</v>
          </cell>
          <cell r="E980">
            <v>1800</v>
          </cell>
        </row>
        <row r="981">
          <cell r="A981">
            <v>211001</v>
          </cell>
          <cell r="B981" t="str">
            <v>防湿シート敷き</v>
          </cell>
          <cell r="C981" t="str">
            <v>ポリエチレンシート　０．１５ｍｍ</v>
          </cell>
          <cell r="D981" t="str">
            <v>m2</v>
          </cell>
          <cell r="E981">
            <v>210</v>
          </cell>
        </row>
        <row r="982">
          <cell r="A982" t="str">
            <v>22（　総　合　仮　設　費　）</v>
          </cell>
        </row>
        <row r="983">
          <cell r="A983">
            <v>220041</v>
          </cell>
          <cell r="B983" t="str">
            <v>仮設道路　幅４ｍ程度</v>
          </cell>
          <cell r="C983" t="str">
            <v>厚１０～２０ｃｍ　維持管理費を含む</v>
          </cell>
          <cell r="D983" t="str">
            <v>ｍ</v>
          </cell>
          <cell r="E983">
            <v>3870</v>
          </cell>
        </row>
        <row r="984">
          <cell r="A984">
            <v>220042</v>
          </cell>
          <cell r="B984" t="str">
            <v>仮設道路　幅４ｍ程度</v>
          </cell>
          <cell r="C984" t="str">
            <v>厚２０～３０ｃｍ　維持管理費を含む</v>
          </cell>
          <cell r="D984" t="str">
            <v>ｍ</v>
          </cell>
          <cell r="E984">
            <v>6180</v>
          </cell>
        </row>
        <row r="985">
          <cell r="A985">
            <v>220061</v>
          </cell>
          <cell r="B985" t="str">
            <v>仮設道路　幅６ｍ程度</v>
          </cell>
          <cell r="C985" t="str">
            <v>厚１０～２０ｃｍ　維持管理費を含む</v>
          </cell>
          <cell r="D985" t="str">
            <v>ｍ</v>
          </cell>
          <cell r="E985">
            <v>5770</v>
          </cell>
        </row>
        <row r="986">
          <cell r="A986">
            <v>220062</v>
          </cell>
          <cell r="B986" t="str">
            <v>仮設道路　幅６ｍ程度</v>
          </cell>
          <cell r="C986" t="str">
            <v>厚２０～３０ｃｍ　維持管理費を含む</v>
          </cell>
          <cell r="D986" t="str">
            <v>ｍ</v>
          </cell>
          <cell r="E986">
            <v>9240</v>
          </cell>
        </row>
        <row r="987">
          <cell r="A987">
            <v>220110</v>
          </cell>
          <cell r="B987" t="str">
            <v>鋼製マット敷き</v>
          </cell>
          <cell r="C987" t="str">
            <v>１箇月</v>
          </cell>
          <cell r="D987" t="str">
            <v>m2</v>
          </cell>
          <cell r="E987">
            <v>3140</v>
          </cell>
        </row>
        <row r="988">
          <cell r="A988">
            <v>220115</v>
          </cell>
          <cell r="B988" t="str">
            <v>鋼製マット敷き</v>
          </cell>
          <cell r="C988" t="str">
            <v>１．５箇月</v>
          </cell>
          <cell r="D988" t="str">
            <v>m2</v>
          </cell>
          <cell r="E988">
            <v>3460</v>
          </cell>
        </row>
        <row r="989">
          <cell r="A989">
            <v>220120</v>
          </cell>
          <cell r="B989" t="str">
            <v>鋼製マット敷き</v>
          </cell>
          <cell r="C989" t="str">
            <v>２箇月</v>
          </cell>
          <cell r="D989" t="str">
            <v>m2</v>
          </cell>
          <cell r="E989">
            <v>3790</v>
          </cell>
        </row>
        <row r="990">
          <cell r="A990">
            <v>220125</v>
          </cell>
          <cell r="B990" t="str">
            <v>鋼製マット敷き</v>
          </cell>
          <cell r="C990" t="str">
            <v>２．５箇月</v>
          </cell>
          <cell r="D990" t="str">
            <v>m2</v>
          </cell>
          <cell r="E990">
            <v>3990</v>
          </cell>
        </row>
        <row r="991">
          <cell r="A991">
            <v>220130</v>
          </cell>
          <cell r="B991" t="str">
            <v>鋼製マット敷き</v>
          </cell>
          <cell r="C991" t="str">
            <v>３箇月</v>
          </cell>
          <cell r="D991" t="str">
            <v>m2</v>
          </cell>
          <cell r="E991">
            <v>3990</v>
          </cell>
        </row>
        <row r="992">
          <cell r="A992">
            <v>220135</v>
          </cell>
          <cell r="B992" t="str">
            <v>鋼製マット敷き</v>
          </cell>
          <cell r="C992" t="str">
            <v>３．５箇月</v>
          </cell>
          <cell r="D992" t="str">
            <v>m2</v>
          </cell>
          <cell r="E992">
            <v>4240</v>
          </cell>
        </row>
        <row r="993">
          <cell r="A993">
            <v>220140</v>
          </cell>
          <cell r="B993" t="str">
            <v>鋼製マット敷き</v>
          </cell>
          <cell r="C993" t="str">
            <v>４箇月</v>
          </cell>
          <cell r="D993" t="str">
            <v>m2</v>
          </cell>
          <cell r="E993">
            <v>4490</v>
          </cell>
        </row>
        <row r="994">
          <cell r="A994">
            <v>220145</v>
          </cell>
          <cell r="B994" t="str">
            <v>鋼製マット敷き</v>
          </cell>
          <cell r="C994" t="str">
            <v>４．５箇月</v>
          </cell>
          <cell r="D994" t="str">
            <v>m2</v>
          </cell>
          <cell r="E994">
            <v>4740</v>
          </cell>
        </row>
        <row r="995">
          <cell r="A995">
            <v>220150</v>
          </cell>
          <cell r="B995" t="str">
            <v>鋼製マット敷き</v>
          </cell>
          <cell r="C995" t="str">
            <v>５箇月</v>
          </cell>
          <cell r="D995" t="str">
            <v>m2</v>
          </cell>
          <cell r="E995">
            <v>4890</v>
          </cell>
        </row>
        <row r="996">
          <cell r="A996">
            <v>220155</v>
          </cell>
          <cell r="B996" t="str">
            <v>鋼製マット敷き</v>
          </cell>
          <cell r="C996" t="str">
            <v>５．５箇月</v>
          </cell>
          <cell r="D996" t="str">
            <v>m2</v>
          </cell>
          <cell r="E996">
            <v>4890</v>
          </cell>
        </row>
        <row r="997">
          <cell r="A997">
            <v>220160</v>
          </cell>
          <cell r="B997" t="str">
            <v>鋼製マット敷き</v>
          </cell>
          <cell r="C997" t="str">
            <v>６箇月</v>
          </cell>
          <cell r="D997" t="str">
            <v>m2</v>
          </cell>
          <cell r="E997">
            <v>4890</v>
          </cell>
        </row>
        <row r="998">
          <cell r="A998">
            <v>220165</v>
          </cell>
          <cell r="B998" t="str">
            <v>鋼製マット敷き</v>
          </cell>
          <cell r="C998" t="str">
            <v>６．５箇月</v>
          </cell>
          <cell r="D998" t="str">
            <v>m2</v>
          </cell>
          <cell r="E998">
            <v>5090</v>
          </cell>
        </row>
        <row r="999">
          <cell r="A999">
            <v>220170</v>
          </cell>
          <cell r="B999" t="str">
            <v>鋼製マット敷き</v>
          </cell>
          <cell r="C999" t="str">
            <v>７箇月</v>
          </cell>
          <cell r="D999" t="str">
            <v>m2</v>
          </cell>
          <cell r="E999">
            <v>5290</v>
          </cell>
        </row>
        <row r="1000">
          <cell r="A1000">
            <v>220175</v>
          </cell>
          <cell r="B1000" t="str">
            <v>鋼製マット敷き</v>
          </cell>
          <cell r="C1000" t="str">
            <v>７．５箇月</v>
          </cell>
          <cell r="D1000" t="str">
            <v>m2</v>
          </cell>
          <cell r="E1000">
            <v>5490</v>
          </cell>
        </row>
        <row r="1001">
          <cell r="A1001">
            <v>220180</v>
          </cell>
          <cell r="B1001" t="str">
            <v>鋼製マット敷き</v>
          </cell>
          <cell r="C1001" t="str">
            <v>８箇月</v>
          </cell>
          <cell r="D1001" t="str">
            <v>m2</v>
          </cell>
          <cell r="E1001">
            <v>5690</v>
          </cell>
        </row>
        <row r="1002">
          <cell r="A1002">
            <v>220185</v>
          </cell>
          <cell r="B1002" t="str">
            <v>鋼製マット敷き</v>
          </cell>
          <cell r="C1002" t="str">
            <v>８．５箇月</v>
          </cell>
          <cell r="D1002" t="str">
            <v>m2</v>
          </cell>
          <cell r="E1002">
            <v>5890</v>
          </cell>
        </row>
        <row r="1003">
          <cell r="A1003">
            <v>220190</v>
          </cell>
          <cell r="B1003" t="str">
            <v>鋼製マット敷き</v>
          </cell>
          <cell r="C1003" t="str">
            <v>９箇月</v>
          </cell>
          <cell r="D1003" t="str">
            <v>m2</v>
          </cell>
          <cell r="E1003">
            <v>6090</v>
          </cell>
        </row>
        <row r="1004">
          <cell r="A1004">
            <v>220195</v>
          </cell>
          <cell r="B1004" t="str">
            <v>鋼製マット敷き</v>
          </cell>
          <cell r="C1004" t="str">
            <v>９．５箇月</v>
          </cell>
          <cell r="D1004" t="str">
            <v>m2</v>
          </cell>
          <cell r="E1004">
            <v>6290</v>
          </cell>
        </row>
        <row r="1005">
          <cell r="A1005">
            <v>220200</v>
          </cell>
          <cell r="B1005" t="str">
            <v>鋼製マット敷き</v>
          </cell>
          <cell r="C1005" t="str">
            <v>１０箇月</v>
          </cell>
          <cell r="D1005" t="str">
            <v>m2</v>
          </cell>
          <cell r="E1005">
            <v>6490</v>
          </cell>
        </row>
        <row r="1006">
          <cell r="A1006">
            <v>220205</v>
          </cell>
          <cell r="B1006" t="str">
            <v>鋼製マット敷き</v>
          </cell>
          <cell r="C1006" t="str">
            <v>１０．５箇月</v>
          </cell>
          <cell r="D1006" t="str">
            <v>m2</v>
          </cell>
          <cell r="E1006">
            <v>6690</v>
          </cell>
        </row>
        <row r="1007">
          <cell r="A1007">
            <v>220210</v>
          </cell>
          <cell r="B1007" t="str">
            <v>鋼製マット敷き</v>
          </cell>
          <cell r="C1007" t="str">
            <v>１１箇月</v>
          </cell>
          <cell r="D1007" t="str">
            <v>m2</v>
          </cell>
          <cell r="E1007">
            <v>6690</v>
          </cell>
        </row>
        <row r="1008">
          <cell r="A1008">
            <v>220215</v>
          </cell>
          <cell r="B1008" t="str">
            <v>鋼製マット敷き</v>
          </cell>
          <cell r="C1008" t="str">
            <v>１１．５箇月</v>
          </cell>
          <cell r="D1008" t="str">
            <v>m2</v>
          </cell>
          <cell r="E1008">
            <v>6690</v>
          </cell>
        </row>
        <row r="1009">
          <cell r="A1009">
            <v>220220</v>
          </cell>
          <cell r="B1009" t="str">
            <v>鋼製マット敷き</v>
          </cell>
          <cell r="C1009" t="str">
            <v>１２箇月</v>
          </cell>
          <cell r="D1009" t="str">
            <v>m2</v>
          </cell>
          <cell r="E1009">
            <v>6690</v>
          </cell>
        </row>
        <row r="1010">
          <cell r="A1010">
            <v>220300</v>
          </cell>
          <cell r="B1010" t="str">
            <v>鋼製マット敷き維持管理</v>
          </cell>
          <cell r="D1010" t="str">
            <v>m2・回</v>
          </cell>
          <cell r="E1010">
            <v>500</v>
          </cell>
        </row>
        <row r="1011">
          <cell r="A1011">
            <v>221006</v>
          </cell>
          <cell r="B1011" t="str">
            <v>仮　　囲（有刺鉄線）</v>
          </cell>
          <cell r="C1011" t="str">
            <v>Ｈ＝１．５ｍ　６箇月以下</v>
          </cell>
          <cell r="D1011" t="str">
            <v>ｍ</v>
          </cell>
          <cell r="E1011">
            <v>2140</v>
          </cell>
        </row>
        <row r="1012">
          <cell r="A1012">
            <v>221012</v>
          </cell>
          <cell r="B1012" t="str">
            <v>仮　　囲（有刺鉄線）</v>
          </cell>
          <cell r="C1012" t="str">
            <v>Ｈ＝１．５ｍ　１２箇月以下</v>
          </cell>
          <cell r="D1012" t="str">
            <v>ｍ</v>
          </cell>
          <cell r="E1012">
            <v>2200</v>
          </cell>
        </row>
        <row r="1013">
          <cell r="A1013">
            <v>221106</v>
          </cell>
          <cell r="B1013" t="str">
            <v>仮　　囲（波形鉄板）</v>
          </cell>
          <cell r="C1013" t="str">
            <v>Ｈ＝２．０ｍ　６箇月以下</v>
          </cell>
          <cell r="D1013" t="str">
            <v>ｍ</v>
          </cell>
          <cell r="E1013">
            <v>4990</v>
          </cell>
        </row>
        <row r="1014">
          <cell r="A1014">
            <v>221112</v>
          </cell>
          <cell r="B1014" t="str">
            <v>仮　　囲（波形鉄板）</v>
          </cell>
          <cell r="C1014" t="str">
            <v>Ｈ＝２．０ｍ　１２箇月以下</v>
          </cell>
          <cell r="D1014" t="str">
            <v>ｍ</v>
          </cell>
          <cell r="E1014">
            <v>5170</v>
          </cell>
        </row>
        <row r="1015">
          <cell r="A1015">
            <v>221210</v>
          </cell>
          <cell r="B1015" t="str">
            <v>仮　　囲（仮囲鉄板）</v>
          </cell>
          <cell r="C1015" t="str">
            <v>１箇月</v>
          </cell>
          <cell r="D1015" t="str">
            <v>ｍ</v>
          </cell>
          <cell r="E1015">
            <v>7740</v>
          </cell>
        </row>
        <row r="1016">
          <cell r="A1016">
            <v>221215</v>
          </cell>
          <cell r="B1016" t="str">
            <v>仮　　囲（仮囲鉄板）</v>
          </cell>
          <cell r="C1016" t="str">
            <v>１．５箇月</v>
          </cell>
          <cell r="D1016" t="str">
            <v>ｍ</v>
          </cell>
          <cell r="E1016">
            <v>7960</v>
          </cell>
        </row>
        <row r="1017">
          <cell r="A1017">
            <v>221220</v>
          </cell>
          <cell r="B1017" t="str">
            <v>仮　　囲（仮囲鉄板）</v>
          </cell>
          <cell r="C1017" t="str">
            <v>２箇月</v>
          </cell>
          <cell r="D1017" t="str">
            <v>ｍ</v>
          </cell>
          <cell r="E1017">
            <v>8180</v>
          </cell>
        </row>
        <row r="1018">
          <cell r="A1018">
            <v>221225</v>
          </cell>
          <cell r="B1018" t="str">
            <v>仮　　囲（仮囲鉄板）</v>
          </cell>
          <cell r="C1018" t="str">
            <v>２．５箇月</v>
          </cell>
          <cell r="D1018" t="str">
            <v>ｍ</v>
          </cell>
          <cell r="E1018">
            <v>8400</v>
          </cell>
        </row>
        <row r="1019">
          <cell r="A1019">
            <v>221230</v>
          </cell>
          <cell r="B1019" t="str">
            <v>仮　　囲（仮囲鉄板）</v>
          </cell>
          <cell r="C1019" t="str">
            <v>３箇月</v>
          </cell>
          <cell r="D1019" t="str">
            <v>ｍ</v>
          </cell>
          <cell r="E1019">
            <v>8620</v>
          </cell>
        </row>
        <row r="1020">
          <cell r="A1020">
            <v>221235</v>
          </cell>
          <cell r="B1020" t="str">
            <v>仮　　囲（仮囲鉄板）</v>
          </cell>
          <cell r="C1020" t="str">
            <v>３．５箇月</v>
          </cell>
          <cell r="D1020" t="str">
            <v>ｍ</v>
          </cell>
          <cell r="E1020">
            <v>8840</v>
          </cell>
        </row>
        <row r="1021">
          <cell r="A1021">
            <v>221240</v>
          </cell>
          <cell r="B1021" t="str">
            <v>仮　　囲（仮囲鉄板）</v>
          </cell>
          <cell r="C1021" t="str">
            <v>４箇月</v>
          </cell>
          <cell r="D1021" t="str">
            <v>ｍ</v>
          </cell>
          <cell r="E1021">
            <v>9060</v>
          </cell>
        </row>
        <row r="1022">
          <cell r="A1022">
            <v>221245</v>
          </cell>
          <cell r="B1022" t="str">
            <v>仮　　囲（仮囲鉄板）</v>
          </cell>
          <cell r="C1022" t="str">
            <v>４．５箇月</v>
          </cell>
          <cell r="D1022" t="str">
            <v>ｍ</v>
          </cell>
          <cell r="E1022">
            <v>9280</v>
          </cell>
        </row>
        <row r="1023">
          <cell r="A1023">
            <v>221250</v>
          </cell>
          <cell r="B1023" t="str">
            <v>仮　　囲（仮囲鉄板）</v>
          </cell>
          <cell r="C1023" t="str">
            <v>５箇月</v>
          </cell>
          <cell r="D1023" t="str">
            <v>ｍ</v>
          </cell>
          <cell r="E1023">
            <v>9500</v>
          </cell>
        </row>
        <row r="1024">
          <cell r="A1024">
            <v>221255</v>
          </cell>
          <cell r="B1024" t="str">
            <v>仮　　囲（仮囲鉄板）</v>
          </cell>
          <cell r="C1024" t="str">
            <v>５．５箇月</v>
          </cell>
          <cell r="D1024" t="str">
            <v>ｍ</v>
          </cell>
          <cell r="E1024">
            <v>9720</v>
          </cell>
        </row>
        <row r="1025">
          <cell r="A1025">
            <v>221260</v>
          </cell>
          <cell r="B1025" t="str">
            <v>仮　　囲（仮囲鉄板）</v>
          </cell>
          <cell r="C1025" t="str">
            <v>６箇月</v>
          </cell>
          <cell r="D1025" t="str">
            <v>ｍ</v>
          </cell>
          <cell r="E1025">
            <v>9940</v>
          </cell>
        </row>
        <row r="1026">
          <cell r="A1026">
            <v>221265</v>
          </cell>
          <cell r="B1026" t="str">
            <v>仮　　囲（仮囲鉄板）</v>
          </cell>
          <cell r="C1026" t="str">
            <v>６．５箇月</v>
          </cell>
          <cell r="D1026" t="str">
            <v>ｍ</v>
          </cell>
          <cell r="E1026">
            <v>10160</v>
          </cell>
        </row>
        <row r="1027">
          <cell r="A1027">
            <v>221270</v>
          </cell>
          <cell r="B1027" t="str">
            <v>仮　　囲（仮囲鉄板）</v>
          </cell>
          <cell r="C1027" t="str">
            <v>７箇月</v>
          </cell>
          <cell r="D1027" t="str">
            <v>ｍ</v>
          </cell>
          <cell r="E1027">
            <v>10370</v>
          </cell>
        </row>
        <row r="1028">
          <cell r="A1028">
            <v>221275</v>
          </cell>
          <cell r="B1028" t="str">
            <v>仮　　囲（仮囲鉄板）</v>
          </cell>
          <cell r="C1028" t="str">
            <v>７．５箇月</v>
          </cell>
          <cell r="D1028" t="str">
            <v>ｍ</v>
          </cell>
          <cell r="E1028">
            <v>10590</v>
          </cell>
        </row>
        <row r="1029">
          <cell r="A1029">
            <v>221280</v>
          </cell>
          <cell r="B1029" t="str">
            <v>仮　　囲（仮囲鉄板）</v>
          </cell>
          <cell r="C1029" t="str">
            <v>８箇月</v>
          </cell>
          <cell r="D1029" t="str">
            <v>ｍ</v>
          </cell>
          <cell r="E1029">
            <v>10810</v>
          </cell>
        </row>
        <row r="1030">
          <cell r="A1030">
            <v>221285</v>
          </cell>
          <cell r="B1030" t="str">
            <v>仮　　囲（仮囲鉄板）</v>
          </cell>
          <cell r="C1030" t="str">
            <v>８．５箇月</v>
          </cell>
          <cell r="D1030" t="str">
            <v>ｍ</v>
          </cell>
          <cell r="E1030">
            <v>11030</v>
          </cell>
        </row>
        <row r="1031">
          <cell r="A1031">
            <v>221290</v>
          </cell>
          <cell r="B1031" t="str">
            <v>仮　　囲（仮囲鉄板）</v>
          </cell>
          <cell r="C1031" t="str">
            <v>９箇月</v>
          </cell>
          <cell r="D1031" t="str">
            <v>ｍ</v>
          </cell>
          <cell r="E1031">
            <v>11250</v>
          </cell>
        </row>
        <row r="1032">
          <cell r="A1032">
            <v>221295</v>
          </cell>
          <cell r="B1032" t="str">
            <v>仮　　囲（仮囲鉄板）</v>
          </cell>
          <cell r="C1032" t="str">
            <v>９．５箇月</v>
          </cell>
          <cell r="D1032" t="str">
            <v>ｍ</v>
          </cell>
          <cell r="E1032">
            <v>11470</v>
          </cell>
        </row>
        <row r="1033">
          <cell r="A1033">
            <v>221300</v>
          </cell>
          <cell r="B1033" t="str">
            <v>仮　　囲（仮囲鉄板）</v>
          </cell>
          <cell r="C1033" t="str">
            <v>１０箇月</v>
          </cell>
          <cell r="D1033" t="str">
            <v>ｍ</v>
          </cell>
          <cell r="E1033">
            <v>11690</v>
          </cell>
        </row>
        <row r="1034">
          <cell r="A1034">
            <v>221305</v>
          </cell>
          <cell r="B1034" t="str">
            <v>仮　　囲（仮囲鉄板）</v>
          </cell>
          <cell r="C1034" t="str">
            <v>１０．５箇月</v>
          </cell>
          <cell r="D1034" t="str">
            <v>ｍ</v>
          </cell>
          <cell r="E1034">
            <v>11910</v>
          </cell>
        </row>
        <row r="1035">
          <cell r="A1035">
            <v>221310</v>
          </cell>
          <cell r="B1035" t="str">
            <v>仮　　囲（仮囲鉄板）</v>
          </cell>
          <cell r="C1035" t="str">
            <v>１１箇月</v>
          </cell>
          <cell r="D1035" t="str">
            <v>ｍ</v>
          </cell>
          <cell r="E1035">
            <v>12130</v>
          </cell>
        </row>
        <row r="1036">
          <cell r="A1036">
            <v>221315</v>
          </cell>
          <cell r="B1036" t="str">
            <v>仮　　囲（仮囲鉄板）</v>
          </cell>
          <cell r="C1036" t="str">
            <v>１１．５箇月</v>
          </cell>
          <cell r="D1036" t="str">
            <v>ｍ</v>
          </cell>
          <cell r="E1036">
            <v>12350</v>
          </cell>
        </row>
        <row r="1037">
          <cell r="A1037">
            <v>221320</v>
          </cell>
          <cell r="B1037" t="str">
            <v>仮　　囲（仮囲鉄板）</v>
          </cell>
          <cell r="C1037" t="str">
            <v>１２箇月</v>
          </cell>
          <cell r="D1037" t="str">
            <v>ｍ</v>
          </cell>
          <cell r="E1037">
            <v>12570</v>
          </cell>
        </row>
        <row r="1038">
          <cell r="A1038">
            <v>221400</v>
          </cell>
          <cell r="B1038" t="str">
            <v>仮囲鉄板　維持管理</v>
          </cell>
          <cell r="D1038" t="str">
            <v>ｍ・月</v>
          </cell>
          <cell r="E1038">
            <v>170</v>
          </cell>
        </row>
        <row r="1039">
          <cell r="A1039">
            <v>222010</v>
          </cell>
          <cell r="B1039" t="str">
            <v>監督職員事務所</v>
          </cell>
          <cell r="C1039" t="str">
            <v>１階建　１箇月</v>
          </cell>
          <cell r="D1039" t="str">
            <v>m2</v>
          </cell>
          <cell r="E1039">
            <v>14640</v>
          </cell>
        </row>
        <row r="1040">
          <cell r="A1040">
            <v>222015</v>
          </cell>
          <cell r="B1040" t="str">
            <v>監督職員事務所</v>
          </cell>
          <cell r="C1040" t="str">
            <v>１階建　１．５箇月</v>
          </cell>
          <cell r="D1040" t="str">
            <v>m2</v>
          </cell>
          <cell r="E1040">
            <v>15240</v>
          </cell>
        </row>
        <row r="1041">
          <cell r="A1041">
            <v>222020</v>
          </cell>
          <cell r="B1041" t="str">
            <v>監督職員事務所</v>
          </cell>
          <cell r="C1041" t="str">
            <v>１階建　２箇月</v>
          </cell>
          <cell r="D1041" t="str">
            <v>m2</v>
          </cell>
          <cell r="E1041">
            <v>15830</v>
          </cell>
        </row>
        <row r="1042">
          <cell r="A1042">
            <v>222025</v>
          </cell>
          <cell r="B1042" t="str">
            <v>監督職員事務所</v>
          </cell>
          <cell r="C1042" t="str">
            <v>１階建　２．５箇月</v>
          </cell>
          <cell r="D1042" t="str">
            <v>m2</v>
          </cell>
          <cell r="E1042">
            <v>16430</v>
          </cell>
        </row>
        <row r="1043">
          <cell r="A1043">
            <v>222030</v>
          </cell>
          <cell r="B1043" t="str">
            <v>監督職員事務所</v>
          </cell>
          <cell r="C1043" t="str">
            <v>１階建　３箇月</v>
          </cell>
          <cell r="D1043" t="str">
            <v>m2</v>
          </cell>
          <cell r="E1043">
            <v>17020</v>
          </cell>
        </row>
        <row r="1044">
          <cell r="A1044">
            <v>222035</v>
          </cell>
          <cell r="B1044" t="str">
            <v>監督職員事務所</v>
          </cell>
          <cell r="C1044" t="str">
            <v>１階建　３．５箇月</v>
          </cell>
          <cell r="D1044" t="str">
            <v>m2</v>
          </cell>
          <cell r="E1044">
            <v>17610</v>
          </cell>
        </row>
        <row r="1045">
          <cell r="A1045">
            <v>222040</v>
          </cell>
          <cell r="B1045" t="str">
            <v>監督職員事務所</v>
          </cell>
          <cell r="C1045" t="str">
            <v>１階建　４箇月</v>
          </cell>
          <cell r="D1045" t="str">
            <v>m2</v>
          </cell>
          <cell r="E1045">
            <v>18210</v>
          </cell>
        </row>
        <row r="1046">
          <cell r="A1046">
            <v>222045</v>
          </cell>
          <cell r="B1046" t="str">
            <v>監督職員事務所</v>
          </cell>
          <cell r="C1046" t="str">
            <v>１階建　４．５箇月</v>
          </cell>
          <cell r="D1046" t="str">
            <v>m2</v>
          </cell>
          <cell r="E1046">
            <v>18800</v>
          </cell>
        </row>
        <row r="1047">
          <cell r="A1047">
            <v>222050</v>
          </cell>
          <cell r="B1047" t="str">
            <v>監督職員事務所</v>
          </cell>
          <cell r="C1047" t="str">
            <v>１階建　５箇月</v>
          </cell>
          <cell r="D1047" t="str">
            <v>m2</v>
          </cell>
          <cell r="E1047">
            <v>19400</v>
          </cell>
        </row>
        <row r="1048">
          <cell r="A1048">
            <v>222055</v>
          </cell>
          <cell r="B1048" t="str">
            <v>監督職員事務所</v>
          </cell>
          <cell r="C1048" t="str">
            <v>１階建　５．５箇月</v>
          </cell>
          <cell r="D1048" t="str">
            <v>m2</v>
          </cell>
          <cell r="E1048">
            <v>19990</v>
          </cell>
        </row>
        <row r="1049">
          <cell r="A1049">
            <v>222060</v>
          </cell>
          <cell r="B1049" t="str">
            <v>監督職員事務所</v>
          </cell>
          <cell r="C1049" t="str">
            <v>１階建　６箇月</v>
          </cell>
          <cell r="D1049" t="str">
            <v>m2</v>
          </cell>
          <cell r="E1049">
            <v>20580</v>
          </cell>
        </row>
        <row r="1050">
          <cell r="A1050">
            <v>222065</v>
          </cell>
          <cell r="B1050" t="str">
            <v>監督職員事務所</v>
          </cell>
          <cell r="C1050" t="str">
            <v>１階建　６．５箇月</v>
          </cell>
          <cell r="D1050" t="str">
            <v>m2</v>
          </cell>
          <cell r="E1050">
            <v>21180</v>
          </cell>
        </row>
        <row r="1051">
          <cell r="A1051">
            <v>222070</v>
          </cell>
          <cell r="B1051" t="str">
            <v>監督職員事務所</v>
          </cell>
          <cell r="C1051" t="str">
            <v>１階建　７箇月</v>
          </cell>
          <cell r="D1051" t="str">
            <v>m2</v>
          </cell>
          <cell r="E1051">
            <v>21770</v>
          </cell>
        </row>
        <row r="1052">
          <cell r="A1052">
            <v>222075</v>
          </cell>
          <cell r="B1052" t="str">
            <v>監督職員事務所</v>
          </cell>
          <cell r="C1052" t="str">
            <v>１階建　７．５箇月</v>
          </cell>
          <cell r="D1052" t="str">
            <v>m2</v>
          </cell>
          <cell r="E1052">
            <v>22370</v>
          </cell>
        </row>
        <row r="1053">
          <cell r="A1053">
            <v>222080</v>
          </cell>
          <cell r="B1053" t="str">
            <v>監督職員事務所</v>
          </cell>
          <cell r="C1053" t="str">
            <v>１階建　８箇月</v>
          </cell>
          <cell r="D1053" t="str">
            <v>m2</v>
          </cell>
          <cell r="E1053">
            <v>22960</v>
          </cell>
        </row>
        <row r="1054">
          <cell r="A1054">
            <v>222085</v>
          </cell>
          <cell r="B1054" t="str">
            <v>監督職員事務所</v>
          </cell>
          <cell r="C1054" t="str">
            <v>１階建　８．５箇月</v>
          </cell>
          <cell r="D1054" t="str">
            <v>m2</v>
          </cell>
          <cell r="E1054">
            <v>23550</v>
          </cell>
        </row>
        <row r="1055">
          <cell r="A1055">
            <v>222090</v>
          </cell>
          <cell r="B1055" t="str">
            <v>監督職員事務所</v>
          </cell>
          <cell r="C1055" t="str">
            <v>１階建　９箇月</v>
          </cell>
          <cell r="D1055" t="str">
            <v>m2</v>
          </cell>
          <cell r="E1055">
            <v>24150</v>
          </cell>
        </row>
        <row r="1056">
          <cell r="A1056">
            <v>222095</v>
          </cell>
          <cell r="B1056" t="str">
            <v>監督職員事務所</v>
          </cell>
          <cell r="C1056" t="str">
            <v>１階建　９．５箇月</v>
          </cell>
          <cell r="D1056" t="str">
            <v>m2</v>
          </cell>
          <cell r="E1056">
            <v>24740</v>
          </cell>
        </row>
        <row r="1057">
          <cell r="A1057">
            <v>222100</v>
          </cell>
          <cell r="B1057" t="str">
            <v>監督職員事務所</v>
          </cell>
          <cell r="C1057" t="str">
            <v>１階建　１０箇月</v>
          </cell>
          <cell r="D1057" t="str">
            <v>m2</v>
          </cell>
          <cell r="E1057">
            <v>25340</v>
          </cell>
        </row>
        <row r="1058">
          <cell r="A1058">
            <v>222105</v>
          </cell>
          <cell r="B1058" t="str">
            <v>監督職員事務所</v>
          </cell>
          <cell r="C1058" t="str">
            <v>１階建　１０．５箇月</v>
          </cell>
          <cell r="D1058" t="str">
            <v>m2</v>
          </cell>
          <cell r="E1058">
            <v>25930</v>
          </cell>
        </row>
        <row r="1059">
          <cell r="A1059">
            <v>222110</v>
          </cell>
          <cell r="B1059" t="str">
            <v>監督職員事務所</v>
          </cell>
          <cell r="C1059" t="str">
            <v>１階建　１１箇月</v>
          </cell>
          <cell r="D1059" t="str">
            <v>m2</v>
          </cell>
          <cell r="E1059">
            <v>26520</v>
          </cell>
        </row>
        <row r="1060">
          <cell r="A1060">
            <v>222115</v>
          </cell>
          <cell r="B1060" t="str">
            <v>監督職員事務所</v>
          </cell>
          <cell r="C1060" t="str">
            <v>１階建　１１．５箇月</v>
          </cell>
          <cell r="D1060" t="str">
            <v>m2</v>
          </cell>
          <cell r="E1060">
            <v>27120</v>
          </cell>
        </row>
        <row r="1061">
          <cell r="A1061">
            <v>222120</v>
          </cell>
          <cell r="B1061" t="str">
            <v>監督職員事務所</v>
          </cell>
          <cell r="C1061" t="str">
            <v>１階建　１２箇月</v>
          </cell>
          <cell r="D1061" t="str">
            <v>m2</v>
          </cell>
          <cell r="E1061">
            <v>27710</v>
          </cell>
        </row>
        <row r="1062">
          <cell r="A1062">
            <v>223000</v>
          </cell>
          <cell r="B1062" t="str">
            <v>仮設建物　維持管理</v>
          </cell>
          <cell r="D1062" t="str">
            <v>m2・月</v>
          </cell>
          <cell r="E1062">
            <v>16</v>
          </cell>
        </row>
        <row r="1063">
          <cell r="A1063">
            <v>228010</v>
          </cell>
          <cell r="B1063" t="str">
            <v>運　　搬　　費</v>
          </cell>
          <cell r="C1063" t="str">
            <v>１０ｋｍまで　仮囲　有刺鉄線　　　＜搬入搬出の場合は２倍する＞</v>
          </cell>
          <cell r="D1063" t="str">
            <v>ｍ</v>
          </cell>
          <cell r="E1063">
            <v>83</v>
          </cell>
        </row>
        <row r="1064">
          <cell r="A1064">
            <v>228020</v>
          </cell>
          <cell r="B1064" t="str">
            <v>運　　搬　　費</v>
          </cell>
          <cell r="C1064" t="str">
            <v>１０ｋｍまで　仮囲　波形鉄板　　　＜搬入搬出の場合は２倍する＞</v>
          </cell>
          <cell r="D1064" t="str">
            <v>ｍ</v>
          </cell>
          <cell r="E1064">
            <v>130</v>
          </cell>
        </row>
        <row r="1065">
          <cell r="A1065">
            <v>228030</v>
          </cell>
          <cell r="B1065" t="str">
            <v>運　　搬　　費</v>
          </cell>
          <cell r="C1065" t="str">
            <v>１０ｋｍまで　仮囲　仮囲鉄板　　　＜搬入搬出の場合は２倍する＞</v>
          </cell>
          <cell r="D1065" t="str">
            <v>ｍ</v>
          </cell>
          <cell r="E1065">
            <v>270</v>
          </cell>
        </row>
        <row r="1066">
          <cell r="A1066">
            <v>228040</v>
          </cell>
          <cell r="B1066" t="str">
            <v>運　　搬　　費</v>
          </cell>
          <cell r="C1066" t="str">
            <v>１０ｋｍまで　組立ハウス　　　　　＜搬入搬出の場合は２倍する＞</v>
          </cell>
          <cell r="D1066" t="str">
            <v>m2</v>
          </cell>
          <cell r="E1066">
            <v>160</v>
          </cell>
        </row>
        <row r="1067">
          <cell r="A1067">
            <v>228050</v>
          </cell>
          <cell r="B1067" t="str">
            <v>運　　搬　　費</v>
          </cell>
          <cell r="C1067" t="str">
            <v>１０ｋｍまで　鋼製マット　　　　　＜搬入搬出の場合は２倍する＞</v>
          </cell>
          <cell r="D1067" t="str">
            <v>m2</v>
          </cell>
          <cell r="E1067">
            <v>170</v>
          </cell>
        </row>
      </sheetData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費重量算定"/>
      <sheetName val="データ"/>
    </sheetNames>
    <sheetDataSet>
      <sheetData sheetId="0" refreshError="1"/>
      <sheetData sheetId="1" refreshError="1">
        <row r="15">
          <cell r="D15">
            <v>0</v>
          </cell>
          <cell r="E15">
            <v>2.5</v>
          </cell>
        </row>
        <row r="16">
          <cell r="D16">
            <v>100</v>
          </cell>
          <cell r="E16">
            <v>2</v>
          </cell>
        </row>
        <row r="17">
          <cell r="D17">
            <v>200</v>
          </cell>
          <cell r="E17">
            <v>1.7</v>
          </cell>
        </row>
        <row r="18">
          <cell r="D18">
            <v>300</v>
          </cell>
          <cell r="E18">
            <v>1.4</v>
          </cell>
        </row>
        <row r="19">
          <cell r="D19">
            <v>400</v>
          </cell>
          <cell r="E19">
            <v>1.2</v>
          </cell>
        </row>
        <row r="20">
          <cell r="D20">
            <v>500</v>
          </cell>
          <cell r="E20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構工事(擁壁､階段)"/>
      <sheetName val="CPPRT17A4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内訳書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一覧"/>
      <sheetName val="直接仮設"/>
      <sheetName val="ｱｽﾌｧﾙﾄ防水"/>
      <sheetName val="塗装"/>
      <sheetName val="撤去"/>
      <sheetName val="発生材処理"/>
      <sheetName val="Graph1"/>
      <sheetName val="資材単価"/>
      <sheetName val="見積依頼原本"/>
      <sheetName val="変圧器"/>
      <sheetName val="照明器具"/>
      <sheetName val="放送アンプ"/>
      <sheetName val="雷保護設備"/>
      <sheetName val="ｹｰﾌﾞﾙ分岐"/>
      <sheetName val="光ｹｰﾌﾞﾙ"/>
      <sheetName val="分電盤"/>
      <sheetName val="市販品分電盤 "/>
      <sheetName val="市販品EIA"/>
      <sheetName val="市販品配線器具"/>
      <sheetName val="拡声機器"/>
      <sheetName val="監視カメラ"/>
      <sheetName val="ﾄｲﾚ呼出"/>
      <sheetName val="茨大ﾄｲﾚ呼出"/>
      <sheetName val="電話設備"/>
      <sheetName val="火災報知器"/>
      <sheetName val="入退室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>
        <row r="9">
          <cell r="G9">
            <v>17000</v>
          </cell>
        </row>
        <row r="25">
          <cell r="G25">
            <v>18100</v>
          </cell>
        </row>
        <row r="46">
          <cell r="G46">
            <v>53</v>
          </cell>
        </row>
        <row r="47">
          <cell r="G47">
            <v>166</v>
          </cell>
        </row>
        <row r="48">
          <cell r="G48">
            <v>544</v>
          </cell>
        </row>
        <row r="51">
          <cell r="G51">
            <v>399</v>
          </cell>
        </row>
        <row r="52">
          <cell r="G52">
            <v>323</v>
          </cell>
        </row>
        <row r="57">
          <cell r="G57">
            <v>634</v>
          </cell>
        </row>
        <row r="58">
          <cell r="G58">
            <v>761</v>
          </cell>
        </row>
        <row r="59">
          <cell r="G59">
            <v>1014</v>
          </cell>
        </row>
        <row r="60">
          <cell r="G60">
            <v>1268</v>
          </cell>
        </row>
        <row r="61">
          <cell r="G61">
            <v>1040</v>
          </cell>
        </row>
        <row r="62">
          <cell r="G62">
            <v>1110</v>
          </cell>
        </row>
        <row r="63">
          <cell r="G63">
            <v>1440</v>
          </cell>
        </row>
        <row r="64">
          <cell r="G64">
            <v>1620</v>
          </cell>
        </row>
        <row r="107">
          <cell r="G107">
            <v>38.5</v>
          </cell>
        </row>
        <row r="114">
          <cell r="G114">
            <v>86</v>
          </cell>
        </row>
        <row r="115">
          <cell r="G115">
            <v>77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頭"/>
      <sheetName val="屋内"/>
      <sheetName val="屋外"/>
      <sheetName val="宮城県"/>
      <sheetName val="雨水桝"/>
      <sheetName val="ｱｽﾌｧﾙﾄ復旧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装"/>
      <sheetName val="金属工事"/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外壁"/>
      <sheetName val="屋根"/>
      <sheetName val="雑工事代価"/>
      <sheetName val="建具内訳"/>
      <sheetName val="建具調書"/>
      <sheetName val="雑確認数量"/>
      <sheetName val="立山アルミ"/>
      <sheetName val="Sheet14"/>
      <sheetName val="建具廻り"/>
    </sheetNames>
    <sheetDataSet>
      <sheetData sheetId="0" refreshError="1">
        <row r="517">
          <cell r="AT517">
            <v>29.5</v>
          </cell>
          <cell r="AU517">
            <v>8</v>
          </cell>
          <cell r="AV517">
            <v>295.8</v>
          </cell>
          <cell r="AW517">
            <v>285.60000000000002</v>
          </cell>
          <cell r="AY517">
            <v>1104</v>
          </cell>
          <cell r="BA517">
            <v>64.179999999999993</v>
          </cell>
          <cell r="BB517">
            <v>353.17999999999995</v>
          </cell>
          <cell r="BD517">
            <v>552.40000000000009</v>
          </cell>
          <cell r="BF517">
            <v>122.96000000000002</v>
          </cell>
          <cell r="BG517">
            <v>56.320000000000007</v>
          </cell>
          <cell r="BI517">
            <v>85.899999999999991</v>
          </cell>
          <cell r="BK517">
            <v>771.43999999999994</v>
          </cell>
          <cell r="BO517">
            <v>220.4</v>
          </cell>
          <cell r="BP517">
            <v>352.85</v>
          </cell>
          <cell r="BQ517">
            <v>1498.8</v>
          </cell>
        </row>
      </sheetData>
      <sheetData sheetId="1" refreshError="1">
        <row r="4">
          <cell r="B4">
            <v>490.18799999999993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"/>
      <sheetName val="種目"/>
      <sheetName val="科目"/>
      <sheetName val="細目"/>
      <sheetName val="共通費"/>
      <sheetName val="見積比較書"/>
      <sheetName val="最低基準価格"/>
      <sheetName val="見積比較"/>
      <sheetName val="公表種目"/>
      <sheetName val="公表科目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ﾃﾞｰﾀ"/>
      <sheetName val="撤去配線表受変電"/>
      <sheetName val="既設機器一覧元"/>
      <sheetName val="材料一覧"/>
      <sheetName val="600V配線施工後投入ｼｰﾄ"/>
      <sheetName val="制御配線施工後投入ｼｰﾄ"/>
      <sheetName val="接地線施工後投入ｼｰﾄ"/>
      <sheetName val="接地線撤去投入ｼｰﾄ"/>
      <sheetName val="再布設配線ﾃﾞｰﾀ投入ｼｰﾄ"/>
      <sheetName val="600V配線B1F撤去投入ｼｰﾄ"/>
      <sheetName val="600V配線1F撤去投入ｼｰﾄ"/>
      <sheetName val="制御配線撤去投入ｼｰﾄ "/>
      <sheetName val="数量表紙"/>
      <sheetName val="機器数量表"/>
      <sheetName val="機器労務人工算出表"/>
      <sheetName val="電工他労務集計表"/>
      <sheetName val="技術者労務集計表"/>
      <sheetName val="電線(EM-CE)集計表"/>
      <sheetName val="電線(EM-CEE等)集計表"/>
      <sheetName val="電線(EM-IE)集計表"/>
      <sheetName val="電線管類集計表"/>
      <sheetName val="600V配線集計表（施工後）"/>
      <sheetName val="600V配線数量表(1)施工後"/>
      <sheetName val="600V配線数量表(2)施工後"/>
      <sheetName val="600V配線数量表(3)施工後"/>
      <sheetName val="制御配線集計表（施工後）"/>
      <sheetName val="制御配線数量表(1)施工後"/>
      <sheetName val="制御配線数量表(2)施工後 "/>
      <sheetName val="制御配線数量表(3)施工後"/>
      <sheetName val="接地線集計表（施工後） "/>
      <sheetName val="接地線数量表(施工後) "/>
      <sheetName val="再布設配線集計表 "/>
      <sheetName val="再布設配線数量表(1) "/>
      <sheetName val="再布設配線数量表(2) "/>
      <sheetName val="接地線集計表（撤去）"/>
      <sheetName val="接地線数量表(撤去)"/>
      <sheetName val="600V配線集計表（B1F撤去）"/>
      <sheetName val="600V配線数量表(1)B1F撤去"/>
      <sheetName val="600V配線数量表(2)B1F撤去"/>
      <sheetName val="600V配線数量表(3)B1F撤去"/>
      <sheetName val="600V配線集計表（1F撤去）"/>
      <sheetName val="600V配線数量表(1)1F撤去"/>
      <sheetName val="600V配線数量表(2)1F撤去"/>
      <sheetName val="600V配線数量表(3)1F撤去"/>
      <sheetName val="制御配線集計表（撤去）"/>
      <sheetName val="制御配線数量表(1)撤去"/>
      <sheetName val="制御配線数量表(2)撤去"/>
      <sheetName val="制御配線数量表(3)撤去"/>
      <sheetName val="その他数量表"/>
      <sheetName val="構内配電線路集計表(1)施工後"/>
      <sheetName val="構内配電線路集計表(2)施工後"/>
      <sheetName val="構内配電線路数量表(1)施工後"/>
      <sheetName val="構内配電線路数量表(2)施工後"/>
      <sheetName val="屋外その他数量表"/>
      <sheetName val="装柱材等数量表"/>
      <sheetName val="装柱材労務集計表（施工後）"/>
      <sheetName val="工事設計書"/>
      <sheetName val="集計（受）"/>
      <sheetName val="1機器内訳(受)"/>
      <sheetName val="2直接工事（受）"/>
      <sheetName val="3共通仮設費（受）"/>
      <sheetName val="21電線類（受）"/>
      <sheetName val="22電線管類（受）"/>
      <sheetName val="23その他材料（受）"/>
      <sheetName val="24一般労務費(受)"/>
      <sheetName val="25技術労務費(受)"/>
      <sheetName val="24一般労務費(受) (人区無)"/>
      <sheetName val="25技術労務費(受) (人区無)"/>
    </sheetNames>
    <sheetDataSet>
      <sheetData sheetId="0"/>
      <sheetData sheetId="1"/>
      <sheetData sheetId="2"/>
      <sheetData sheetId="3">
        <row r="1">
          <cell r="B1" t="str">
            <v>施工種別</v>
          </cell>
          <cell r="D1" t="str">
            <v>金属配管</v>
          </cell>
          <cell r="F1" t="str">
            <v>合成樹脂管</v>
          </cell>
          <cell r="H1" t="str">
            <v>金属線ぴ</v>
          </cell>
          <cell r="J1" t="str">
            <v>屋外配管</v>
          </cell>
          <cell r="L1" t="str">
            <v>ﾎﾞｯｸｽ類</v>
          </cell>
          <cell r="N1" t="str">
            <v>丸形露出ﾎﾞｯｸｽ</v>
          </cell>
          <cell r="P1" t="str">
            <v>露出ｽｲｯﾁﾎﾞｯｸｽ</v>
          </cell>
          <cell r="T1" t="str">
            <v>P.B仕上げ</v>
          </cell>
          <cell r="V1" t="str">
            <v>EM電線</v>
          </cell>
          <cell r="Z1" t="str">
            <v>EM電線その2</v>
          </cell>
          <cell r="AF1" t="str">
            <v>EM-CET</v>
          </cell>
          <cell r="AH1" t="str">
            <v xml:space="preserve">FP-C </v>
          </cell>
          <cell r="AJ1" t="str">
            <v>FP</v>
          </cell>
          <cell r="AL1" t="str">
            <v>6kVEM-CET</v>
          </cell>
          <cell r="AT1" t="str">
            <v>EM-FCPEE-S</v>
          </cell>
          <cell r="AV1" t="str">
            <v>UTPｹｰﾌﾞﾙ</v>
          </cell>
          <cell r="BB1" t="str">
            <v>雑工事</v>
          </cell>
          <cell r="BF1" t="str">
            <v>火報詳細</v>
          </cell>
          <cell r="BH1" t="str">
            <v>弱電</v>
          </cell>
          <cell r="BJ1" t="str">
            <v>テレビ</v>
          </cell>
          <cell r="BL1" t="str">
            <v>弱電他</v>
          </cell>
          <cell r="BP1" t="str">
            <v>照明形状</v>
          </cell>
          <cell r="BV1" t="str">
            <v>分岐材</v>
          </cell>
          <cell r="BZ1" t="str">
            <v>防火区画処理</v>
          </cell>
          <cell r="CB1" t="str">
            <v>幹線撤去</v>
          </cell>
          <cell r="CD1" t="str">
            <v>盤撤去</v>
          </cell>
          <cell r="CH1" t="str">
            <v>CV</v>
          </cell>
          <cell r="CI1" t="str">
            <v>CVV</v>
          </cell>
        </row>
        <row r="2">
          <cell r="CH2" t="str">
            <v>CVT150゜</v>
          </cell>
        </row>
        <row r="3">
          <cell r="B3" t="str">
            <v>いんぺい</v>
          </cell>
          <cell r="D3" t="str">
            <v>ねじなし電線管</v>
          </cell>
          <cell r="F3" t="str">
            <v>PF管</v>
          </cell>
          <cell r="H3" t="str">
            <v>ﾒﾀﾙﾓｰﾙ</v>
          </cell>
          <cell r="J3" t="str">
            <v>PEG管</v>
          </cell>
          <cell r="L3" t="str">
            <v>ｱｳﾄﾚｯﾄﾎﾞｯｸｽ</v>
          </cell>
          <cell r="N3" t="str">
            <v>ねじなし</v>
          </cell>
          <cell r="P3" t="str">
            <v>ねじなし</v>
          </cell>
          <cell r="T3" t="str">
            <v>いんぺい</v>
          </cell>
          <cell r="V3" t="str">
            <v>EM-IE 1.2</v>
          </cell>
          <cell r="Z3" t="str">
            <v>EM-IE 1.6×3</v>
          </cell>
          <cell r="AF3" t="str">
            <v>EM-CET  14゜</v>
          </cell>
          <cell r="AH3" t="str">
            <v>FP-C -1C</v>
          </cell>
          <cell r="AJ3" t="str">
            <v xml:space="preserve">FP1.2  </v>
          </cell>
          <cell r="AL3" t="str">
            <v>6KV EM-CET 14゜</v>
          </cell>
          <cell r="AT3" t="str">
            <v>EM-FCPEE-S1.2-1PX1</v>
          </cell>
          <cell r="AV3" t="str">
            <v>EM-UTP-4P(CAT6)</v>
          </cell>
          <cell r="BB3" t="str">
            <v>はつり補修</v>
          </cell>
          <cell r="BF3" t="str">
            <v xml:space="preserve">2種 露出型 </v>
          </cell>
          <cell r="BH3" t="str">
            <v>電話用ﾓｼﾞｭﾗｰｼﾞｬｯｸ</v>
          </cell>
          <cell r="BJ3" t="str">
            <v>直列ユニット 中間</v>
          </cell>
          <cell r="BL3" t="str">
            <v>1連プレート</v>
          </cell>
          <cell r="BP3" t="str">
            <v>埋込ルーバー付</v>
          </cell>
          <cell r="BV3" t="str">
            <v>モールド分岐</v>
          </cell>
          <cell r="BZ3" t="str">
            <v>防火区画処理</v>
          </cell>
          <cell r="CB3" t="str">
            <v>FP60-3C</v>
          </cell>
          <cell r="CD3" t="str">
            <v>1ML</v>
          </cell>
          <cell r="CH3" t="str">
            <v>CV -1C</v>
          </cell>
          <cell r="CI3" t="str">
            <v>CVV 1.25゜</v>
          </cell>
        </row>
        <row r="4">
          <cell r="B4" t="str">
            <v>露出</v>
          </cell>
          <cell r="D4" t="str">
            <v>(E19)</v>
          </cell>
          <cell r="F4" t="str">
            <v>(PF14)</v>
          </cell>
          <cell r="H4" t="str">
            <v>(MM1-A)</v>
          </cell>
          <cell r="J4" t="str">
            <v>(PEG16)</v>
          </cell>
          <cell r="L4" t="str">
            <v>O.B　 102X44</v>
          </cell>
          <cell r="N4" t="str">
            <v>(E19) 1方出</v>
          </cell>
          <cell r="P4" t="str">
            <v>(E19) 1ｹ用 1方出</v>
          </cell>
          <cell r="T4" t="str">
            <v>露出塗装</v>
          </cell>
          <cell r="V4" t="str">
            <v>EM-IE 1.6</v>
          </cell>
          <cell r="Z4" t="str">
            <v>EM-IE 2.0×3</v>
          </cell>
          <cell r="AF4" t="str">
            <v>EM-CET  22゜</v>
          </cell>
          <cell r="AH4" t="str">
            <v>FP-C 1.6-1C</v>
          </cell>
          <cell r="AJ4" t="str">
            <v>FP1.2  -5C</v>
          </cell>
          <cell r="AL4" t="str">
            <v>6KV EM-CET 22゜</v>
          </cell>
          <cell r="AT4" t="str">
            <v>EM-FCPEE-S1.2-1PX2</v>
          </cell>
          <cell r="AV4" t="str">
            <v>EM-UTP-8P(CAT6)</v>
          </cell>
          <cell r="BB4" t="str">
            <v>RC壁150mm穴100mm</v>
          </cell>
          <cell r="BF4" t="str">
            <v>1種 防水型</v>
          </cell>
          <cell r="BH4" t="str">
            <v>6極4芯×1 埋込型</v>
          </cell>
          <cell r="BJ4" t="str">
            <v>直列ユニット 端末</v>
          </cell>
          <cell r="BL4" t="str">
            <v>2連プレート</v>
          </cell>
          <cell r="BP4" t="str">
            <v>直付（黒板灯）</v>
          </cell>
          <cell r="BV4" t="str">
            <v>ケーブル表示札</v>
          </cell>
          <cell r="BZ4" t="str">
            <v>ﾗｯｸW=500壁</v>
          </cell>
          <cell r="CB4" t="str">
            <v>CV-T60</v>
          </cell>
          <cell r="CD4" t="str">
            <v>CPU盤</v>
          </cell>
          <cell r="CH4" t="str">
            <v>CV 1.25゜-1C</v>
          </cell>
          <cell r="CI4" t="str">
            <v>CVV 1.25゜-1C</v>
          </cell>
        </row>
        <row r="5">
          <cell r="B5" t="str">
            <v>露出塗有</v>
          </cell>
          <cell r="D5" t="str">
            <v>(E25)</v>
          </cell>
          <cell r="F5" t="str">
            <v>(PF16)</v>
          </cell>
          <cell r="H5" t="str">
            <v>(MM1-B)</v>
          </cell>
          <cell r="J5" t="str">
            <v>(PEG22)</v>
          </cell>
          <cell r="L5" t="str">
            <v>O.B　 102X54</v>
          </cell>
          <cell r="N5" t="str">
            <v>(E25) 1方出</v>
          </cell>
          <cell r="P5" t="str">
            <v>(E25) 1ｹ用 1方出</v>
          </cell>
          <cell r="T5" t="str">
            <v>(WP)</v>
          </cell>
          <cell r="V5" t="str">
            <v>EM-IE 2.0</v>
          </cell>
          <cell r="AF5" t="str">
            <v>EM-CET  38゜</v>
          </cell>
          <cell r="AH5" t="str">
            <v>FP-C 2.0-1C</v>
          </cell>
          <cell r="AJ5" t="str">
            <v>FP1.2  -6C</v>
          </cell>
          <cell r="AL5" t="str">
            <v>6KV EM-CET 38゜</v>
          </cell>
          <cell r="AT5" t="str">
            <v>EM-FCPEE-S1.2-1PX3</v>
          </cell>
          <cell r="AV5" t="str">
            <v>EM-UTP-12P(CAT6)</v>
          </cell>
          <cell r="BB5" t="str">
            <v>RC壁200mm穴100mm</v>
          </cell>
          <cell r="BF5" t="str">
            <v>特殊 防水型</v>
          </cell>
          <cell r="BH5" t="str">
            <v>6極4芯×1 露出型</v>
          </cell>
          <cell r="BJ5" t="str">
            <v>露出型ﾃﾚﾋﾞｺﾝｾﾝﾄ(中間)</v>
          </cell>
          <cell r="BL5" t="str">
            <v>プレート無</v>
          </cell>
          <cell r="BP5" t="str">
            <v>壁付、防雨型</v>
          </cell>
          <cell r="BV5" t="str">
            <v>22-22-14</v>
          </cell>
          <cell r="BZ5" t="str">
            <v>ﾗｯｸW=500床</v>
          </cell>
          <cell r="CB5" t="str">
            <v>CV14-3C</v>
          </cell>
          <cell r="CD5" t="str">
            <v>1BL</v>
          </cell>
          <cell r="CH5" t="str">
            <v>CV 2.0゜-1C</v>
          </cell>
          <cell r="CI5" t="str">
            <v>CVV 1.25゜-2C</v>
          </cell>
        </row>
        <row r="6">
          <cell r="B6" t="str">
            <v>露出塗無</v>
          </cell>
          <cell r="D6" t="str">
            <v>(E31)</v>
          </cell>
          <cell r="F6" t="str">
            <v>(PF22)</v>
          </cell>
          <cell r="J6" t="str">
            <v>(PEG28)</v>
          </cell>
          <cell r="L6" t="str">
            <v>O.B　 119X44</v>
          </cell>
          <cell r="N6" t="str">
            <v>(E31) 1方出</v>
          </cell>
          <cell r="P6" t="str">
            <v>(E31) 1ｹ用 1方出</v>
          </cell>
          <cell r="T6" t="str">
            <v>防水</v>
          </cell>
          <cell r="V6" t="str">
            <v>EM-IE 2.6</v>
          </cell>
          <cell r="AF6" t="str">
            <v>EM-CET  60゜</v>
          </cell>
          <cell r="AH6" t="str">
            <v>FP-C 2.6-1C</v>
          </cell>
          <cell r="AJ6" t="str">
            <v>FP1.2  -7C</v>
          </cell>
          <cell r="AL6" t="str">
            <v>6KV EM-CET 60゜</v>
          </cell>
          <cell r="AV6" t="str">
            <v>EM-UTP-16P(CAT6)</v>
          </cell>
          <cell r="BB6" t="str">
            <v>RC壁150mm穴50mm</v>
          </cell>
          <cell r="BF6" t="str">
            <v>1種</v>
          </cell>
          <cell r="BH6" t="str">
            <v>6極4芯×1 床付型</v>
          </cell>
          <cell r="BJ6" t="str">
            <v>露出型ﾃﾚﾋﾞｺﾝｾﾝﾄ(端末)</v>
          </cell>
          <cell r="BL6" t="str">
            <v>床付型</v>
          </cell>
          <cell r="BP6" t="str">
            <v>直付</v>
          </cell>
          <cell r="BV6" t="str">
            <v>22-22-22</v>
          </cell>
          <cell r="BZ6" t="str">
            <v>ﾗｯｸW=300壁</v>
          </cell>
          <cell r="CB6" t="str">
            <v>CV8-3C</v>
          </cell>
          <cell r="CD6" t="str">
            <v>2BL</v>
          </cell>
          <cell r="CH6" t="str">
            <v>CV 3.5゜-1C</v>
          </cell>
          <cell r="CI6" t="str">
            <v>CVV 1.25゜-3C</v>
          </cell>
        </row>
        <row r="7">
          <cell r="B7" t="str">
            <v>地中</v>
          </cell>
          <cell r="D7" t="str">
            <v>(E39)</v>
          </cell>
          <cell r="F7" t="str">
            <v>(PF28)</v>
          </cell>
          <cell r="H7" t="str">
            <v>ﾚｰｽｳｪｲ</v>
          </cell>
          <cell r="J7" t="str">
            <v>(PEG36)</v>
          </cell>
          <cell r="L7" t="str">
            <v>O.B　 119X54</v>
          </cell>
          <cell r="N7" t="str">
            <v>(E39) 1方出</v>
          </cell>
          <cell r="T7" t="str">
            <v>(WP)SUS</v>
          </cell>
          <cell r="AF7" t="str">
            <v>EM-CET  100゜</v>
          </cell>
          <cell r="AH7" t="str">
            <v>FP-C 2.0゜-1C</v>
          </cell>
          <cell r="AJ7" t="str">
            <v>FP1.2  -8C</v>
          </cell>
          <cell r="AL7" t="str">
            <v>6KV EM-CET 100゜</v>
          </cell>
          <cell r="AT7" t="str">
            <v>EM-CPEE-S 1.2-5P</v>
          </cell>
          <cell r="AV7" t="str">
            <v>EM-UTP-24P(CAT6)</v>
          </cell>
          <cell r="BF7" t="str">
            <v>特殊</v>
          </cell>
          <cell r="BH7" t="str">
            <v>端子盤</v>
          </cell>
          <cell r="BJ7" t="str">
            <v>CS-7F-7</v>
          </cell>
          <cell r="BV7" t="str">
            <v>38-38-14</v>
          </cell>
          <cell r="BZ7" t="str">
            <v>(E51)</v>
          </cell>
          <cell r="CB7" t="str">
            <v>CV5.5-2C</v>
          </cell>
          <cell r="CD7" t="str">
            <v>1CL'</v>
          </cell>
          <cell r="CH7" t="str">
            <v>CV 5.5゜-1C</v>
          </cell>
          <cell r="CI7" t="str">
            <v>CVV 1.25゜-4C</v>
          </cell>
        </row>
        <row r="8">
          <cell r="B8" t="str">
            <v>屋内ﾗｯｸ上</v>
          </cell>
          <cell r="D8" t="str">
            <v>(E51)</v>
          </cell>
          <cell r="F8" t="str">
            <v>(PF36)</v>
          </cell>
          <cell r="H8" t="str">
            <v>(MM2)</v>
          </cell>
          <cell r="J8" t="str">
            <v>(PEG42)</v>
          </cell>
          <cell r="L8" t="str">
            <v>O.B　 8角X75</v>
          </cell>
          <cell r="N8" t="str">
            <v>(E51) 1方出</v>
          </cell>
          <cell r="P8" t="str">
            <v>(E19) 1ｹ用 2方出</v>
          </cell>
          <cell r="T8" t="str">
            <v>防水SUS</v>
          </cell>
          <cell r="V8" t="str">
            <v>EM-IE 1.25゜</v>
          </cell>
          <cell r="AF8" t="str">
            <v>EM-CET  150゜</v>
          </cell>
          <cell r="AH8" t="str">
            <v>FP-C 3.5゜-1C</v>
          </cell>
          <cell r="AJ8" t="str">
            <v>FP1.2  -10C</v>
          </cell>
          <cell r="AL8" t="str">
            <v>6KV EM-CET 150゜</v>
          </cell>
          <cell r="AT8" t="str">
            <v>EM-CPEE-S 1.2-15P</v>
          </cell>
          <cell r="BB8" t="str">
            <v>モールド接続</v>
          </cell>
          <cell r="BF8" t="str">
            <v>2種 埋込型</v>
          </cell>
          <cell r="BJ8" t="str">
            <v>CS-7F-R</v>
          </cell>
          <cell r="BV8" t="str">
            <v>38-38-38</v>
          </cell>
          <cell r="CB8" t="str">
            <v>RN8-3C</v>
          </cell>
          <cell r="CD8" t="str">
            <v>1CL''</v>
          </cell>
          <cell r="CH8" t="str">
            <v>CV 8.0゜-1C</v>
          </cell>
          <cell r="CI8" t="str">
            <v>CVV 1.25゜-5C</v>
          </cell>
        </row>
        <row r="9">
          <cell r="B9" t="str">
            <v>屋外ﾗｯｸ上</v>
          </cell>
          <cell r="D9" t="str">
            <v>(E63)</v>
          </cell>
          <cell r="F9" t="str">
            <v>(PF42)</v>
          </cell>
          <cell r="H9" t="str">
            <v>40×30</v>
          </cell>
          <cell r="J9" t="str">
            <v>(PEG54)</v>
          </cell>
          <cell r="L9" t="str">
            <v>金属製</v>
          </cell>
          <cell r="P9" t="str">
            <v>(E25) 1ｹ用 2方出</v>
          </cell>
          <cell r="V9" t="str">
            <v>EM-IE 2゜</v>
          </cell>
          <cell r="AF9" t="str">
            <v>EM-CET  200゜</v>
          </cell>
          <cell r="AH9" t="str">
            <v>FP-C 5.5゜-1C</v>
          </cell>
          <cell r="AJ9" t="str">
            <v>FP1.2  -12C</v>
          </cell>
          <cell r="AL9" t="str">
            <v>6KV EM-CET 200゜</v>
          </cell>
          <cell r="AT9" t="str">
            <v>EM-CPEE-S 1.2-50P</v>
          </cell>
          <cell r="AV9" t="str">
            <v>EM-UTP-4P(CAT5)</v>
          </cell>
          <cell r="BB9" t="str">
            <v>10P用</v>
          </cell>
          <cell r="BF9" t="str">
            <v>2種 点検箱付</v>
          </cell>
          <cell r="BH9" t="str">
            <v>情報用ﾓｼﾞｭﾗｰｼﾞｬｯｸ</v>
          </cell>
          <cell r="BV9" t="str">
            <v>60-60-14</v>
          </cell>
          <cell r="CB9" t="str">
            <v>RN14-3C</v>
          </cell>
          <cell r="CD9" t="str">
            <v>1CL'''</v>
          </cell>
          <cell r="CH9" t="str">
            <v>CV 14゜-1C</v>
          </cell>
          <cell r="CI9" t="str">
            <v>CVV 1.25゜-6C</v>
          </cell>
        </row>
        <row r="10">
          <cell r="B10" t="str">
            <v>別途管内</v>
          </cell>
          <cell r="D10" t="str">
            <v>(E75)</v>
          </cell>
          <cell r="F10" t="str">
            <v>(PF54)</v>
          </cell>
          <cell r="H10" t="str">
            <v>40×45</v>
          </cell>
          <cell r="J10" t="str">
            <v>(PEG70)</v>
          </cell>
          <cell r="L10" t="str">
            <v>樹脂製</v>
          </cell>
          <cell r="N10" t="str">
            <v>(E19) 2方出</v>
          </cell>
          <cell r="P10" t="str">
            <v>(E31) 1ｹ用 2方出</v>
          </cell>
          <cell r="V10" t="str">
            <v>EM-IE 3.5゜</v>
          </cell>
          <cell r="AF10" t="str">
            <v>EM-CET  250゜</v>
          </cell>
          <cell r="AH10" t="str">
            <v>FP-C 8.0゜-1C</v>
          </cell>
          <cell r="AJ10" t="str">
            <v>FP1.2  -15C</v>
          </cell>
          <cell r="AL10" t="str">
            <v>6KV EM-CET 250゜</v>
          </cell>
          <cell r="AV10" t="str">
            <v>EM-UTP-8P(CAT5)</v>
          </cell>
          <cell r="BF10" t="str">
            <v>3種 露出型</v>
          </cell>
          <cell r="BH10" t="str">
            <v>8極8芯×1(CAT6) 埋込型</v>
          </cell>
          <cell r="BJ10" t="str">
            <v>分岐器</v>
          </cell>
          <cell r="BL10" t="str">
            <v>1AT</v>
          </cell>
          <cell r="BV10" t="str">
            <v>60-60-22</v>
          </cell>
          <cell r="CB10" t="str">
            <v>RN22-3C</v>
          </cell>
          <cell r="CD10" t="str">
            <v>1DL</v>
          </cell>
          <cell r="CH10" t="str">
            <v>CV 22゜-1C</v>
          </cell>
          <cell r="CI10" t="str">
            <v>CVV 1.25゜-7C</v>
          </cell>
        </row>
        <row r="11">
          <cell r="B11" t="str">
            <v>既設管内</v>
          </cell>
          <cell r="D11" t="str">
            <v>(E75)</v>
          </cell>
          <cell r="F11" t="str">
            <v>(PF70)</v>
          </cell>
          <cell r="J11" t="str">
            <v>(PEG82)</v>
          </cell>
          <cell r="N11" t="str">
            <v>(E25) 2方出</v>
          </cell>
          <cell r="V11" t="str">
            <v>EM-IE 5.5゜</v>
          </cell>
          <cell r="AF11" t="str">
            <v>EM-CET  325゜</v>
          </cell>
          <cell r="AH11" t="str">
            <v>FP-C 14゜-1C</v>
          </cell>
          <cell r="AJ11" t="str">
            <v>FP1.2  -20C</v>
          </cell>
          <cell r="AL11" t="str">
            <v>6KV EM-CET 325゜</v>
          </cell>
          <cell r="AV11" t="str">
            <v>EM-UTP-12P(CAT5)</v>
          </cell>
          <cell r="BB11" t="str">
            <v>制御ｹｰﾌﾞﾙ端末処理</v>
          </cell>
          <cell r="BF11" t="str">
            <v>3種 埋込型</v>
          </cell>
          <cell r="BH11" t="str">
            <v>8極8芯×1(CAT6) 露出型</v>
          </cell>
          <cell r="BJ11" t="str">
            <v>CS-C1</v>
          </cell>
          <cell r="BL11" t="str">
            <v>2AT</v>
          </cell>
          <cell r="BV11" t="str">
            <v>60-60-60</v>
          </cell>
          <cell r="CB11" t="str">
            <v>RN30-3C</v>
          </cell>
          <cell r="CD11" t="str">
            <v>1EL</v>
          </cell>
          <cell r="CH11" t="str">
            <v>CV 38゜-1C</v>
          </cell>
          <cell r="CI11" t="str">
            <v>CVV 1.25゜-8C</v>
          </cell>
        </row>
        <row r="12">
          <cell r="B12" t="str">
            <v>F2管内</v>
          </cell>
          <cell r="F12" t="str">
            <v>(PF82)</v>
          </cell>
          <cell r="J12" t="str">
            <v>(PEG92)</v>
          </cell>
          <cell r="L12" t="str">
            <v>ｺﾝｸﾘｰﾄﾎﾞｯｸｽ</v>
          </cell>
          <cell r="N12" t="str">
            <v>(E31) 2方出</v>
          </cell>
          <cell r="P12" t="str">
            <v>(E19) 2ｹ用 1方出</v>
          </cell>
          <cell r="V12" t="str">
            <v>EM-IE 8゜</v>
          </cell>
          <cell r="AH12" t="str">
            <v>FP-C 22゜-1C</v>
          </cell>
          <cell r="AJ12" t="str">
            <v>FP1.2  -30C</v>
          </cell>
          <cell r="AL12" t="str">
            <v>6KV EM-CE -1C高圧ｹｰﾌﾞﾙ</v>
          </cell>
          <cell r="AV12" t="str">
            <v>EM-UTP-16P(CAT5)</v>
          </cell>
          <cell r="BB12" t="str">
            <v>2゜-2C</v>
          </cell>
          <cell r="BF12" t="str">
            <v>2,3種2信号 露出型</v>
          </cell>
          <cell r="BH12" t="str">
            <v>8極8芯×1(CAT6) 床付型</v>
          </cell>
          <cell r="BJ12" t="str">
            <v>CS-C2</v>
          </cell>
          <cell r="BL12" t="str">
            <v>3AT</v>
          </cell>
          <cell r="BV12" t="str">
            <v>150-150-38</v>
          </cell>
          <cell r="CB12" t="str">
            <v>RN150-3C</v>
          </cell>
          <cell r="CD12" t="str">
            <v>1AP</v>
          </cell>
          <cell r="CH12" t="str">
            <v>CV 60゜-1C</v>
          </cell>
          <cell r="CI12" t="str">
            <v>CVV 1.25゜-10C</v>
          </cell>
        </row>
        <row r="13">
          <cell r="B13" t="str">
            <v>管内</v>
          </cell>
          <cell r="D13" t="str">
            <v>厚鋼電線管</v>
          </cell>
          <cell r="F13" t="str">
            <v>(PF92)</v>
          </cell>
          <cell r="J13" t="str">
            <v>(PEG104)</v>
          </cell>
          <cell r="L13" t="str">
            <v>Ｃ.B　 102X44</v>
          </cell>
          <cell r="N13" t="str">
            <v>(E39) 2方出</v>
          </cell>
          <cell r="P13" t="str">
            <v>(E25) 2ｹ用 1方出</v>
          </cell>
          <cell r="T13" t="str">
            <v/>
          </cell>
          <cell r="V13" t="str">
            <v>EM-IE 14゜</v>
          </cell>
          <cell r="AF13" t="str">
            <v>EM-CED 14゜</v>
          </cell>
          <cell r="AH13" t="str">
            <v>FP-C 38゜-1C</v>
          </cell>
          <cell r="AJ13" t="str">
            <v xml:space="preserve">FP1.6 </v>
          </cell>
          <cell r="AL13" t="str">
            <v>6KV EM-CE 8.0゜-1C</v>
          </cell>
          <cell r="AV13" t="str">
            <v>EM-UTP-24P(CAT5)</v>
          </cell>
          <cell r="BB13" t="str">
            <v>2゜-4C</v>
          </cell>
          <cell r="BF13" t="str">
            <v>2,3種2信号式 埋込型</v>
          </cell>
          <cell r="BH13" t="str">
            <v>8極8芯×2(CAT6) 埋込型</v>
          </cell>
          <cell r="BJ13" t="str">
            <v>CS-C4</v>
          </cell>
          <cell r="BL13" t="str">
            <v>4AT</v>
          </cell>
          <cell r="BV13" t="str">
            <v>150-150-60</v>
          </cell>
          <cell r="CB13" t="str">
            <v>RN38-3C</v>
          </cell>
          <cell r="CD13" t="str">
            <v>1BP</v>
          </cell>
          <cell r="CH13" t="str">
            <v>CV 100゜-1C</v>
          </cell>
          <cell r="CI13" t="str">
            <v>CVV 1.25゜-12C</v>
          </cell>
        </row>
        <row r="14">
          <cell r="B14" t="str">
            <v>ＰＦ管内</v>
          </cell>
          <cell r="D14" t="str">
            <v>(G16)</v>
          </cell>
          <cell r="F14" t="str">
            <v>(PF92)</v>
          </cell>
          <cell r="L14" t="str">
            <v>Ｃ.B　 102X54</v>
          </cell>
          <cell r="N14" t="str">
            <v>(E51) 2方出</v>
          </cell>
          <cell r="P14" t="str">
            <v>(E31) 2ｹ用 1方出</v>
          </cell>
          <cell r="T14" t="str">
            <v/>
          </cell>
          <cell r="V14" t="str">
            <v>EM-IE 22゜</v>
          </cell>
          <cell r="AF14" t="str">
            <v>EM-CED 22゜</v>
          </cell>
          <cell r="AH14" t="str">
            <v>FP-C 60゜-1C</v>
          </cell>
          <cell r="AJ14" t="str">
            <v>FP1.6 -5C</v>
          </cell>
          <cell r="AL14" t="str">
            <v>6KV EM-CE 14゜-1C</v>
          </cell>
          <cell r="BB14" t="str">
            <v>2゜-6C</v>
          </cell>
          <cell r="BF14" t="str">
            <v>発信器，表示灯，ﾍﾞﾙ 露出型</v>
          </cell>
          <cell r="BH14" t="str">
            <v>8極8芯×2(CAT6) 露出型</v>
          </cell>
          <cell r="BL14" t="str">
            <v>1BT</v>
          </cell>
          <cell r="BV14" t="str">
            <v>150-150-100</v>
          </cell>
          <cell r="CB14" t="str">
            <v>EM-CE8-3C</v>
          </cell>
          <cell r="CD14" t="str">
            <v>LA-1</v>
          </cell>
          <cell r="CH14" t="str">
            <v>CV 150゜-1C</v>
          </cell>
          <cell r="CI14" t="str">
            <v>CVV 1.25゜-15C</v>
          </cell>
        </row>
        <row r="15">
          <cell r="B15" t="str">
            <v>FEP管内</v>
          </cell>
          <cell r="D15" t="str">
            <v>(G22)</v>
          </cell>
          <cell r="J15" t="str">
            <v>FEP管</v>
          </cell>
          <cell r="L15" t="str">
            <v>Ｃ.B　 119X44</v>
          </cell>
          <cell r="T15" t="str">
            <v/>
          </cell>
          <cell r="V15" t="str">
            <v>EM-IE 38゜</v>
          </cell>
          <cell r="AF15" t="str">
            <v>EM-CED 38゜</v>
          </cell>
          <cell r="AH15" t="str">
            <v>FP-C 100゜-1C</v>
          </cell>
          <cell r="AJ15" t="str">
            <v>FP1.6 -6C</v>
          </cell>
          <cell r="AL15" t="str">
            <v>6KV EM-CE 22゜-1C</v>
          </cell>
          <cell r="AV15" t="str">
            <v>EM-UTP-4P</v>
          </cell>
          <cell r="BB15" t="str">
            <v>2゜-8C</v>
          </cell>
          <cell r="BF15" t="str">
            <v>発信器，表示灯</v>
          </cell>
          <cell r="BH15" t="str">
            <v>8極8芯×2(CAT6) 床付型</v>
          </cell>
          <cell r="BJ15" t="str">
            <v>分配器</v>
          </cell>
          <cell r="BL15" t="str">
            <v>2BT</v>
          </cell>
          <cell r="CD15" t="str">
            <v>LA-2</v>
          </cell>
          <cell r="CH15" t="str">
            <v>CV 200゜-1C</v>
          </cell>
          <cell r="CI15" t="str">
            <v>CVV 1.25゜-20C</v>
          </cell>
        </row>
        <row r="16">
          <cell r="B16" t="str">
            <v>ころがし</v>
          </cell>
          <cell r="D16" t="str">
            <v>(G28)</v>
          </cell>
          <cell r="F16" t="str">
            <v>CD管</v>
          </cell>
          <cell r="J16" t="str">
            <v>(FEP30)</v>
          </cell>
          <cell r="L16" t="str">
            <v>Ｃ.B　 119X54</v>
          </cell>
          <cell r="N16" t="str">
            <v>(E19) 3方出</v>
          </cell>
          <cell r="P16" t="str">
            <v>(E19) 2ｹ用 2方出</v>
          </cell>
          <cell r="V16" t="str">
            <v>EM-IE 60゜</v>
          </cell>
          <cell r="AF16" t="str">
            <v>EM-CED 60゜</v>
          </cell>
          <cell r="AH16" t="str">
            <v>FP-C 150゜-1C</v>
          </cell>
          <cell r="AJ16" t="str">
            <v>FP1.6 -7C</v>
          </cell>
          <cell r="AL16" t="str">
            <v>6KV EM-CE 38゜-1C</v>
          </cell>
          <cell r="AV16" t="str">
            <v>EM-UTP-8P</v>
          </cell>
          <cell r="BB16" t="str">
            <v>2゜-12C</v>
          </cell>
          <cell r="BF16" t="str">
            <v>丸型 24V LED</v>
          </cell>
          <cell r="BJ16" t="str">
            <v>CS-D2</v>
          </cell>
          <cell r="BL16" t="str">
            <v>3BT</v>
          </cell>
          <cell r="CB16" t="str">
            <v>IV5.5×3</v>
          </cell>
          <cell r="CD16" t="str">
            <v>1AL</v>
          </cell>
          <cell r="CH16" t="str">
            <v>CV 250゜-1C</v>
          </cell>
          <cell r="CI16" t="str">
            <v>CVV 1.25゜-30C</v>
          </cell>
        </row>
        <row r="17">
          <cell r="B17" t="str">
            <v>ﾋﾟｯﾄ内</v>
          </cell>
          <cell r="D17" t="str">
            <v>(G36)</v>
          </cell>
          <cell r="F17" t="str">
            <v>(CD14)</v>
          </cell>
          <cell r="J17" t="str">
            <v>(FEP40)</v>
          </cell>
          <cell r="L17" t="str">
            <v>Ｃ.B　 8角X75</v>
          </cell>
          <cell r="N17" t="str">
            <v>(E25) 3方出</v>
          </cell>
          <cell r="P17" t="str">
            <v>(E25) 2ｹ用 2方出</v>
          </cell>
          <cell r="V17" t="str">
            <v>EM-IE 100゜</v>
          </cell>
          <cell r="AF17" t="str">
            <v>EM-CED 100゜</v>
          </cell>
          <cell r="AH17" t="str">
            <v>FP-C 200゜-1C</v>
          </cell>
          <cell r="AJ17" t="str">
            <v>FP1.6 -8C</v>
          </cell>
          <cell r="AL17" t="str">
            <v>6KV EM-CE 60゜-1C</v>
          </cell>
          <cell r="AV17" t="str">
            <v>EM-UTP-12P</v>
          </cell>
          <cell r="BB17" t="str">
            <v>2゜-19C</v>
          </cell>
          <cell r="BF17" t="str">
            <v>鐘径150mm 24V 15mA</v>
          </cell>
          <cell r="BH17" t="str">
            <v>スピーカーA</v>
          </cell>
          <cell r="BJ17" t="str">
            <v>CS-D4</v>
          </cell>
          <cell r="BL17" t="str">
            <v>4BT</v>
          </cell>
          <cell r="CB17" t="str">
            <v>IV14×3</v>
          </cell>
          <cell r="CD17" t="str">
            <v>2AL</v>
          </cell>
          <cell r="CH17" t="str">
            <v>CV 325゜-1C</v>
          </cell>
        </row>
        <row r="18">
          <cell r="B18" t="str">
            <v>RC部分</v>
          </cell>
          <cell r="D18" t="str">
            <v>(G42)</v>
          </cell>
          <cell r="F18" t="str">
            <v>(CD16)</v>
          </cell>
          <cell r="J18" t="str">
            <v>(FEP50)</v>
          </cell>
          <cell r="L18" t="str">
            <v xml:space="preserve">Ｃ.B　 </v>
          </cell>
          <cell r="N18" t="str">
            <v>(E31) 3方出</v>
          </cell>
          <cell r="P18" t="str">
            <v>(E31) 2ｹ用 2方出</v>
          </cell>
          <cell r="V18" t="str">
            <v>EM-IE 150゜</v>
          </cell>
          <cell r="AF18" t="str">
            <v>EM-CED 150゜</v>
          </cell>
          <cell r="AH18" t="str">
            <v>FP-C 250゜-1C</v>
          </cell>
          <cell r="AJ18" t="str">
            <v>FP1.6 -10C</v>
          </cell>
          <cell r="AL18" t="str">
            <v>6KV EM-CE 100゜-1C</v>
          </cell>
          <cell r="AV18" t="str">
            <v>EM-UTP-16P</v>
          </cell>
          <cell r="BB18" t="str">
            <v>2゜-30C</v>
          </cell>
          <cell r="BF18" t="str">
            <v>ﾗｯﾁ式</v>
          </cell>
          <cell r="BH18" t="str">
            <v>スピーカーB</v>
          </cell>
          <cell r="BJ18" t="str">
            <v>CS-D6</v>
          </cell>
          <cell r="BL18" t="str">
            <v>1CT</v>
          </cell>
          <cell r="CB18" t="str">
            <v>IV8×3</v>
          </cell>
          <cell r="CD18" t="str">
            <v>3AL</v>
          </cell>
          <cell r="CH18" t="str">
            <v>CV -2C</v>
          </cell>
        </row>
        <row r="19">
          <cell r="B19" t="str">
            <v>木造部分</v>
          </cell>
          <cell r="D19" t="str">
            <v>(G54)</v>
          </cell>
          <cell r="F19" t="str">
            <v>(CD22)</v>
          </cell>
          <cell r="J19" t="str">
            <v>(FEP65)</v>
          </cell>
          <cell r="N19" t="str">
            <v>(E39) 3方出</v>
          </cell>
          <cell r="V19" t="str">
            <v>EM-IE 200゜</v>
          </cell>
          <cell r="AF19" t="str">
            <v>EM-CED 200゜</v>
          </cell>
          <cell r="AH19" t="str">
            <v>FP-C 325゜-1C</v>
          </cell>
          <cell r="AJ19" t="str">
            <v>FP1.6 -12C</v>
          </cell>
          <cell r="AL19" t="str">
            <v>6KV EM-CE 150゜-1C</v>
          </cell>
          <cell r="AV19" t="str">
            <v>EM-UTP-24P</v>
          </cell>
          <cell r="BB19" t="str">
            <v>3.5゜-2C</v>
          </cell>
          <cell r="BH19" t="str">
            <v>スピーカーC</v>
          </cell>
          <cell r="BJ19" t="str">
            <v>CS-D8</v>
          </cell>
          <cell r="BL19" t="str">
            <v>2CT</v>
          </cell>
          <cell r="CD19" t="str">
            <v>4AL</v>
          </cell>
          <cell r="CH19" t="str">
            <v>CV 1.25゜-2C</v>
          </cell>
          <cell r="CI19" t="str">
            <v>CVV 2゜</v>
          </cell>
        </row>
        <row r="20">
          <cell r="B20" t="str">
            <v>ｻﾄﾞﾙ止め</v>
          </cell>
          <cell r="D20" t="str">
            <v>(G70)</v>
          </cell>
          <cell r="F20" t="str">
            <v>(CD28)</v>
          </cell>
          <cell r="J20" t="str">
            <v>(FEP80)</v>
          </cell>
          <cell r="L20" t="str">
            <v>ｽｲｯﾁﾎﾞｯｸｽ</v>
          </cell>
          <cell r="N20" t="str">
            <v>(E51) 3方出</v>
          </cell>
          <cell r="P20" t="str">
            <v>(E19) 3ｹ用 1方出</v>
          </cell>
          <cell r="V20" t="str">
            <v>EM-IE 250゜</v>
          </cell>
          <cell r="AF20" t="str">
            <v>EM-CED 250゜</v>
          </cell>
          <cell r="AH20" t="str">
            <v>FP-C -2C</v>
          </cell>
          <cell r="AJ20" t="str">
            <v>FP1.6 -15C</v>
          </cell>
          <cell r="AL20" t="str">
            <v>6KV EM-CE 200゜-1C</v>
          </cell>
          <cell r="BB20" t="str">
            <v>3.5゜-4C</v>
          </cell>
          <cell r="BH20" t="str">
            <v>ATT無</v>
          </cell>
          <cell r="BL20" t="str">
            <v>3CT</v>
          </cell>
          <cell r="CD20" t="str">
            <v>1PP</v>
          </cell>
          <cell r="CH20" t="str">
            <v>CV 2゜-2C</v>
          </cell>
          <cell r="CI20" t="str">
            <v>CVV 2゜-1C</v>
          </cell>
        </row>
        <row r="21">
          <cell r="D21" t="str">
            <v>(G82)</v>
          </cell>
          <cell r="F21" t="str">
            <v>(CD36)</v>
          </cell>
          <cell r="J21" t="str">
            <v>(FEP100)</v>
          </cell>
          <cell r="L21" t="str">
            <v>S.B　 1ｹ用</v>
          </cell>
          <cell r="P21" t="str">
            <v>(E25) 3ｹ用 1方出</v>
          </cell>
          <cell r="V21" t="str">
            <v>EM-IE 325゜</v>
          </cell>
          <cell r="AF21" t="str">
            <v>EM-CED 325゜</v>
          </cell>
          <cell r="AH21" t="str">
            <v>FP-C 1.6-2C</v>
          </cell>
          <cell r="AJ21" t="str">
            <v>FP1.6 -20C</v>
          </cell>
          <cell r="AL21" t="str">
            <v>6KV EM-CE 250゜-1C</v>
          </cell>
          <cell r="BB21" t="str">
            <v>3.5゜-6C</v>
          </cell>
          <cell r="BH21" t="str">
            <v>ATT付</v>
          </cell>
          <cell r="BJ21" t="str">
            <v>増幅器</v>
          </cell>
          <cell r="BL21" t="str">
            <v>4CT</v>
          </cell>
          <cell r="CD21" t="str">
            <v>開閉器盤</v>
          </cell>
          <cell r="CH21" t="str">
            <v>CV 3.5゜-2C</v>
          </cell>
          <cell r="CI21" t="str">
            <v>CVV 2゜-2C</v>
          </cell>
        </row>
        <row r="22">
          <cell r="B22" t="str">
            <v>取付</v>
          </cell>
          <cell r="D22" t="str">
            <v>(G92)</v>
          </cell>
          <cell r="F22" t="str">
            <v>(CD42)</v>
          </cell>
          <cell r="J22" t="str">
            <v>(FEP125)</v>
          </cell>
          <cell r="L22" t="str">
            <v>S.B　 2ｹ用</v>
          </cell>
          <cell r="P22" t="str">
            <v>(E31) 3ｹ用 1方出</v>
          </cell>
          <cell r="AH22" t="str">
            <v>FP-C 2.0-2C</v>
          </cell>
          <cell r="AJ22" t="str">
            <v>FP1.6 -30C</v>
          </cell>
          <cell r="AL22" t="str">
            <v>6KV EM-CE 325゜-1C</v>
          </cell>
          <cell r="BB22" t="str">
            <v>3.5゜-8C</v>
          </cell>
          <cell r="BH22" t="str">
            <v>アッテネーター</v>
          </cell>
          <cell r="BJ22" t="str">
            <v>CS・BS・UV-1</v>
          </cell>
          <cell r="CD22" t="str">
            <v>MCCB2P50/20</v>
          </cell>
          <cell r="CH22" t="str">
            <v>CV 5.5゜-2C</v>
          </cell>
          <cell r="CI22" t="str">
            <v>CVV 2゜-3C</v>
          </cell>
        </row>
        <row r="23">
          <cell r="B23" t="str">
            <v>天井直付</v>
          </cell>
          <cell r="D23" t="str">
            <v>(G104)</v>
          </cell>
          <cell r="F23" t="str">
            <v>(CD54)</v>
          </cell>
          <cell r="J23" t="str">
            <v>(FEP150)</v>
          </cell>
          <cell r="L23" t="str">
            <v>S.B　 3ｹ用</v>
          </cell>
          <cell r="N23" t="str">
            <v>厚鋼</v>
          </cell>
          <cell r="V23" t="str">
            <v>接地線</v>
          </cell>
          <cell r="AF23" t="str">
            <v>EM-CEQ 14゜</v>
          </cell>
          <cell r="AH23" t="str">
            <v>FP-C 2.6-2C</v>
          </cell>
          <cell r="AL23" t="str">
            <v>6KV EM-CE 30゜-1C</v>
          </cell>
          <cell r="BB23" t="str">
            <v>3.5゜-12C</v>
          </cell>
          <cell r="BH23" t="str">
            <v>1W</v>
          </cell>
          <cell r="CD23" t="str">
            <v>MCCB3P225/150</v>
          </cell>
          <cell r="CH23" t="str">
            <v>CV 8.0゜-2C</v>
          </cell>
          <cell r="CI23" t="str">
            <v>CVV 2゜-4C</v>
          </cell>
        </row>
        <row r="24">
          <cell r="B24" t="str">
            <v>壁付</v>
          </cell>
          <cell r="F24" t="str">
            <v>(CD70)</v>
          </cell>
          <cell r="J24" t="str">
            <v>(FEP200)</v>
          </cell>
          <cell r="L24" t="str">
            <v>S.B　 4ｹ用</v>
          </cell>
          <cell r="N24" t="str">
            <v>(G16) 1方出</v>
          </cell>
          <cell r="V24" t="str">
            <v>E 1.2</v>
          </cell>
          <cell r="AF24" t="str">
            <v>EM-CEQ 22゜</v>
          </cell>
          <cell r="AH24" t="str">
            <v>FP-C 2.0゜-2C</v>
          </cell>
          <cell r="AL24" t="str">
            <v>6KV EM-CE 50゜-1C</v>
          </cell>
          <cell r="BB24" t="str">
            <v>3.5゜-19C</v>
          </cell>
          <cell r="BH24" t="str">
            <v>2W</v>
          </cell>
          <cell r="BJ24" t="str">
            <v>混合器</v>
          </cell>
          <cell r="CD24" t="str">
            <v>ELCB3P50/20</v>
          </cell>
          <cell r="CH24" t="str">
            <v>CV 14゜-2C</v>
          </cell>
          <cell r="CI24" t="str">
            <v>CVV 2゜-5C</v>
          </cell>
        </row>
        <row r="25">
          <cell r="B25" t="str">
            <v>天井埋込</v>
          </cell>
          <cell r="D25" t="str">
            <v>薄鋼電線管</v>
          </cell>
          <cell r="F25" t="str">
            <v>(CD82)</v>
          </cell>
          <cell r="L25" t="str">
            <v>S.B　 5ｹ用</v>
          </cell>
          <cell r="N25" t="str">
            <v>(G22) 1方出</v>
          </cell>
          <cell r="P25" t="str">
            <v>厚鋼</v>
          </cell>
          <cell r="V25" t="str">
            <v>E 1.6</v>
          </cell>
          <cell r="AF25" t="str">
            <v>EM-CEQ 38゜</v>
          </cell>
          <cell r="AH25" t="str">
            <v>FP-C 3.5゜-2C</v>
          </cell>
          <cell r="AL25" t="str">
            <v>6KV EM-CE 80゜-1C</v>
          </cell>
          <cell r="BB25" t="str">
            <v>3.5゜-30C</v>
          </cell>
          <cell r="BH25" t="str">
            <v>3W</v>
          </cell>
          <cell r="BJ25" t="str">
            <v>M-UV-7</v>
          </cell>
          <cell r="CH25" t="str">
            <v>CV 22゜-2C</v>
          </cell>
          <cell r="CI25" t="str">
            <v>CVV 2゜-6C</v>
          </cell>
        </row>
        <row r="26">
          <cell r="B26" t="str">
            <v>床付</v>
          </cell>
          <cell r="D26" t="str">
            <v>(19)</v>
          </cell>
          <cell r="F26" t="str">
            <v>(CD92)</v>
          </cell>
          <cell r="J26" t="str">
            <v>FFEP管</v>
          </cell>
          <cell r="L26" t="str">
            <v>S.B　</v>
          </cell>
          <cell r="N26" t="str">
            <v>(G28) 1方出</v>
          </cell>
          <cell r="P26" t="str">
            <v>(G16) 1ｹ用 1方出</v>
          </cell>
          <cell r="V26" t="str">
            <v>E 2.0</v>
          </cell>
          <cell r="AF26" t="str">
            <v>EM-CEQ 60゜</v>
          </cell>
          <cell r="AH26" t="str">
            <v>FP-C 5.5゜-2C</v>
          </cell>
          <cell r="BB26" t="str">
            <v>5.5゜-2C</v>
          </cell>
          <cell r="BH26" t="str">
            <v>AMP</v>
          </cell>
          <cell r="BJ26" t="str">
            <v>MC-UV-7</v>
          </cell>
          <cell r="CD26" t="str">
            <v>EV引込盤</v>
          </cell>
          <cell r="CH26" t="str">
            <v>CV 38゜-2C</v>
          </cell>
          <cell r="CI26" t="str">
            <v>CVV 2゜-7C</v>
          </cell>
        </row>
        <row r="27">
          <cell r="B27" t="str">
            <v>天井内</v>
          </cell>
          <cell r="D27" t="str">
            <v>(25)</v>
          </cell>
          <cell r="J27" t="str">
            <v>(FFEP30)</v>
          </cell>
          <cell r="N27" t="str">
            <v>(G36) 1方出</v>
          </cell>
          <cell r="P27" t="str">
            <v>(G22) 1ｹ用 1方出</v>
          </cell>
          <cell r="V27" t="str">
            <v>E 2.6</v>
          </cell>
          <cell r="AF27" t="str">
            <v>EM-CEQ 100゜</v>
          </cell>
          <cell r="AH27" t="str">
            <v>FP-C 8.0゜-2C</v>
          </cell>
          <cell r="BB27" t="str">
            <v>5.5゜-4C</v>
          </cell>
          <cell r="BJ27" t="str">
            <v>TV機器収容箱</v>
          </cell>
          <cell r="CH27" t="str">
            <v>CV 60゜-2C</v>
          </cell>
          <cell r="CI27" t="str">
            <v>CVV 2゜-8C</v>
          </cell>
        </row>
        <row r="28">
          <cell r="D28" t="str">
            <v>(31)</v>
          </cell>
          <cell r="F28" t="str">
            <v>VE管</v>
          </cell>
          <cell r="J28" t="str">
            <v>(FFEP40)</v>
          </cell>
          <cell r="L28" t="str">
            <v xml:space="preserve">(MM1A)1ｹ用S.B　 </v>
          </cell>
          <cell r="N28" t="str">
            <v>(G42) 1方出</v>
          </cell>
          <cell r="P28" t="str">
            <v>(G28) 1ｹ用 1方出</v>
          </cell>
          <cell r="V28" t="str">
            <v>E 2゜</v>
          </cell>
          <cell r="AF28" t="str">
            <v>EM-CEQ 150゜</v>
          </cell>
          <cell r="AH28" t="str">
            <v>FP-C 14゜-2C</v>
          </cell>
          <cell r="BB28" t="str">
            <v>5.5゜-6C</v>
          </cell>
          <cell r="BH28" t="str">
            <v>直列ユニット 中間</v>
          </cell>
          <cell r="BJ28" t="str">
            <v>VHFアンテナ</v>
          </cell>
          <cell r="CH28" t="str">
            <v>CV 100゜-2C</v>
          </cell>
          <cell r="CI28" t="str">
            <v>CVV 2゜-10C</v>
          </cell>
        </row>
        <row r="29">
          <cell r="B29" t="str">
            <v>ﾋﾞﾆﾙ被覆</v>
          </cell>
          <cell r="D29" t="str">
            <v>(39)</v>
          </cell>
          <cell r="F29" t="str">
            <v>(VE14)</v>
          </cell>
          <cell r="J29" t="str">
            <v>(FFEP50)</v>
          </cell>
          <cell r="L29" t="str">
            <v xml:space="preserve">(MM1A)2ｹ用S.B　 </v>
          </cell>
          <cell r="V29" t="str">
            <v>E 3.5゜</v>
          </cell>
          <cell r="AF29" t="str">
            <v>EM-CEQ 200゜</v>
          </cell>
          <cell r="AH29" t="str">
            <v>FP-C 22゜-2C</v>
          </cell>
          <cell r="AL29" t="str">
            <v>6KV EM-CE -3C高圧ｹｰﾌﾞﾙ</v>
          </cell>
          <cell r="BB29" t="str">
            <v>5.5゜-8C</v>
          </cell>
          <cell r="BH29" t="str">
            <v>直列ユニット 端末</v>
          </cell>
          <cell r="BJ29" t="str">
            <v>UHFアンテナ</v>
          </cell>
          <cell r="CH29" t="str">
            <v>CV 150゜-2C</v>
          </cell>
          <cell r="CI29" t="str">
            <v>CVV 2゜-12C</v>
          </cell>
        </row>
        <row r="30">
          <cell r="D30" t="str">
            <v>(51)</v>
          </cell>
          <cell r="F30" t="str">
            <v>(VE16)</v>
          </cell>
          <cell r="J30" t="str">
            <v>(FFEP65)</v>
          </cell>
          <cell r="L30" t="str">
            <v xml:space="preserve">(MM1B)1ｹ用S.B　 </v>
          </cell>
          <cell r="N30" t="str">
            <v>(G16) 2方出</v>
          </cell>
          <cell r="P30" t="str">
            <v>(G16) 1ｹ用 2方出</v>
          </cell>
          <cell r="V30" t="str">
            <v>E 5.5゜</v>
          </cell>
          <cell r="AF30" t="str">
            <v>EM-CEQ 250゜</v>
          </cell>
          <cell r="AH30" t="str">
            <v>FP-C 38゜-2C</v>
          </cell>
          <cell r="AL30" t="str">
            <v>6KV EM-CE 8.0゜-3C</v>
          </cell>
          <cell r="BB30" t="str">
            <v>5.5゜-12C</v>
          </cell>
          <cell r="BH30" t="str">
            <v>露出型ﾃﾚﾋﾞｺﾝｾﾝﾄ(中間)</v>
          </cell>
          <cell r="CH30" t="str">
            <v>CV 200゜-2C</v>
          </cell>
          <cell r="CI30" t="str">
            <v>CVV 2゜-15C</v>
          </cell>
        </row>
        <row r="31">
          <cell r="B31" t="str">
            <v>既設+F2管内</v>
          </cell>
          <cell r="D31" t="str">
            <v>(63)</v>
          </cell>
          <cell r="F31" t="str">
            <v>(VE22)</v>
          </cell>
          <cell r="J31" t="str">
            <v>(FFEP80)</v>
          </cell>
          <cell r="L31" t="str">
            <v xml:space="preserve">(MM1B)2ｹ用S.B　 </v>
          </cell>
          <cell r="N31" t="str">
            <v>(G22) 2方出</v>
          </cell>
          <cell r="P31" t="str">
            <v>(G22) 1ｹ用 2方出</v>
          </cell>
          <cell r="V31" t="str">
            <v>E 8.0゜</v>
          </cell>
          <cell r="AF31" t="str">
            <v>EM-CEQ 325゜</v>
          </cell>
          <cell r="AH31" t="str">
            <v>FP-C 60゜-2C</v>
          </cell>
          <cell r="AL31" t="str">
            <v>6KV EM-CE 14゜-3C</v>
          </cell>
          <cell r="BB31" t="str">
            <v>5.5゜-19C</v>
          </cell>
          <cell r="BH31" t="str">
            <v>露出型ﾃﾚﾋﾞｺﾝｾﾝﾄ(端末)</v>
          </cell>
          <cell r="CH31" t="str">
            <v>CV 250゜-2C</v>
          </cell>
          <cell r="CI31" t="str">
            <v>CVV 2゜-20C</v>
          </cell>
        </row>
        <row r="32">
          <cell r="D32" t="str">
            <v>(75)</v>
          </cell>
          <cell r="F32" t="str">
            <v>(VE28)</v>
          </cell>
          <cell r="J32" t="str">
            <v>(FFEP100)</v>
          </cell>
          <cell r="L32" t="str">
            <v>(MM1A)C.BOX</v>
          </cell>
          <cell r="N32" t="str">
            <v>(G28) 2方出</v>
          </cell>
          <cell r="P32" t="str">
            <v>(G28) 1ｹ用 2方出</v>
          </cell>
          <cell r="V32" t="str">
            <v>E 14゜</v>
          </cell>
          <cell r="AH32" t="str">
            <v>FP-C 100゜-2C</v>
          </cell>
          <cell r="AL32" t="str">
            <v>6KV EM-CE 22゜-3C</v>
          </cell>
          <cell r="BB32" t="str">
            <v>5.5゜-30C</v>
          </cell>
          <cell r="BH32" t="str">
            <v>CS-7F-7</v>
          </cell>
          <cell r="CH32" t="str">
            <v>CV 325゜-2C</v>
          </cell>
          <cell r="CI32" t="str">
            <v>CVV 2゜-24C</v>
          </cell>
        </row>
        <row r="33">
          <cell r="F33" t="str">
            <v>(VE36)</v>
          </cell>
          <cell r="J33" t="str">
            <v>(FFEP125)</v>
          </cell>
          <cell r="L33" t="str">
            <v>(MM1B)C.BOX</v>
          </cell>
          <cell r="N33" t="str">
            <v>(G36) 2方出</v>
          </cell>
          <cell r="V33" t="str">
            <v>E 22゜</v>
          </cell>
          <cell r="AH33" t="str">
            <v>FP-C 150゜-2C</v>
          </cell>
          <cell r="AL33" t="str">
            <v>6KV EM-CE 38゜-3C</v>
          </cell>
          <cell r="BB33" t="str">
            <v>1.2-50P</v>
          </cell>
          <cell r="BH33" t="str">
            <v>CS-7F-R</v>
          </cell>
          <cell r="CH33" t="str">
            <v>CV -3C</v>
          </cell>
          <cell r="CI33" t="str">
            <v>CVV 2゜-30C</v>
          </cell>
        </row>
        <row r="34">
          <cell r="D34" t="str">
            <v>F2管</v>
          </cell>
          <cell r="F34" t="str">
            <v>(VE42)</v>
          </cell>
          <cell r="J34" t="str">
            <v>(FFEP150)</v>
          </cell>
          <cell r="L34" t="str">
            <v>あああ</v>
          </cell>
          <cell r="N34" t="str">
            <v>(G42) 2方出</v>
          </cell>
          <cell r="P34" t="str">
            <v>(G16) 2ｹ用 1方出</v>
          </cell>
          <cell r="V34" t="str">
            <v>E 38゜</v>
          </cell>
          <cell r="AH34" t="str">
            <v>FP-C 200゜-2C</v>
          </cell>
          <cell r="AL34" t="str">
            <v>6KV EM-CE 60゜-3C</v>
          </cell>
          <cell r="BH34" t="str">
            <v>TV機器収容箱</v>
          </cell>
          <cell r="CH34" t="str">
            <v>CV 1.25゜-3C</v>
          </cell>
        </row>
        <row r="35">
          <cell r="D35" t="str">
            <v>F2(15)</v>
          </cell>
          <cell r="F35" t="str">
            <v>(VE54)</v>
          </cell>
          <cell r="J35" t="str">
            <v>(FFEP200)</v>
          </cell>
          <cell r="P35" t="str">
            <v>(G22) 2ｹ用 1方出</v>
          </cell>
          <cell r="V35" t="str">
            <v>E 60゜</v>
          </cell>
          <cell r="AH35" t="str">
            <v>FP-C 250゜-2C</v>
          </cell>
          <cell r="AL35" t="str">
            <v>6KV EM-CE 100゜-3C</v>
          </cell>
          <cell r="BH35" t="str">
            <v>分岐器</v>
          </cell>
          <cell r="CH35" t="str">
            <v>CV 2゜-3C</v>
          </cell>
          <cell r="CI35" t="str">
            <v>CVV 3.5゜</v>
          </cell>
        </row>
        <row r="36">
          <cell r="D36" t="str">
            <v>F2(17)</v>
          </cell>
          <cell r="F36" t="str">
            <v>(VE70)</v>
          </cell>
          <cell r="J36" t="str">
            <v>(既設FFEP)</v>
          </cell>
          <cell r="N36" t="str">
            <v>(G16) 3方出</v>
          </cell>
          <cell r="P36" t="str">
            <v>(G28) 2ｹ用 1方出</v>
          </cell>
          <cell r="V36" t="str">
            <v>E 100゜</v>
          </cell>
          <cell r="AH36" t="str">
            <v>FP-C 325゜-2C</v>
          </cell>
          <cell r="AL36" t="str">
            <v>6KV EM-CE 150゜-3C</v>
          </cell>
          <cell r="BH36" t="str">
            <v>CS-C1</v>
          </cell>
          <cell r="CH36" t="str">
            <v>CV 3.5゜-3C</v>
          </cell>
          <cell r="CI36" t="str">
            <v>CVV 3.5゜-2C</v>
          </cell>
        </row>
        <row r="37">
          <cell r="D37" t="str">
            <v>F2(24)</v>
          </cell>
          <cell r="F37" t="str">
            <v>(VE82)</v>
          </cell>
          <cell r="N37" t="str">
            <v>(G22) 3方出</v>
          </cell>
          <cell r="V37" t="str">
            <v>E 150゜</v>
          </cell>
          <cell r="AH37" t="str">
            <v>FP-C -3C</v>
          </cell>
          <cell r="AL37" t="str">
            <v>6KV EM-CE 200゜-3C</v>
          </cell>
          <cell r="BH37" t="str">
            <v>CS-C2</v>
          </cell>
          <cell r="CH37" t="str">
            <v>CV 5.5゜-3C</v>
          </cell>
        </row>
        <row r="38">
          <cell r="D38" t="str">
            <v>F2(30)</v>
          </cell>
          <cell r="J38" t="str">
            <v>(G16LT)</v>
          </cell>
          <cell r="N38" t="str">
            <v>(G28) 3方出</v>
          </cell>
          <cell r="P38" t="str">
            <v>(G16) 2ｹ用 2方出</v>
          </cell>
          <cell r="V38" t="str">
            <v>E 200゜</v>
          </cell>
          <cell r="AH38" t="str">
            <v>FP-C 1.6-3C</v>
          </cell>
          <cell r="AL38" t="str">
            <v>6KV EM-CE 250゜-3C</v>
          </cell>
          <cell r="BH38" t="str">
            <v>CS-C4</v>
          </cell>
          <cell r="CH38" t="str">
            <v>CV 8゜-3C</v>
          </cell>
        </row>
        <row r="39">
          <cell r="D39" t="str">
            <v>F2(38)</v>
          </cell>
          <cell r="F39" t="str">
            <v>VP管</v>
          </cell>
          <cell r="J39" t="str">
            <v>(G22LT)</v>
          </cell>
          <cell r="N39" t="str">
            <v>(G36) 3方出</v>
          </cell>
          <cell r="P39" t="str">
            <v>(G22) 2ｹ用 2方出</v>
          </cell>
          <cell r="V39" t="str">
            <v>E 250゜</v>
          </cell>
          <cell r="AH39" t="str">
            <v>FP-C 2.0-3C</v>
          </cell>
          <cell r="AL39" t="str">
            <v>6KV EM-CE 325゜-3C</v>
          </cell>
          <cell r="BH39" t="str">
            <v>分配器</v>
          </cell>
          <cell r="CH39" t="str">
            <v>CV 14゜-3C</v>
          </cell>
        </row>
        <row r="40">
          <cell r="D40" t="str">
            <v>F2(50)</v>
          </cell>
          <cell r="F40" t="str">
            <v>(VP14)</v>
          </cell>
          <cell r="J40" t="str">
            <v>(G28LT)</v>
          </cell>
          <cell r="N40" t="str">
            <v>(G42) 3方出</v>
          </cell>
          <cell r="P40" t="str">
            <v>(G28) 2ｹ用 2方出</v>
          </cell>
          <cell r="V40" t="str">
            <v>E 325゜</v>
          </cell>
          <cell r="AH40" t="str">
            <v>FP-C 2.6-3C</v>
          </cell>
          <cell r="AL40" t="str">
            <v>6KV EM-CE 30゜-3C</v>
          </cell>
          <cell r="BH40" t="str">
            <v>CS-D2</v>
          </cell>
          <cell r="CH40" t="str">
            <v>CV 22゜-3C</v>
          </cell>
        </row>
        <row r="41">
          <cell r="D41" t="str">
            <v>F2(63)</v>
          </cell>
          <cell r="F41" t="str">
            <v>(VP16)</v>
          </cell>
          <cell r="J41" t="str">
            <v>(G36LT)</v>
          </cell>
          <cell r="V41" t="str">
            <v>E 5.5゜×2</v>
          </cell>
          <cell r="AH41" t="str">
            <v>FP-C 2.0゜-3C</v>
          </cell>
          <cell r="AL41" t="str">
            <v>6KV EM-CE 50゜-3C</v>
          </cell>
          <cell r="BH41" t="str">
            <v>CS-D4</v>
          </cell>
          <cell r="CH41" t="str">
            <v>CV 38゜-3C</v>
          </cell>
        </row>
        <row r="42">
          <cell r="D42" t="str">
            <v>F2(76)</v>
          </cell>
          <cell r="F42" t="str">
            <v>(VP22)</v>
          </cell>
          <cell r="J42" t="str">
            <v>(G42LT)</v>
          </cell>
          <cell r="P42" t="str">
            <v>(G16) 3ｹ用 1方出</v>
          </cell>
          <cell r="AH42" t="str">
            <v>FP-C 3.5゜-3C</v>
          </cell>
          <cell r="AL42" t="str">
            <v>6KV EM-CE 80゜-3C</v>
          </cell>
          <cell r="BH42" t="str">
            <v>CS-D6</v>
          </cell>
          <cell r="CH42" t="str">
            <v>CV 60゜-3C</v>
          </cell>
        </row>
        <row r="43">
          <cell r="D43" t="str">
            <v>F2(83)</v>
          </cell>
          <cell r="F43" t="str">
            <v>(VP28)</v>
          </cell>
          <cell r="J43" t="str">
            <v>(G54LT)</v>
          </cell>
          <cell r="N43" t="str">
            <v>薄鋼</v>
          </cell>
          <cell r="P43" t="str">
            <v>(G22) 3ｹ用 1方出</v>
          </cell>
          <cell r="AH43" t="str">
            <v>FP-C 5.5゜-3C</v>
          </cell>
          <cell r="AL43" t="str">
            <v>6KV CV  -1C高圧ｹｰﾌﾞﾙ</v>
          </cell>
          <cell r="BH43" t="str">
            <v>CS-D8</v>
          </cell>
          <cell r="CH43" t="str">
            <v>CV 100゜-3C</v>
          </cell>
        </row>
        <row r="44">
          <cell r="D44" t="str">
            <v>F2(101)</v>
          </cell>
          <cell r="F44" t="str">
            <v>(VP36)</v>
          </cell>
          <cell r="J44" t="str">
            <v>(G70LT)</v>
          </cell>
          <cell r="N44" t="str">
            <v>(19) 1方出</v>
          </cell>
          <cell r="P44" t="str">
            <v>(G28) 3ｹ用 1方出</v>
          </cell>
          <cell r="AH44" t="str">
            <v>FP-C 8.0゜-3C</v>
          </cell>
          <cell r="AL44" t="str">
            <v>6KV CV  8.0゜-1C</v>
          </cell>
          <cell r="BH44" t="str">
            <v>増幅器</v>
          </cell>
          <cell r="CH44" t="str">
            <v>CV 150゜-3C</v>
          </cell>
        </row>
        <row r="45">
          <cell r="D45" t="str">
            <v>被覆防水</v>
          </cell>
          <cell r="F45" t="str">
            <v>(VP42)</v>
          </cell>
          <cell r="J45" t="str">
            <v>(G82LT)</v>
          </cell>
          <cell r="N45" t="str">
            <v>(25) 1方出</v>
          </cell>
          <cell r="AH45" t="str">
            <v>FP-C 14゜-3C</v>
          </cell>
          <cell r="AL45" t="str">
            <v>6KV CV  14゜-1C</v>
          </cell>
          <cell r="BH45" t="str">
            <v>CS・BS・UV-1</v>
          </cell>
          <cell r="CH45" t="str">
            <v>CV 200゜-3C</v>
          </cell>
        </row>
        <row r="46">
          <cell r="F46" t="str">
            <v>(VP54)</v>
          </cell>
          <cell r="J46" t="str">
            <v>(G92LT)</v>
          </cell>
          <cell r="N46" t="str">
            <v>(31) 1方出</v>
          </cell>
          <cell r="P46" t="str">
            <v>(G16) 3ｹ用 2方出</v>
          </cell>
          <cell r="AH46" t="str">
            <v>FP-C 22゜-3C</v>
          </cell>
          <cell r="AL46" t="str">
            <v>6KV CV  22゜-1C</v>
          </cell>
          <cell r="BH46" t="str">
            <v>VHFアンテナ</v>
          </cell>
          <cell r="CH46" t="str">
            <v>CV 250゜-3C</v>
          </cell>
        </row>
        <row r="47">
          <cell r="F47" t="str">
            <v>(VP70)</v>
          </cell>
          <cell r="J47" t="str">
            <v>(G104LT)</v>
          </cell>
          <cell r="N47" t="str">
            <v>(39) 1方出</v>
          </cell>
          <cell r="P47" t="str">
            <v>(G22) 3ｹ用 2方出</v>
          </cell>
          <cell r="AH47" t="str">
            <v>FP-C 38゜-3C</v>
          </cell>
          <cell r="AL47" t="str">
            <v>6KV CV  38゜-1C</v>
          </cell>
          <cell r="BH47" t="str">
            <v>UHFアンテナ</v>
          </cell>
          <cell r="CH47" t="str">
            <v>CV 325゜-3C</v>
          </cell>
        </row>
        <row r="48">
          <cell r="F48" t="str">
            <v>(VP82)</v>
          </cell>
          <cell r="J48" t="str">
            <v>(G104  LT)</v>
          </cell>
          <cell r="N48" t="str">
            <v>(51) 1方出</v>
          </cell>
          <cell r="P48" t="str">
            <v>(G28) 3ｹ用 2方出</v>
          </cell>
          <cell r="AH48" t="str">
            <v>FP-C 60゜-3C</v>
          </cell>
          <cell r="AL48" t="str">
            <v>6KV CV  60゜-1C</v>
          </cell>
          <cell r="BH48" t="str">
            <v>混合器</v>
          </cell>
          <cell r="CH48" t="str">
            <v>CV -4C</v>
          </cell>
        </row>
        <row r="49">
          <cell r="D49" t="str">
            <v>(VM1)</v>
          </cell>
          <cell r="AH49" t="str">
            <v>FP-C 100゜-3C</v>
          </cell>
          <cell r="AL49" t="str">
            <v>6KV CV  100゜-1C</v>
          </cell>
          <cell r="BH49" t="str">
            <v>M-UV-7</v>
          </cell>
          <cell r="CH49" t="str">
            <v>CV 1.25゜-4C</v>
          </cell>
        </row>
        <row r="50">
          <cell r="D50" t="str">
            <v>(VM2)</v>
          </cell>
          <cell r="J50" t="str">
            <v>埋設ｼｰﾄ W-300</v>
          </cell>
          <cell r="N50" t="str">
            <v>(19) 2方出</v>
          </cell>
          <cell r="P50" t="str">
            <v>薄鋼</v>
          </cell>
          <cell r="AH50" t="str">
            <v>FP-C 150゜-3C</v>
          </cell>
          <cell r="AL50" t="str">
            <v>6KV CV  150゜-1C</v>
          </cell>
          <cell r="BH50" t="str">
            <v>MC-UV-7</v>
          </cell>
          <cell r="CH50" t="str">
            <v>CV 2.0゜-4C</v>
          </cell>
        </row>
        <row r="51">
          <cell r="D51" t="str">
            <v>1連ﾌﾟﾚｰﾄ</v>
          </cell>
          <cell r="J51" t="str">
            <v>埋設標柱</v>
          </cell>
          <cell r="N51" t="str">
            <v>(25) 2方出</v>
          </cell>
          <cell r="P51" t="str">
            <v>(16) 1ｹ用 1方出</v>
          </cell>
          <cell r="AH51" t="str">
            <v>FP-C 200゜-3C</v>
          </cell>
          <cell r="AL51" t="str">
            <v>6KV CV  200゜-1C</v>
          </cell>
          <cell r="CH51" t="str">
            <v>CV 3.5゜-4C</v>
          </cell>
          <cell r="CI51" t="str">
            <v>CVV 5.5゜</v>
          </cell>
        </row>
        <row r="52">
          <cell r="D52" t="str">
            <v>2連ﾌﾟﾚｰﾄ</v>
          </cell>
          <cell r="P52" t="str">
            <v>(22) 1ｹ用 1方出</v>
          </cell>
          <cell r="AH52" t="str">
            <v>FP-C 250゜-3C</v>
          </cell>
          <cell r="AL52" t="str">
            <v>6KV CV  250゜-1C</v>
          </cell>
          <cell r="CH52" t="str">
            <v>CV 5.5゜-4C</v>
          </cell>
          <cell r="CI52" t="str">
            <v>CVV 5.5゜-1C</v>
          </cell>
        </row>
        <row r="53">
          <cell r="D53" t="str">
            <v>ﾌﾟﾚｰﾄ無</v>
          </cell>
          <cell r="P53" t="str">
            <v>(28) 1ｹ用 1方出</v>
          </cell>
          <cell r="AH53" t="str">
            <v>FP-C 325゜-3C</v>
          </cell>
          <cell r="AL53" t="str">
            <v>6KV CV  325゜-1C</v>
          </cell>
          <cell r="CH53" t="str">
            <v>CV 8.0゜-4C</v>
          </cell>
          <cell r="CI53" t="str">
            <v>CVV 5.5゜-2C</v>
          </cell>
        </row>
        <row r="54">
          <cell r="AH54" t="str">
            <v>FP-C -4C</v>
          </cell>
          <cell r="AL54" t="str">
            <v>6KV CV  30゜-1C</v>
          </cell>
          <cell r="CH54" t="str">
            <v>CV 14゜-4C</v>
          </cell>
          <cell r="CI54" t="str">
            <v>CVV 5.5゜-3C</v>
          </cell>
        </row>
        <row r="55">
          <cell r="P55" t="str">
            <v>(16) 1ｹ用 2方出</v>
          </cell>
          <cell r="AH55" t="str">
            <v>FP-C 1.6-4C</v>
          </cell>
          <cell r="AL55" t="str">
            <v>6KV CV  50゜-1C</v>
          </cell>
          <cell r="CH55" t="str">
            <v>CV 22゜-4C</v>
          </cell>
          <cell r="CI55" t="str">
            <v>CVV 5.5゜-4C</v>
          </cell>
        </row>
        <row r="56">
          <cell r="P56" t="str">
            <v>(22) 1ｹ用 2方出</v>
          </cell>
          <cell r="AH56" t="str">
            <v>FP-C 2.0-4C</v>
          </cell>
          <cell r="AL56" t="str">
            <v>6KV CV  80゜-1C</v>
          </cell>
          <cell r="CH56" t="str">
            <v>CV 38゜-4C</v>
          </cell>
          <cell r="CI56" t="str">
            <v>CVV 5.5゜-5C</v>
          </cell>
        </row>
        <row r="57">
          <cell r="P57" t="str">
            <v>(28) 1ｹ用 2方出</v>
          </cell>
          <cell r="AH57" t="str">
            <v>FP-C 2.6-4C</v>
          </cell>
          <cell r="CH57" t="str">
            <v>CV 60゜-4C</v>
          </cell>
          <cell r="CI57" t="str">
            <v>CVV 5.5゜-6C</v>
          </cell>
        </row>
        <row r="58">
          <cell r="AH58" t="str">
            <v>FP-C 2.0゜-4C</v>
          </cell>
          <cell r="AL58" t="str">
            <v>6KV CV  -3C高圧ｹｰﾌﾞﾙ</v>
          </cell>
          <cell r="CH58" t="str">
            <v>CV 100゜-4C</v>
          </cell>
          <cell r="CI58" t="str">
            <v>CVV 5.5゜-7C</v>
          </cell>
        </row>
        <row r="59">
          <cell r="P59" t="str">
            <v>(16) 2ｹ用 1方出</v>
          </cell>
          <cell r="AH59" t="str">
            <v>FP-C 3.5゜-4C</v>
          </cell>
          <cell r="AL59" t="str">
            <v>6KV CV  8.0゜-3C</v>
          </cell>
          <cell r="CH59" t="str">
            <v>CV 150゜-4C</v>
          </cell>
          <cell r="CI59" t="str">
            <v>CVV 5.5゜-8C</v>
          </cell>
        </row>
        <row r="60">
          <cell r="P60" t="str">
            <v>(22) 2ｹ用 1方出</v>
          </cell>
          <cell r="AH60" t="str">
            <v>FP-C 5.5゜-4C</v>
          </cell>
          <cell r="AL60" t="str">
            <v>6KV CV  14゜-3C</v>
          </cell>
          <cell r="CH60" t="str">
            <v>CV 200゜-4C</v>
          </cell>
          <cell r="CI60" t="str">
            <v>CVV 5.5゜-10C</v>
          </cell>
        </row>
        <row r="61">
          <cell r="P61" t="str">
            <v>(28) 2ｹ用 1方出</v>
          </cell>
          <cell r="AH61" t="str">
            <v>FP-C 8.0゜-4C</v>
          </cell>
          <cell r="AL61" t="str">
            <v>6KV CV  22゜-3C</v>
          </cell>
          <cell r="CH61" t="str">
            <v>CV 250゜-4C</v>
          </cell>
          <cell r="CI61" t="str">
            <v>CVV 5.5゜-12C</v>
          </cell>
        </row>
        <row r="62">
          <cell r="AH62" t="str">
            <v>FP-C 14゜-4C</v>
          </cell>
          <cell r="AL62" t="str">
            <v>6KV CV  38゜-3C</v>
          </cell>
          <cell r="CH62" t="str">
            <v>CV 325゜-4C</v>
          </cell>
          <cell r="CI62" t="str">
            <v>CVV 5.5゜-15C</v>
          </cell>
        </row>
        <row r="63">
          <cell r="P63" t="str">
            <v>(16) 2ｹ用 2方出</v>
          </cell>
          <cell r="AH63" t="str">
            <v>FP-C 22゜-4C</v>
          </cell>
          <cell r="AL63" t="str">
            <v>6KV CV  60゜-3C</v>
          </cell>
          <cell r="CI63" t="str">
            <v>CVV 5.5゜-20C</v>
          </cell>
        </row>
        <row r="64">
          <cell r="P64" t="str">
            <v>(22) 2ｹ用 2方出</v>
          </cell>
          <cell r="AH64" t="str">
            <v>FP-C 38゜-4C</v>
          </cell>
          <cell r="AL64" t="str">
            <v>6KV CV  100゜-3C</v>
          </cell>
          <cell r="CH64" t="str">
            <v>CV-MAZV 22゜-4C</v>
          </cell>
          <cell r="CI64" t="str">
            <v>CVV 5.5゜-30C</v>
          </cell>
        </row>
        <row r="65">
          <cell r="P65" t="str">
            <v>(28) 2ｹ用 2方出</v>
          </cell>
          <cell r="AH65" t="str">
            <v>FP-C 60゜-4C</v>
          </cell>
          <cell r="AL65" t="str">
            <v>6KV CV  150゜-3C</v>
          </cell>
        </row>
        <row r="66">
          <cell r="AH66" t="str">
            <v>FP-C 100゜-4C</v>
          </cell>
          <cell r="AL66" t="str">
            <v>6KV CV  200゜-3C</v>
          </cell>
          <cell r="CH66" t="str">
            <v>6KV CV-MAZV 38゜-3C</v>
          </cell>
        </row>
        <row r="67">
          <cell r="P67" t="str">
            <v>(16) 3ｹ用 1方出</v>
          </cell>
          <cell r="AH67" t="str">
            <v>FP-C 150゜-4C</v>
          </cell>
          <cell r="AL67" t="str">
            <v>6KV CV  250゜-3C</v>
          </cell>
          <cell r="CI67" t="str">
            <v>ｼｰﾙﾄﾞ多芯ｹｰﾌﾞﾙ</v>
          </cell>
        </row>
        <row r="68">
          <cell r="P68" t="str">
            <v>(22) 3ｹ用 1方出</v>
          </cell>
          <cell r="AH68" t="str">
            <v>FP-C 200゜-4C</v>
          </cell>
          <cell r="AL68" t="str">
            <v>6KV CV  325゜-3C</v>
          </cell>
          <cell r="CI68" t="str">
            <v>CVV-S 1.25゜</v>
          </cell>
        </row>
        <row r="69">
          <cell r="P69" t="str">
            <v>(28) 3ｹ用 1方出</v>
          </cell>
          <cell r="AH69" t="str">
            <v>FP-C 250゜-4C</v>
          </cell>
          <cell r="AL69" t="str">
            <v>6KV CV  30゜-3C</v>
          </cell>
          <cell r="CI69" t="str">
            <v>CVV-S 1.25゜-1C</v>
          </cell>
        </row>
        <row r="70">
          <cell r="AH70" t="str">
            <v>FP-C 325゜-4C</v>
          </cell>
          <cell r="AL70" t="str">
            <v>6KV CV  50゜-3C</v>
          </cell>
          <cell r="CI70" t="str">
            <v>CVV-S 1.25゜-2C</v>
          </cell>
        </row>
        <row r="71">
          <cell r="P71" t="str">
            <v>(16) 3ｹ用 2方出</v>
          </cell>
          <cell r="AH71" t="str">
            <v>ﾀﾞﾐｰ</v>
          </cell>
          <cell r="AL71" t="str">
            <v>6KV CV  80゜-3C</v>
          </cell>
          <cell r="CI71" t="str">
            <v>CVV-S 1.25゜-3C</v>
          </cell>
        </row>
        <row r="72">
          <cell r="P72" t="str">
            <v>(22) 3ｹ用 2方出</v>
          </cell>
          <cell r="AH72" t="str">
            <v>ﾀﾞﾐｰ</v>
          </cell>
          <cell r="CI72" t="str">
            <v>CVV-S 1.25゜-4C</v>
          </cell>
        </row>
        <row r="73">
          <cell r="P73" t="str">
            <v>(28) 3ｹ用 2方出</v>
          </cell>
          <cell r="AH73" t="str">
            <v>ﾀﾞﾐｰ</v>
          </cell>
          <cell r="AL73" t="str">
            <v>端末処理材</v>
          </cell>
          <cell r="CI73" t="str">
            <v>CVV-S 1.25゜-5C</v>
          </cell>
        </row>
        <row r="74">
          <cell r="AH74" t="str">
            <v>ﾀﾞﾐｰ</v>
          </cell>
          <cell r="AL74" t="str">
            <v>屋内</v>
          </cell>
          <cell r="CI74" t="str">
            <v>CVV-S 1.25゜-6C</v>
          </cell>
        </row>
        <row r="75">
          <cell r="AL75" t="str">
            <v>屋外</v>
          </cell>
          <cell r="CI75" t="str">
            <v>CVV-S 1.25゜-7C</v>
          </cell>
        </row>
        <row r="76">
          <cell r="CI76" t="str">
            <v>CVV-S 1.25゜-8C</v>
          </cell>
        </row>
        <row r="77">
          <cell r="AL77" t="str">
            <v>ﾀﾞﾐｰ</v>
          </cell>
          <cell r="CI77" t="str">
            <v>CVV-S 1.25゜-10C</v>
          </cell>
        </row>
        <row r="78">
          <cell r="AL78" t="str">
            <v>ﾀﾞﾐｰ</v>
          </cell>
          <cell r="CI78" t="str">
            <v>CVV-S 1.25゜-12C</v>
          </cell>
        </row>
        <row r="79">
          <cell r="AL79" t="str">
            <v>ﾀﾞﾐｰ</v>
          </cell>
          <cell r="CI79" t="str">
            <v>CVV-S 1.25゜-15C</v>
          </cell>
        </row>
        <row r="80">
          <cell r="AL80" t="str">
            <v>ﾀﾞﾐｰ</v>
          </cell>
          <cell r="CI80" t="str">
            <v>CVV-S 1.25゜-20C</v>
          </cell>
        </row>
        <row r="81">
          <cell r="AL81" t="str">
            <v>ﾀﾞﾐｰ</v>
          </cell>
          <cell r="CI81" t="str">
            <v>CVV-S 1.25゜-30C</v>
          </cell>
        </row>
        <row r="82">
          <cell r="AL82" t="str">
            <v>ﾀﾞﾐｰ</v>
          </cell>
          <cell r="CI82">
            <v>0</v>
          </cell>
        </row>
        <row r="83">
          <cell r="AL83" t="str">
            <v>ﾀﾞﾐｰ</v>
          </cell>
          <cell r="CI83">
            <v>0</v>
          </cell>
        </row>
        <row r="84">
          <cell r="CI84" t="str">
            <v>CVV-S 2.0゜</v>
          </cell>
        </row>
        <row r="85">
          <cell r="CI85" t="str">
            <v>CVV-S 2.0゜-1C</v>
          </cell>
        </row>
        <row r="86">
          <cell r="CI86" t="str">
            <v>CVV-S 2゜-2C</v>
          </cell>
        </row>
        <row r="87">
          <cell r="CI87" t="str">
            <v>CVV-S 2.0゜-3C</v>
          </cell>
        </row>
        <row r="88">
          <cell r="CI88" t="str">
            <v>CVV-S 2.0゜-4C</v>
          </cell>
        </row>
        <row r="89">
          <cell r="CI89" t="str">
            <v>CVV-S 2゜-5C</v>
          </cell>
        </row>
        <row r="90">
          <cell r="CI90" t="str">
            <v>CVV-S 2.0゜-6C</v>
          </cell>
        </row>
        <row r="91">
          <cell r="CI91" t="str">
            <v>CVV-S 2.0゜-7C</v>
          </cell>
        </row>
        <row r="92">
          <cell r="CI92" t="str">
            <v>CVV-S 2.0゜-8C</v>
          </cell>
        </row>
        <row r="93">
          <cell r="CI93" t="str">
            <v>CVV-S 2.0゜-10C</v>
          </cell>
        </row>
        <row r="94">
          <cell r="CI94" t="str">
            <v>CVV-S 2.0゜-12C</v>
          </cell>
        </row>
        <row r="95">
          <cell r="CI95" t="str">
            <v>CVV-S 2.0゜-15C</v>
          </cell>
        </row>
        <row r="96">
          <cell r="CI96" t="str">
            <v>CVV-S 2.0゜-20C</v>
          </cell>
        </row>
        <row r="97">
          <cell r="CI97" t="str">
            <v>CVV-S 2.0゜-30C</v>
          </cell>
        </row>
        <row r="100">
          <cell r="CI100" t="str">
            <v>CVV-S 3.5゜</v>
          </cell>
        </row>
        <row r="101">
          <cell r="CI101" t="str">
            <v>CVV-S 3.5゜-1C</v>
          </cell>
        </row>
        <row r="102">
          <cell r="CI102" t="str">
            <v>CVV-S 3.5゜-2C</v>
          </cell>
        </row>
        <row r="103">
          <cell r="CI103" t="str">
            <v>CVV-S 3.5゜-3C</v>
          </cell>
        </row>
        <row r="104">
          <cell r="CI104" t="str">
            <v>CVV-S 3.5゜-4C</v>
          </cell>
        </row>
        <row r="105">
          <cell r="CI105" t="str">
            <v>CVV-S 3.5゜-5C</v>
          </cell>
        </row>
        <row r="106">
          <cell r="CI106" t="str">
            <v>CVV-S 3.5゜-6C</v>
          </cell>
        </row>
        <row r="107">
          <cell r="CI107" t="str">
            <v>CVV-S 3.5゜-7C</v>
          </cell>
        </row>
        <row r="108">
          <cell r="CI108" t="str">
            <v>CVV-S 3.5゜-8C</v>
          </cell>
        </row>
        <row r="109">
          <cell r="CI109" t="str">
            <v>CVV-S 3.5゜-10C</v>
          </cell>
        </row>
        <row r="110">
          <cell r="CI110" t="str">
            <v>CVV-S 3.5゜-12C</v>
          </cell>
        </row>
        <row r="111">
          <cell r="CI111" t="str">
            <v>CVV-S 3.5゜-15C</v>
          </cell>
        </row>
        <row r="112">
          <cell r="CI112" t="str">
            <v>CVV-S 3.5゜-20C</v>
          </cell>
        </row>
        <row r="113">
          <cell r="CI113" t="str">
            <v>CVV-S 3.5゜-30C</v>
          </cell>
        </row>
        <row r="114">
          <cell r="CI114">
            <v>0</v>
          </cell>
        </row>
        <row r="115">
          <cell r="CI115">
            <v>0</v>
          </cell>
        </row>
        <row r="116">
          <cell r="CI116" t="str">
            <v>CVV-S 5.5゜</v>
          </cell>
        </row>
        <row r="117">
          <cell r="CI117" t="str">
            <v>CVV-S 5.5゜-1C</v>
          </cell>
        </row>
        <row r="118">
          <cell r="CI118" t="str">
            <v>CVV-S 5.5゜-2C</v>
          </cell>
        </row>
        <row r="119">
          <cell r="CI119" t="str">
            <v>CVV-S 5.5゜-3C</v>
          </cell>
        </row>
        <row r="120">
          <cell r="CI120" t="str">
            <v>CVV-S 5.5゜-4C</v>
          </cell>
        </row>
        <row r="121">
          <cell r="CI121" t="str">
            <v>CVV-S 5.5゜-5C</v>
          </cell>
        </row>
        <row r="122">
          <cell r="CI122" t="str">
            <v>CVV-S 5.5゜-6C</v>
          </cell>
        </row>
        <row r="123">
          <cell r="CI123" t="str">
            <v>CVV-S 5.5゜-7C</v>
          </cell>
        </row>
        <row r="124">
          <cell r="CI124" t="str">
            <v>CVV-S 5.5゜-8C</v>
          </cell>
        </row>
        <row r="125">
          <cell r="CI125" t="str">
            <v>CVV-S 5.5゜-10C</v>
          </cell>
        </row>
        <row r="126">
          <cell r="CI126" t="str">
            <v>CVV-S 5.5゜-12C</v>
          </cell>
        </row>
        <row r="127">
          <cell r="CI127" t="str">
            <v>CVV-S 5.5゜-15C</v>
          </cell>
        </row>
        <row r="128">
          <cell r="CI128" t="str">
            <v>CVV-S 5.5゜-20C</v>
          </cell>
        </row>
        <row r="129">
          <cell r="CI129" t="str">
            <v>CVV-S 5.5゜-30C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別内訳"/>
      <sheetName val="科目別内訳"/>
      <sheetName val="細目別内訳"/>
      <sheetName val="諸経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管撤去"/>
      <sheetName val="機器撤去保温塗装"/>
      <sheetName val="搬入費"/>
      <sheetName val="搬出費"/>
      <sheetName val="電線撤去費"/>
      <sheetName val="仮設工事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仮設"/>
      <sheetName val="2防水解体"/>
      <sheetName val="2防水改修"/>
      <sheetName val="3外壁改修"/>
      <sheetName val="3外壁の面積"/>
      <sheetName val="4建具 "/>
      <sheetName val="消音器基礎"/>
      <sheetName val="代価表"/>
      <sheetName val="代価表 (2)"/>
      <sheetName val="代価表 (3)"/>
      <sheetName val="代価表 (4)"/>
      <sheetName val="単価の適用"/>
      <sheetName val="3 (2)"/>
      <sheetName val="経費率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工事"/>
      <sheetName val="改修工事"/>
      <sheetName val="同一発注"/>
      <sheetName val="元工事"/>
      <sheetName val="追加工事"/>
      <sheetName val="算出"/>
      <sheetName val="基準額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書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表紙"/>
      <sheetName val="種目"/>
      <sheetName val="科目"/>
      <sheetName val="細目"/>
      <sheetName val="工事別集計"/>
      <sheetName val="細目明細"/>
      <sheetName val="特工"/>
      <sheetName val="特定"/>
      <sheetName val="共通費"/>
      <sheetName val="比率表"/>
      <sheetName val="最低基準額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 "/>
      <sheetName val="直接工分"/>
      <sheetName val="共通費"/>
      <sheetName val="共通費2"/>
      <sheetName val="土経"/>
      <sheetName val="設定"/>
      <sheetName val="表紙"/>
      <sheetName val="種目"/>
      <sheetName val="科目"/>
      <sheetName val="科目 (2)"/>
      <sheetName val="細目"/>
      <sheetName val="別紙"/>
      <sheetName val="撤去"/>
      <sheetName val="積単"/>
      <sheetName val="照明45"/>
      <sheetName val="照明45 (2)"/>
      <sheetName val="盤60"/>
      <sheetName val="盤類複単"/>
      <sheetName val="検針60"/>
      <sheetName val="換気扇60"/>
      <sheetName val="メータ60"/>
      <sheetName val="警報45"/>
      <sheetName val="区画60"/>
      <sheetName val="ケーブル.60"/>
      <sheetName val="カメラ45"/>
      <sheetName val="制御盤"/>
      <sheetName val="PB"/>
      <sheetName val="PB (埋込)"/>
      <sheetName val="盤 (撤去用)"/>
      <sheetName val="撤去 (3)"/>
      <sheetName val="搬入"/>
      <sheetName val="土工"/>
      <sheetName val="土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表紙（変更）"/>
      <sheetName val="共通費算定表（変更）  (2)"/>
      <sheetName val="変更設計書（変更） (2)"/>
      <sheetName val="共通費算定表（変更） "/>
      <sheetName val="変更設計書（変更）"/>
      <sheetName val="変更方法"/>
      <sheetName val="変更項目"/>
      <sheetName val="業者変更見積鏡"/>
      <sheetName val="変更見積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"/>
      <sheetName val="積上代価(外構)"/>
    </sheet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1号"/>
      <sheetName val="2号"/>
      <sheetName val="3号"/>
      <sheetName val="4号"/>
      <sheetName val="5号"/>
      <sheetName val="6号"/>
      <sheetName val="7号"/>
      <sheetName val="8号"/>
      <sheetName val="9号"/>
      <sheetName val="10号"/>
      <sheetName val="11号"/>
      <sheetName val="12号"/>
      <sheetName val="13号"/>
      <sheetName val="14号"/>
      <sheetName val="15号"/>
      <sheetName val="16号"/>
      <sheetName val="17号"/>
      <sheetName val="18号"/>
      <sheetName val="19号"/>
      <sheetName val="20号"/>
      <sheetName val="21号"/>
      <sheetName val="22号"/>
      <sheetName val="23号"/>
      <sheetName val="24号"/>
      <sheetName val="25号"/>
      <sheetName val="26号"/>
      <sheetName val="27号"/>
      <sheetName val="28号"/>
      <sheetName val="29号"/>
      <sheetName val="30号"/>
      <sheetName val="31号"/>
      <sheetName val="32号"/>
      <sheetName val="33号"/>
      <sheetName val="34号"/>
      <sheetName val="35号"/>
      <sheetName val="36号"/>
      <sheetName val="37号"/>
      <sheetName val="38号"/>
      <sheetName val="39号"/>
      <sheetName val="40号"/>
      <sheetName val="41号"/>
      <sheetName val="42号"/>
      <sheetName val="43号"/>
      <sheetName val="44号"/>
      <sheetName val="45号"/>
      <sheetName val="数量集計"/>
      <sheetName val="計算式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15O50"/>
      <sheetName val="KP15I50"/>
    </sheetNames>
    <sheetDataSet>
      <sheetData sheetId="0"/>
      <sheetData sheetId="1">
        <row r="1">
          <cell r="B1" t="str">
            <v>PC-J112FK</v>
          </cell>
          <cell r="C1" t="str">
            <v>標準価格</v>
          </cell>
          <cell r="D1">
            <v>270000</v>
          </cell>
          <cell r="E1">
            <v>295000</v>
          </cell>
          <cell r="F1" t="str">
            <v>円</v>
          </cell>
          <cell r="G1" t="str">
            <v>冷房能力</v>
          </cell>
          <cell r="H1">
            <v>10</v>
          </cell>
          <cell r="I1" t="str">
            <v>kW</v>
          </cell>
          <cell r="J1" t="str">
            <v>消費電力(冷房)</v>
          </cell>
          <cell r="K1">
            <v>0</v>
          </cell>
          <cell r="L1" t="str">
            <v>kW</v>
          </cell>
          <cell r="M1" t="str">
            <v>暖房能力</v>
          </cell>
          <cell r="N1">
            <v>0</v>
          </cell>
          <cell r="O1" t="str">
            <v>kW</v>
          </cell>
          <cell r="P1" t="str">
            <v>暖房能力(ﾋｰﾀ作動時)</v>
          </cell>
          <cell r="Q1">
            <v>0</v>
          </cell>
          <cell r="R1" t="str">
            <v>kW</v>
          </cell>
          <cell r="S1" t="str">
            <v>消費電力(暖房)</v>
          </cell>
          <cell r="T1">
            <v>0</v>
          </cell>
          <cell r="U1" t="str">
            <v>kW</v>
          </cell>
          <cell r="V1" t="str">
            <v>消費電力(暖房ﾋｰﾀ作動時)</v>
          </cell>
          <cell r="W1">
            <v>0</v>
          </cell>
          <cell r="X1" t="str">
            <v>kW</v>
          </cell>
          <cell r="Y1" t="str">
            <v>電源</v>
          </cell>
          <cell r="Z1" t="str">
            <v>単相</v>
          </cell>
          <cell r="AA1" t="str">
            <v>φ</v>
          </cell>
          <cell r="AB1" t="str">
            <v>電圧</v>
          </cell>
          <cell r="AC1">
            <v>200</v>
          </cell>
          <cell r="AD1" t="str">
            <v>V</v>
          </cell>
          <cell r="AE1" t="str">
            <v>外形寸法　高さ</v>
          </cell>
          <cell r="AF1">
            <v>270</v>
          </cell>
          <cell r="AG1" t="str">
            <v>mm</v>
          </cell>
          <cell r="AH1" t="str">
            <v>外形寸法　幅</v>
          </cell>
          <cell r="AI1">
            <v>1300</v>
          </cell>
          <cell r="AJ1" t="str">
            <v>mm</v>
          </cell>
          <cell r="AK1" t="str">
            <v>外形寸法　奥行</v>
          </cell>
          <cell r="AL1">
            <v>700</v>
          </cell>
          <cell r="AM1" t="str">
            <v>mm</v>
          </cell>
          <cell r="AN1" t="str">
            <v>風量(強)</v>
          </cell>
          <cell r="AO1">
            <v>25</v>
          </cell>
          <cell r="AP1" t="str">
            <v>m3/min</v>
          </cell>
          <cell r="AQ1" t="str">
            <v>機外静圧</v>
          </cell>
          <cell r="AR1">
            <v>0</v>
          </cell>
          <cell r="AS1" t="str">
            <v>Pa</v>
          </cell>
          <cell r="AT1" t="str">
            <v>送風機出力</v>
          </cell>
          <cell r="AU1">
            <v>0.09</v>
          </cell>
          <cell r="AV1" t="str">
            <v>kW</v>
          </cell>
          <cell r="AW1" t="str">
            <v>ドレン配管径</v>
          </cell>
          <cell r="AX1" t="str">
            <v>内径26&lt;PVC管VP-20接続可能&gt;</v>
          </cell>
          <cell r="AZ1" t="str">
            <v>冷媒配管(ガス)</v>
          </cell>
          <cell r="BA1">
            <v>19.05</v>
          </cell>
          <cell r="BB1" t="str">
            <v>φ(mm)</v>
          </cell>
          <cell r="BC1" t="str">
            <v>冷媒配管(液)</v>
          </cell>
          <cell r="BD1">
            <v>9.52</v>
          </cell>
          <cell r="BE1" t="str">
            <v>φ(mm)</v>
          </cell>
          <cell r="BF1" t="str">
            <v>製品質量</v>
          </cell>
          <cell r="BG1">
            <v>43</v>
          </cell>
          <cell r="BH1" t="str">
            <v>kg</v>
          </cell>
          <cell r="BI1" t="str">
            <v>分離形名(パネル１)</v>
          </cell>
          <cell r="BL1" t="str">
            <v>分離形名(リモコン１)</v>
          </cell>
          <cell r="BM1" t="str">
            <v>PAR-JC150K</v>
          </cell>
        </row>
        <row r="2">
          <cell r="B2" t="str">
            <v>PC-J140FK</v>
          </cell>
          <cell r="C2" t="str">
            <v>標準価格</v>
          </cell>
          <cell r="D2">
            <v>295000</v>
          </cell>
          <cell r="E2">
            <v>320000</v>
          </cell>
          <cell r="F2" t="str">
            <v>円</v>
          </cell>
          <cell r="G2" t="str">
            <v>冷房能力</v>
          </cell>
          <cell r="H2">
            <v>12.5</v>
          </cell>
          <cell r="I2" t="str">
            <v>kW</v>
          </cell>
          <cell r="J2" t="str">
            <v>消費電力(冷房)</v>
          </cell>
          <cell r="K2">
            <v>0</v>
          </cell>
          <cell r="L2" t="str">
            <v>kW</v>
          </cell>
          <cell r="M2" t="str">
            <v>暖房能力</v>
          </cell>
          <cell r="N2">
            <v>0</v>
          </cell>
          <cell r="O2" t="str">
            <v>kW</v>
          </cell>
          <cell r="P2" t="str">
            <v>暖房能力(ﾋｰﾀ作動時)</v>
          </cell>
          <cell r="Q2">
            <v>0</v>
          </cell>
          <cell r="R2" t="str">
            <v>kW</v>
          </cell>
          <cell r="S2" t="str">
            <v>消費電力(暖房)</v>
          </cell>
          <cell r="T2">
            <v>0</v>
          </cell>
          <cell r="U2" t="str">
            <v>kW</v>
          </cell>
          <cell r="V2" t="str">
            <v>消費電力(暖房ﾋｰﾀ作動時)</v>
          </cell>
          <cell r="W2">
            <v>0</v>
          </cell>
          <cell r="X2" t="str">
            <v>kW</v>
          </cell>
          <cell r="Y2" t="str">
            <v>電源</v>
          </cell>
          <cell r="Z2" t="str">
            <v>単相</v>
          </cell>
          <cell r="AA2" t="str">
            <v>φ</v>
          </cell>
          <cell r="AB2" t="str">
            <v>電圧</v>
          </cell>
          <cell r="AC2">
            <v>200</v>
          </cell>
          <cell r="AD2" t="str">
            <v>V</v>
          </cell>
          <cell r="AE2" t="str">
            <v>外形寸法　高さ</v>
          </cell>
          <cell r="AF2">
            <v>270</v>
          </cell>
          <cell r="AG2" t="str">
            <v>mm</v>
          </cell>
          <cell r="AH2" t="str">
            <v>外形寸法　幅</v>
          </cell>
          <cell r="AI2">
            <v>1600</v>
          </cell>
          <cell r="AJ2" t="str">
            <v>mm</v>
          </cell>
          <cell r="AK2" t="str">
            <v>外形寸法　奥行</v>
          </cell>
          <cell r="AL2">
            <v>700</v>
          </cell>
          <cell r="AM2" t="str">
            <v>mm</v>
          </cell>
          <cell r="AN2" t="str">
            <v>風量(強)</v>
          </cell>
          <cell r="AO2">
            <v>35</v>
          </cell>
          <cell r="AP2" t="str">
            <v>m3/min</v>
          </cell>
          <cell r="AQ2" t="str">
            <v>機外静圧</v>
          </cell>
          <cell r="AR2">
            <v>0</v>
          </cell>
          <cell r="AS2" t="str">
            <v>Pa</v>
          </cell>
          <cell r="AT2" t="str">
            <v>送風機出力</v>
          </cell>
          <cell r="AU2">
            <v>0.15</v>
          </cell>
          <cell r="AV2" t="str">
            <v>kW</v>
          </cell>
          <cell r="AW2" t="str">
            <v>ドレン配管径</v>
          </cell>
          <cell r="AX2" t="str">
            <v>内径26&lt;PVC管VP-20接続可能&gt;</v>
          </cell>
          <cell r="AZ2" t="str">
            <v>冷媒配管(ガス)</v>
          </cell>
          <cell r="BA2">
            <v>19.05</v>
          </cell>
          <cell r="BB2" t="str">
            <v>φ(mm)</v>
          </cell>
          <cell r="BC2" t="str">
            <v>冷媒配管(液)</v>
          </cell>
          <cell r="BD2">
            <v>9.52</v>
          </cell>
          <cell r="BE2" t="str">
            <v>φ(mm)</v>
          </cell>
          <cell r="BF2" t="str">
            <v>製品質量</v>
          </cell>
          <cell r="BG2">
            <v>48</v>
          </cell>
          <cell r="BH2" t="str">
            <v>kg</v>
          </cell>
          <cell r="BI2" t="str">
            <v>分離形名(パネル１)</v>
          </cell>
          <cell r="BL2" t="str">
            <v>分離形名(リモコン１)</v>
          </cell>
          <cell r="BM2" t="str">
            <v>PAR-JC150K</v>
          </cell>
        </row>
        <row r="3">
          <cell r="B3" t="str">
            <v>PC-J160FK</v>
          </cell>
          <cell r="C3" t="str">
            <v>標準価格</v>
          </cell>
          <cell r="D3">
            <v>310000</v>
          </cell>
          <cell r="E3">
            <v>335000</v>
          </cell>
          <cell r="F3" t="str">
            <v>円</v>
          </cell>
          <cell r="G3" t="str">
            <v>冷房能力</v>
          </cell>
          <cell r="H3">
            <v>14</v>
          </cell>
          <cell r="I3" t="str">
            <v>kW</v>
          </cell>
          <cell r="J3" t="str">
            <v>消費電力(冷房)</v>
          </cell>
          <cell r="K3">
            <v>0</v>
          </cell>
          <cell r="L3" t="str">
            <v>kW</v>
          </cell>
          <cell r="M3" t="str">
            <v>暖房能力</v>
          </cell>
          <cell r="N3">
            <v>0</v>
          </cell>
          <cell r="O3" t="str">
            <v>kW</v>
          </cell>
          <cell r="P3" t="str">
            <v>暖房能力(ﾋｰﾀ作動時)</v>
          </cell>
          <cell r="Q3">
            <v>0</v>
          </cell>
          <cell r="R3" t="str">
            <v>kW</v>
          </cell>
          <cell r="S3" t="str">
            <v>消費電力(暖房)</v>
          </cell>
          <cell r="T3">
            <v>0</v>
          </cell>
          <cell r="U3" t="str">
            <v>kW</v>
          </cell>
          <cell r="V3" t="str">
            <v>消費電力(暖房ﾋｰﾀ作動時)</v>
          </cell>
          <cell r="W3">
            <v>0</v>
          </cell>
          <cell r="X3" t="str">
            <v>kW</v>
          </cell>
          <cell r="Y3" t="str">
            <v>電源</v>
          </cell>
          <cell r="Z3" t="str">
            <v>単相</v>
          </cell>
          <cell r="AA3" t="str">
            <v>φ</v>
          </cell>
          <cell r="AB3" t="str">
            <v>電圧</v>
          </cell>
          <cell r="AC3">
            <v>200</v>
          </cell>
          <cell r="AD3" t="str">
            <v>V</v>
          </cell>
          <cell r="AE3" t="str">
            <v>外形寸法　高さ</v>
          </cell>
          <cell r="AF3">
            <v>270</v>
          </cell>
          <cell r="AG3" t="str">
            <v>mm</v>
          </cell>
          <cell r="AH3" t="str">
            <v>外形寸法　幅</v>
          </cell>
          <cell r="AI3">
            <v>1600</v>
          </cell>
          <cell r="AJ3" t="str">
            <v>mm</v>
          </cell>
          <cell r="AK3" t="str">
            <v>外形寸法　奥行</v>
          </cell>
          <cell r="AL3">
            <v>700</v>
          </cell>
          <cell r="AM3" t="str">
            <v>mm</v>
          </cell>
          <cell r="AN3" t="str">
            <v>風量(強)</v>
          </cell>
          <cell r="AO3">
            <v>36</v>
          </cell>
          <cell r="AP3" t="str">
            <v>m3/min</v>
          </cell>
          <cell r="AQ3" t="str">
            <v>機外静圧</v>
          </cell>
          <cell r="AR3">
            <v>0</v>
          </cell>
          <cell r="AS3" t="str">
            <v>Pa</v>
          </cell>
          <cell r="AT3" t="str">
            <v>送風機出力</v>
          </cell>
          <cell r="AU3">
            <v>0.15</v>
          </cell>
          <cell r="AV3" t="str">
            <v>kW</v>
          </cell>
          <cell r="AW3" t="str">
            <v>ドレン配管径</v>
          </cell>
          <cell r="AX3" t="str">
            <v>内径26&lt;PVC管VP-20接続可能&gt;</v>
          </cell>
          <cell r="AZ3" t="str">
            <v>冷媒配管(ガス)</v>
          </cell>
          <cell r="BA3">
            <v>19.05</v>
          </cell>
          <cell r="BB3" t="str">
            <v>φ(mm)</v>
          </cell>
          <cell r="BC3" t="str">
            <v>冷媒配管(液)</v>
          </cell>
          <cell r="BD3">
            <v>9.52</v>
          </cell>
          <cell r="BE3" t="str">
            <v>φ(mm)</v>
          </cell>
          <cell r="BF3" t="str">
            <v>製品質量</v>
          </cell>
          <cell r="BG3">
            <v>50</v>
          </cell>
          <cell r="BH3" t="str">
            <v>kg</v>
          </cell>
          <cell r="BI3" t="str">
            <v>分離形名(パネル１)</v>
          </cell>
          <cell r="BL3" t="str">
            <v>分離形名(リモコン１)</v>
          </cell>
          <cell r="BM3" t="str">
            <v>PAR-JC150K</v>
          </cell>
        </row>
        <row r="4">
          <cell r="B4" t="str">
            <v>PC-J40FK</v>
          </cell>
          <cell r="C4" t="str">
            <v>標準価格</v>
          </cell>
          <cell r="D4">
            <v>155000</v>
          </cell>
          <cell r="E4">
            <v>180000</v>
          </cell>
          <cell r="F4" t="str">
            <v>円</v>
          </cell>
          <cell r="G4" t="str">
            <v>冷房能力</v>
          </cell>
          <cell r="H4">
            <v>3.6</v>
          </cell>
          <cell r="I4" t="str">
            <v>kW</v>
          </cell>
          <cell r="J4" t="str">
            <v>消費電力(冷房)</v>
          </cell>
          <cell r="K4">
            <v>0</v>
          </cell>
          <cell r="L4" t="str">
            <v>kW</v>
          </cell>
          <cell r="M4" t="str">
            <v>暖房能力</v>
          </cell>
          <cell r="N4">
            <v>0</v>
          </cell>
          <cell r="O4" t="str">
            <v>kW</v>
          </cell>
          <cell r="P4" t="str">
            <v>暖房能力(ﾋｰﾀ作動時)</v>
          </cell>
          <cell r="Q4">
            <v>0</v>
          </cell>
          <cell r="R4" t="str">
            <v>kW</v>
          </cell>
          <cell r="S4" t="str">
            <v>消費電力(暖房)</v>
          </cell>
          <cell r="T4">
            <v>0</v>
          </cell>
          <cell r="U4" t="str">
            <v>kW</v>
          </cell>
          <cell r="V4" t="str">
            <v>消費電力(暖房ﾋｰﾀ作動時)</v>
          </cell>
          <cell r="W4">
            <v>0</v>
          </cell>
          <cell r="X4" t="str">
            <v>kW</v>
          </cell>
          <cell r="Y4" t="str">
            <v>電源</v>
          </cell>
          <cell r="Z4" t="str">
            <v>単相</v>
          </cell>
          <cell r="AA4" t="str">
            <v>φ</v>
          </cell>
          <cell r="AB4" t="str">
            <v>電圧</v>
          </cell>
          <cell r="AC4">
            <v>200</v>
          </cell>
          <cell r="AD4" t="str">
            <v>V</v>
          </cell>
          <cell r="AE4" t="str">
            <v>外形寸法　高さ</v>
          </cell>
          <cell r="AF4">
            <v>210</v>
          </cell>
          <cell r="AG4" t="str">
            <v>mm</v>
          </cell>
          <cell r="AH4" t="str">
            <v>外形寸法　幅</v>
          </cell>
          <cell r="AI4">
            <v>1000</v>
          </cell>
          <cell r="AJ4" t="str">
            <v>mm</v>
          </cell>
          <cell r="AK4" t="str">
            <v>外形寸法　奥行</v>
          </cell>
          <cell r="AL4">
            <v>650</v>
          </cell>
          <cell r="AM4" t="str">
            <v>mm</v>
          </cell>
          <cell r="AN4" t="str">
            <v>風量(強)</v>
          </cell>
          <cell r="AO4">
            <v>13</v>
          </cell>
          <cell r="AP4" t="str">
            <v>m3/min</v>
          </cell>
          <cell r="AQ4" t="str">
            <v>機外静圧</v>
          </cell>
          <cell r="AR4">
            <v>0</v>
          </cell>
          <cell r="AS4" t="str">
            <v>Pa</v>
          </cell>
          <cell r="AT4" t="str">
            <v>送風機出力</v>
          </cell>
          <cell r="AU4">
            <v>5.3999999999999999E-2</v>
          </cell>
          <cell r="AV4" t="str">
            <v>kW</v>
          </cell>
          <cell r="AW4" t="str">
            <v>ドレン配管径</v>
          </cell>
          <cell r="AX4" t="str">
            <v>内径26&lt;PVC管VP-20接続可能&gt;</v>
          </cell>
          <cell r="AZ4" t="str">
            <v>冷媒配管(ガス)</v>
          </cell>
          <cell r="BA4">
            <v>12.7</v>
          </cell>
          <cell r="BB4" t="str">
            <v>φ(mm)</v>
          </cell>
          <cell r="BC4" t="str">
            <v>冷媒配管(液)</v>
          </cell>
          <cell r="BD4">
            <v>6.35</v>
          </cell>
          <cell r="BE4" t="str">
            <v>φ(mm)</v>
          </cell>
          <cell r="BF4" t="str">
            <v>製品質量</v>
          </cell>
          <cell r="BG4">
            <v>26</v>
          </cell>
          <cell r="BH4" t="str">
            <v>kg</v>
          </cell>
          <cell r="BI4" t="str">
            <v>分離形名(パネル１)</v>
          </cell>
          <cell r="BL4" t="str">
            <v>分離形名(リモコン１)</v>
          </cell>
          <cell r="BM4" t="str">
            <v>PAR-JC150K</v>
          </cell>
        </row>
        <row r="5">
          <cell r="B5" t="str">
            <v>PC-J45FK</v>
          </cell>
          <cell r="C5" t="str">
            <v>標準価格</v>
          </cell>
          <cell r="D5">
            <v>170000</v>
          </cell>
          <cell r="E5">
            <v>195000</v>
          </cell>
          <cell r="F5" t="str">
            <v>円</v>
          </cell>
          <cell r="G5" t="str">
            <v>冷房能力</v>
          </cell>
          <cell r="H5">
            <v>4</v>
          </cell>
          <cell r="I5" t="str">
            <v>kW</v>
          </cell>
          <cell r="J5" t="str">
            <v>消費電力(冷房)</v>
          </cell>
          <cell r="K5">
            <v>0</v>
          </cell>
          <cell r="L5" t="str">
            <v>kW</v>
          </cell>
          <cell r="M5" t="str">
            <v>暖房能力</v>
          </cell>
          <cell r="N5">
            <v>0</v>
          </cell>
          <cell r="O5" t="str">
            <v>kW</v>
          </cell>
          <cell r="P5" t="str">
            <v>暖房能力(ﾋｰﾀ作動時)</v>
          </cell>
          <cell r="Q5">
            <v>0</v>
          </cell>
          <cell r="R5" t="str">
            <v>kW</v>
          </cell>
          <cell r="S5" t="str">
            <v>消費電力(暖房)</v>
          </cell>
          <cell r="T5">
            <v>0</v>
          </cell>
          <cell r="U5" t="str">
            <v>kW</v>
          </cell>
          <cell r="V5" t="str">
            <v>消費電力(暖房ﾋｰﾀ作動時)</v>
          </cell>
          <cell r="W5">
            <v>0</v>
          </cell>
          <cell r="X5" t="str">
            <v>kW</v>
          </cell>
          <cell r="Y5" t="str">
            <v>電源</v>
          </cell>
          <cell r="Z5" t="str">
            <v>単相</v>
          </cell>
          <cell r="AA5" t="str">
            <v>φ</v>
          </cell>
          <cell r="AB5" t="str">
            <v>電圧</v>
          </cell>
          <cell r="AC5">
            <v>200</v>
          </cell>
          <cell r="AD5" t="str">
            <v>V</v>
          </cell>
          <cell r="AE5" t="str">
            <v>外形寸法　高さ</v>
          </cell>
          <cell r="AF5">
            <v>210</v>
          </cell>
          <cell r="AG5" t="str">
            <v>mm</v>
          </cell>
          <cell r="AH5" t="str">
            <v>外形寸法　幅</v>
          </cell>
          <cell r="AI5">
            <v>1000</v>
          </cell>
          <cell r="AJ5" t="str">
            <v>mm</v>
          </cell>
          <cell r="AK5" t="str">
            <v>外形寸法　奥行</v>
          </cell>
          <cell r="AL5">
            <v>650</v>
          </cell>
          <cell r="AM5" t="str">
            <v>mm</v>
          </cell>
          <cell r="AN5" t="str">
            <v>風量(強)</v>
          </cell>
          <cell r="AO5">
            <v>13</v>
          </cell>
          <cell r="AP5" t="str">
            <v>m3/min</v>
          </cell>
          <cell r="AQ5" t="str">
            <v>機外静圧</v>
          </cell>
          <cell r="AR5">
            <v>0</v>
          </cell>
          <cell r="AS5" t="str">
            <v>Pa</v>
          </cell>
          <cell r="AT5" t="str">
            <v>送風機出力</v>
          </cell>
          <cell r="AU5">
            <v>5.3999999999999999E-2</v>
          </cell>
          <cell r="AV5" t="str">
            <v>kW</v>
          </cell>
          <cell r="AW5" t="str">
            <v>ドレン配管径</v>
          </cell>
          <cell r="AX5" t="str">
            <v>内径26&lt;PVC管VP-20接続可能&gt;</v>
          </cell>
          <cell r="AZ5" t="str">
            <v>冷媒配管(ガス)</v>
          </cell>
          <cell r="BA5">
            <v>12.7</v>
          </cell>
          <cell r="BB5" t="str">
            <v>φ(mm)</v>
          </cell>
          <cell r="BC5" t="str">
            <v>冷媒配管(液)</v>
          </cell>
          <cell r="BD5">
            <v>6.35</v>
          </cell>
          <cell r="BE5" t="str">
            <v>φ(mm)</v>
          </cell>
          <cell r="BF5" t="str">
            <v>製品質量</v>
          </cell>
          <cell r="BG5">
            <v>26</v>
          </cell>
          <cell r="BH5" t="str">
            <v>kg</v>
          </cell>
          <cell r="BI5" t="str">
            <v>分離形名(パネル１)</v>
          </cell>
          <cell r="BL5" t="str">
            <v>分離形名(リモコン１)</v>
          </cell>
          <cell r="BM5" t="str">
            <v>PAR-JC150K</v>
          </cell>
        </row>
        <row r="6">
          <cell r="B6" t="str">
            <v>PC-J50FK</v>
          </cell>
          <cell r="C6" t="str">
            <v>標準価格</v>
          </cell>
          <cell r="D6">
            <v>210000</v>
          </cell>
          <cell r="E6">
            <v>235000</v>
          </cell>
          <cell r="F6" t="str">
            <v>円</v>
          </cell>
          <cell r="G6" t="str">
            <v>冷房能力</v>
          </cell>
          <cell r="H6">
            <v>4.5</v>
          </cell>
          <cell r="I6" t="str">
            <v>kW</v>
          </cell>
          <cell r="J6" t="str">
            <v>消費電力(冷房)</v>
          </cell>
          <cell r="K6">
            <v>0</v>
          </cell>
          <cell r="L6" t="str">
            <v>kW</v>
          </cell>
          <cell r="M6" t="str">
            <v>暖房能力</v>
          </cell>
          <cell r="N6">
            <v>0</v>
          </cell>
          <cell r="O6" t="str">
            <v>kW</v>
          </cell>
          <cell r="P6" t="str">
            <v>暖房能力(ﾋｰﾀ作動時)</v>
          </cell>
          <cell r="Q6">
            <v>0</v>
          </cell>
          <cell r="R6" t="str">
            <v>kW</v>
          </cell>
          <cell r="S6" t="str">
            <v>消費電力(暖房)</v>
          </cell>
          <cell r="T6">
            <v>0</v>
          </cell>
          <cell r="U6" t="str">
            <v>kW</v>
          </cell>
          <cell r="V6" t="str">
            <v>消費電力(暖房ﾋｰﾀ作動時)</v>
          </cell>
          <cell r="W6">
            <v>0</v>
          </cell>
          <cell r="X6" t="str">
            <v>kW</v>
          </cell>
          <cell r="Y6" t="str">
            <v>電源</v>
          </cell>
          <cell r="Z6" t="str">
            <v>単相</v>
          </cell>
          <cell r="AA6" t="str">
            <v>φ</v>
          </cell>
          <cell r="AB6" t="str">
            <v>電圧</v>
          </cell>
          <cell r="AC6">
            <v>200</v>
          </cell>
          <cell r="AD6" t="str">
            <v>V</v>
          </cell>
          <cell r="AE6" t="str">
            <v>外形寸法　高さ</v>
          </cell>
          <cell r="AF6">
            <v>210</v>
          </cell>
          <cell r="AG6" t="str">
            <v>mm</v>
          </cell>
          <cell r="AH6" t="str">
            <v>外形寸法　幅</v>
          </cell>
          <cell r="AI6">
            <v>1000</v>
          </cell>
          <cell r="AJ6" t="str">
            <v>mm</v>
          </cell>
          <cell r="AK6" t="str">
            <v>外形寸法　奥行</v>
          </cell>
          <cell r="AL6">
            <v>650</v>
          </cell>
          <cell r="AM6" t="str">
            <v>mm</v>
          </cell>
          <cell r="AN6" t="str">
            <v>風量(強)</v>
          </cell>
          <cell r="AO6">
            <v>13</v>
          </cell>
          <cell r="AP6" t="str">
            <v>m3/min</v>
          </cell>
          <cell r="AQ6" t="str">
            <v>機外静圧</v>
          </cell>
          <cell r="AR6">
            <v>0</v>
          </cell>
          <cell r="AS6" t="str">
            <v>Pa</v>
          </cell>
          <cell r="AT6" t="str">
            <v>送風機出力</v>
          </cell>
          <cell r="AU6">
            <v>5.3999999999999999E-2</v>
          </cell>
          <cell r="AV6" t="str">
            <v>kW</v>
          </cell>
          <cell r="AW6" t="str">
            <v>ドレン配管径</v>
          </cell>
          <cell r="AX6" t="str">
            <v>内径26&lt;PVC管VP-20接続可能&gt;</v>
          </cell>
          <cell r="AZ6" t="str">
            <v>冷媒配管(ガス)</v>
          </cell>
          <cell r="BA6">
            <v>12.7</v>
          </cell>
          <cell r="BB6" t="str">
            <v>φ(mm)</v>
          </cell>
          <cell r="BC6" t="str">
            <v>冷媒配管(液)</v>
          </cell>
          <cell r="BD6">
            <v>6.35</v>
          </cell>
          <cell r="BE6" t="str">
            <v>φ(mm)</v>
          </cell>
          <cell r="BF6" t="str">
            <v>製品質量</v>
          </cell>
          <cell r="BG6">
            <v>27</v>
          </cell>
          <cell r="BH6" t="str">
            <v>kg</v>
          </cell>
          <cell r="BI6" t="str">
            <v>分離形名(パネル１)</v>
          </cell>
          <cell r="BL6" t="str">
            <v>分離形名(リモコン１)</v>
          </cell>
          <cell r="BM6" t="str">
            <v>PAR-JC150K</v>
          </cell>
        </row>
        <row r="7">
          <cell r="B7" t="str">
            <v>PC-J56FK</v>
          </cell>
          <cell r="C7" t="str">
            <v>標準価格</v>
          </cell>
          <cell r="D7">
            <v>215000</v>
          </cell>
          <cell r="E7">
            <v>240000</v>
          </cell>
          <cell r="F7" t="str">
            <v>円</v>
          </cell>
          <cell r="G7" t="str">
            <v>冷房能力</v>
          </cell>
          <cell r="H7">
            <v>5</v>
          </cell>
          <cell r="I7" t="str">
            <v>kW</v>
          </cell>
          <cell r="J7" t="str">
            <v>消費電力(冷房)</v>
          </cell>
          <cell r="K7">
            <v>0</v>
          </cell>
          <cell r="L7" t="str">
            <v>kW</v>
          </cell>
          <cell r="M7" t="str">
            <v>暖房能力</v>
          </cell>
          <cell r="N7">
            <v>0</v>
          </cell>
          <cell r="O7" t="str">
            <v>kW</v>
          </cell>
          <cell r="P7" t="str">
            <v>暖房能力(ﾋｰﾀ作動時)</v>
          </cell>
          <cell r="Q7">
            <v>0</v>
          </cell>
          <cell r="R7" t="str">
            <v>kW</v>
          </cell>
          <cell r="S7" t="str">
            <v>消費電力(暖房)</v>
          </cell>
          <cell r="T7">
            <v>0</v>
          </cell>
          <cell r="U7" t="str">
            <v>kW</v>
          </cell>
          <cell r="V7" t="str">
            <v>消費電力(暖房ﾋｰﾀ作動時)</v>
          </cell>
          <cell r="W7">
            <v>0</v>
          </cell>
          <cell r="X7" t="str">
            <v>kW</v>
          </cell>
          <cell r="Y7" t="str">
            <v>電源</v>
          </cell>
          <cell r="Z7" t="str">
            <v>単相</v>
          </cell>
          <cell r="AA7" t="str">
            <v>φ</v>
          </cell>
          <cell r="AB7" t="str">
            <v>電圧</v>
          </cell>
          <cell r="AC7">
            <v>200</v>
          </cell>
          <cell r="AD7" t="str">
            <v>V</v>
          </cell>
          <cell r="AE7" t="str">
            <v>外形寸法　高さ</v>
          </cell>
          <cell r="AF7">
            <v>210</v>
          </cell>
          <cell r="AG7" t="str">
            <v>mm</v>
          </cell>
          <cell r="AH7" t="str">
            <v>外形寸法　幅</v>
          </cell>
          <cell r="AI7">
            <v>1000</v>
          </cell>
          <cell r="AJ7" t="str">
            <v>mm</v>
          </cell>
          <cell r="AK7" t="str">
            <v>外形寸法　奥行</v>
          </cell>
          <cell r="AL7">
            <v>650</v>
          </cell>
          <cell r="AM7" t="str">
            <v>mm</v>
          </cell>
          <cell r="AN7" t="str">
            <v>風量(強)</v>
          </cell>
          <cell r="AO7">
            <v>13</v>
          </cell>
          <cell r="AP7" t="str">
            <v>m3/min</v>
          </cell>
          <cell r="AQ7" t="str">
            <v>機外静圧</v>
          </cell>
          <cell r="AR7">
            <v>0</v>
          </cell>
          <cell r="AS7" t="str">
            <v>Pa</v>
          </cell>
          <cell r="AT7" t="str">
            <v>送風機出力</v>
          </cell>
          <cell r="AU7">
            <v>5.3999999999999999E-2</v>
          </cell>
          <cell r="AV7" t="str">
            <v>kW</v>
          </cell>
          <cell r="AW7" t="str">
            <v>ドレン配管径</v>
          </cell>
          <cell r="AX7" t="str">
            <v>内径26&lt;PVC管VP-20接続可能&gt;</v>
          </cell>
          <cell r="AZ7" t="str">
            <v>冷媒配管(ガス)</v>
          </cell>
          <cell r="BA7">
            <v>15.88</v>
          </cell>
          <cell r="BB7" t="str">
            <v>φ(mm)</v>
          </cell>
          <cell r="BC7" t="str">
            <v>冷媒配管(液)</v>
          </cell>
          <cell r="BD7">
            <v>9.52</v>
          </cell>
          <cell r="BE7" t="str">
            <v>φ(mm)</v>
          </cell>
          <cell r="BF7" t="str">
            <v>製品質量</v>
          </cell>
          <cell r="BG7">
            <v>27</v>
          </cell>
          <cell r="BH7" t="str">
            <v>kg</v>
          </cell>
          <cell r="BI7" t="str">
            <v>分離形名(パネル１)</v>
          </cell>
          <cell r="BL7" t="str">
            <v>分離形名(リモコン１)</v>
          </cell>
          <cell r="BM7" t="str">
            <v>PAR-JC150K</v>
          </cell>
        </row>
        <row r="8">
          <cell r="B8" t="str">
            <v>PC-J63FK</v>
          </cell>
          <cell r="C8" t="str">
            <v>標準価格</v>
          </cell>
          <cell r="D8">
            <v>225000</v>
          </cell>
          <cell r="E8">
            <v>250000</v>
          </cell>
          <cell r="F8" t="str">
            <v>円</v>
          </cell>
          <cell r="G8" t="str">
            <v>冷房能力</v>
          </cell>
          <cell r="H8">
            <v>5.6</v>
          </cell>
          <cell r="I8" t="str">
            <v>kW</v>
          </cell>
          <cell r="J8" t="str">
            <v>消費電力(冷房)</v>
          </cell>
          <cell r="K8">
            <v>0</v>
          </cell>
          <cell r="L8" t="str">
            <v>kW</v>
          </cell>
          <cell r="M8" t="str">
            <v>暖房能力</v>
          </cell>
          <cell r="N8">
            <v>0</v>
          </cell>
          <cell r="O8" t="str">
            <v>kW</v>
          </cell>
          <cell r="P8" t="str">
            <v>暖房能力(ﾋｰﾀ作動時)</v>
          </cell>
          <cell r="Q8">
            <v>0</v>
          </cell>
          <cell r="R8" t="str">
            <v>kW</v>
          </cell>
          <cell r="S8" t="str">
            <v>消費電力(暖房)</v>
          </cell>
          <cell r="T8">
            <v>0</v>
          </cell>
          <cell r="U8" t="str">
            <v>kW</v>
          </cell>
          <cell r="V8" t="str">
            <v>消費電力(暖房ﾋｰﾀ作動時)</v>
          </cell>
          <cell r="W8">
            <v>0</v>
          </cell>
          <cell r="X8" t="str">
            <v>kW</v>
          </cell>
          <cell r="Y8" t="str">
            <v>電源</v>
          </cell>
          <cell r="Z8" t="str">
            <v>単相</v>
          </cell>
          <cell r="AA8" t="str">
            <v>φ</v>
          </cell>
          <cell r="AB8" t="str">
            <v>電圧</v>
          </cell>
          <cell r="AC8">
            <v>200</v>
          </cell>
          <cell r="AD8" t="str">
            <v>V</v>
          </cell>
          <cell r="AE8" t="str">
            <v>外形寸法　高さ</v>
          </cell>
          <cell r="AF8">
            <v>210</v>
          </cell>
          <cell r="AG8" t="str">
            <v>mm</v>
          </cell>
          <cell r="AH8" t="str">
            <v>外形寸法　幅</v>
          </cell>
          <cell r="AI8">
            <v>1300</v>
          </cell>
          <cell r="AJ8" t="str">
            <v>mm</v>
          </cell>
          <cell r="AK8" t="str">
            <v>外形寸法　奥行</v>
          </cell>
          <cell r="AL8">
            <v>650</v>
          </cell>
          <cell r="AM8" t="str">
            <v>mm</v>
          </cell>
          <cell r="AN8" t="str">
            <v>風量(強)</v>
          </cell>
          <cell r="AO8">
            <v>18</v>
          </cell>
          <cell r="AP8" t="str">
            <v>m3/min</v>
          </cell>
          <cell r="AQ8" t="str">
            <v>機外静圧</v>
          </cell>
          <cell r="AR8">
            <v>0</v>
          </cell>
          <cell r="AS8" t="str">
            <v>Pa</v>
          </cell>
          <cell r="AT8" t="str">
            <v>送風機出力</v>
          </cell>
          <cell r="AU8">
            <v>7.0000000000000007E-2</v>
          </cell>
          <cell r="AV8" t="str">
            <v>kW</v>
          </cell>
          <cell r="AW8" t="str">
            <v>ドレン配管径</v>
          </cell>
          <cell r="AX8" t="str">
            <v>内径26&lt;PVC管VP-20接続可能&gt;</v>
          </cell>
          <cell r="AZ8" t="str">
            <v>冷媒配管(ガス)</v>
          </cell>
          <cell r="BA8">
            <v>15.88</v>
          </cell>
          <cell r="BB8" t="str">
            <v>φ(mm)</v>
          </cell>
          <cell r="BC8" t="str">
            <v>冷媒配管(液)</v>
          </cell>
          <cell r="BD8">
            <v>9.52</v>
          </cell>
          <cell r="BE8" t="str">
            <v>φ(mm)</v>
          </cell>
          <cell r="BF8" t="str">
            <v>製品質量</v>
          </cell>
          <cell r="BG8">
            <v>32</v>
          </cell>
          <cell r="BH8" t="str">
            <v>kg</v>
          </cell>
          <cell r="BI8" t="str">
            <v>分離形名(パネル１)</v>
          </cell>
          <cell r="BL8" t="str">
            <v>分離形名(リモコン１)</v>
          </cell>
          <cell r="BM8" t="str">
            <v>PAR-JC150K</v>
          </cell>
        </row>
        <row r="9">
          <cell r="B9" t="str">
            <v>PC-J71FK</v>
          </cell>
          <cell r="C9" t="str">
            <v>標準価格</v>
          </cell>
          <cell r="D9">
            <v>230000</v>
          </cell>
          <cell r="E9">
            <v>255000</v>
          </cell>
          <cell r="F9" t="str">
            <v>円</v>
          </cell>
          <cell r="G9" t="str">
            <v>冷房能力</v>
          </cell>
          <cell r="H9">
            <v>6.3</v>
          </cell>
          <cell r="I9" t="str">
            <v>kW</v>
          </cell>
          <cell r="J9" t="str">
            <v>消費電力(冷房)</v>
          </cell>
          <cell r="K9">
            <v>0</v>
          </cell>
          <cell r="L9" t="str">
            <v>kW</v>
          </cell>
          <cell r="M9" t="str">
            <v>暖房能力</v>
          </cell>
          <cell r="N9">
            <v>0</v>
          </cell>
          <cell r="O9" t="str">
            <v>kW</v>
          </cell>
          <cell r="P9" t="str">
            <v>暖房能力(ﾋｰﾀ作動時)</v>
          </cell>
          <cell r="Q9">
            <v>0</v>
          </cell>
          <cell r="R9" t="str">
            <v>kW</v>
          </cell>
          <cell r="S9" t="str">
            <v>消費電力(暖房)</v>
          </cell>
          <cell r="T9">
            <v>0</v>
          </cell>
          <cell r="U9" t="str">
            <v>kW</v>
          </cell>
          <cell r="V9" t="str">
            <v>消費電力(暖房ﾋｰﾀ作動時)</v>
          </cell>
          <cell r="W9">
            <v>0</v>
          </cell>
          <cell r="X9" t="str">
            <v>kW</v>
          </cell>
          <cell r="Y9" t="str">
            <v>電源</v>
          </cell>
          <cell r="Z9" t="str">
            <v>単相</v>
          </cell>
          <cell r="AA9" t="str">
            <v>φ</v>
          </cell>
          <cell r="AB9" t="str">
            <v>電圧</v>
          </cell>
          <cell r="AC9">
            <v>200</v>
          </cell>
          <cell r="AD9" t="str">
            <v>V</v>
          </cell>
          <cell r="AE9" t="str">
            <v>外形寸法　高さ</v>
          </cell>
          <cell r="AF9">
            <v>210</v>
          </cell>
          <cell r="AG9" t="str">
            <v>mm</v>
          </cell>
          <cell r="AH9" t="str">
            <v>外形寸法　幅</v>
          </cell>
          <cell r="AI9">
            <v>1300</v>
          </cell>
          <cell r="AJ9" t="str">
            <v>mm</v>
          </cell>
          <cell r="AK9" t="str">
            <v>外形寸法　奥行</v>
          </cell>
          <cell r="AL9">
            <v>650</v>
          </cell>
          <cell r="AM9" t="str">
            <v>mm</v>
          </cell>
          <cell r="AN9" t="str">
            <v>風量(強)</v>
          </cell>
          <cell r="AO9">
            <v>18</v>
          </cell>
          <cell r="AP9" t="str">
            <v>m3/min</v>
          </cell>
          <cell r="AQ9" t="str">
            <v>機外静圧</v>
          </cell>
          <cell r="AR9">
            <v>0</v>
          </cell>
          <cell r="AS9" t="str">
            <v>Pa</v>
          </cell>
          <cell r="AT9" t="str">
            <v>送風機出力</v>
          </cell>
          <cell r="AU9">
            <v>7.0000000000000007E-2</v>
          </cell>
          <cell r="AV9" t="str">
            <v>kW</v>
          </cell>
          <cell r="AW9" t="str">
            <v>ドレン配管径</v>
          </cell>
          <cell r="AX9" t="str">
            <v>内径26&lt;PVC管VP-20接続可能&gt;</v>
          </cell>
          <cell r="AZ9" t="str">
            <v>冷媒配管(ガス)</v>
          </cell>
          <cell r="BA9">
            <v>15.88</v>
          </cell>
          <cell r="BB9" t="str">
            <v>φ(mm)</v>
          </cell>
          <cell r="BC9" t="str">
            <v>冷媒配管(液)</v>
          </cell>
          <cell r="BD9">
            <v>9.52</v>
          </cell>
          <cell r="BE9" t="str">
            <v>φ(mm)</v>
          </cell>
          <cell r="BF9" t="str">
            <v>製品質量</v>
          </cell>
          <cell r="BG9">
            <v>32</v>
          </cell>
          <cell r="BH9" t="str">
            <v>kg</v>
          </cell>
          <cell r="BI9" t="str">
            <v>分離形名(パネル１)</v>
          </cell>
          <cell r="BL9" t="str">
            <v>分離形名(リモコン１)</v>
          </cell>
          <cell r="BM9" t="str">
            <v>PAR-JC150K</v>
          </cell>
        </row>
        <row r="10">
          <cell r="B10" t="str">
            <v>PC-J80FK</v>
          </cell>
          <cell r="C10" t="str">
            <v>標準価格</v>
          </cell>
          <cell r="D10">
            <v>240000</v>
          </cell>
          <cell r="E10">
            <v>265000</v>
          </cell>
          <cell r="F10" t="str">
            <v>円</v>
          </cell>
          <cell r="G10" t="str">
            <v>冷房能力</v>
          </cell>
          <cell r="H10">
            <v>7.1</v>
          </cell>
          <cell r="I10" t="str">
            <v>kW</v>
          </cell>
          <cell r="J10" t="str">
            <v>消費電力(冷房)</v>
          </cell>
          <cell r="K10">
            <v>0</v>
          </cell>
          <cell r="L10" t="str">
            <v>kW</v>
          </cell>
          <cell r="M10" t="str">
            <v>暖房能力</v>
          </cell>
          <cell r="N10">
            <v>0</v>
          </cell>
          <cell r="O10" t="str">
            <v>kW</v>
          </cell>
          <cell r="P10" t="str">
            <v>暖房能力(ﾋｰﾀ作動時)</v>
          </cell>
          <cell r="Q10">
            <v>0</v>
          </cell>
          <cell r="R10" t="str">
            <v>kW</v>
          </cell>
          <cell r="S10" t="str">
            <v>消費電力(暖房)</v>
          </cell>
          <cell r="T10">
            <v>0</v>
          </cell>
          <cell r="U10" t="str">
            <v>kW</v>
          </cell>
          <cell r="V10" t="str">
            <v>消費電力(暖房ﾋｰﾀ作動時)</v>
          </cell>
          <cell r="W10">
            <v>0</v>
          </cell>
          <cell r="X10" t="str">
            <v>kW</v>
          </cell>
          <cell r="Y10" t="str">
            <v>電源</v>
          </cell>
          <cell r="Z10" t="str">
            <v>単相</v>
          </cell>
          <cell r="AA10" t="str">
            <v>φ</v>
          </cell>
          <cell r="AB10" t="str">
            <v>電圧</v>
          </cell>
          <cell r="AC10">
            <v>200</v>
          </cell>
          <cell r="AD10" t="str">
            <v>V</v>
          </cell>
          <cell r="AE10" t="str">
            <v>外形寸法　高さ</v>
          </cell>
          <cell r="AF10">
            <v>210</v>
          </cell>
          <cell r="AG10" t="str">
            <v>mm</v>
          </cell>
          <cell r="AH10" t="str">
            <v>外形寸法　幅</v>
          </cell>
          <cell r="AI10">
            <v>1300</v>
          </cell>
          <cell r="AJ10" t="str">
            <v>mm</v>
          </cell>
          <cell r="AK10" t="str">
            <v>外形寸法　奥行</v>
          </cell>
          <cell r="AL10">
            <v>650</v>
          </cell>
          <cell r="AM10" t="str">
            <v>mm</v>
          </cell>
          <cell r="AN10" t="str">
            <v>風量(強)</v>
          </cell>
          <cell r="AO10">
            <v>18</v>
          </cell>
          <cell r="AP10" t="str">
            <v>m3/min</v>
          </cell>
          <cell r="AQ10" t="str">
            <v>機外静圧</v>
          </cell>
          <cell r="AR10">
            <v>0</v>
          </cell>
          <cell r="AS10" t="str">
            <v>Pa</v>
          </cell>
          <cell r="AT10" t="str">
            <v>送風機出力</v>
          </cell>
          <cell r="AU10">
            <v>7.0000000000000007E-2</v>
          </cell>
          <cell r="AV10" t="str">
            <v>kW</v>
          </cell>
          <cell r="AW10" t="str">
            <v>ドレン配管径</v>
          </cell>
          <cell r="AX10" t="str">
            <v>内径26&lt;PVC管VP-20接続可能&gt;</v>
          </cell>
          <cell r="AZ10" t="str">
            <v>冷媒配管(ガス)</v>
          </cell>
          <cell r="BA10">
            <v>15.88</v>
          </cell>
          <cell r="BB10" t="str">
            <v>φ(mm)</v>
          </cell>
          <cell r="BC10" t="str">
            <v>冷媒配管(液)</v>
          </cell>
          <cell r="BD10">
            <v>9.52</v>
          </cell>
          <cell r="BE10" t="str">
            <v>φ(mm)</v>
          </cell>
          <cell r="BF10" t="str">
            <v>製品質量</v>
          </cell>
          <cell r="BG10">
            <v>32</v>
          </cell>
          <cell r="BH10" t="str">
            <v>kg</v>
          </cell>
          <cell r="BI10" t="str">
            <v>分離形名(パネル１)</v>
          </cell>
          <cell r="BL10" t="str">
            <v>分離形名(リモコン１)</v>
          </cell>
          <cell r="BM10" t="str">
            <v>PAR-JC150K</v>
          </cell>
        </row>
        <row r="11">
          <cell r="B11" t="str">
            <v>PCA-J100GA</v>
          </cell>
          <cell r="C11" t="str">
            <v>標準価格</v>
          </cell>
          <cell r="D11">
            <v>280000</v>
          </cell>
          <cell r="E11">
            <v>305000</v>
          </cell>
          <cell r="F11" t="str">
            <v>円</v>
          </cell>
          <cell r="G11" t="str">
            <v>冷房能力</v>
          </cell>
          <cell r="H11">
            <v>9</v>
          </cell>
          <cell r="I11" t="str">
            <v>kW</v>
          </cell>
          <cell r="J11" t="str">
            <v>消費電力(冷房)</v>
          </cell>
          <cell r="L11" t="str">
            <v>kW</v>
          </cell>
          <cell r="M11" t="str">
            <v>暖房能力</v>
          </cell>
          <cell r="N11">
            <v>10.6</v>
          </cell>
          <cell r="O11" t="str">
            <v>kW</v>
          </cell>
          <cell r="P11" t="str">
            <v>暖房能力(ﾋｰﾀ作動時)</v>
          </cell>
          <cell r="R11" t="str">
            <v>kW</v>
          </cell>
          <cell r="S11" t="str">
            <v>消費電力(暖房)</v>
          </cell>
          <cell r="U11" t="str">
            <v>kW</v>
          </cell>
          <cell r="V11" t="str">
            <v>消費電力(暖房ﾋｰﾀ作動時)</v>
          </cell>
          <cell r="X11" t="str">
            <v>kW</v>
          </cell>
          <cell r="Y11" t="str">
            <v>電源</v>
          </cell>
          <cell r="AA11" t="str">
            <v>φ</v>
          </cell>
          <cell r="AB11" t="str">
            <v>電圧</v>
          </cell>
          <cell r="AD11" t="str">
            <v>V</v>
          </cell>
          <cell r="AE11" t="str">
            <v>外形寸法　高さ</v>
          </cell>
          <cell r="AF11">
            <v>270</v>
          </cell>
          <cell r="AG11" t="str">
            <v>mm</v>
          </cell>
          <cell r="AH11" t="str">
            <v>外形寸法　幅</v>
          </cell>
          <cell r="AI11">
            <v>1310</v>
          </cell>
          <cell r="AJ11" t="str">
            <v>mm</v>
          </cell>
          <cell r="AK11" t="str">
            <v>外形寸法　奥行</v>
          </cell>
          <cell r="AL11">
            <v>680</v>
          </cell>
          <cell r="AM11" t="str">
            <v>mm</v>
          </cell>
          <cell r="AN11" t="str">
            <v>風量(強)</v>
          </cell>
          <cell r="AO11">
            <v>25</v>
          </cell>
          <cell r="AP11" t="str">
            <v>m3/min</v>
          </cell>
          <cell r="AQ11" t="str">
            <v>機外静圧</v>
          </cell>
          <cell r="AR11">
            <v>0</v>
          </cell>
          <cell r="AS11" t="str">
            <v>Pa</v>
          </cell>
          <cell r="AT11" t="str">
            <v>送風機出力</v>
          </cell>
          <cell r="AU11">
            <v>0.09</v>
          </cell>
          <cell r="AV11" t="str">
            <v>kW</v>
          </cell>
          <cell r="AW11" t="str">
            <v>ドレン配管径</v>
          </cell>
          <cell r="AX11" t="str">
            <v>内径26&lt;VP-20接続可&gt;</v>
          </cell>
          <cell r="AZ11" t="str">
            <v>冷媒配管(ガス)</v>
          </cell>
          <cell r="BA11">
            <v>19.05</v>
          </cell>
          <cell r="BB11" t="str">
            <v>φ(mm)</v>
          </cell>
          <cell r="BC11" t="str">
            <v>冷媒配管(液)</v>
          </cell>
          <cell r="BD11">
            <v>9.52</v>
          </cell>
          <cell r="BE11" t="str">
            <v>φ(mm)</v>
          </cell>
          <cell r="BF11" t="str">
            <v>製品質量</v>
          </cell>
          <cell r="BG11">
            <v>37</v>
          </cell>
          <cell r="BH11" t="str">
            <v>kg</v>
          </cell>
          <cell r="BI11" t="str">
            <v>分離形名(パネル１)</v>
          </cell>
          <cell r="BL11" t="str">
            <v>分離形名(リモコン１)</v>
          </cell>
          <cell r="BM11" t="str">
            <v>PAR-S25A</v>
          </cell>
        </row>
        <row r="12">
          <cell r="B12" t="str">
            <v>PCA-J100GAH</v>
          </cell>
          <cell r="C12" t="str">
            <v>標準価格</v>
          </cell>
          <cell r="D12">
            <v>313000</v>
          </cell>
          <cell r="E12">
            <v>338000</v>
          </cell>
          <cell r="F12" t="str">
            <v>円</v>
          </cell>
          <cell r="G12" t="str">
            <v>冷房能力</v>
          </cell>
          <cell r="H12">
            <v>9</v>
          </cell>
          <cell r="I12" t="str">
            <v>kW</v>
          </cell>
          <cell r="J12" t="str">
            <v>消費電力(冷房)</v>
          </cell>
          <cell r="L12" t="str">
            <v>kW</v>
          </cell>
          <cell r="M12" t="str">
            <v>暖房能力</v>
          </cell>
          <cell r="N12">
            <v>10.6</v>
          </cell>
          <cell r="O12" t="str">
            <v>kW</v>
          </cell>
          <cell r="P12" t="str">
            <v>暖房能力(ﾋｰﾀ作動時)</v>
          </cell>
          <cell r="Q12">
            <v>13.3</v>
          </cell>
          <cell r="R12" t="str">
            <v>kW</v>
          </cell>
          <cell r="S12" t="str">
            <v>消費電力(暖房)</v>
          </cell>
          <cell r="U12" t="str">
            <v>kW</v>
          </cell>
          <cell r="V12" t="str">
            <v>消費電力(暖房ﾋｰﾀ作動時)</v>
          </cell>
          <cell r="X12" t="str">
            <v>kW</v>
          </cell>
          <cell r="Y12" t="str">
            <v>電源</v>
          </cell>
          <cell r="AA12" t="str">
            <v>φ</v>
          </cell>
          <cell r="AB12" t="str">
            <v>電圧</v>
          </cell>
          <cell r="AD12" t="str">
            <v>V</v>
          </cell>
          <cell r="AE12" t="str">
            <v>外形寸法　高さ</v>
          </cell>
          <cell r="AF12">
            <v>270</v>
          </cell>
          <cell r="AG12" t="str">
            <v>mm</v>
          </cell>
          <cell r="AH12" t="str">
            <v>外形寸法　幅</v>
          </cell>
          <cell r="AI12">
            <v>1310</v>
          </cell>
          <cell r="AJ12" t="str">
            <v>mm</v>
          </cell>
          <cell r="AK12" t="str">
            <v>外形寸法　奥行</v>
          </cell>
          <cell r="AL12">
            <v>680</v>
          </cell>
          <cell r="AM12" t="str">
            <v>mm</v>
          </cell>
          <cell r="AN12" t="str">
            <v>風量(強)</v>
          </cell>
          <cell r="AO12">
            <v>25</v>
          </cell>
          <cell r="AP12" t="str">
            <v>m3/min</v>
          </cell>
          <cell r="AQ12" t="str">
            <v>機外静圧</v>
          </cell>
          <cell r="AR12">
            <v>0</v>
          </cell>
          <cell r="AS12" t="str">
            <v>Pa</v>
          </cell>
          <cell r="AT12" t="str">
            <v>送風機出力</v>
          </cell>
          <cell r="AU12">
            <v>0.09</v>
          </cell>
          <cell r="AV12" t="str">
            <v>kW</v>
          </cell>
          <cell r="AW12" t="str">
            <v>ドレン配管径</v>
          </cell>
          <cell r="AX12" t="str">
            <v>内径26&lt;VP-20接続可&gt;</v>
          </cell>
          <cell r="AZ12" t="str">
            <v>冷媒配管(ガス)</v>
          </cell>
          <cell r="BA12">
            <v>19.05</v>
          </cell>
          <cell r="BB12" t="str">
            <v>φ(mm)</v>
          </cell>
          <cell r="BC12" t="str">
            <v>冷媒配管(液)</v>
          </cell>
          <cell r="BD12">
            <v>9.52</v>
          </cell>
          <cell r="BE12" t="str">
            <v>φ(mm)</v>
          </cell>
          <cell r="BF12" t="str">
            <v>製品質量</v>
          </cell>
          <cell r="BG12">
            <v>37</v>
          </cell>
          <cell r="BH12" t="str">
            <v>kg</v>
          </cell>
          <cell r="BI12" t="str">
            <v>分離形名(パネル１)</v>
          </cell>
          <cell r="BL12" t="str">
            <v>分離形名(リモコン１)</v>
          </cell>
          <cell r="BM12" t="str">
            <v>PAR-S25A</v>
          </cell>
        </row>
        <row r="13">
          <cell r="B13" t="str">
            <v>PCA-J112GA</v>
          </cell>
          <cell r="C13" t="str">
            <v>標準価格</v>
          </cell>
          <cell r="D13">
            <v>295000</v>
          </cell>
          <cell r="E13">
            <v>320000</v>
          </cell>
          <cell r="F13" t="str">
            <v>円</v>
          </cell>
          <cell r="G13" t="str">
            <v>冷房能力</v>
          </cell>
          <cell r="H13">
            <v>10</v>
          </cell>
          <cell r="I13" t="str">
            <v>kW</v>
          </cell>
          <cell r="J13" t="str">
            <v>消費電力(冷房)</v>
          </cell>
          <cell r="K13">
            <v>0.15</v>
          </cell>
          <cell r="L13" t="str">
            <v>kW</v>
          </cell>
          <cell r="M13" t="str">
            <v>暖房能力</v>
          </cell>
          <cell r="N13">
            <v>10.6</v>
          </cell>
          <cell r="O13" t="str">
            <v>kW</v>
          </cell>
          <cell r="P13" t="str">
            <v>暖房能力(ﾋｰﾀ作動時)</v>
          </cell>
          <cell r="R13" t="str">
            <v>kW</v>
          </cell>
          <cell r="S13" t="str">
            <v>消費電力(暖房)</v>
          </cell>
          <cell r="T13">
            <v>0.15</v>
          </cell>
          <cell r="U13" t="str">
            <v>kW</v>
          </cell>
          <cell r="V13" t="str">
            <v>消費電力(暖房ﾋｰﾀ作動時)</v>
          </cell>
          <cell r="X13" t="str">
            <v>kW</v>
          </cell>
          <cell r="Y13" t="str">
            <v>電源</v>
          </cell>
          <cell r="AA13" t="str">
            <v>φ</v>
          </cell>
          <cell r="AB13" t="str">
            <v>電圧</v>
          </cell>
          <cell r="AD13" t="str">
            <v>V</v>
          </cell>
          <cell r="AE13" t="str">
            <v>外形寸法　高さ</v>
          </cell>
          <cell r="AF13">
            <v>270</v>
          </cell>
          <cell r="AG13" t="str">
            <v>mm</v>
          </cell>
          <cell r="AH13" t="str">
            <v>外形寸法　幅</v>
          </cell>
          <cell r="AI13">
            <v>1310</v>
          </cell>
          <cell r="AJ13" t="str">
            <v>mm</v>
          </cell>
          <cell r="AK13" t="str">
            <v>外形寸法　奥行</v>
          </cell>
          <cell r="AL13">
            <v>680</v>
          </cell>
          <cell r="AM13" t="str">
            <v>mm</v>
          </cell>
          <cell r="AN13" t="str">
            <v>風量(強)</v>
          </cell>
          <cell r="AO13">
            <v>25</v>
          </cell>
          <cell r="AP13" t="str">
            <v>m3/min</v>
          </cell>
          <cell r="AQ13" t="str">
            <v>機外静圧</v>
          </cell>
          <cell r="AR13">
            <v>0</v>
          </cell>
          <cell r="AS13" t="str">
            <v>Pa</v>
          </cell>
          <cell r="AT13" t="str">
            <v>送風機出力</v>
          </cell>
          <cell r="AU13">
            <v>0.09</v>
          </cell>
          <cell r="AV13" t="str">
            <v>kW</v>
          </cell>
          <cell r="AW13" t="str">
            <v>ドレン配管径</v>
          </cell>
          <cell r="AX13" t="str">
            <v>内径26&lt;VP-20接続可&gt;</v>
          </cell>
          <cell r="AZ13" t="str">
            <v>冷媒配管(ガス)</v>
          </cell>
          <cell r="BA13">
            <v>19.05</v>
          </cell>
          <cell r="BB13" t="str">
            <v>φ(mm)</v>
          </cell>
          <cell r="BC13" t="str">
            <v>冷媒配管(液)</v>
          </cell>
          <cell r="BD13">
            <v>9.52</v>
          </cell>
          <cell r="BE13" t="str">
            <v>φ(mm)</v>
          </cell>
          <cell r="BF13" t="str">
            <v>製品質量</v>
          </cell>
          <cell r="BG13">
            <v>37</v>
          </cell>
          <cell r="BH13" t="str">
            <v>kg</v>
          </cell>
          <cell r="BI13" t="str">
            <v>分離形名(パネル１)</v>
          </cell>
          <cell r="BL13" t="str">
            <v>分離形名(リモコン１)</v>
          </cell>
          <cell r="BM13" t="str">
            <v>PAR-S25A</v>
          </cell>
        </row>
        <row r="14">
          <cell r="B14" t="str">
            <v>PCA-J112GAH</v>
          </cell>
          <cell r="C14" t="str">
            <v>標準価格</v>
          </cell>
          <cell r="D14">
            <v>328000</v>
          </cell>
          <cell r="E14">
            <v>353000</v>
          </cell>
          <cell r="F14" t="str">
            <v>円</v>
          </cell>
          <cell r="G14" t="str">
            <v>冷房能力</v>
          </cell>
          <cell r="H14">
            <v>10</v>
          </cell>
          <cell r="I14" t="str">
            <v>kW</v>
          </cell>
          <cell r="J14" t="str">
            <v>消費電力(冷房)</v>
          </cell>
          <cell r="K14">
            <v>0.15</v>
          </cell>
          <cell r="L14" t="str">
            <v>kW</v>
          </cell>
          <cell r="M14" t="str">
            <v>暖房能力</v>
          </cell>
          <cell r="N14">
            <v>10.6</v>
          </cell>
          <cell r="O14" t="str">
            <v>kW</v>
          </cell>
          <cell r="P14" t="str">
            <v>暖房能力(ﾋｰﾀ作動時)</v>
          </cell>
          <cell r="Q14">
            <v>13.3</v>
          </cell>
          <cell r="R14" t="str">
            <v>kW</v>
          </cell>
          <cell r="S14" t="str">
            <v>消費電力(暖房)</v>
          </cell>
          <cell r="T14">
            <v>0.15</v>
          </cell>
          <cell r="U14" t="str">
            <v>kW</v>
          </cell>
          <cell r="V14" t="str">
            <v>消費電力(暖房ﾋｰﾀ作動時)</v>
          </cell>
          <cell r="W14">
            <v>2.85</v>
          </cell>
          <cell r="X14" t="str">
            <v>kW</v>
          </cell>
          <cell r="Y14" t="str">
            <v>電源</v>
          </cell>
          <cell r="AA14" t="str">
            <v>φ</v>
          </cell>
          <cell r="AB14" t="str">
            <v>電圧</v>
          </cell>
          <cell r="AD14" t="str">
            <v>V</v>
          </cell>
          <cell r="AE14" t="str">
            <v>外形寸法　高さ</v>
          </cell>
          <cell r="AF14">
            <v>270</v>
          </cell>
          <cell r="AG14" t="str">
            <v>mm</v>
          </cell>
          <cell r="AH14" t="str">
            <v>外形寸法　幅</v>
          </cell>
          <cell r="AI14">
            <v>1310</v>
          </cell>
          <cell r="AJ14" t="str">
            <v>mm</v>
          </cell>
          <cell r="AK14" t="str">
            <v>外形寸法　奥行</v>
          </cell>
          <cell r="AL14">
            <v>680</v>
          </cell>
          <cell r="AM14" t="str">
            <v>mm</v>
          </cell>
          <cell r="AN14" t="str">
            <v>風量(強)</v>
          </cell>
          <cell r="AO14">
            <v>25</v>
          </cell>
          <cell r="AP14" t="str">
            <v>m3/min</v>
          </cell>
          <cell r="AQ14" t="str">
            <v>機外静圧</v>
          </cell>
          <cell r="AR14">
            <v>0</v>
          </cell>
          <cell r="AS14" t="str">
            <v>Pa</v>
          </cell>
          <cell r="AT14" t="str">
            <v>送風機出力</v>
          </cell>
          <cell r="AU14">
            <v>0.09</v>
          </cell>
          <cell r="AV14" t="str">
            <v>kW</v>
          </cell>
          <cell r="AW14" t="str">
            <v>ドレン配管径</v>
          </cell>
          <cell r="AX14" t="str">
            <v>内径26&lt;VP-20接続可&gt;</v>
          </cell>
          <cell r="AZ14" t="str">
            <v>冷媒配管(ガス)</v>
          </cell>
          <cell r="BA14">
            <v>19.05</v>
          </cell>
          <cell r="BB14" t="str">
            <v>φ(mm)</v>
          </cell>
          <cell r="BC14" t="str">
            <v>冷媒配管(液)</v>
          </cell>
          <cell r="BD14">
            <v>9.52</v>
          </cell>
          <cell r="BE14" t="str">
            <v>φ(mm)</v>
          </cell>
          <cell r="BF14" t="str">
            <v>製品質量</v>
          </cell>
          <cell r="BG14">
            <v>37</v>
          </cell>
          <cell r="BH14" t="str">
            <v>kg</v>
          </cell>
          <cell r="BI14" t="str">
            <v>分離形名(パネル１)</v>
          </cell>
          <cell r="BL14" t="str">
            <v>分離形名(リモコン１)</v>
          </cell>
          <cell r="BM14" t="str">
            <v>PAR-S25A</v>
          </cell>
        </row>
        <row r="15">
          <cell r="B15" t="str">
            <v>PCA-J125GA</v>
          </cell>
          <cell r="C15" t="str">
            <v>標準価格</v>
          </cell>
          <cell r="D15">
            <v>310000</v>
          </cell>
          <cell r="E15">
            <v>335000</v>
          </cell>
          <cell r="F15" t="str">
            <v>円</v>
          </cell>
          <cell r="G15" t="str">
            <v>冷房能力</v>
          </cell>
          <cell r="H15">
            <v>11.2</v>
          </cell>
          <cell r="I15" t="str">
            <v>kW</v>
          </cell>
          <cell r="J15" t="str">
            <v>消費電力(冷房)</v>
          </cell>
          <cell r="L15" t="str">
            <v>kW</v>
          </cell>
          <cell r="M15" t="str">
            <v>暖房能力</v>
          </cell>
          <cell r="N15">
            <v>14</v>
          </cell>
          <cell r="O15" t="str">
            <v>kW</v>
          </cell>
          <cell r="P15" t="str">
            <v>暖房能力(ﾋｰﾀ作動時)</v>
          </cell>
          <cell r="R15" t="str">
            <v>kW</v>
          </cell>
          <cell r="S15" t="str">
            <v>消費電力(暖房)</v>
          </cell>
          <cell r="U15" t="str">
            <v>kW</v>
          </cell>
          <cell r="V15" t="str">
            <v>消費電力(暖房ﾋｰﾀ作動時)</v>
          </cell>
          <cell r="X15" t="str">
            <v>kW</v>
          </cell>
          <cell r="Y15" t="str">
            <v>電源</v>
          </cell>
          <cell r="AA15" t="str">
            <v>φ</v>
          </cell>
          <cell r="AB15" t="str">
            <v>電圧</v>
          </cell>
          <cell r="AD15" t="str">
            <v>V</v>
          </cell>
          <cell r="AE15" t="str">
            <v>外形寸法　高さ</v>
          </cell>
          <cell r="AF15">
            <v>270</v>
          </cell>
          <cell r="AG15" t="str">
            <v>mm</v>
          </cell>
          <cell r="AH15" t="str">
            <v>外形寸法　幅</v>
          </cell>
          <cell r="AI15">
            <v>1620</v>
          </cell>
          <cell r="AJ15" t="str">
            <v>mm</v>
          </cell>
          <cell r="AK15" t="str">
            <v>外形寸法　奥行</v>
          </cell>
          <cell r="AL15">
            <v>680</v>
          </cell>
          <cell r="AM15" t="str">
            <v>mm</v>
          </cell>
          <cell r="AN15" t="str">
            <v>風量(強)</v>
          </cell>
          <cell r="AO15">
            <v>35</v>
          </cell>
          <cell r="AP15" t="str">
            <v>m3/min</v>
          </cell>
          <cell r="AQ15" t="str">
            <v>機外静圧</v>
          </cell>
          <cell r="AR15">
            <v>0</v>
          </cell>
          <cell r="AS15" t="str">
            <v>Pa</v>
          </cell>
          <cell r="AT15" t="str">
            <v>送風機出力</v>
          </cell>
          <cell r="AU15">
            <v>0.15</v>
          </cell>
          <cell r="AV15" t="str">
            <v>kW</v>
          </cell>
          <cell r="AW15" t="str">
            <v>ドレン配管径</v>
          </cell>
          <cell r="AX15" t="str">
            <v>内径26&lt;VP-20接続可&gt;</v>
          </cell>
          <cell r="AZ15" t="str">
            <v>冷媒配管(ガス)</v>
          </cell>
          <cell r="BA15">
            <v>19.05</v>
          </cell>
          <cell r="BB15" t="str">
            <v>φ(mm)</v>
          </cell>
          <cell r="BC15" t="str">
            <v>冷媒配管(液)</v>
          </cell>
          <cell r="BD15">
            <v>9.52</v>
          </cell>
          <cell r="BE15" t="str">
            <v>φ(mm)</v>
          </cell>
          <cell r="BF15" t="str">
            <v>製品質量</v>
          </cell>
          <cell r="BG15">
            <v>43</v>
          </cell>
          <cell r="BH15" t="str">
            <v>kg</v>
          </cell>
          <cell r="BI15" t="str">
            <v>分離形名(パネル１)</v>
          </cell>
          <cell r="BL15" t="str">
            <v>分離形名(リモコン１)</v>
          </cell>
          <cell r="BM15" t="str">
            <v>PAR-S25A</v>
          </cell>
        </row>
        <row r="16">
          <cell r="B16" t="str">
            <v>PCA-J125GAH</v>
          </cell>
          <cell r="C16" t="str">
            <v>標準価格</v>
          </cell>
          <cell r="D16">
            <v>343000</v>
          </cell>
          <cell r="E16">
            <v>368000</v>
          </cell>
          <cell r="F16" t="str">
            <v>円</v>
          </cell>
          <cell r="G16" t="str">
            <v>冷房能力</v>
          </cell>
          <cell r="H16">
            <v>11.2</v>
          </cell>
          <cell r="I16" t="str">
            <v>kW</v>
          </cell>
          <cell r="J16" t="str">
            <v>消費電力(冷房)</v>
          </cell>
          <cell r="L16" t="str">
            <v>kW</v>
          </cell>
          <cell r="M16" t="str">
            <v>暖房能力</v>
          </cell>
          <cell r="N16">
            <v>14</v>
          </cell>
          <cell r="O16" t="str">
            <v>kW</v>
          </cell>
          <cell r="P16" t="str">
            <v>暖房能力(ﾋｰﾀ作動時)</v>
          </cell>
          <cell r="Q16">
            <v>17</v>
          </cell>
          <cell r="R16" t="str">
            <v>kW</v>
          </cell>
          <cell r="S16" t="str">
            <v>消費電力(暖房)</v>
          </cell>
          <cell r="U16" t="str">
            <v>kW</v>
          </cell>
          <cell r="V16" t="str">
            <v>消費電力(暖房ﾋｰﾀ作動時)</v>
          </cell>
          <cell r="X16" t="str">
            <v>kW</v>
          </cell>
          <cell r="Y16" t="str">
            <v>電源</v>
          </cell>
          <cell r="AA16" t="str">
            <v>φ</v>
          </cell>
          <cell r="AB16" t="str">
            <v>電圧</v>
          </cell>
          <cell r="AD16" t="str">
            <v>V</v>
          </cell>
          <cell r="AE16" t="str">
            <v>外形寸法　高さ</v>
          </cell>
          <cell r="AF16">
            <v>270</v>
          </cell>
          <cell r="AG16" t="str">
            <v>mm</v>
          </cell>
          <cell r="AH16" t="str">
            <v>外形寸法　幅</v>
          </cell>
          <cell r="AI16">
            <v>1620</v>
          </cell>
          <cell r="AJ16" t="str">
            <v>mm</v>
          </cell>
          <cell r="AK16" t="str">
            <v>外形寸法　奥行</v>
          </cell>
          <cell r="AL16">
            <v>680</v>
          </cell>
          <cell r="AM16" t="str">
            <v>mm</v>
          </cell>
          <cell r="AN16" t="str">
            <v>風量(強)</v>
          </cell>
          <cell r="AO16">
            <v>35</v>
          </cell>
          <cell r="AP16" t="str">
            <v>m3/min</v>
          </cell>
          <cell r="AQ16" t="str">
            <v>機外静圧</v>
          </cell>
          <cell r="AR16">
            <v>0</v>
          </cell>
          <cell r="AS16" t="str">
            <v>Pa</v>
          </cell>
          <cell r="AT16" t="str">
            <v>送風機出力</v>
          </cell>
          <cell r="AU16">
            <v>0.15</v>
          </cell>
          <cell r="AV16" t="str">
            <v>kW</v>
          </cell>
          <cell r="AW16" t="str">
            <v>ドレン配管径</v>
          </cell>
          <cell r="AX16" t="str">
            <v>内径26&lt;VP-20接続可&gt;</v>
          </cell>
          <cell r="AZ16" t="str">
            <v>冷媒配管(ガス)</v>
          </cell>
          <cell r="BA16">
            <v>19.05</v>
          </cell>
          <cell r="BB16" t="str">
            <v>φ(mm)</v>
          </cell>
          <cell r="BC16" t="str">
            <v>冷媒配管(液)</v>
          </cell>
          <cell r="BD16">
            <v>9.52</v>
          </cell>
          <cell r="BE16" t="str">
            <v>φ(mm)</v>
          </cell>
          <cell r="BF16" t="str">
            <v>製品質量</v>
          </cell>
          <cell r="BG16">
            <v>43</v>
          </cell>
          <cell r="BH16" t="str">
            <v>kg</v>
          </cell>
          <cell r="BI16" t="str">
            <v>分離形名(パネル１)</v>
          </cell>
          <cell r="BL16" t="str">
            <v>分離形名(リモコン１)</v>
          </cell>
          <cell r="BM16" t="str">
            <v>PAR-S25A</v>
          </cell>
        </row>
        <row r="17">
          <cell r="B17" t="str">
            <v>PCA-J140GA</v>
          </cell>
          <cell r="C17" t="str">
            <v>標準価格</v>
          </cell>
          <cell r="D17">
            <v>325000</v>
          </cell>
          <cell r="E17">
            <v>350000</v>
          </cell>
          <cell r="F17" t="str">
            <v>円</v>
          </cell>
          <cell r="G17" t="str">
            <v>冷房能力</v>
          </cell>
          <cell r="H17">
            <v>12.5</v>
          </cell>
          <cell r="I17" t="str">
            <v>kW</v>
          </cell>
          <cell r="J17" t="str">
            <v>消費電力(冷房)</v>
          </cell>
          <cell r="K17">
            <v>0.2</v>
          </cell>
          <cell r="L17" t="str">
            <v>kW</v>
          </cell>
          <cell r="M17" t="str">
            <v>暖房能力</v>
          </cell>
          <cell r="N17">
            <v>14</v>
          </cell>
          <cell r="O17" t="str">
            <v>kW</v>
          </cell>
          <cell r="P17" t="str">
            <v>暖房能力(ﾋｰﾀ作動時)</v>
          </cell>
          <cell r="R17" t="str">
            <v>kW</v>
          </cell>
          <cell r="S17" t="str">
            <v>消費電力(暖房)</v>
          </cell>
          <cell r="T17">
            <v>0.2</v>
          </cell>
          <cell r="U17" t="str">
            <v>kW</v>
          </cell>
          <cell r="V17" t="str">
            <v>消費電力(暖房ﾋｰﾀ作動時)</v>
          </cell>
          <cell r="X17" t="str">
            <v>kW</v>
          </cell>
          <cell r="Y17" t="str">
            <v>電源</v>
          </cell>
          <cell r="AA17" t="str">
            <v>φ</v>
          </cell>
          <cell r="AB17" t="str">
            <v>電圧</v>
          </cell>
          <cell r="AD17" t="str">
            <v>V</v>
          </cell>
          <cell r="AE17" t="str">
            <v>外形寸法　高さ</v>
          </cell>
          <cell r="AF17">
            <v>270</v>
          </cell>
          <cell r="AG17" t="str">
            <v>mm</v>
          </cell>
          <cell r="AH17" t="str">
            <v>外形寸法　幅</v>
          </cell>
          <cell r="AI17">
            <v>1620</v>
          </cell>
          <cell r="AJ17" t="str">
            <v>mm</v>
          </cell>
          <cell r="AK17" t="str">
            <v>外形寸法　奥行</v>
          </cell>
          <cell r="AL17">
            <v>680</v>
          </cell>
          <cell r="AM17" t="str">
            <v>mm</v>
          </cell>
          <cell r="AN17" t="str">
            <v>風量(強)</v>
          </cell>
          <cell r="AO17">
            <v>35</v>
          </cell>
          <cell r="AP17" t="str">
            <v>m3/min</v>
          </cell>
          <cell r="AQ17" t="str">
            <v>機外静圧</v>
          </cell>
          <cell r="AR17">
            <v>0</v>
          </cell>
          <cell r="AS17" t="str">
            <v>Pa</v>
          </cell>
          <cell r="AT17" t="str">
            <v>送風機出力</v>
          </cell>
          <cell r="AU17">
            <v>0.15</v>
          </cell>
          <cell r="AV17" t="str">
            <v>kW</v>
          </cell>
          <cell r="AW17" t="str">
            <v>ドレン配管径</v>
          </cell>
          <cell r="AX17" t="str">
            <v>内径26&lt;VP-20接続可&gt;</v>
          </cell>
          <cell r="AZ17" t="str">
            <v>冷媒配管(ガス)</v>
          </cell>
          <cell r="BA17">
            <v>19.05</v>
          </cell>
          <cell r="BB17" t="str">
            <v>φ(mm)</v>
          </cell>
          <cell r="BC17" t="str">
            <v>冷媒配管(液)</v>
          </cell>
          <cell r="BD17">
            <v>9.52</v>
          </cell>
          <cell r="BE17" t="str">
            <v>φ(mm)</v>
          </cell>
          <cell r="BF17" t="str">
            <v>製品質量</v>
          </cell>
          <cell r="BG17">
            <v>43</v>
          </cell>
          <cell r="BH17" t="str">
            <v>kg</v>
          </cell>
          <cell r="BI17" t="str">
            <v>分離形名(パネル１)</v>
          </cell>
          <cell r="BL17" t="str">
            <v>分離形名(リモコン１)</v>
          </cell>
          <cell r="BM17" t="str">
            <v>PAR-S25A</v>
          </cell>
        </row>
        <row r="18">
          <cell r="B18" t="str">
            <v>PCA-J140GAH</v>
          </cell>
          <cell r="C18" t="str">
            <v>標準価格</v>
          </cell>
          <cell r="D18">
            <v>358000</v>
          </cell>
          <cell r="E18">
            <v>383000</v>
          </cell>
          <cell r="F18" t="str">
            <v>円</v>
          </cell>
          <cell r="G18" t="str">
            <v>冷房能力</v>
          </cell>
          <cell r="H18">
            <v>12.5</v>
          </cell>
          <cell r="I18" t="str">
            <v>kW</v>
          </cell>
          <cell r="J18" t="str">
            <v>消費電力(冷房)</v>
          </cell>
          <cell r="K18">
            <v>0.2</v>
          </cell>
          <cell r="L18" t="str">
            <v>kW</v>
          </cell>
          <cell r="M18" t="str">
            <v>暖房能力</v>
          </cell>
          <cell r="N18">
            <v>14</v>
          </cell>
          <cell r="O18" t="str">
            <v>kW</v>
          </cell>
          <cell r="P18" t="str">
            <v>暖房能力(ﾋｰﾀ作動時)</v>
          </cell>
          <cell r="Q18">
            <v>17</v>
          </cell>
          <cell r="R18" t="str">
            <v>kW</v>
          </cell>
          <cell r="S18" t="str">
            <v>消費電力(暖房)</v>
          </cell>
          <cell r="T18">
            <v>0.2</v>
          </cell>
          <cell r="U18" t="str">
            <v>kW</v>
          </cell>
          <cell r="V18" t="str">
            <v>消費電力(暖房ﾋｰﾀ作動時)</v>
          </cell>
          <cell r="W18">
            <v>3.2</v>
          </cell>
          <cell r="X18" t="str">
            <v>kW</v>
          </cell>
          <cell r="Y18" t="str">
            <v>電源</v>
          </cell>
          <cell r="AA18" t="str">
            <v>φ</v>
          </cell>
          <cell r="AB18" t="str">
            <v>電圧</v>
          </cell>
          <cell r="AD18" t="str">
            <v>V</v>
          </cell>
          <cell r="AE18" t="str">
            <v>外形寸法　高さ</v>
          </cell>
          <cell r="AF18">
            <v>270</v>
          </cell>
          <cell r="AG18" t="str">
            <v>mm</v>
          </cell>
          <cell r="AH18" t="str">
            <v>外形寸法　幅</v>
          </cell>
          <cell r="AI18">
            <v>1620</v>
          </cell>
          <cell r="AJ18" t="str">
            <v>mm</v>
          </cell>
          <cell r="AK18" t="str">
            <v>外形寸法　奥行</v>
          </cell>
          <cell r="AL18">
            <v>680</v>
          </cell>
          <cell r="AM18" t="str">
            <v>mm</v>
          </cell>
          <cell r="AN18" t="str">
            <v>風量(強)</v>
          </cell>
          <cell r="AO18">
            <v>35</v>
          </cell>
          <cell r="AP18" t="str">
            <v>m3/min</v>
          </cell>
          <cell r="AQ18" t="str">
            <v>機外静圧</v>
          </cell>
          <cell r="AR18">
            <v>0</v>
          </cell>
          <cell r="AS18" t="str">
            <v>Pa</v>
          </cell>
          <cell r="AT18" t="str">
            <v>送風機出力</v>
          </cell>
          <cell r="AU18">
            <v>0.15</v>
          </cell>
          <cell r="AV18" t="str">
            <v>kW</v>
          </cell>
          <cell r="AW18" t="str">
            <v>ドレン配管径</v>
          </cell>
          <cell r="AX18" t="str">
            <v>内径26&lt;VP-20接続可&gt;</v>
          </cell>
          <cell r="AZ18" t="str">
            <v>冷媒配管(ガス)</v>
          </cell>
          <cell r="BA18">
            <v>19.05</v>
          </cell>
          <cell r="BB18" t="str">
            <v>φ(mm)</v>
          </cell>
          <cell r="BC18" t="str">
            <v>冷媒配管(液)</v>
          </cell>
          <cell r="BD18">
            <v>9.52</v>
          </cell>
          <cell r="BE18" t="str">
            <v>φ(mm)</v>
          </cell>
          <cell r="BF18" t="str">
            <v>製品質量</v>
          </cell>
          <cell r="BG18">
            <v>43</v>
          </cell>
          <cell r="BH18" t="str">
            <v>kg</v>
          </cell>
          <cell r="BI18" t="str">
            <v>分離形名(パネル１)</v>
          </cell>
          <cell r="BL18" t="str">
            <v>分離形名(リモコン１)</v>
          </cell>
          <cell r="BM18" t="str">
            <v>PAR-S25A</v>
          </cell>
        </row>
        <row r="19">
          <cell r="B19" t="str">
            <v>PCA-J140HA</v>
          </cell>
          <cell r="C19" t="str">
            <v>標準価格</v>
          </cell>
          <cell r="D19">
            <v>525000</v>
          </cell>
          <cell r="E19">
            <v>550000</v>
          </cell>
          <cell r="F19" t="str">
            <v>円</v>
          </cell>
          <cell r="G19" t="str">
            <v>冷房能力</v>
          </cell>
          <cell r="H19">
            <v>12.5</v>
          </cell>
          <cell r="I19" t="str">
            <v>kW</v>
          </cell>
          <cell r="J19" t="str">
            <v>消費電力(冷房)</v>
          </cell>
          <cell r="L19" t="str">
            <v>kW</v>
          </cell>
          <cell r="M19" t="str">
            <v>暖房能力</v>
          </cell>
          <cell r="N19">
            <v>14</v>
          </cell>
          <cell r="O19" t="str">
            <v>kW</v>
          </cell>
          <cell r="P19" t="str">
            <v>暖房能力(ﾋｰﾀ作動時)</v>
          </cell>
          <cell r="R19" t="str">
            <v>kW</v>
          </cell>
          <cell r="S19" t="str">
            <v>消費電力(暖房)</v>
          </cell>
          <cell r="U19" t="str">
            <v>kW</v>
          </cell>
          <cell r="V19" t="str">
            <v>消費電力(暖房ﾋｰﾀ作動時)</v>
          </cell>
          <cell r="X19" t="str">
            <v>kW</v>
          </cell>
          <cell r="Y19" t="str">
            <v>電源</v>
          </cell>
          <cell r="AA19" t="str">
            <v>φ</v>
          </cell>
          <cell r="AB19" t="str">
            <v>電圧</v>
          </cell>
          <cell r="AD19" t="str">
            <v>V</v>
          </cell>
          <cell r="AE19" t="str">
            <v>外形寸法　高さ</v>
          </cell>
          <cell r="AF19">
            <v>280</v>
          </cell>
          <cell r="AG19" t="str">
            <v>mm</v>
          </cell>
          <cell r="AH19" t="str">
            <v>外形寸法　幅</v>
          </cell>
          <cell r="AI19">
            <v>1520</v>
          </cell>
          <cell r="AJ19" t="str">
            <v>mm</v>
          </cell>
          <cell r="AK19" t="str">
            <v>外形寸法　奥行</v>
          </cell>
          <cell r="AL19">
            <v>650</v>
          </cell>
          <cell r="AM19" t="str">
            <v>mm</v>
          </cell>
          <cell r="AN19" t="str">
            <v>風量(強)</v>
          </cell>
          <cell r="AO19">
            <v>38</v>
          </cell>
          <cell r="AP19" t="str">
            <v>m3/min</v>
          </cell>
          <cell r="AQ19" t="str">
            <v>機外静圧</v>
          </cell>
          <cell r="AS19" t="str">
            <v>Pa</v>
          </cell>
          <cell r="AT19" t="str">
            <v>送風機出力</v>
          </cell>
          <cell r="AU19" t="str">
            <v>0.08×2</v>
          </cell>
          <cell r="AV19" t="str">
            <v>kW</v>
          </cell>
          <cell r="AW19" t="str">
            <v>ドレン配管径</v>
          </cell>
          <cell r="AX19" t="str">
            <v>VP-25接続可</v>
          </cell>
          <cell r="AZ19" t="str">
            <v>冷媒配管(ガス)</v>
          </cell>
          <cell r="BA19">
            <v>19.05</v>
          </cell>
          <cell r="BB19" t="str">
            <v>φ(mm)</v>
          </cell>
          <cell r="BC19" t="str">
            <v>冷媒配管(液)</v>
          </cell>
          <cell r="BD19">
            <v>9.52</v>
          </cell>
          <cell r="BE19" t="str">
            <v>φ(mm)</v>
          </cell>
          <cell r="BF19" t="str">
            <v>製品質量</v>
          </cell>
          <cell r="BG19">
            <v>56</v>
          </cell>
          <cell r="BH19" t="str">
            <v>kg</v>
          </cell>
          <cell r="BI19" t="str">
            <v>分離形名(パネル１)</v>
          </cell>
          <cell r="BL19" t="str">
            <v>分離形名(リモコン１)</v>
          </cell>
          <cell r="BM19" t="str">
            <v>PAR-S25A</v>
          </cell>
        </row>
        <row r="20">
          <cell r="B20" t="str">
            <v>PCA-J160GA</v>
          </cell>
          <cell r="C20" t="str">
            <v>標準価格</v>
          </cell>
          <cell r="D20">
            <v>340000</v>
          </cell>
          <cell r="E20">
            <v>365000</v>
          </cell>
          <cell r="F20" t="str">
            <v>円</v>
          </cell>
          <cell r="G20" t="str">
            <v>冷房能力</v>
          </cell>
          <cell r="H20">
            <v>14</v>
          </cell>
          <cell r="I20" t="str">
            <v>kW</v>
          </cell>
          <cell r="J20" t="str">
            <v>消費電力(冷房)</v>
          </cell>
          <cell r="K20">
            <v>0.2</v>
          </cell>
          <cell r="L20" t="str">
            <v>kW</v>
          </cell>
          <cell r="M20" t="str">
            <v>暖房能力</v>
          </cell>
          <cell r="N20">
            <v>16</v>
          </cell>
          <cell r="O20" t="str">
            <v>kW</v>
          </cell>
          <cell r="P20" t="str">
            <v>暖房能力(ﾋｰﾀ作動時)</v>
          </cell>
          <cell r="R20" t="str">
            <v>kW</v>
          </cell>
          <cell r="S20" t="str">
            <v>消費電力(暖房)</v>
          </cell>
          <cell r="T20">
            <v>0.2</v>
          </cell>
          <cell r="U20" t="str">
            <v>kW</v>
          </cell>
          <cell r="V20" t="str">
            <v>消費電力(暖房ﾋｰﾀ作動時)</v>
          </cell>
          <cell r="X20" t="str">
            <v>kW</v>
          </cell>
          <cell r="Y20" t="str">
            <v>電源</v>
          </cell>
          <cell r="AA20" t="str">
            <v>φ</v>
          </cell>
          <cell r="AB20" t="str">
            <v>電圧</v>
          </cell>
          <cell r="AD20" t="str">
            <v>V</v>
          </cell>
          <cell r="AE20" t="str">
            <v>外形寸法　高さ</v>
          </cell>
          <cell r="AF20">
            <v>270</v>
          </cell>
          <cell r="AG20" t="str">
            <v>mm</v>
          </cell>
          <cell r="AH20" t="str">
            <v>外形寸法　幅</v>
          </cell>
          <cell r="AI20">
            <v>1620</v>
          </cell>
          <cell r="AJ20" t="str">
            <v>mm</v>
          </cell>
          <cell r="AK20" t="str">
            <v>外形寸法　奥行</v>
          </cell>
          <cell r="AL20">
            <v>680</v>
          </cell>
          <cell r="AM20" t="str">
            <v>mm</v>
          </cell>
          <cell r="AN20" t="str">
            <v>風量(強)</v>
          </cell>
          <cell r="AO20">
            <v>36</v>
          </cell>
          <cell r="AP20" t="str">
            <v>m3/min</v>
          </cell>
          <cell r="AQ20" t="str">
            <v>機外静圧</v>
          </cell>
          <cell r="AR20">
            <v>0</v>
          </cell>
          <cell r="AS20" t="str">
            <v>Pa</v>
          </cell>
          <cell r="AT20" t="str">
            <v>送風機出力</v>
          </cell>
          <cell r="AU20">
            <v>0.15</v>
          </cell>
          <cell r="AV20" t="str">
            <v>kW</v>
          </cell>
          <cell r="AW20" t="str">
            <v>ドレン配管径</v>
          </cell>
          <cell r="AX20" t="str">
            <v>内径26&lt;VP-20接続可&gt;</v>
          </cell>
          <cell r="AZ20" t="str">
            <v>冷媒配管(ガス)</v>
          </cell>
          <cell r="BA20">
            <v>19.05</v>
          </cell>
          <cell r="BB20" t="str">
            <v>φ(mm)</v>
          </cell>
          <cell r="BC20" t="str">
            <v>冷媒配管(液)</v>
          </cell>
          <cell r="BD20">
            <v>9.52</v>
          </cell>
          <cell r="BE20" t="str">
            <v>φ(mm)</v>
          </cell>
          <cell r="BF20" t="str">
            <v>製品質量</v>
          </cell>
          <cell r="BG20">
            <v>45</v>
          </cell>
          <cell r="BH20" t="str">
            <v>kg</v>
          </cell>
          <cell r="BI20" t="str">
            <v>分離形名(パネル１)</v>
          </cell>
          <cell r="BL20" t="str">
            <v>分離形名(リモコン１)</v>
          </cell>
          <cell r="BM20" t="str">
            <v>PAR-S25A</v>
          </cell>
        </row>
        <row r="21">
          <cell r="B21" t="str">
            <v>PCA-J160GAH</v>
          </cell>
          <cell r="C21" t="str">
            <v>標準価格</v>
          </cell>
          <cell r="D21">
            <v>373000</v>
          </cell>
          <cell r="E21">
            <v>398000</v>
          </cell>
          <cell r="F21" t="str">
            <v>円</v>
          </cell>
          <cell r="G21" t="str">
            <v>冷房能力</v>
          </cell>
          <cell r="H21">
            <v>14</v>
          </cell>
          <cell r="I21" t="str">
            <v>kW</v>
          </cell>
          <cell r="J21" t="str">
            <v>消費電力(冷房)</v>
          </cell>
          <cell r="K21">
            <v>0.2</v>
          </cell>
          <cell r="L21" t="str">
            <v>kW</v>
          </cell>
          <cell r="M21" t="str">
            <v>暖房能力</v>
          </cell>
          <cell r="N21">
            <v>16</v>
          </cell>
          <cell r="O21" t="str">
            <v>kW</v>
          </cell>
          <cell r="P21" t="str">
            <v>暖房能力(ﾋｰﾀ作動時)</v>
          </cell>
          <cell r="Q21">
            <v>19</v>
          </cell>
          <cell r="R21" t="str">
            <v>kW</v>
          </cell>
          <cell r="S21" t="str">
            <v>消費電力(暖房)</v>
          </cell>
          <cell r="T21">
            <v>0.2</v>
          </cell>
          <cell r="U21" t="str">
            <v>kW</v>
          </cell>
          <cell r="V21" t="str">
            <v>消費電力(暖房ﾋｰﾀ作動時)</v>
          </cell>
          <cell r="W21">
            <v>3.2</v>
          </cell>
          <cell r="X21" t="str">
            <v>kW</v>
          </cell>
          <cell r="Y21" t="str">
            <v>電源</v>
          </cell>
          <cell r="AA21" t="str">
            <v>φ</v>
          </cell>
          <cell r="AB21" t="str">
            <v>電圧</v>
          </cell>
          <cell r="AD21" t="str">
            <v>V</v>
          </cell>
          <cell r="AE21" t="str">
            <v>外形寸法　高さ</v>
          </cell>
          <cell r="AF21">
            <v>270</v>
          </cell>
          <cell r="AG21" t="str">
            <v>mm</v>
          </cell>
          <cell r="AH21" t="str">
            <v>外形寸法　幅</v>
          </cell>
          <cell r="AI21">
            <v>1620</v>
          </cell>
          <cell r="AJ21" t="str">
            <v>mm</v>
          </cell>
          <cell r="AK21" t="str">
            <v>外形寸法　奥行</v>
          </cell>
          <cell r="AL21">
            <v>680</v>
          </cell>
          <cell r="AM21" t="str">
            <v>mm</v>
          </cell>
          <cell r="AN21" t="str">
            <v>風量(強)</v>
          </cell>
          <cell r="AO21">
            <v>36</v>
          </cell>
          <cell r="AP21" t="str">
            <v>m3/min</v>
          </cell>
          <cell r="AQ21" t="str">
            <v>機外静圧</v>
          </cell>
          <cell r="AR21">
            <v>0</v>
          </cell>
          <cell r="AS21" t="str">
            <v>Pa</v>
          </cell>
          <cell r="AT21" t="str">
            <v>送風機出力</v>
          </cell>
          <cell r="AU21">
            <v>0.15</v>
          </cell>
          <cell r="AV21" t="str">
            <v>kW</v>
          </cell>
          <cell r="AW21" t="str">
            <v>ドレン配管径</v>
          </cell>
          <cell r="AX21" t="str">
            <v>内径26&lt;VP-20接続可&gt;</v>
          </cell>
          <cell r="AZ21" t="str">
            <v>冷媒配管(ガス)</v>
          </cell>
          <cell r="BA21">
            <v>19.05</v>
          </cell>
          <cell r="BB21" t="str">
            <v>φ(mm)</v>
          </cell>
          <cell r="BC21" t="str">
            <v>冷媒配管(液)</v>
          </cell>
          <cell r="BD21">
            <v>9.52</v>
          </cell>
          <cell r="BE21" t="str">
            <v>φ(mm)</v>
          </cell>
          <cell r="BF21" t="str">
            <v>製品質量</v>
          </cell>
          <cell r="BG21">
            <v>45</v>
          </cell>
          <cell r="BH21" t="str">
            <v>kg</v>
          </cell>
          <cell r="BI21" t="str">
            <v>分離形名(パネル１)</v>
          </cell>
          <cell r="BL21" t="str">
            <v>分離形名(リモコン１)</v>
          </cell>
          <cell r="BM21" t="str">
            <v>PAR-S25A</v>
          </cell>
        </row>
        <row r="22">
          <cell r="B22" t="str">
            <v>PCA-J40GA</v>
          </cell>
          <cell r="C22" t="str">
            <v>標準価格</v>
          </cell>
          <cell r="D22">
            <v>165000</v>
          </cell>
          <cell r="E22">
            <v>190000</v>
          </cell>
          <cell r="F22" t="str">
            <v>円</v>
          </cell>
          <cell r="G22" t="str">
            <v>冷房能力</v>
          </cell>
          <cell r="H22">
            <v>3.6</v>
          </cell>
          <cell r="I22" t="str">
            <v>kW</v>
          </cell>
          <cell r="J22" t="str">
            <v>消費電力(冷房)</v>
          </cell>
          <cell r="K22">
            <v>0.1</v>
          </cell>
          <cell r="L22" t="str">
            <v>kW</v>
          </cell>
          <cell r="M22" t="str">
            <v>暖房能力</v>
          </cell>
          <cell r="N22">
            <v>4</v>
          </cell>
          <cell r="O22" t="str">
            <v>kW</v>
          </cell>
          <cell r="P22" t="str">
            <v>暖房能力(ﾋｰﾀ作動時)</v>
          </cell>
          <cell r="R22" t="str">
            <v>kW</v>
          </cell>
          <cell r="S22" t="str">
            <v>消費電力(暖房)</v>
          </cell>
          <cell r="T22">
            <v>0.1</v>
          </cell>
          <cell r="U22" t="str">
            <v>kW</v>
          </cell>
          <cell r="V22" t="str">
            <v>消費電力(暖房ﾋｰﾀ作動時)</v>
          </cell>
          <cell r="X22" t="str">
            <v>kW</v>
          </cell>
          <cell r="Y22" t="str">
            <v>電源</v>
          </cell>
          <cell r="AA22" t="str">
            <v>φ</v>
          </cell>
          <cell r="AB22" t="str">
            <v>電圧</v>
          </cell>
          <cell r="AD22" t="str">
            <v>V</v>
          </cell>
          <cell r="AE22" t="str">
            <v>外形寸法　高さ</v>
          </cell>
          <cell r="AF22">
            <v>210</v>
          </cell>
          <cell r="AG22" t="str">
            <v>mm</v>
          </cell>
          <cell r="AH22" t="str">
            <v>外形寸法　幅</v>
          </cell>
          <cell r="AI22">
            <v>1000</v>
          </cell>
          <cell r="AJ22" t="str">
            <v>mm</v>
          </cell>
          <cell r="AK22" t="str">
            <v>外形寸法　奥行</v>
          </cell>
          <cell r="AL22">
            <v>680</v>
          </cell>
          <cell r="AM22" t="str">
            <v>mm</v>
          </cell>
          <cell r="AN22" t="str">
            <v>風量(強)</v>
          </cell>
          <cell r="AO22">
            <v>12</v>
          </cell>
          <cell r="AP22" t="str">
            <v>m3/min</v>
          </cell>
          <cell r="AQ22" t="str">
            <v>機外静圧</v>
          </cell>
          <cell r="AR22">
            <v>0</v>
          </cell>
          <cell r="AS22" t="str">
            <v>Pa</v>
          </cell>
          <cell r="AT22" t="str">
            <v>送風機出力</v>
          </cell>
          <cell r="AU22">
            <v>5.3999999999999999E-2</v>
          </cell>
          <cell r="AV22" t="str">
            <v>kW</v>
          </cell>
          <cell r="AW22" t="str">
            <v>ドレン配管径</v>
          </cell>
          <cell r="AX22" t="str">
            <v>内径26&lt;VP-20接続可&gt;</v>
          </cell>
          <cell r="AZ22" t="str">
            <v>冷媒配管(ガス)</v>
          </cell>
          <cell r="BA22">
            <v>12.7</v>
          </cell>
          <cell r="BB22" t="str">
            <v>φ(mm)</v>
          </cell>
          <cell r="BC22" t="str">
            <v>冷媒配管(液)</v>
          </cell>
          <cell r="BD22">
            <v>6.35</v>
          </cell>
          <cell r="BE22" t="str">
            <v>φ(mm)</v>
          </cell>
          <cell r="BF22" t="str">
            <v>製品質量</v>
          </cell>
          <cell r="BG22">
            <v>27</v>
          </cell>
          <cell r="BH22" t="str">
            <v>kg</v>
          </cell>
          <cell r="BI22" t="str">
            <v>分離形名(パネル１)</v>
          </cell>
          <cell r="BL22" t="str">
            <v>分離形名(リモコン１)</v>
          </cell>
          <cell r="BM22" t="str">
            <v>PAR-S25A</v>
          </cell>
        </row>
        <row r="23">
          <cell r="B23" t="str">
            <v>PCA-J40GAH</v>
          </cell>
          <cell r="C23" t="str">
            <v>標準価格</v>
          </cell>
          <cell r="D23">
            <v>193000</v>
          </cell>
          <cell r="E23">
            <v>218000</v>
          </cell>
          <cell r="F23" t="str">
            <v>円</v>
          </cell>
          <cell r="G23" t="str">
            <v>冷房能力</v>
          </cell>
          <cell r="H23">
            <v>3.6</v>
          </cell>
          <cell r="I23" t="str">
            <v>kW</v>
          </cell>
          <cell r="J23" t="str">
            <v>消費電力(冷房)</v>
          </cell>
          <cell r="K23">
            <v>0.1</v>
          </cell>
          <cell r="L23" t="str">
            <v>kW</v>
          </cell>
          <cell r="M23" t="str">
            <v>暖房能力</v>
          </cell>
          <cell r="N23">
            <v>4</v>
          </cell>
          <cell r="O23" t="str">
            <v>kW</v>
          </cell>
          <cell r="P23" t="str">
            <v>暖房能力(ﾋｰﾀ作動時)</v>
          </cell>
          <cell r="Q23">
            <v>5.4</v>
          </cell>
          <cell r="R23" t="str">
            <v>kW</v>
          </cell>
          <cell r="S23" t="str">
            <v>消費電力(暖房)</v>
          </cell>
          <cell r="T23">
            <v>0.1</v>
          </cell>
          <cell r="U23" t="str">
            <v>kW</v>
          </cell>
          <cell r="V23" t="str">
            <v>消費電力(暖房ﾋｰﾀ作動時)</v>
          </cell>
          <cell r="W23">
            <v>1.5</v>
          </cell>
          <cell r="X23" t="str">
            <v>kW</v>
          </cell>
          <cell r="Y23" t="str">
            <v>電源</v>
          </cell>
          <cell r="AA23" t="str">
            <v>φ</v>
          </cell>
          <cell r="AB23" t="str">
            <v>電圧</v>
          </cell>
          <cell r="AD23" t="str">
            <v>V</v>
          </cell>
          <cell r="AE23" t="str">
            <v>外形寸法　高さ</v>
          </cell>
          <cell r="AF23">
            <v>210</v>
          </cell>
          <cell r="AG23" t="str">
            <v>mm</v>
          </cell>
          <cell r="AH23" t="str">
            <v>外形寸法　幅</v>
          </cell>
          <cell r="AI23">
            <v>1000</v>
          </cell>
          <cell r="AJ23" t="str">
            <v>mm</v>
          </cell>
          <cell r="AK23" t="str">
            <v>外形寸法　奥行</v>
          </cell>
          <cell r="AL23">
            <v>680</v>
          </cell>
          <cell r="AM23" t="str">
            <v>mm</v>
          </cell>
          <cell r="AN23" t="str">
            <v>風量(強)</v>
          </cell>
          <cell r="AO23">
            <v>12</v>
          </cell>
          <cell r="AP23" t="str">
            <v>m3/min</v>
          </cell>
          <cell r="AQ23" t="str">
            <v>機外静圧</v>
          </cell>
          <cell r="AR23">
            <v>0</v>
          </cell>
          <cell r="AS23" t="str">
            <v>Pa</v>
          </cell>
          <cell r="AT23" t="str">
            <v>送風機出力</v>
          </cell>
          <cell r="AU23">
            <v>5.3999999999999999E-2</v>
          </cell>
          <cell r="AV23" t="str">
            <v>kW</v>
          </cell>
          <cell r="AW23" t="str">
            <v>ドレン配管径</v>
          </cell>
          <cell r="AX23" t="str">
            <v>内径26&lt;VP-20接続可&gt;</v>
          </cell>
          <cell r="AZ23" t="str">
            <v>冷媒配管(ガス)</v>
          </cell>
          <cell r="BA23">
            <v>12.7</v>
          </cell>
          <cell r="BB23" t="str">
            <v>φ(mm)</v>
          </cell>
          <cell r="BC23" t="str">
            <v>冷媒配管(液)</v>
          </cell>
          <cell r="BD23">
            <v>6.35</v>
          </cell>
          <cell r="BE23" t="str">
            <v>φ(mm)</v>
          </cell>
          <cell r="BF23" t="str">
            <v>製品質量</v>
          </cell>
          <cell r="BG23">
            <v>27</v>
          </cell>
          <cell r="BH23" t="str">
            <v>kg</v>
          </cell>
          <cell r="BI23" t="str">
            <v>分離形名(パネル１)</v>
          </cell>
          <cell r="BL23" t="str">
            <v>分離形名(リモコン１)</v>
          </cell>
          <cell r="BM23" t="str">
            <v>PAR-S25A</v>
          </cell>
        </row>
        <row r="24">
          <cell r="B24" t="str">
            <v>PCA-J40SGAH</v>
          </cell>
          <cell r="C24" t="str">
            <v>標準価格</v>
          </cell>
          <cell r="D24">
            <v>193000</v>
          </cell>
          <cell r="E24">
            <v>218000</v>
          </cell>
          <cell r="F24" t="str">
            <v>円</v>
          </cell>
          <cell r="G24" t="str">
            <v>冷房能力</v>
          </cell>
          <cell r="H24">
            <v>3.6</v>
          </cell>
          <cell r="I24" t="str">
            <v>kW</v>
          </cell>
          <cell r="J24" t="str">
            <v>消費電力(冷房)</v>
          </cell>
          <cell r="L24" t="str">
            <v>kW</v>
          </cell>
          <cell r="M24" t="str">
            <v>暖房能力</v>
          </cell>
          <cell r="N24">
            <v>4</v>
          </cell>
          <cell r="O24" t="str">
            <v>kW</v>
          </cell>
          <cell r="P24" t="str">
            <v>暖房能力(ﾋｰﾀ作動時)</v>
          </cell>
          <cell r="Q24">
            <v>5.4</v>
          </cell>
          <cell r="R24" t="str">
            <v>kW</v>
          </cell>
          <cell r="S24" t="str">
            <v>消費電力(暖房)</v>
          </cell>
          <cell r="U24" t="str">
            <v>kW</v>
          </cell>
          <cell r="V24" t="str">
            <v>消費電力(暖房ﾋｰﾀ作動時)</v>
          </cell>
          <cell r="X24" t="str">
            <v>kW</v>
          </cell>
          <cell r="Y24" t="str">
            <v>電源</v>
          </cell>
          <cell r="AA24" t="str">
            <v>φ</v>
          </cell>
          <cell r="AB24" t="str">
            <v>電圧</v>
          </cell>
          <cell r="AD24" t="str">
            <v>V</v>
          </cell>
          <cell r="AE24" t="str">
            <v>外形寸法　高さ</v>
          </cell>
          <cell r="AF24">
            <v>210</v>
          </cell>
          <cell r="AG24" t="str">
            <v>mm</v>
          </cell>
          <cell r="AH24" t="str">
            <v>外形寸法　幅</v>
          </cell>
          <cell r="AI24">
            <v>1000</v>
          </cell>
          <cell r="AJ24" t="str">
            <v>mm</v>
          </cell>
          <cell r="AK24" t="str">
            <v>外形寸法　奥行</v>
          </cell>
          <cell r="AL24">
            <v>680</v>
          </cell>
          <cell r="AM24" t="str">
            <v>mm</v>
          </cell>
          <cell r="AN24" t="str">
            <v>風量(強)</v>
          </cell>
          <cell r="AO24">
            <v>12</v>
          </cell>
          <cell r="AP24" t="str">
            <v>m3/min</v>
          </cell>
          <cell r="AQ24" t="str">
            <v>機外静圧</v>
          </cell>
          <cell r="AR24">
            <v>0</v>
          </cell>
          <cell r="AS24" t="str">
            <v>Pa</v>
          </cell>
          <cell r="AT24" t="str">
            <v>送風機出力</v>
          </cell>
          <cell r="AU24">
            <v>5.3999999999999999E-2</v>
          </cell>
          <cell r="AV24" t="str">
            <v>kW</v>
          </cell>
          <cell r="AW24" t="str">
            <v>ドレン配管径</v>
          </cell>
          <cell r="AX24" t="str">
            <v>内径26&lt;VP-20接続可&gt;</v>
          </cell>
          <cell r="AZ24" t="str">
            <v>冷媒配管(ガス)</v>
          </cell>
          <cell r="BA24">
            <v>12.7</v>
          </cell>
          <cell r="BB24" t="str">
            <v>φ(mm)</v>
          </cell>
          <cell r="BC24" t="str">
            <v>冷媒配管(液)</v>
          </cell>
          <cell r="BD24">
            <v>6.35</v>
          </cell>
          <cell r="BE24" t="str">
            <v>φ(mm)</v>
          </cell>
          <cell r="BF24" t="str">
            <v>製品質量</v>
          </cell>
          <cell r="BG24">
            <v>27</v>
          </cell>
          <cell r="BH24" t="str">
            <v>kg</v>
          </cell>
          <cell r="BI24" t="str">
            <v>分離形名(パネル１)</v>
          </cell>
          <cell r="BL24" t="str">
            <v>分離形名(リモコン１)</v>
          </cell>
          <cell r="BM24" t="str">
            <v>PAR-S25A</v>
          </cell>
        </row>
        <row r="25">
          <cell r="B25" t="str">
            <v>PCA-J45GA</v>
          </cell>
          <cell r="C25" t="str">
            <v>標準価格</v>
          </cell>
          <cell r="D25">
            <v>170000</v>
          </cell>
          <cell r="E25">
            <v>195000</v>
          </cell>
          <cell r="F25" t="str">
            <v>円</v>
          </cell>
          <cell r="G25" t="str">
            <v>冷房能力</v>
          </cell>
          <cell r="H25">
            <v>4</v>
          </cell>
          <cell r="I25" t="str">
            <v>kW</v>
          </cell>
          <cell r="J25" t="str">
            <v>消費電力(冷房)</v>
          </cell>
          <cell r="K25">
            <v>0.1</v>
          </cell>
          <cell r="L25" t="str">
            <v>kW</v>
          </cell>
          <cell r="M25" t="str">
            <v>暖房能力</v>
          </cell>
          <cell r="N25">
            <v>4.2</v>
          </cell>
          <cell r="O25" t="str">
            <v>kW</v>
          </cell>
          <cell r="P25" t="str">
            <v>暖房能力(ﾋｰﾀ作動時)</v>
          </cell>
          <cell r="R25" t="str">
            <v>kW</v>
          </cell>
          <cell r="S25" t="str">
            <v>消費電力(暖房)</v>
          </cell>
          <cell r="T25">
            <v>0.1</v>
          </cell>
          <cell r="U25" t="str">
            <v>kW</v>
          </cell>
          <cell r="V25" t="str">
            <v>消費電力(暖房ﾋｰﾀ作動時)</v>
          </cell>
          <cell r="X25" t="str">
            <v>kW</v>
          </cell>
          <cell r="Y25" t="str">
            <v>電源</v>
          </cell>
          <cell r="AA25" t="str">
            <v>φ</v>
          </cell>
          <cell r="AB25" t="str">
            <v>電圧</v>
          </cell>
          <cell r="AD25" t="str">
            <v>V</v>
          </cell>
          <cell r="AE25" t="str">
            <v>外形寸法　高さ</v>
          </cell>
          <cell r="AF25">
            <v>210</v>
          </cell>
          <cell r="AG25" t="str">
            <v>mm</v>
          </cell>
          <cell r="AH25" t="str">
            <v>外形寸法　幅</v>
          </cell>
          <cell r="AI25">
            <v>1000</v>
          </cell>
          <cell r="AJ25" t="str">
            <v>mm</v>
          </cell>
          <cell r="AK25" t="str">
            <v>外形寸法　奥行</v>
          </cell>
          <cell r="AL25">
            <v>680</v>
          </cell>
          <cell r="AM25" t="str">
            <v>mm</v>
          </cell>
          <cell r="AN25" t="str">
            <v>風量(強)</v>
          </cell>
          <cell r="AO25">
            <v>12</v>
          </cell>
          <cell r="AP25" t="str">
            <v>m3/min</v>
          </cell>
          <cell r="AQ25" t="str">
            <v>機外静圧</v>
          </cell>
          <cell r="AR25">
            <v>0</v>
          </cell>
          <cell r="AS25" t="str">
            <v>Pa</v>
          </cell>
          <cell r="AT25" t="str">
            <v>送風機出力</v>
          </cell>
          <cell r="AU25">
            <v>5.3999999999999999E-2</v>
          </cell>
          <cell r="AV25" t="str">
            <v>kW</v>
          </cell>
          <cell r="AW25" t="str">
            <v>ドレン配管径</v>
          </cell>
          <cell r="AX25" t="str">
            <v>内径26&lt;VP-20接続可&gt;</v>
          </cell>
          <cell r="AZ25" t="str">
            <v>冷媒配管(ガス)</v>
          </cell>
          <cell r="BA25">
            <v>12.7</v>
          </cell>
          <cell r="BB25" t="str">
            <v>φ(mm)</v>
          </cell>
          <cell r="BC25" t="str">
            <v>冷媒配管(液)</v>
          </cell>
          <cell r="BD25">
            <v>6.35</v>
          </cell>
          <cell r="BE25" t="str">
            <v>φ(mm)</v>
          </cell>
          <cell r="BF25" t="str">
            <v>製品質量</v>
          </cell>
          <cell r="BG25">
            <v>27</v>
          </cell>
          <cell r="BH25" t="str">
            <v>kg</v>
          </cell>
          <cell r="BI25" t="str">
            <v>分離形名(パネル１)</v>
          </cell>
          <cell r="BL25" t="str">
            <v>分離形名(リモコン１)</v>
          </cell>
          <cell r="BM25" t="str">
            <v>PAR-S25A</v>
          </cell>
        </row>
        <row r="26">
          <cell r="B26" t="str">
            <v>PCA-J45GAH</v>
          </cell>
          <cell r="C26" t="str">
            <v>標準価格</v>
          </cell>
          <cell r="D26">
            <v>198000</v>
          </cell>
          <cell r="E26">
            <v>223000</v>
          </cell>
          <cell r="F26" t="str">
            <v>円</v>
          </cell>
          <cell r="G26" t="str">
            <v>冷房能力</v>
          </cell>
          <cell r="H26">
            <v>4</v>
          </cell>
          <cell r="I26" t="str">
            <v>kW</v>
          </cell>
          <cell r="J26" t="str">
            <v>消費電力(冷房)</v>
          </cell>
          <cell r="K26">
            <v>0.1</v>
          </cell>
          <cell r="L26" t="str">
            <v>kW</v>
          </cell>
          <cell r="M26" t="str">
            <v>暖房能力</v>
          </cell>
          <cell r="N26">
            <v>4.2</v>
          </cell>
          <cell r="O26" t="str">
            <v>kW</v>
          </cell>
          <cell r="P26" t="str">
            <v>暖房能力(ﾋｰﾀ作動時)</v>
          </cell>
          <cell r="Q26">
            <v>5.6</v>
          </cell>
          <cell r="R26" t="str">
            <v>kW</v>
          </cell>
          <cell r="S26" t="str">
            <v>消費電力(暖房)</v>
          </cell>
          <cell r="T26">
            <v>0.1</v>
          </cell>
          <cell r="U26" t="str">
            <v>kW</v>
          </cell>
          <cell r="V26" t="str">
            <v>消費電力(暖房ﾋｰﾀ作動時)</v>
          </cell>
          <cell r="W26">
            <v>1.5</v>
          </cell>
          <cell r="X26" t="str">
            <v>kW</v>
          </cell>
          <cell r="Y26" t="str">
            <v>電源</v>
          </cell>
          <cell r="AA26" t="str">
            <v>φ</v>
          </cell>
          <cell r="AB26" t="str">
            <v>電圧</v>
          </cell>
          <cell r="AD26" t="str">
            <v>V</v>
          </cell>
          <cell r="AE26" t="str">
            <v>外形寸法　高さ</v>
          </cell>
          <cell r="AF26">
            <v>210</v>
          </cell>
          <cell r="AG26" t="str">
            <v>mm</v>
          </cell>
          <cell r="AH26" t="str">
            <v>外形寸法　幅</v>
          </cell>
          <cell r="AI26">
            <v>1000</v>
          </cell>
          <cell r="AJ26" t="str">
            <v>mm</v>
          </cell>
          <cell r="AK26" t="str">
            <v>外形寸法　奥行</v>
          </cell>
          <cell r="AL26">
            <v>680</v>
          </cell>
          <cell r="AM26" t="str">
            <v>mm</v>
          </cell>
          <cell r="AN26" t="str">
            <v>風量(強)</v>
          </cell>
          <cell r="AO26">
            <v>12</v>
          </cell>
          <cell r="AP26" t="str">
            <v>m3/min</v>
          </cell>
          <cell r="AQ26" t="str">
            <v>機外静圧</v>
          </cell>
          <cell r="AR26">
            <v>0</v>
          </cell>
          <cell r="AS26" t="str">
            <v>Pa</v>
          </cell>
          <cell r="AT26" t="str">
            <v>送風機出力</v>
          </cell>
          <cell r="AU26">
            <v>5.3999999999999999E-2</v>
          </cell>
          <cell r="AV26" t="str">
            <v>kW</v>
          </cell>
          <cell r="AW26" t="str">
            <v>ドレン配管径</v>
          </cell>
          <cell r="AX26" t="str">
            <v>内径26&lt;VP-20接続可&gt;</v>
          </cell>
          <cell r="AZ26" t="str">
            <v>冷媒配管(ガス)</v>
          </cell>
          <cell r="BA26">
            <v>12.7</v>
          </cell>
          <cell r="BB26" t="str">
            <v>φ(mm)</v>
          </cell>
          <cell r="BC26" t="str">
            <v>冷媒配管(液)</v>
          </cell>
          <cell r="BD26">
            <v>6.35</v>
          </cell>
          <cell r="BE26" t="str">
            <v>φ(mm)</v>
          </cell>
          <cell r="BF26" t="str">
            <v>製品質量</v>
          </cell>
          <cell r="BG26">
            <v>27</v>
          </cell>
          <cell r="BH26" t="str">
            <v>kg</v>
          </cell>
          <cell r="BI26" t="str">
            <v>分離形名(パネル１)</v>
          </cell>
          <cell r="BL26" t="str">
            <v>分離形名(リモコン１)</v>
          </cell>
          <cell r="BM26" t="str">
            <v>PAR-S25A</v>
          </cell>
        </row>
        <row r="27">
          <cell r="B27" t="str">
            <v>PCA-J45SGAH</v>
          </cell>
          <cell r="C27" t="str">
            <v>標準価格</v>
          </cell>
          <cell r="D27">
            <v>198000</v>
          </cell>
          <cell r="E27">
            <v>223000</v>
          </cell>
          <cell r="F27" t="str">
            <v>円</v>
          </cell>
          <cell r="G27" t="str">
            <v>冷房能力</v>
          </cell>
          <cell r="H27">
            <v>4</v>
          </cell>
          <cell r="I27" t="str">
            <v>kW</v>
          </cell>
          <cell r="J27" t="str">
            <v>消費電力(冷房)</v>
          </cell>
          <cell r="L27" t="str">
            <v>kW</v>
          </cell>
          <cell r="M27" t="str">
            <v>暖房能力</v>
          </cell>
          <cell r="N27">
            <v>4.2</v>
          </cell>
          <cell r="O27" t="str">
            <v>kW</v>
          </cell>
          <cell r="P27" t="str">
            <v>暖房能力(ﾋｰﾀ作動時)</v>
          </cell>
          <cell r="Q27">
            <v>5.6</v>
          </cell>
          <cell r="R27" t="str">
            <v>kW</v>
          </cell>
          <cell r="S27" t="str">
            <v>消費電力(暖房)</v>
          </cell>
          <cell r="U27" t="str">
            <v>kW</v>
          </cell>
          <cell r="V27" t="str">
            <v>消費電力(暖房ﾋｰﾀ作動時)</v>
          </cell>
          <cell r="X27" t="str">
            <v>kW</v>
          </cell>
          <cell r="Y27" t="str">
            <v>電源</v>
          </cell>
          <cell r="AA27" t="str">
            <v>φ</v>
          </cell>
          <cell r="AB27" t="str">
            <v>電圧</v>
          </cell>
          <cell r="AD27" t="str">
            <v>V</v>
          </cell>
          <cell r="AE27" t="str">
            <v>外形寸法　高さ</v>
          </cell>
          <cell r="AF27">
            <v>210</v>
          </cell>
          <cell r="AG27" t="str">
            <v>mm</v>
          </cell>
          <cell r="AH27" t="str">
            <v>外形寸法　幅</v>
          </cell>
          <cell r="AI27">
            <v>1000</v>
          </cell>
          <cell r="AJ27" t="str">
            <v>mm</v>
          </cell>
          <cell r="AK27" t="str">
            <v>外形寸法　奥行</v>
          </cell>
          <cell r="AL27">
            <v>680</v>
          </cell>
          <cell r="AM27" t="str">
            <v>mm</v>
          </cell>
          <cell r="AN27" t="str">
            <v>風量(強)</v>
          </cell>
          <cell r="AO27">
            <v>12</v>
          </cell>
          <cell r="AP27" t="str">
            <v>m3/min</v>
          </cell>
          <cell r="AQ27" t="str">
            <v>機外静圧</v>
          </cell>
          <cell r="AR27">
            <v>0</v>
          </cell>
          <cell r="AS27" t="str">
            <v>Pa</v>
          </cell>
          <cell r="AT27" t="str">
            <v>送風機出力</v>
          </cell>
          <cell r="AU27">
            <v>5.3999999999999999E-2</v>
          </cell>
          <cell r="AV27" t="str">
            <v>kW</v>
          </cell>
          <cell r="AW27" t="str">
            <v>ドレン配管径</v>
          </cell>
          <cell r="AX27" t="str">
            <v>内径26&lt;VP-20接続可&gt;</v>
          </cell>
          <cell r="AZ27" t="str">
            <v>冷媒配管(ガス)</v>
          </cell>
          <cell r="BA27">
            <v>12.7</v>
          </cell>
          <cell r="BB27" t="str">
            <v>φ(mm)</v>
          </cell>
          <cell r="BC27" t="str">
            <v>冷媒配管(液)</v>
          </cell>
          <cell r="BD27">
            <v>6.35</v>
          </cell>
          <cell r="BE27" t="str">
            <v>φ(mm)</v>
          </cell>
          <cell r="BF27" t="str">
            <v>製品質量</v>
          </cell>
          <cell r="BG27">
            <v>27</v>
          </cell>
          <cell r="BH27" t="str">
            <v>kg</v>
          </cell>
          <cell r="BI27" t="str">
            <v>分離形名(パネル１)</v>
          </cell>
          <cell r="BL27" t="str">
            <v>分離形名(リモコン１)</v>
          </cell>
          <cell r="BM27" t="str">
            <v>PAR-S25A</v>
          </cell>
        </row>
        <row r="28">
          <cell r="B28" t="str">
            <v>PCA-J50GA</v>
          </cell>
          <cell r="C28" t="str">
            <v>標準価格</v>
          </cell>
          <cell r="D28">
            <v>225000</v>
          </cell>
          <cell r="E28">
            <v>250000</v>
          </cell>
          <cell r="F28" t="str">
            <v>円</v>
          </cell>
          <cell r="G28" t="str">
            <v>冷房能力</v>
          </cell>
          <cell r="H28">
            <v>4.5</v>
          </cell>
          <cell r="I28" t="str">
            <v>kW</v>
          </cell>
          <cell r="J28" t="str">
            <v>消費電力(冷房)</v>
          </cell>
          <cell r="K28">
            <v>0.1</v>
          </cell>
          <cell r="L28" t="str">
            <v>kW</v>
          </cell>
          <cell r="M28" t="str">
            <v>暖房能力</v>
          </cell>
          <cell r="N28">
            <v>5</v>
          </cell>
          <cell r="O28" t="str">
            <v>kW</v>
          </cell>
          <cell r="P28" t="str">
            <v>暖房能力(ﾋｰﾀ作動時)</v>
          </cell>
          <cell r="R28" t="str">
            <v>kW</v>
          </cell>
          <cell r="S28" t="str">
            <v>消費電力(暖房)</v>
          </cell>
          <cell r="T28">
            <v>0.1</v>
          </cell>
          <cell r="U28" t="str">
            <v>kW</v>
          </cell>
          <cell r="V28" t="str">
            <v>消費電力(暖房ﾋｰﾀ作動時)</v>
          </cell>
          <cell r="X28" t="str">
            <v>kW</v>
          </cell>
          <cell r="Y28" t="str">
            <v>電源</v>
          </cell>
          <cell r="AA28" t="str">
            <v>φ</v>
          </cell>
          <cell r="AB28" t="str">
            <v>電圧</v>
          </cell>
          <cell r="AD28" t="str">
            <v>V</v>
          </cell>
          <cell r="AE28" t="str">
            <v>外形寸法　高さ</v>
          </cell>
          <cell r="AF28">
            <v>210</v>
          </cell>
          <cell r="AG28" t="str">
            <v>mm</v>
          </cell>
          <cell r="AH28" t="str">
            <v>外形寸法　幅</v>
          </cell>
          <cell r="AI28">
            <v>1000</v>
          </cell>
          <cell r="AJ28" t="str">
            <v>mm</v>
          </cell>
          <cell r="AK28" t="str">
            <v>外形寸法　奥行</v>
          </cell>
          <cell r="AL28">
            <v>680</v>
          </cell>
          <cell r="AM28" t="str">
            <v>mm</v>
          </cell>
          <cell r="AN28" t="str">
            <v>風量(強)</v>
          </cell>
          <cell r="AO28">
            <v>13</v>
          </cell>
          <cell r="AP28" t="str">
            <v>m3/min</v>
          </cell>
          <cell r="AQ28" t="str">
            <v>機外静圧</v>
          </cell>
          <cell r="AR28">
            <v>0</v>
          </cell>
          <cell r="AS28" t="str">
            <v>Pa</v>
          </cell>
          <cell r="AT28" t="str">
            <v>送風機出力</v>
          </cell>
          <cell r="AU28">
            <v>5.3999999999999999E-2</v>
          </cell>
          <cell r="AV28" t="str">
            <v>kW</v>
          </cell>
          <cell r="AW28" t="str">
            <v>ドレン配管径</v>
          </cell>
          <cell r="AX28" t="str">
            <v>内径26&lt;VP-20接続可&gt;</v>
          </cell>
          <cell r="AZ28" t="str">
            <v>冷媒配管(ガス)</v>
          </cell>
          <cell r="BA28">
            <v>12.7</v>
          </cell>
          <cell r="BB28" t="str">
            <v>φ(mm)</v>
          </cell>
          <cell r="BC28" t="str">
            <v>冷媒配管(液)</v>
          </cell>
          <cell r="BD28">
            <v>6.35</v>
          </cell>
          <cell r="BE28" t="str">
            <v>φ(mm)</v>
          </cell>
          <cell r="BF28" t="str">
            <v>製品質量</v>
          </cell>
          <cell r="BG28">
            <v>27</v>
          </cell>
          <cell r="BH28" t="str">
            <v>kg</v>
          </cell>
          <cell r="BI28" t="str">
            <v>分離形名(パネル１)</v>
          </cell>
          <cell r="BL28" t="str">
            <v>分離形名(リモコン１)</v>
          </cell>
          <cell r="BM28" t="str">
            <v>PAR-S25A</v>
          </cell>
        </row>
        <row r="29">
          <cell r="B29" t="str">
            <v>PCA-J50GAH</v>
          </cell>
          <cell r="C29" t="str">
            <v>標準価格</v>
          </cell>
          <cell r="D29">
            <v>253000</v>
          </cell>
          <cell r="E29">
            <v>278000</v>
          </cell>
          <cell r="F29" t="str">
            <v>円</v>
          </cell>
          <cell r="G29" t="str">
            <v>冷房能力</v>
          </cell>
          <cell r="H29">
            <v>4.5</v>
          </cell>
          <cell r="I29" t="str">
            <v>kW</v>
          </cell>
          <cell r="J29" t="str">
            <v>消費電力(冷房)</v>
          </cell>
          <cell r="K29">
            <v>0.1</v>
          </cell>
          <cell r="L29" t="str">
            <v>kW</v>
          </cell>
          <cell r="M29" t="str">
            <v>暖房能力</v>
          </cell>
          <cell r="N29">
            <v>5</v>
          </cell>
          <cell r="O29" t="str">
            <v>kW</v>
          </cell>
          <cell r="P29" t="str">
            <v>暖房能力(ﾋｰﾀ作動時)</v>
          </cell>
          <cell r="Q29">
            <v>6.4</v>
          </cell>
          <cell r="R29" t="str">
            <v>kW</v>
          </cell>
          <cell r="S29" t="str">
            <v>消費電力(暖房)</v>
          </cell>
          <cell r="T29">
            <v>0.1</v>
          </cell>
          <cell r="U29" t="str">
            <v>kW</v>
          </cell>
          <cell r="V29" t="str">
            <v>消費電力(暖房ﾋｰﾀ作動時)</v>
          </cell>
          <cell r="W29">
            <v>1.5</v>
          </cell>
          <cell r="X29" t="str">
            <v>kW</v>
          </cell>
          <cell r="Y29" t="str">
            <v>電源</v>
          </cell>
          <cell r="AA29" t="str">
            <v>φ</v>
          </cell>
          <cell r="AB29" t="str">
            <v>電圧</v>
          </cell>
          <cell r="AD29" t="str">
            <v>V</v>
          </cell>
          <cell r="AE29" t="str">
            <v>外形寸法　高さ</v>
          </cell>
          <cell r="AF29">
            <v>210</v>
          </cell>
          <cell r="AG29" t="str">
            <v>mm</v>
          </cell>
          <cell r="AH29" t="str">
            <v>外形寸法　幅</v>
          </cell>
          <cell r="AI29">
            <v>1000</v>
          </cell>
          <cell r="AJ29" t="str">
            <v>mm</v>
          </cell>
          <cell r="AK29" t="str">
            <v>外形寸法　奥行</v>
          </cell>
          <cell r="AL29">
            <v>680</v>
          </cell>
          <cell r="AM29" t="str">
            <v>mm</v>
          </cell>
          <cell r="AN29" t="str">
            <v>風量(強)</v>
          </cell>
          <cell r="AO29">
            <v>13</v>
          </cell>
          <cell r="AP29" t="str">
            <v>m3/min</v>
          </cell>
          <cell r="AQ29" t="str">
            <v>機外静圧</v>
          </cell>
          <cell r="AR29">
            <v>0</v>
          </cell>
          <cell r="AS29" t="str">
            <v>Pa</v>
          </cell>
          <cell r="AT29" t="str">
            <v>送風機出力</v>
          </cell>
          <cell r="AU29">
            <v>5.3999999999999999E-2</v>
          </cell>
          <cell r="AV29" t="str">
            <v>kW</v>
          </cell>
          <cell r="AW29" t="str">
            <v>ドレン配管径</v>
          </cell>
          <cell r="AX29" t="str">
            <v>内径26&lt;VP-20接続可&gt;</v>
          </cell>
          <cell r="AZ29" t="str">
            <v>冷媒配管(ガス)</v>
          </cell>
          <cell r="BA29">
            <v>12.7</v>
          </cell>
          <cell r="BB29" t="str">
            <v>φ(mm)</v>
          </cell>
          <cell r="BC29" t="str">
            <v>冷媒配管(液)</v>
          </cell>
          <cell r="BD29">
            <v>6.35</v>
          </cell>
          <cell r="BE29" t="str">
            <v>φ(mm)</v>
          </cell>
          <cell r="BF29" t="str">
            <v>製品質量</v>
          </cell>
          <cell r="BG29">
            <v>27</v>
          </cell>
          <cell r="BH29" t="str">
            <v>kg</v>
          </cell>
          <cell r="BI29" t="str">
            <v>分離形名(パネル１)</v>
          </cell>
          <cell r="BL29" t="str">
            <v>分離形名(リモコン１)</v>
          </cell>
          <cell r="BM29" t="str">
            <v>PAR-S25A</v>
          </cell>
        </row>
        <row r="30">
          <cell r="B30" t="str">
            <v>PCA-J50SGAH</v>
          </cell>
          <cell r="C30" t="str">
            <v>標準価格</v>
          </cell>
          <cell r="D30">
            <v>253000</v>
          </cell>
          <cell r="E30">
            <v>278000</v>
          </cell>
          <cell r="F30" t="str">
            <v>円</v>
          </cell>
          <cell r="G30" t="str">
            <v>冷房能力</v>
          </cell>
          <cell r="H30">
            <v>4.5</v>
          </cell>
          <cell r="I30" t="str">
            <v>kW</v>
          </cell>
          <cell r="J30" t="str">
            <v>消費電力(冷房)</v>
          </cell>
          <cell r="L30" t="str">
            <v>kW</v>
          </cell>
          <cell r="M30" t="str">
            <v>暖房能力</v>
          </cell>
          <cell r="N30">
            <v>5</v>
          </cell>
          <cell r="O30" t="str">
            <v>kW</v>
          </cell>
          <cell r="P30" t="str">
            <v>暖房能力(ﾋｰﾀ作動時)</v>
          </cell>
          <cell r="Q30">
            <v>6.4</v>
          </cell>
          <cell r="R30" t="str">
            <v>kW</v>
          </cell>
          <cell r="S30" t="str">
            <v>消費電力(暖房)</v>
          </cell>
          <cell r="U30" t="str">
            <v>kW</v>
          </cell>
          <cell r="V30" t="str">
            <v>消費電力(暖房ﾋｰﾀ作動時)</v>
          </cell>
          <cell r="X30" t="str">
            <v>kW</v>
          </cell>
          <cell r="Y30" t="str">
            <v>電源</v>
          </cell>
          <cell r="AA30" t="str">
            <v>φ</v>
          </cell>
          <cell r="AB30" t="str">
            <v>電圧</v>
          </cell>
          <cell r="AD30" t="str">
            <v>V</v>
          </cell>
          <cell r="AE30" t="str">
            <v>外形寸法　高さ</v>
          </cell>
          <cell r="AF30">
            <v>210</v>
          </cell>
          <cell r="AG30" t="str">
            <v>mm</v>
          </cell>
          <cell r="AH30" t="str">
            <v>外形寸法　幅</v>
          </cell>
          <cell r="AI30">
            <v>1000</v>
          </cell>
          <cell r="AJ30" t="str">
            <v>mm</v>
          </cell>
          <cell r="AK30" t="str">
            <v>外形寸法　奥行</v>
          </cell>
          <cell r="AL30">
            <v>680</v>
          </cell>
          <cell r="AM30" t="str">
            <v>mm</v>
          </cell>
          <cell r="AN30" t="str">
            <v>風量(強)</v>
          </cell>
          <cell r="AO30">
            <v>13</v>
          </cell>
          <cell r="AP30" t="str">
            <v>m3/min</v>
          </cell>
          <cell r="AQ30" t="str">
            <v>機外静圧</v>
          </cell>
          <cell r="AR30">
            <v>0</v>
          </cell>
          <cell r="AS30" t="str">
            <v>Pa</v>
          </cell>
          <cell r="AT30" t="str">
            <v>送風機出力</v>
          </cell>
          <cell r="AU30">
            <v>5.3999999999999999E-2</v>
          </cell>
          <cell r="AV30" t="str">
            <v>kW</v>
          </cell>
          <cell r="AW30" t="str">
            <v>ドレン配管径</v>
          </cell>
          <cell r="AX30" t="str">
            <v>内径26&lt;VP-20接続可&gt;</v>
          </cell>
          <cell r="AZ30" t="str">
            <v>冷媒配管(ガス)</v>
          </cell>
          <cell r="BA30">
            <v>12.7</v>
          </cell>
          <cell r="BB30" t="str">
            <v>φ(mm)</v>
          </cell>
          <cell r="BC30" t="str">
            <v>冷媒配管(液)</v>
          </cell>
          <cell r="BD30">
            <v>6.35</v>
          </cell>
          <cell r="BE30" t="str">
            <v>φ(mm)</v>
          </cell>
          <cell r="BF30" t="str">
            <v>製品質量</v>
          </cell>
          <cell r="BG30">
            <v>27</v>
          </cell>
          <cell r="BH30" t="str">
            <v>kg</v>
          </cell>
          <cell r="BI30" t="str">
            <v>分離形名(パネル１)</v>
          </cell>
          <cell r="BL30" t="str">
            <v>分離形名(リモコン１)</v>
          </cell>
          <cell r="BM30" t="str">
            <v>PAR-S25A</v>
          </cell>
        </row>
        <row r="31">
          <cell r="B31" t="str">
            <v>PCA-J56GA</v>
          </cell>
          <cell r="C31" t="str">
            <v>標準価格</v>
          </cell>
          <cell r="D31">
            <v>230000</v>
          </cell>
          <cell r="E31">
            <v>255000</v>
          </cell>
          <cell r="F31" t="str">
            <v>円</v>
          </cell>
          <cell r="G31" t="str">
            <v>冷房能力</v>
          </cell>
          <cell r="H31">
            <v>5</v>
          </cell>
          <cell r="I31" t="str">
            <v>kW</v>
          </cell>
          <cell r="J31" t="str">
            <v>消費電力(冷房)</v>
          </cell>
          <cell r="K31">
            <v>0.1</v>
          </cell>
          <cell r="L31" t="str">
            <v>kW</v>
          </cell>
          <cell r="M31" t="str">
            <v>暖房能力</v>
          </cell>
          <cell r="N31">
            <v>5.6</v>
          </cell>
          <cell r="O31" t="str">
            <v>kW</v>
          </cell>
          <cell r="P31" t="str">
            <v>暖房能力(ﾋｰﾀ作動時)</v>
          </cell>
          <cell r="R31" t="str">
            <v>kW</v>
          </cell>
          <cell r="S31" t="str">
            <v>消費電力(暖房)</v>
          </cell>
          <cell r="T31">
            <v>0.1</v>
          </cell>
          <cell r="U31" t="str">
            <v>kW</v>
          </cell>
          <cell r="V31" t="str">
            <v>消費電力(暖房ﾋｰﾀ作動時)</v>
          </cell>
          <cell r="X31" t="str">
            <v>kW</v>
          </cell>
          <cell r="Y31" t="str">
            <v>電源</v>
          </cell>
          <cell r="AA31" t="str">
            <v>φ</v>
          </cell>
          <cell r="AB31" t="str">
            <v>電圧</v>
          </cell>
          <cell r="AD31" t="str">
            <v>V</v>
          </cell>
          <cell r="AE31" t="str">
            <v>外形寸法　高さ</v>
          </cell>
          <cell r="AF31">
            <v>210</v>
          </cell>
          <cell r="AG31" t="str">
            <v>mm</v>
          </cell>
          <cell r="AH31" t="str">
            <v>外形寸法　幅</v>
          </cell>
          <cell r="AI31">
            <v>1000</v>
          </cell>
          <cell r="AJ31" t="str">
            <v>mm</v>
          </cell>
          <cell r="AK31" t="str">
            <v>外形寸法　奥行</v>
          </cell>
          <cell r="AL31">
            <v>680</v>
          </cell>
          <cell r="AM31" t="str">
            <v>mm</v>
          </cell>
          <cell r="AN31" t="str">
            <v>風量(強)</v>
          </cell>
          <cell r="AO31">
            <v>13</v>
          </cell>
          <cell r="AP31" t="str">
            <v>m3/min</v>
          </cell>
          <cell r="AQ31" t="str">
            <v>機外静圧</v>
          </cell>
          <cell r="AR31">
            <v>0</v>
          </cell>
          <cell r="AS31" t="str">
            <v>Pa</v>
          </cell>
          <cell r="AT31" t="str">
            <v>送風機出力</v>
          </cell>
          <cell r="AU31">
            <v>5.3999999999999999E-2</v>
          </cell>
          <cell r="AV31" t="str">
            <v>kW</v>
          </cell>
          <cell r="AW31" t="str">
            <v>ドレン配管径</v>
          </cell>
          <cell r="AX31" t="str">
            <v>内径26&lt;VP-20接続可&gt;</v>
          </cell>
          <cell r="AZ31" t="str">
            <v>冷媒配管(ガス)</v>
          </cell>
          <cell r="BA31">
            <v>15.88</v>
          </cell>
          <cell r="BB31" t="str">
            <v>φ(mm)</v>
          </cell>
          <cell r="BC31" t="str">
            <v>冷媒配管(液)</v>
          </cell>
          <cell r="BD31">
            <v>9.52</v>
          </cell>
          <cell r="BE31" t="str">
            <v>φ(mm)</v>
          </cell>
          <cell r="BF31" t="str">
            <v>製品質量</v>
          </cell>
          <cell r="BG31">
            <v>27</v>
          </cell>
          <cell r="BH31" t="str">
            <v>kg</v>
          </cell>
          <cell r="BI31" t="str">
            <v>分離形名(パネル１)</v>
          </cell>
          <cell r="BL31" t="str">
            <v>分離形名(リモコン１)</v>
          </cell>
          <cell r="BM31" t="str">
            <v>PAR-S25A</v>
          </cell>
        </row>
        <row r="32">
          <cell r="B32" t="str">
            <v>PCA-J56GAH</v>
          </cell>
          <cell r="C32" t="str">
            <v>標準価格</v>
          </cell>
          <cell r="D32">
            <v>258000</v>
          </cell>
          <cell r="E32">
            <v>283000</v>
          </cell>
          <cell r="F32" t="str">
            <v>円</v>
          </cell>
          <cell r="G32" t="str">
            <v>冷房能力</v>
          </cell>
          <cell r="H32">
            <v>5</v>
          </cell>
          <cell r="I32" t="str">
            <v>kW</v>
          </cell>
          <cell r="J32" t="str">
            <v>消費電力(冷房)</v>
          </cell>
          <cell r="K32">
            <v>0.1</v>
          </cell>
          <cell r="L32" t="str">
            <v>kW</v>
          </cell>
          <cell r="M32" t="str">
            <v>暖房能力</v>
          </cell>
          <cell r="N32">
            <v>5.6</v>
          </cell>
          <cell r="O32" t="str">
            <v>kW</v>
          </cell>
          <cell r="P32" t="str">
            <v>暖房能力(ﾋｰﾀ作動時)</v>
          </cell>
          <cell r="Q32">
            <v>7</v>
          </cell>
          <cell r="R32" t="str">
            <v>kW</v>
          </cell>
          <cell r="S32" t="str">
            <v>消費電力(暖房)</v>
          </cell>
          <cell r="T32">
            <v>0.1</v>
          </cell>
          <cell r="U32" t="str">
            <v>kW</v>
          </cell>
          <cell r="V32" t="str">
            <v>消費電力(暖房ﾋｰﾀ作動時)</v>
          </cell>
          <cell r="W32">
            <v>1.5</v>
          </cell>
          <cell r="X32" t="str">
            <v>kW</v>
          </cell>
          <cell r="Y32" t="str">
            <v>電源</v>
          </cell>
          <cell r="AA32" t="str">
            <v>φ</v>
          </cell>
          <cell r="AB32" t="str">
            <v>電圧</v>
          </cell>
          <cell r="AD32" t="str">
            <v>V</v>
          </cell>
          <cell r="AE32" t="str">
            <v>外形寸法　高さ</v>
          </cell>
          <cell r="AF32">
            <v>210</v>
          </cell>
          <cell r="AG32" t="str">
            <v>mm</v>
          </cell>
          <cell r="AH32" t="str">
            <v>外形寸法　幅</v>
          </cell>
          <cell r="AI32">
            <v>1000</v>
          </cell>
          <cell r="AJ32" t="str">
            <v>mm</v>
          </cell>
          <cell r="AK32" t="str">
            <v>外形寸法　奥行</v>
          </cell>
          <cell r="AL32">
            <v>680</v>
          </cell>
          <cell r="AM32" t="str">
            <v>mm</v>
          </cell>
          <cell r="AN32" t="str">
            <v>風量(強)</v>
          </cell>
          <cell r="AO32">
            <v>13</v>
          </cell>
          <cell r="AP32" t="str">
            <v>m3/min</v>
          </cell>
          <cell r="AQ32" t="str">
            <v>機外静圧</v>
          </cell>
          <cell r="AR32">
            <v>0</v>
          </cell>
          <cell r="AS32" t="str">
            <v>Pa</v>
          </cell>
          <cell r="AT32" t="str">
            <v>送風機出力</v>
          </cell>
          <cell r="AU32">
            <v>5.3999999999999999E-2</v>
          </cell>
          <cell r="AV32" t="str">
            <v>kW</v>
          </cell>
          <cell r="AW32" t="str">
            <v>ドレン配管径</v>
          </cell>
          <cell r="AX32" t="str">
            <v>内径26&lt;VP-20接続可&gt;</v>
          </cell>
          <cell r="AZ32" t="str">
            <v>冷媒配管(ガス)</v>
          </cell>
          <cell r="BA32">
            <v>15.88</v>
          </cell>
          <cell r="BB32" t="str">
            <v>φ(mm)</v>
          </cell>
          <cell r="BC32" t="str">
            <v>冷媒配管(液)</v>
          </cell>
          <cell r="BD32">
            <v>9.52</v>
          </cell>
          <cell r="BE32" t="str">
            <v>φ(mm)</v>
          </cell>
          <cell r="BF32" t="str">
            <v>製品質量</v>
          </cell>
          <cell r="BG32">
            <v>27</v>
          </cell>
          <cell r="BH32" t="str">
            <v>kg</v>
          </cell>
          <cell r="BI32" t="str">
            <v>分離形名(パネル１)</v>
          </cell>
          <cell r="BL32" t="str">
            <v>分離形名(リモコン１)</v>
          </cell>
          <cell r="BM32" t="str">
            <v>PAR-S25A</v>
          </cell>
        </row>
        <row r="33">
          <cell r="B33" t="str">
            <v>PCA-J56SGAH</v>
          </cell>
          <cell r="C33" t="str">
            <v>標準価格</v>
          </cell>
          <cell r="D33">
            <v>258000</v>
          </cell>
          <cell r="E33">
            <v>283000</v>
          </cell>
          <cell r="F33" t="str">
            <v>円</v>
          </cell>
          <cell r="G33" t="str">
            <v>冷房能力</v>
          </cell>
          <cell r="H33">
            <v>5</v>
          </cell>
          <cell r="I33" t="str">
            <v>kW</v>
          </cell>
          <cell r="J33" t="str">
            <v>消費電力(冷房)</v>
          </cell>
          <cell r="L33" t="str">
            <v>kW</v>
          </cell>
          <cell r="M33" t="str">
            <v>暖房能力</v>
          </cell>
          <cell r="N33">
            <v>5.6</v>
          </cell>
          <cell r="O33" t="str">
            <v>kW</v>
          </cell>
          <cell r="P33" t="str">
            <v>暖房能力(ﾋｰﾀ作動時)</v>
          </cell>
          <cell r="Q33">
            <v>7</v>
          </cell>
          <cell r="R33" t="str">
            <v>kW</v>
          </cell>
          <cell r="S33" t="str">
            <v>消費電力(暖房)</v>
          </cell>
          <cell r="U33" t="str">
            <v>kW</v>
          </cell>
          <cell r="V33" t="str">
            <v>消費電力(暖房ﾋｰﾀ作動時)</v>
          </cell>
          <cell r="X33" t="str">
            <v>kW</v>
          </cell>
          <cell r="Y33" t="str">
            <v>電源</v>
          </cell>
          <cell r="AA33" t="str">
            <v>φ</v>
          </cell>
          <cell r="AB33" t="str">
            <v>電圧</v>
          </cell>
          <cell r="AD33" t="str">
            <v>V</v>
          </cell>
          <cell r="AE33" t="str">
            <v>外形寸法　高さ</v>
          </cell>
          <cell r="AF33">
            <v>210</v>
          </cell>
          <cell r="AG33" t="str">
            <v>mm</v>
          </cell>
          <cell r="AH33" t="str">
            <v>外形寸法　幅</v>
          </cell>
          <cell r="AI33">
            <v>1000</v>
          </cell>
          <cell r="AJ33" t="str">
            <v>mm</v>
          </cell>
          <cell r="AK33" t="str">
            <v>外形寸法　奥行</v>
          </cell>
          <cell r="AL33">
            <v>680</v>
          </cell>
          <cell r="AM33" t="str">
            <v>mm</v>
          </cell>
          <cell r="AN33" t="str">
            <v>風量(強)</v>
          </cell>
          <cell r="AO33">
            <v>13</v>
          </cell>
          <cell r="AP33" t="str">
            <v>m3/min</v>
          </cell>
          <cell r="AQ33" t="str">
            <v>機外静圧</v>
          </cell>
          <cell r="AR33">
            <v>0</v>
          </cell>
          <cell r="AS33" t="str">
            <v>Pa</v>
          </cell>
          <cell r="AT33" t="str">
            <v>送風機出力</v>
          </cell>
          <cell r="AU33">
            <v>5.3999999999999999E-2</v>
          </cell>
          <cell r="AV33" t="str">
            <v>kW</v>
          </cell>
          <cell r="AW33" t="str">
            <v>ドレン配管径</v>
          </cell>
          <cell r="AX33" t="str">
            <v>内径26&lt;VP-20接続可&gt;</v>
          </cell>
          <cell r="AZ33" t="str">
            <v>冷媒配管(ガス)</v>
          </cell>
          <cell r="BA33">
            <v>15.88</v>
          </cell>
          <cell r="BB33" t="str">
            <v>φ(mm)</v>
          </cell>
          <cell r="BC33" t="str">
            <v>冷媒配管(液)</v>
          </cell>
          <cell r="BD33">
            <v>9.52</v>
          </cell>
          <cell r="BE33" t="str">
            <v>φ(mm)</v>
          </cell>
          <cell r="BF33" t="str">
            <v>製品質量</v>
          </cell>
          <cell r="BG33">
            <v>27</v>
          </cell>
          <cell r="BH33" t="str">
            <v>kg</v>
          </cell>
          <cell r="BI33" t="str">
            <v>分離形名(パネル１)</v>
          </cell>
          <cell r="BL33" t="str">
            <v>分離形名(リモコン１)</v>
          </cell>
          <cell r="BM33" t="str">
            <v>PAR-S25A</v>
          </cell>
        </row>
        <row r="34">
          <cell r="B34" t="str">
            <v>PCA-J63GA</v>
          </cell>
          <cell r="C34" t="str">
            <v>標準価格</v>
          </cell>
          <cell r="D34">
            <v>240000</v>
          </cell>
          <cell r="E34">
            <v>265000</v>
          </cell>
          <cell r="F34" t="str">
            <v>円</v>
          </cell>
          <cell r="G34" t="str">
            <v>冷房能力</v>
          </cell>
          <cell r="H34">
            <v>5.6</v>
          </cell>
          <cell r="I34" t="str">
            <v>kW</v>
          </cell>
          <cell r="J34" t="str">
            <v>消費電力(冷房)</v>
          </cell>
          <cell r="K34">
            <v>0.13</v>
          </cell>
          <cell r="L34" t="str">
            <v>kW</v>
          </cell>
          <cell r="M34" t="str">
            <v>暖房能力</v>
          </cell>
          <cell r="N34">
            <v>6.7</v>
          </cell>
          <cell r="O34" t="str">
            <v>kW</v>
          </cell>
          <cell r="P34" t="str">
            <v>暖房能力(ﾋｰﾀ作動時)</v>
          </cell>
          <cell r="R34" t="str">
            <v>kW</v>
          </cell>
          <cell r="S34" t="str">
            <v>消費電力(暖房)</v>
          </cell>
          <cell r="T34">
            <v>0.13</v>
          </cell>
          <cell r="U34" t="str">
            <v>kW</v>
          </cell>
          <cell r="V34" t="str">
            <v>消費電力(暖房ﾋｰﾀ作動時)</v>
          </cell>
          <cell r="X34" t="str">
            <v>kW</v>
          </cell>
          <cell r="Y34" t="str">
            <v>電源</v>
          </cell>
          <cell r="AA34" t="str">
            <v>φ</v>
          </cell>
          <cell r="AB34" t="str">
            <v>電圧</v>
          </cell>
          <cell r="AD34" t="str">
            <v>V</v>
          </cell>
          <cell r="AE34" t="str">
            <v>外形寸法　高さ</v>
          </cell>
          <cell r="AF34">
            <v>210</v>
          </cell>
          <cell r="AG34" t="str">
            <v>mm</v>
          </cell>
          <cell r="AH34" t="str">
            <v>外形寸法　幅</v>
          </cell>
          <cell r="AI34">
            <v>1310</v>
          </cell>
          <cell r="AJ34" t="str">
            <v>mm</v>
          </cell>
          <cell r="AK34" t="str">
            <v>外形寸法　奥行</v>
          </cell>
          <cell r="AL34">
            <v>680</v>
          </cell>
          <cell r="AM34" t="str">
            <v>mm</v>
          </cell>
          <cell r="AN34" t="str">
            <v>風量(強)</v>
          </cell>
          <cell r="AO34">
            <v>18</v>
          </cell>
          <cell r="AP34" t="str">
            <v>m3/min</v>
          </cell>
          <cell r="AQ34" t="str">
            <v>機外静圧</v>
          </cell>
          <cell r="AR34">
            <v>0</v>
          </cell>
          <cell r="AS34" t="str">
            <v>Pa</v>
          </cell>
          <cell r="AT34" t="str">
            <v>送風機出力</v>
          </cell>
          <cell r="AU34">
            <v>7.0000000000000007E-2</v>
          </cell>
          <cell r="AV34" t="str">
            <v>kW</v>
          </cell>
          <cell r="AW34" t="str">
            <v>ドレン配管径</v>
          </cell>
          <cell r="AX34" t="str">
            <v>内径26&lt;VP-20接続可&gt;</v>
          </cell>
          <cell r="AZ34" t="str">
            <v>冷媒配管(ガス)</v>
          </cell>
          <cell r="BA34">
            <v>15.88</v>
          </cell>
          <cell r="BB34" t="str">
            <v>φ(mm)</v>
          </cell>
          <cell r="BC34" t="str">
            <v>冷媒配管(液)</v>
          </cell>
          <cell r="BD34">
            <v>9.52</v>
          </cell>
          <cell r="BE34" t="str">
            <v>φ(mm)</v>
          </cell>
          <cell r="BF34" t="str">
            <v>製品質量</v>
          </cell>
          <cell r="BG34">
            <v>34</v>
          </cell>
          <cell r="BH34" t="str">
            <v>kg</v>
          </cell>
          <cell r="BI34" t="str">
            <v>分離形名(パネル１)</v>
          </cell>
          <cell r="BL34" t="str">
            <v>分離形名(リモコン１)</v>
          </cell>
          <cell r="BM34" t="str">
            <v>PAR-S25A</v>
          </cell>
        </row>
        <row r="35">
          <cell r="B35" t="str">
            <v>PCA-J63GAH</v>
          </cell>
          <cell r="C35" t="str">
            <v>標準価格</v>
          </cell>
          <cell r="D35">
            <v>268000</v>
          </cell>
          <cell r="E35">
            <v>293000</v>
          </cell>
          <cell r="F35" t="str">
            <v>円</v>
          </cell>
          <cell r="G35" t="str">
            <v>冷房能力</v>
          </cell>
          <cell r="H35">
            <v>5.6</v>
          </cell>
          <cell r="I35" t="str">
            <v>kW</v>
          </cell>
          <cell r="J35" t="str">
            <v>消費電力(冷房)</v>
          </cell>
          <cell r="K35">
            <v>0.13</v>
          </cell>
          <cell r="L35" t="str">
            <v>kW</v>
          </cell>
          <cell r="M35" t="str">
            <v>暖房能力</v>
          </cell>
          <cell r="N35">
            <v>6.7</v>
          </cell>
          <cell r="O35" t="str">
            <v>kW</v>
          </cell>
          <cell r="P35" t="str">
            <v>暖房能力(ﾋｰﾀ作動時)</v>
          </cell>
          <cell r="Q35">
            <v>8.8000000000000007</v>
          </cell>
          <cell r="R35" t="str">
            <v>kW</v>
          </cell>
          <cell r="S35" t="str">
            <v>消費電力(暖房)</v>
          </cell>
          <cell r="T35">
            <v>0.13</v>
          </cell>
          <cell r="U35" t="str">
            <v>kW</v>
          </cell>
          <cell r="V35" t="str">
            <v>消費電力(暖房ﾋｰﾀ作動時)</v>
          </cell>
          <cell r="W35">
            <v>2.23</v>
          </cell>
          <cell r="X35" t="str">
            <v>kW</v>
          </cell>
          <cell r="Y35" t="str">
            <v>電源</v>
          </cell>
          <cell r="AA35" t="str">
            <v>φ</v>
          </cell>
          <cell r="AB35" t="str">
            <v>電圧</v>
          </cell>
          <cell r="AD35" t="str">
            <v>V</v>
          </cell>
          <cell r="AE35" t="str">
            <v>外形寸法　高さ</v>
          </cell>
          <cell r="AF35">
            <v>210</v>
          </cell>
          <cell r="AG35" t="str">
            <v>mm</v>
          </cell>
          <cell r="AH35" t="str">
            <v>外形寸法　幅</v>
          </cell>
          <cell r="AI35">
            <v>1310</v>
          </cell>
          <cell r="AJ35" t="str">
            <v>mm</v>
          </cell>
          <cell r="AK35" t="str">
            <v>外形寸法　奥行</v>
          </cell>
          <cell r="AL35">
            <v>680</v>
          </cell>
          <cell r="AM35" t="str">
            <v>mm</v>
          </cell>
          <cell r="AN35" t="str">
            <v>風量(強)</v>
          </cell>
          <cell r="AO35">
            <v>18</v>
          </cell>
          <cell r="AP35" t="str">
            <v>m3/min</v>
          </cell>
          <cell r="AQ35" t="str">
            <v>機外静圧</v>
          </cell>
          <cell r="AR35">
            <v>0</v>
          </cell>
          <cell r="AS35" t="str">
            <v>Pa</v>
          </cell>
          <cell r="AT35" t="str">
            <v>送風機出力</v>
          </cell>
          <cell r="AU35">
            <v>7.0000000000000007E-2</v>
          </cell>
          <cell r="AV35" t="str">
            <v>kW</v>
          </cell>
          <cell r="AW35" t="str">
            <v>ドレン配管径</v>
          </cell>
          <cell r="AX35" t="str">
            <v>内径26&lt;VP-20接続可&gt;</v>
          </cell>
          <cell r="AZ35" t="str">
            <v>冷媒配管(ガス)</v>
          </cell>
          <cell r="BA35">
            <v>15.88</v>
          </cell>
          <cell r="BB35" t="str">
            <v>φ(mm)</v>
          </cell>
          <cell r="BC35" t="str">
            <v>冷媒配管(液)</v>
          </cell>
          <cell r="BD35">
            <v>9.52</v>
          </cell>
          <cell r="BE35" t="str">
            <v>φ(mm)</v>
          </cell>
          <cell r="BF35" t="str">
            <v>製品質量</v>
          </cell>
          <cell r="BG35">
            <v>34</v>
          </cell>
          <cell r="BH35" t="str">
            <v>kg</v>
          </cell>
          <cell r="BI35" t="str">
            <v>分離形名(パネル１)</v>
          </cell>
          <cell r="BL35" t="str">
            <v>分離形名(リモコン１)</v>
          </cell>
          <cell r="BM35" t="str">
            <v>PAR-S25A</v>
          </cell>
        </row>
        <row r="36">
          <cell r="B36" t="str">
            <v>PCA-J71GA</v>
          </cell>
          <cell r="C36" t="str">
            <v>標準価格</v>
          </cell>
          <cell r="D36">
            <v>250000</v>
          </cell>
          <cell r="E36">
            <v>275000</v>
          </cell>
          <cell r="F36" t="str">
            <v>円</v>
          </cell>
          <cell r="G36" t="str">
            <v>冷房能力</v>
          </cell>
          <cell r="H36">
            <v>6.3</v>
          </cell>
          <cell r="I36" t="str">
            <v>kW</v>
          </cell>
          <cell r="J36" t="str">
            <v>消費電力(冷房)</v>
          </cell>
          <cell r="K36">
            <v>0.13</v>
          </cell>
          <cell r="L36" t="str">
            <v>kW</v>
          </cell>
          <cell r="M36" t="str">
            <v>暖房能力</v>
          </cell>
          <cell r="N36">
            <v>7.1</v>
          </cell>
          <cell r="O36" t="str">
            <v>kW</v>
          </cell>
          <cell r="P36" t="str">
            <v>暖房能力(ﾋｰﾀ作動時)</v>
          </cell>
          <cell r="R36" t="str">
            <v>kW</v>
          </cell>
          <cell r="S36" t="str">
            <v>消費電力(暖房)</v>
          </cell>
          <cell r="T36">
            <v>0.13</v>
          </cell>
          <cell r="U36" t="str">
            <v>kW</v>
          </cell>
          <cell r="V36" t="str">
            <v>消費電力(暖房ﾋｰﾀ作動時)</v>
          </cell>
          <cell r="X36" t="str">
            <v>kW</v>
          </cell>
          <cell r="Y36" t="str">
            <v>電源</v>
          </cell>
          <cell r="AA36" t="str">
            <v>φ</v>
          </cell>
          <cell r="AB36" t="str">
            <v>電圧</v>
          </cell>
          <cell r="AD36" t="str">
            <v>V</v>
          </cell>
          <cell r="AE36" t="str">
            <v>外形寸法　高さ</v>
          </cell>
          <cell r="AF36">
            <v>210</v>
          </cell>
          <cell r="AG36" t="str">
            <v>mm</v>
          </cell>
          <cell r="AH36" t="str">
            <v>外形寸法　幅</v>
          </cell>
          <cell r="AI36">
            <v>1310</v>
          </cell>
          <cell r="AJ36" t="str">
            <v>mm</v>
          </cell>
          <cell r="AK36" t="str">
            <v>外形寸法　奥行</v>
          </cell>
          <cell r="AL36">
            <v>680</v>
          </cell>
          <cell r="AM36" t="str">
            <v>mm</v>
          </cell>
          <cell r="AN36" t="str">
            <v>風量(強)</v>
          </cell>
          <cell r="AO36">
            <v>18</v>
          </cell>
          <cell r="AP36" t="str">
            <v>m3/min</v>
          </cell>
          <cell r="AQ36" t="str">
            <v>機外静圧</v>
          </cell>
          <cell r="AR36">
            <v>0</v>
          </cell>
          <cell r="AS36" t="str">
            <v>Pa</v>
          </cell>
          <cell r="AT36" t="str">
            <v>送風機出力</v>
          </cell>
          <cell r="AU36">
            <v>7.0000000000000007E-2</v>
          </cell>
          <cell r="AV36" t="str">
            <v>kW</v>
          </cell>
          <cell r="AW36" t="str">
            <v>ドレン配管径</v>
          </cell>
          <cell r="AX36" t="str">
            <v>内径26&lt;VP-20接続可&gt;</v>
          </cell>
          <cell r="AZ36" t="str">
            <v>冷媒配管(ガス)</v>
          </cell>
          <cell r="BA36">
            <v>15.88</v>
          </cell>
          <cell r="BB36" t="str">
            <v>φ(mm)</v>
          </cell>
          <cell r="BC36" t="str">
            <v>冷媒配管(液)</v>
          </cell>
          <cell r="BD36">
            <v>9.52</v>
          </cell>
          <cell r="BE36" t="str">
            <v>φ(mm)</v>
          </cell>
          <cell r="BF36" t="str">
            <v>製品質量</v>
          </cell>
          <cell r="BG36">
            <v>34</v>
          </cell>
          <cell r="BH36" t="str">
            <v>kg</v>
          </cell>
          <cell r="BI36" t="str">
            <v>分離形名(パネル１)</v>
          </cell>
          <cell r="BL36" t="str">
            <v>分離形名(リモコン１)</v>
          </cell>
          <cell r="BM36" t="str">
            <v>PAR-S25A</v>
          </cell>
        </row>
        <row r="37">
          <cell r="B37" t="str">
            <v>PCA-J71GAH</v>
          </cell>
          <cell r="C37" t="str">
            <v>標準価格</v>
          </cell>
          <cell r="D37">
            <v>278000</v>
          </cell>
          <cell r="E37">
            <v>303000</v>
          </cell>
          <cell r="F37" t="str">
            <v>円</v>
          </cell>
          <cell r="G37" t="str">
            <v>冷房能力</v>
          </cell>
          <cell r="H37">
            <v>6.3</v>
          </cell>
          <cell r="I37" t="str">
            <v>kW</v>
          </cell>
          <cell r="J37" t="str">
            <v>消費電力(冷房)</v>
          </cell>
          <cell r="K37">
            <v>0.13</v>
          </cell>
          <cell r="L37" t="str">
            <v>kW</v>
          </cell>
          <cell r="M37" t="str">
            <v>暖房能力</v>
          </cell>
          <cell r="N37">
            <v>7.1</v>
          </cell>
          <cell r="O37" t="str">
            <v>kW</v>
          </cell>
          <cell r="P37" t="str">
            <v>暖房能力(ﾋｰﾀ作動時)</v>
          </cell>
          <cell r="Q37">
            <v>9.1999999999999993</v>
          </cell>
          <cell r="R37" t="str">
            <v>kW</v>
          </cell>
          <cell r="S37" t="str">
            <v>消費電力(暖房)</v>
          </cell>
          <cell r="T37">
            <v>0.13</v>
          </cell>
          <cell r="U37" t="str">
            <v>kW</v>
          </cell>
          <cell r="V37" t="str">
            <v>消費電力(暖房ﾋｰﾀ作動時)</v>
          </cell>
          <cell r="W37">
            <v>2.23</v>
          </cell>
          <cell r="X37" t="str">
            <v>kW</v>
          </cell>
          <cell r="Y37" t="str">
            <v>電源</v>
          </cell>
          <cell r="AA37" t="str">
            <v>φ</v>
          </cell>
          <cell r="AB37" t="str">
            <v>電圧</v>
          </cell>
          <cell r="AD37" t="str">
            <v>V</v>
          </cell>
          <cell r="AE37" t="str">
            <v>外形寸法　高さ</v>
          </cell>
          <cell r="AF37">
            <v>210</v>
          </cell>
          <cell r="AG37" t="str">
            <v>mm</v>
          </cell>
          <cell r="AH37" t="str">
            <v>外形寸法　幅</v>
          </cell>
          <cell r="AI37">
            <v>1310</v>
          </cell>
          <cell r="AJ37" t="str">
            <v>mm</v>
          </cell>
          <cell r="AK37" t="str">
            <v>外形寸法　奥行</v>
          </cell>
          <cell r="AL37">
            <v>680</v>
          </cell>
          <cell r="AM37" t="str">
            <v>mm</v>
          </cell>
          <cell r="AN37" t="str">
            <v>風量(強)</v>
          </cell>
          <cell r="AO37">
            <v>18</v>
          </cell>
          <cell r="AP37" t="str">
            <v>m3/min</v>
          </cell>
          <cell r="AQ37" t="str">
            <v>機外静圧</v>
          </cell>
          <cell r="AR37">
            <v>0</v>
          </cell>
          <cell r="AS37" t="str">
            <v>Pa</v>
          </cell>
          <cell r="AT37" t="str">
            <v>送風機出力</v>
          </cell>
          <cell r="AU37">
            <v>7.0000000000000007E-2</v>
          </cell>
          <cell r="AV37" t="str">
            <v>kW</v>
          </cell>
          <cell r="AW37" t="str">
            <v>ドレン配管径</v>
          </cell>
          <cell r="AX37" t="str">
            <v>内径26&lt;VP-20接続可&gt;</v>
          </cell>
          <cell r="AZ37" t="str">
            <v>冷媒配管(ガス)</v>
          </cell>
          <cell r="BA37">
            <v>15.88</v>
          </cell>
          <cell r="BB37" t="str">
            <v>φ(mm)</v>
          </cell>
          <cell r="BC37" t="str">
            <v>冷媒配管(液)</v>
          </cell>
          <cell r="BD37">
            <v>9.52</v>
          </cell>
          <cell r="BE37" t="str">
            <v>φ(mm)</v>
          </cell>
          <cell r="BF37" t="str">
            <v>製品質量</v>
          </cell>
          <cell r="BG37">
            <v>34</v>
          </cell>
          <cell r="BH37" t="str">
            <v>kg</v>
          </cell>
          <cell r="BI37" t="str">
            <v>分離形名(パネル１)</v>
          </cell>
          <cell r="BL37" t="str">
            <v>分離形名(リモコン１)</v>
          </cell>
          <cell r="BM37" t="str">
            <v>PAR-S25A</v>
          </cell>
        </row>
        <row r="38">
          <cell r="B38" t="str">
            <v>PCA-J80GA</v>
          </cell>
          <cell r="C38" t="str">
            <v>標準価格</v>
          </cell>
          <cell r="D38">
            <v>260000</v>
          </cell>
          <cell r="E38">
            <v>285000</v>
          </cell>
          <cell r="F38" t="str">
            <v>円</v>
          </cell>
          <cell r="G38" t="str">
            <v>冷房能力</v>
          </cell>
          <cell r="H38">
            <v>7.1</v>
          </cell>
          <cell r="I38" t="str">
            <v>kW</v>
          </cell>
          <cell r="J38" t="str">
            <v>消費電力(冷房)</v>
          </cell>
          <cell r="K38">
            <v>0.13</v>
          </cell>
          <cell r="L38" t="str">
            <v>kW</v>
          </cell>
          <cell r="M38" t="str">
            <v>暖房能力</v>
          </cell>
          <cell r="N38">
            <v>8</v>
          </cell>
          <cell r="O38" t="str">
            <v>kW</v>
          </cell>
          <cell r="P38" t="str">
            <v>暖房能力(ﾋｰﾀ作動時)</v>
          </cell>
          <cell r="R38" t="str">
            <v>kW</v>
          </cell>
          <cell r="S38" t="str">
            <v>消費電力(暖房)</v>
          </cell>
          <cell r="T38">
            <v>0.13</v>
          </cell>
          <cell r="U38" t="str">
            <v>kW</v>
          </cell>
          <cell r="V38" t="str">
            <v>消費電力(暖房ﾋｰﾀ作動時)</v>
          </cell>
          <cell r="X38" t="str">
            <v>kW</v>
          </cell>
          <cell r="Y38" t="str">
            <v>電源</v>
          </cell>
          <cell r="AA38" t="str">
            <v>φ</v>
          </cell>
          <cell r="AB38" t="str">
            <v>電圧</v>
          </cell>
          <cell r="AD38" t="str">
            <v>V</v>
          </cell>
          <cell r="AE38" t="str">
            <v>外形寸法　高さ</v>
          </cell>
          <cell r="AF38">
            <v>210</v>
          </cell>
          <cell r="AG38" t="str">
            <v>mm</v>
          </cell>
          <cell r="AH38" t="str">
            <v>外形寸法　幅</v>
          </cell>
          <cell r="AI38">
            <v>1310</v>
          </cell>
          <cell r="AJ38" t="str">
            <v>mm</v>
          </cell>
          <cell r="AK38" t="str">
            <v>外形寸法　奥行</v>
          </cell>
          <cell r="AL38">
            <v>680</v>
          </cell>
          <cell r="AM38" t="str">
            <v>mm</v>
          </cell>
          <cell r="AN38" t="str">
            <v>風量(強)</v>
          </cell>
          <cell r="AO38">
            <v>18</v>
          </cell>
          <cell r="AP38" t="str">
            <v>m3/min</v>
          </cell>
          <cell r="AQ38" t="str">
            <v>機外静圧</v>
          </cell>
          <cell r="AR38">
            <v>0</v>
          </cell>
          <cell r="AS38" t="str">
            <v>Pa</v>
          </cell>
          <cell r="AT38" t="str">
            <v>送風機出力</v>
          </cell>
          <cell r="AU38">
            <v>7.0000000000000007E-2</v>
          </cell>
          <cell r="AV38" t="str">
            <v>kW</v>
          </cell>
          <cell r="AW38" t="str">
            <v>ドレン配管径</v>
          </cell>
          <cell r="AX38" t="str">
            <v>内径26&lt;VP-20接続可&gt;</v>
          </cell>
          <cell r="AZ38" t="str">
            <v>冷媒配管(ガス)</v>
          </cell>
          <cell r="BA38">
            <v>15.88</v>
          </cell>
          <cell r="BB38" t="str">
            <v>φ(mm)</v>
          </cell>
          <cell r="BC38" t="str">
            <v>冷媒配管(液)</v>
          </cell>
          <cell r="BD38">
            <v>9.52</v>
          </cell>
          <cell r="BE38" t="str">
            <v>φ(mm)</v>
          </cell>
          <cell r="BF38" t="str">
            <v>製品質量</v>
          </cell>
          <cell r="BG38">
            <v>34</v>
          </cell>
          <cell r="BH38" t="str">
            <v>kg</v>
          </cell>
          <cell r="BI38" t="str">
            <v>分離形名(パネル１)</v>
          </cell>
          <cell r="BL38" t="str">
            <v>分離形名(リモコン１)</v>
          </cell>
          <cell r="BM38" t="str">
            <v>PAR-S25A</v>
          </cell>
        </row>
        <row r="39">
          <cell r="B39" t="str">
            <v>PCA-J80GAH</v>
          </cell>
          <cell r="C39" t="str">
            <v>標準価格</v>
          </cell>
          <cell r="D39">
            <v>288000</v>
          </cell>
          <cell r="E39">
            <v>313000</v>
          </cell>
          <cell r="F39" t="str">
            <v>円</v>
          </cell>
          <cell r="G39" t="str">
            <v>冷房能力</v>
          </cell>
          <cell r="H39">
            <v>7.1</v>
          </cell>
          <cell r="I39" t="str">
            <v>kW</v>
          </cell>
          <cell r="J39" t="str">
            <v>消費電力(冷房)</v>
          </cell>
          <cell r="K39">
            <v>0.13</v>
          </cell>
          <cell r="L39" t="str">
            <v>kW</v>
          </cell>
          <cell r="M39" t="str">
            <v>暖房能力</v>
          </cell>
          <cell r="N39">
            <v>8</v>
          </cell>
          <cell r="O39" t="str">
            <v>kW</v>
          </cell>
          <cell r="P39" t="str">
            <v>暖房能力(ﾋｰﾀ作動時)</v>
          </cell>
          <cell r="Q39">
            <v>10.1</v>
          </cell>
          <cell r="R39" t="str">
            <v>kW</v>
          </cell>
          <cell r="S39" t="str">
            <v>消費電力(暖房)</v>
          </cell>
          <cell r="T39">
            <v>0.13</v>
          </cell>
          <cell r="U39" t="str">
            <v>kW</v>
          </cell>
          <cell r="V39" t="str">
            <v>消費電力(暖房ﾋｰﾀ作動時)</v>
          </cell>
          <cell r="W39">
            <v>2.23</v>
          </cell>
          <cell r="X39" t="str">
            <v>kW</v>
          </cell>
          <cell r="Y39" t="str">
            <v>電源</v>
          </cell>
          <cell r="AA39" t="str">
            <v>φ</v>
          </cell>
          <cell r="AB39" t="str">
            <v>電圧</v>
          </cell>
          <cell r="AD39" t="str">
            <v>V</v>
          </cell>
          <cell r="AE39" t="str">
            <v>外形寸法　高さ</v>
          </cell>
          <cell r="AF39">
            <v>210</v>
          </cell>
          <cell r="AG39" t="str">
            <v>mm</v>
          </cell>
          <cell r="AH39" t="str">
            <v>外形寸法　幅</v>
          </cell>
          <cell r="AI39">
            <v>1310</v>
          </cell>
          <cell r="AJ39" t="str">
            <v>mm</v>
          </cell>
          <cell r="AK39" t="str">
            <v>外形寸法　奥行</v>
          </cell>
          <cell r="AL39">
            <v>680</v>
          </cell>
          <cell r="AM39" t="str">
            <v>mm</v>
          </cell>
          <cell r="AN39" t="str">
            <v>風量(強)</v>
          </cell>
          <cell r="AO39">
            <v>18</v>
          </cell>
          <cell r="AP39" t="str">
            <v>m3/min</v>
          </cell>
          <cell r="AQ39" t="str">
            <v>機外静圧</v>
          </cell>
          <cell r="AR39">
            <v>0</v>
          </cell>
          <cell r="AS39" t="str">
            <v>Pa</v>
          </cell>
          <cell r="AT39" t="str">
            <v>送風機出力</v>
          </cell>
          <cell r="AU39">
            <v>7.0000000000000007E-2</v>
          </cell>
          <cell r="AV39" t="str">
            <v>kW</v>
          </cell>
          <cell r="AW39" t="str">
            <v>ドレン配管径</v>
          </cell>
          <cell r="AX39" t="str">
            <v>内径26&lt;VP-20接続可&gt;</v>
          </cell>
          <cell r="AZ39" t="str">
            <v>冷媒配管(ガス)</v>
          </cell>
          <cell r="BA39">
            <v>15.88</v>
          </cell>
          <cell r="BB39" t="str">
            <v>φ(mm)</v>
          </cell>
          <cell r="BC39" t="str">
            <v>冷媒配管(液)</v>
          </cell>
          <cell r="BD39">
            <v>9.52</v>
          </cell>
          <cell r="BE39" t="str">
            <v>φ(mm)</v>
          </cell>
          <cell r="BF39" t="str">
            <v>製品質量</v>
          </cell>
          <cell r="BG39">
            <v>34</v>
          </cell>
          <cell r="BH39" t="str">
            <v>kg</v>
          </cell>
          <cell r="BI39" t="str">
            <v>分離形名(パネル１)</v>
          </cell>
          <cell r="BL39" t="str">
            <v>分離形名(リモコン１)</v>
          </cell>
          <cell r="BM39" t="str">
            <v>PAR-S25A</v>
          </cell>
        </row>
        <row r="40">
          <cell r="B40" t="str">
            <v>PCA-J80HA</v>
          </cell>
          <cell r="C40" t="str">
            <v>標準価格</v>
          </cell>
          <cell r="D40">
            <v>400000</v>
          </cell>
          <cell r="E40">
            <v>425000</v>
          </cell>
          <cell r="F40" t="str">
            <v>円</v>
          </cell>
          <cell r="G40" t="str">
            <v>冷房能力</v>
          </cell>
          <cell r="H40">
            <v>7.1</v>
          </cell>
          <cell r="I40" t="str">
            <v>kW</v>
          </cell>
          <cell r="J40" t="str">
            <v>消費電力(冷房)</v>
          </cell>
          <cell r="L40" t="str">
            <v>kW</v>
          </cell>
          <cell r="M40" t="str">
            <v>暖房能力</v>
          </cell>
          <cell r="N40">
            <v>8</v>
          </cell>
          <cell r="O40" t="str">
            <v>kW</v>
          </cell>
          <cell r="P40" t="str">
            <v>暖房能力(ﾋｰﾀ作動時)</v>
          </cell>
          <cell r="R40" t="str">
            <v>kW</v>
          </cell>
          <cell r="S40" t="str">
            <v>消費電力(暖房)</v>
          </cell>
          <cell r="U40" t="str">
            <v>kW</v>
          </cell>
          <cell r="V40" t="str">
            <v>消費電力(暖房ﾋｰﾀ作動時)</v>
          </cell>
          <cell r="X40" t="str">
            <v>kW</v>
          </cell>
          <cell r="Y40" t="str">
            <v>電源</v>
          </cell>
          <cell r="AA40" t="str">
            <v>φ</v>
          </cell>
          <cell r="AB40" t="str">
            <v>電圧</v>
          </cell>
          <cell r="AD40" t="str">
            <v>V</v>
          </cell>
          <cell r="AE40" t="str">
            <v>外形寸法　高さ</v>
          </cell>
          <cell r="AF40">
            <v>280</v>
          </cell>
          <cell r="AG40" t="str">
            <v>mm</v>
          </cell>
          <cell r="AH40" t="str">
            <v>外形寸法　幅</v>
          </cell>
          <cell r="AI40">
            <v>1136</v>
          </cell>
          <cell r="AJ40" t="str">
            <v>mm</v>
          </cell>
          <cell r="AK40" t="str">
            <v>外形寸法　奥行</v>
          </cell>
          <cell r="AL40">
            <v>650</v>
          </cell>
          <cell r="AM40" t="str">
            <v>mm</v>
          </cell>
          <cell r="AN40" t="str">
            <v>風量(強)</v>
          </cell>
          <cell r="AO40">
            <v>19</v>
          </cell>
          <cell r="AP40" t="str">
            <v>m3/min</v>
          </cell>
          <cell r="AQ40" t="str">
            <v>機外静圧</v>
          </cell>
          <cell r="AS40" t="str">
            <v>Pa</v>
          </cell>
          <cell r="AT40" t="str">
            <v>送風機出力</v>
          </cell>
          <cell r="AU40">
            <v>0.04</v>
          </cell>
          <cell r="AV40" t="str">
            <v>kW</v>
          </cell>
          <cell r="AW40" t="str">
            <v>ドレン配管径</v>
          </cell>
          <cell r="AX40" t="str">
            <v>VP-25接続可</v>
          </cell>
          <cell r="AZ40" t="str">
            <v>冷媒配管(ガス)</v>
          </cell>
          <cell r="BA40">
            <v>15.88</v>
          </cell>
          <cell r="BB40" t="str">
            <v>φ(mm)</v>
          </cell>
          <cell r="BC40" t="str">
            <v>冷媒配管(液)</v>
          </cell>
          <cell r="BD40">
            <v>9.52</v>
          </cell>
          <cell r="BE40" t="str">
            <v>φ(mm)</v>
          </cell>
          <cell r="BF40" t="str">
            <v>製品質量</v>
          </cell>
          <cell r="BG40">
            <v>44</v>
          </cell>
          <cell r="BH40" t="str">
            <v>kg</v>
          </cell>
          <cell r="BI40" t="str">
            <v>分離形名(パネル１)</v>
          </cell>
          <cell r="BL40" t="str">
            <v>分離形名(リモコン１)</v>
          </cell>
          <cell r="BM40" t="str">
            <v>PAR-S25A</v>
          </cell>
        </row>
        <row r="41">
          <cell r="B41" t="str">
            <v>PCA-J90GA</v>
          </cell>
          <cell r="C41" t="str">
            <v>標準価格</v>
          </cell>
          <cell r="D41">
            <v>270000</v>
          </cell>
          <cell r="E41">
            <v>295000</v>
          </cell>
          <cell r="F41" t="str">
            <v>円</v>
          </cell>
          <cell r="G41" t="str">
            <v>冷房能力</v>
          </cell>
          <cell r="H41">
            <v>8.1</v>
          </cell>
          <cell r="I41" t="str">
            <v>kW</v>
          </cell>
          <cell r="J41" t="str">
            <v>消費電力(冷房)</v>
          </cell>
          <cell r="K41">
            <v>0.15</v>
          </cell>
          <cell r="L41" t="str">
            <v>kW</v>
          </cell>
          <cell r="M41" t="str">
            <v>暖房能力</v>
          </cell>
          <cell r="N41">
            <v>9</v>
          </cell>
          <cell r="O41" t="str">
            <v>kW</v>
          </cell>
          <cell r="P41" t="str">
            <v>暖房能力(ﾋｰﾀ作動時)</v>
          </cell>
          <cell r="R41" t="str">
            <v>kW</v>
          </cell>
          <cell r="S41" t="str">
            <v>消費電力(暖房)</v>
          </cell>
          <cell r="T41">
            <v>0.15</v>
          </cell>
          <cell r="U41" t="str">
            <v>kW</v>
          </cell>
          <cell r="V41" t="str">
            <v>消費電力(暖房ﾋｰﾀ作動時)</v>
          </cell>
          <cell r="X41" t="str">
            <v>kW</v>
          </cell>
          <cell r="Y41" t="str">
            <v>電源</v>
          </cell>
          <cell r="AA41" t="str">
            <v>φ</v>
          </cell>
          <cell r="AB41" t="str">
            <v>電圧</v>
          </cell>
          <cell r="AD41" t="str">
            <v>V</v>
          </cell>
          <cell r="AE41" t="str">
            <v>外形寸法　高さ</v>
          </cell>
          <cell r="AF41">
            <v>270</v>
          </cell>
          <cell r="AG41" t="str">
            <v>mm</v>
          </cell>
          <cell r="AH41" t="str">
            <v>外形寸法　幅</v>
          </cell>
          <cell r="AI41">
            <v>1310</v>
          </cell>
          <cell r="AJ41" t="str">
            <v>mm</v>
          </cell>
          <cell r="AK41" t="str">
            <v>外形寸法　奥行</v>
          </cell>
          <cell r="AL41">
            <v>680</v>
          </cell>
          <cell r="AM41" t="str">
            <v>mm</v>
          </cell>
          <cell r="AN41" t="str">
            <v>風量(強)</v>
          </cell>
          <cell r="AO41">
            <v>25</v>
          </cell>
          <cell r="AP41" t="str">
            <v>m3/min</v>
          </cell>
          <cell r="AQ41" t="str">
            <v>機外静圧</v>
          </cell>
          <cell r="AR41">
            <v>0</v>
          </cell>
          <cell r="AS41" t="str">
            <v>Pa</v>
          </cell>
          <cell r="AT41" t="str">
            <v>送風機出力</v>
          </cell>
          <cell r="AU41">
            <v>0.09</v>
          </cell>
          <cell r="AV41" t="str">
            <v>kW</v>
          </cell>
          <cell r="AW41" t="str">
            <v>ドレン配管径</v>
          </cell>
          <cell r="AX41" t="str">
            <v>内径26&lt;VP-20接続可&gt;</v>
          </cell>
          <cell r="AZ41" t="str">
            <v>冷媒配管(ガス)</v>
          </cell>
          <cell r="BA41">
            <v>15.88</v>
          </cell>
          <cell r="BB41" t="str">
            <v>φ(mm)</v>
          </cell>
          <cell r="BC41" t="str">
            <v>冷媒配管(液)</v>
          </cell>
          <cell r="BD41">
            <v>9.52</v>
          </cell>
          <cell r="BE41" t="str">
            <v>φ(mm)</v>
          </cell>
          <cell r="BF41" t="str">
            <v>製品質量</v>
          </cell>
          <cell r="BG41">
            <v>35</v>
          </cell>
          <cell r="BH41" t="str">
            <v>kg</v>
          </cell>
          <cell r="BI41" t="str">
            <v>分離形名(パネル１)</v>
          </cell>
          <cell r="BL41" t="str">
            <v>分離形名(リモコン１)</v>
          </cell>
          <cell r="BM41" t="str">
            <v>PAR-S25A</v>
          </cell>
        </row>
        <row r="42">
          <cell r="B42" t="str">
            <v>PCA-J90GAH</v>
          </cell>
          <cell r="C42" t="str">
            <v>標準価格</v>
          </cell>
          <cell r="D42">
            <v>303000</v>
          </cell>
          <cell r="E42">
            <v>328000</v>
          </cell>
          <cell r="F42" t="str">
            <v>円</v>
          </cell>
          <cell r="G42" t="str">
            <v>冷房能力</v>
          </cell>
          <cell r="H42">
            <v>8.1</v>
          </cell>
          <cell r="I42" t="str">
            <v>kW</v>
          </cell>
          <cell r="J42" t="str">
            <v>消費電力(冷房)</v>
          </cell>
          <cell r="K42">
            <v>0.15</v>
          </cell>
          <cell r="L42" t="str">
            <v>kW</v>
          </cell>
          <cell r="M42" t="str">
            <v>暖房能力</v>
          </cell>
          <cell r="N42">
            <v>9</v>
          </cell>
          <cell r="O42" t="str">
            <v>kW</v>
          </cell>
          <cell r="P42" t="str">
            <v>暖房能力(ﾋｰﾀ作動時)</v>
          </cell>
          <cell r="Q42">
            <v>11.7</v>
          </cell>
          <cell r="R42" t="str">
            <v>kW</v>
          </cell>
          <cell r="S42" t="str">
            <v>消費電力(暖房)</v>
          </cell>
          <cell r="T42">
            <v>0.15</v>
          </cell>
          <cell r="U42" t="str">
            <v>kW</v>
          </cell>
          <cell r="V42" t="str">
            <v>消費電力(暖房ﾋｰﾀ作動時)</v>
          </cell>
          <cell r="W42">
            <v>2.85</v>
          </cell>
          <cell r="X42" t="str">
            <v>kW</v>
          </cell>
          <cell r="Y42" t="str">
            <v>電源</v>
          </cell>
          <cell r="AA42" t="str">
            <v>φ</v>
          </cell>
          <cell r="AB42" t="str">
            <v>電圧</v>
          </cell>
          <cell r="AD42" t="str">
            <v>V</v>
          </cell>
          <cell r="AE42" t="str">
            <v>外形寸法　高さ</v>
          </cell>
          <cell r="AF42">
            <v>270</v>
          </cell>
          <cell r="AG42" t="str">
            <v>mm</v>
          </cell>
          <cell r="AH42" t="str">
            <v>外形寸法　幅</v>
          </cell>
          <cell r="AI42">
            <v>1310</v>
          </cell>
          <cell r="AJ42" t="str">
            <v>mm</v>
          </cell>
          <cell r="AK42" t="str">
            <v>外形寸法　奥行</v>
          </cell>
          <cell r="AL42">
            <v>680</v>
          </cell>
          <cell r="AM42" t="str">
            <v>mm</v>
          </cell>
          <cell r="AN42" t="str">
            <v>風量(強)</v>
          </cell>
          <cell r="AO42">
            <v>25</v>
          </cell>
          <cell r="AP42" t="str">
            <v>m3/min</v>
          </cell>
          <cell r="AQ42" t="str">
            <v>機外静圧</v>
          </cell>
          <cell r="AR42">
            <v>0</v>
          </cell>
          <cell r="AS42" t="str">
            <v>Pa</v>
          </cell>
          <cell r="AT42" t="str">
            <v>送風機出力</v>
          </cell>
          <cell r="AU42">
            <v>0.09</v>
          </cell>
          <cell r="AV42" t="str">
            <v>kW</v>
          </cell>
          <cell r="AW42" t="str">
            <v>ドレン配管径</v>
          </cell>
          <cell r="AX42" t="str">
            <v>内径26&lt;VP-20接続可&gt;</v>
          </cell>
          <cell r="AZ42" t="str">
            <v>冷媒配管(ガス)</v>
          </cell>
          <cell r="BA42">
            <v>15.88</v>
          </cell>
          <cell r="BB42" t="str">
            <v>φ(mm)</v>
          </cell>
          <cell r="BC42" t="str">
            <v>冷媒配管(液)</v>
          </cell>
          <cell r="BD42">
            <v>9.52</v>
          </cell>
          <cell r="BE42" t="str">
            <v>φ(mm)</v>
          </cell>
          <cell r="BF42" t="str">
            <v>製品質量</v>
          </cell>
          <cell r="BG42">
            <v>35</v>
          </cell>
          <cell r="BH42" t="str">
            <v>kg</v>
          </cell>
          <cell r="BI42" t="str">
            <v>分離形名(パネル１)</v>
          </cell>
          <cell r="BL42" t="str">
            <v>分離形名(リモコン１)</v>
          </cell>
          <cell r="BM42" t="str">
            <v>PAR-S25A</v>
          </cell>
        </row>
        <row r="43">
          <cell r="B43" t="str">
            <v>PCFY-J112FM-A</v>
          </cell>
          <cell r="C43" t="str">
            <v>標準価格</v>
          </cell>
          <cell r="D43">
            <v>443000</v>
          </cell>
          <cell r="E43">
            <v>468000</v>
          </cell>
          <cell r="F43" t="str">
            <v>円</v>
          </cell>
          <cell r="G43" t="str">
            <v>冷房能力</v>
          </cell>
          <cell r="H43">
            <v>11.2</v>
          </cell>
          <cell r="I43" t="str">
            <v>kW</v>
          </cell>
          <cell r="J43" t="str">
            <v>消費電力(冷房)</v>
          </cell>
          <cell r="K43">
            <v>0.15</v>
          </cell>
          <cell r="L43" t="str">
            <v>kW</v>
          </cell>
          <cell r="M43" t="str">
            <v>暖房能力</v>
          </cell>
          <cell r="N43">
            <v>12.5</v>
          </cell>
          <cell r="O43" t="str">
            <v>kW</v>
          </cell>
          <cell r="P43" t="str">
            <v>暖房能力(ﾋｰﾀ作動時)</v>
          </cell>
          <cell r="Q43">
            <v>0</v>
          </cell>
          <cell r="R43" t="str">
            <v>kW</v>
          </cell>
          <cell r="S43" t="str">
            <v>消費電力(暖房)</v>
          </cell>
          <cell r="T43">
            <v>0.15</v>
          </cell>
          <cell r="U43" t="str">
            <v>kW</v>
          </cell>
          <cell r="V43" t="str">
            <v>消費電力(暖房ﾋｰﾀ作動時)</v>
          </cell>
          <cell r="W43">
            <v>0</v>
          </cell>
          <cell r="X43" t="str">
            <v>kW</v>
          </cell>
          <cell r="Y43" t="str">
            <v>電源</v>
          </cell>
          <cell r="Z43" t="str">
            <v>単相</v>
          </cell>
          <cell r="AA43" t="str">
            <v>φ</v>
          </cell>
          <cell r="AB43" t="str">
            <v>電圧</v>
          </cell>
          <cell r="AC43">
            <v>200</v>
          </cell>
          <cell r="AD43" t="str">
            <v>V</v>
          </cell>
          <cell r="AE43" t="str">
            <v>外形寸法　高さ</v>
          </cell>
          <cell r="AF43">
            <v>270</v>
          </cell>
          <cell r="AG43" t="str">
            <v>mm</v>
          </cell>
          <cell r="AH43" t="str">
            <v>外形寸法　幅</v>
          </cell>
          <cell r="AI43">
            <v>1300</v>
          </cell>
          <cell r="AJ43" t="str">
            <v>mm</v>
          </cell>
          <cell r="AK43" t="str">
            <v>外形寸法　奥行</v>
          </cell>
          <cell r="AL43">
            <v>700</v>
          </cell>
          <cell r="AM43" t="str">
            <v>mm</v>
          </cell>
          <cell r="AN43" t="str">
            <v>風量(強)</v>
          </cell>
          <cell r="AO43">
            <v>25</v>
          </cell>
          <cell r="AP43" t="str">
            <v>m3/min</v>
          </cell>
          <cell r="AQ43" t="str">
            <v>機外静圧</v>
          </cell>
          <cell r="AR43">
            <v>0</v>
          </cell>
          <cell r="AS43" t="str">
            <v>Pa</v>
          </cell>
          <cell r="AT43" t="str">
            <v>送風機出力</v>
          </cell>
          <cell r="AU43">
            <v>0.09</v>
          </cell>
          <cell r="AV43" t="str">
            <v>kW</v>
          </cell>
          <cell r="AW43" t="str">
            <v>ドレン配管径</v>
          </cell>
          <cell r="AX43" t="str">
            <v>内径20&lt;PVC管VP-20接続可&gt;</v>
          </cell>
          <cell r="AZ43" t="str">
            <v>冷媒配管(ガス)</v>
          </cell>
          <cell r="BA43">
            <v>19.05</v>
          </cell>
          <cell r="BB43" t="str">
            <v>φ(mm)</v>
          </cell>
          <cell r="BC43" t="str">
            <v>冷媒配管(液)</v>
          </cell>
          <cell r="BD43">
            <v>9.52</v>
          </cell>
          <cell r="BE43" t="str">
            <v>φ(mm)</v>
          </cell>
          <cell r="BF43" t="str">
            <v>製品質量</v>
          </cell>
          <cell r="BG43">
            <v>43</v>
          </cell>
          <cell r="BH43" t="str">
            <v>kg</v>
          </cell>
          <cell r="BI43" t="str">
            <v>分離形名(パネル１)</v>
          </cell>
          <cell r="BL43" t="str">
            <v>分離形名(リモコン１)</v>
          </cell>
          <cell r="BM43" t="str">
            <v>PAR-F25M</v>
          </cell>
        </row>
        <row r="44">
          <cell r="B44" t="str">
            <v>PCFY-J112GM-A</v>
          </cell>
          <cell r="C44" t="str">
            <v>標準価格</v>
          </cell>
          <cell r="D44">
            <v>443000</v>
          </cell>
          <cell r="E44">
            <v>468000</v>
          </cell>
          <cell r="F44" t="str">
            <v>円</v>
          </cell>
          <cell r="G44" t="str">
            <v>冷房能力</v>
          </cell>
          <cell r="H44">
            <v>11.2</v>
          </cell>
          <cell r="I44" t="str">
            <v>kW</v>
          </cell>
          <cell r="J44" t="str">
            <v>消費電力(冷房)</v>
          </cell>
          <cell r="K44">
            <v>0.15</v>
          </cell>
          <cell r="L44" t="str">
            <v>kW</v>
          </cell>
          <cell r="M44" t="str">
            <v>暖房能力</v>
          </cell>
          <cell r="N44">
            <v>12.5</v>
          </cell>
          <cell r="O44" t="str">
            <v>kW</v>
          </cell>
          <cell r="P44" t="str">
            <v>暖房能力(ﾋｰﾀ作動時)</v>
          </cell>
          <cell r="R44" t="str">
            <v>kW</v>
          </cell>
          <cell r="S44" t="str">
            <v>消費電力(暖房)</v>
          </cell>
          <cell r="T44">
            <v>0.15</v>
          </cell>
          <cell r="U44" t="str">
            <v>kW</v>
          </cell>
          <cell r="V44" t="str">
            <v>消費電力(暖房ﾋｰﾀ作動時)</v>
          </cell>
          <cell r="X44" t="str">
            <v>kW</v>
          </cell>
          <cell r="Y44" t="str">
            <v>電源</v>
          </cell>
          <cell r="Z44" t="str">
            <v>単相</v>
          </cell>
          <cell r="AA44" t="str">
            <v>φ</v>
          </cell>
          <cell r="AB44" t="str">
            <v>電圧</v>
          </cell>
          <cell r="AC44">
            <v>200</v>
          </cell>
          <cell r="AD44" t="str">
            <v>V</v>
          </cell>
          <cell r="AE44" t="str">
            <v>外形寸法　高さ</v>
          </cell>
          <cell r="AF44">
            <v>270</v>
          </cell>
          <cell r="AG44" t="str">
            <v>mm</v>
          </cell>
          <cell r="AH44" t="str">
            <v>外形寸法　幅</v>
          </cell>
          <cell r="AI44">
            <v>1310</v>
          </cell>
          <cell r="AJ44" t="str">
            <v>mm</v>
          </cell>
          <cell r="AK44" t="str">
            <v>外形寸法　奥行</v>
          </cell>
          <cell r="AL44">
            <v>680</v>
          </cell>
          <cell r="AM44" t="str">
            <v>mm</v>
          </cell>
          <cell r="AN44" t="str">
            <v>風量(強)</v>
          </cell>
          <cell r="AO44">
            <v>25</v>
          </cell>
          <cell r="AP44" t="str">
            <v>m3/min</v>
          </cell>
          <cell r="AQ44" t="str">
            <v>機外静圧</v>
          </cell>
          <cell r="AS44" t="str">
            <v>Pa</v>
          </cell>
          <cell r="AT44" t="str">
            <v>送風機出力</v>
          </cell>
          <cell r="AU44">
            <v>0.09</v>
          </cell>
          <cell r="AV44" t="str">
            <v>kW</v>
          </cell>
          <cell r="AW44" t="str">
            <v>ドレン配管径</v>
          </cell>
          <cell r="AZ44" t="str">
            <v>冷媒配管(ガス)</v>
          </cell>
          <cell r="BA44">
            <v>19.05</v>
          </cell>
          <cell r="BB44" t="str">
            <v>φ(mm)</v>
          </cell>
          <cell r="BC44" t="str">
            <v>冷媒配管(液)</v>
          </cell>
          <cell r="BD44">
            <v>9.52</v>
          </cell>
          <cell r="BE44" t="str">
            <v>φ(mm)</v>
          </cell>
          <cell r="BF44" t="str">
            <v>製品質量</v>
          </cell>
          <cell r="BG44">
            <v>37</v>
          </cell>
          <cell r="BH44" t="str">
            <v>kg</v>
          </cell>
          <cell r="BI44" t="str">
            <v>分離形名(パネル１)</v>
          </cell>
          <cell r="BL44" t="str">
            <v>分離形名(リモコン１)</v>
          </cell>
          <cell r="BM44" t="str">
            <v>PAR-F25M</v>
          </cell>
        </row>
        <row r="45">
          <cell r="B45" t="str">
            <v>PCFY-J112GMH-A</v>
          </cell>
          <cell r="C45" t="str">
            <v>標準価格</v>
          </cell>
          <cell r="D45">
            <v>476000</v>
          </cell>
          <cell r="E45">
            <v>501000</v>
          </cell>
          <cell r="F45" t="str">
            <v>円</v>
          </cell>
          <cell r="G45" t="str">
            <v>冷房能力</v>
          </cell>
          <cell r="H45">
            <v>11.2</v>
          </cell>
          <cell r="I45" t="str">
            <v>kW</v>
          </cell>
          <cell r="J45" t="str">
            <v>消費電力(冷房)</v>
          </cell>
          <cell r="K45">
            <v>0.15</v>
          </cell>
          <cell r="L45" t="str">
            <v>kW</v>
          </cell>
          <cell r="M45" t="str">
            <v>暖房能力</v>
          </cell>
          <cell r="N45">
            <v>12.5</v>
          </cell>
          <cell r="O45" t="str">
            <v>kW</v>
          </cell>
          <cell r="P45" t="str">
            <v>暖房能力(ﾋｰﾀ作動時)</v>
          </cell>
          <cell r="Q45">
            <v>15.2</v>
          </cell>
          <cell r="R45" t="str">
            <v>kW</v>
          </cell>
          <cell r="S45" t="str">
            <v>消費電力(暖房)</v>
          </cell>
          <cell r="T45">
            <v>0.15</v>
          </cell>
          <cell r="U45" t="str">
            <v>kW</v>
          </cell>
          <cell r="V45" t="str">
            <v>消費電力(暖房ﾋｰﾀ作動時)</v>
          </cell>
          <cell r="W45">
            <v>2.85</v>
          </cell>
          <cell r="X45" t="str">
            <v>kW</v>
          </cell>
          <cell r="Y45" t="str">
            <v>電源</v>
          </cell>
          <cell r="Z45" t="str">
            <v>三相</v>
          </cell>
          <cell r="AA45" t="str">
            <v>φ</v>
          </cell>
          <cell r="AB45" t="str">
            <v>電圧</v>
          </cell>
          <cell r="AC45">
            <v>200</v>
          </cell>
          <cell r="AD45" t="str">
            <v>V</v>
          </cell>
          <cell r="AE45" t="str">
            <v>外形寸法　高さ</v>
          </cell>
          <cell r="AF45">
            <v>270</v>
          </cell>
          <cell r="AG45" t="str">
            <v>mm</v>
          </cell>
          <cell r="AH45" t="str">
            <v>外形寸法　幅</v>
          </cell>
          <cell r="AI45">
            <v>1310</v>
          </cell>
          <cell r="AJ45" t="str">
            <v>mm</v>
          </cell>
          <cell r="AK45" t="str">
            <v>外形寸法　奥行</v>
          </cell>
          <cell r="AL45">
            <v>680</v>
          </cell>
          <cell r="AM45" t="str">
            <v>mm</v>
          </cell>
          <cell r="AN45" t="str">
            <v>風量(強)</v>
          </cell>
          <cell r="AO45">
            <v>25</v>
          </cell>
          <cell r="AP45" t="str">
            <v>m3/min</v>
          </cell>
          <cell r="AQ45" t="str">
            <v>機外静圧</v>
          </cell>
          <cell r="AS45" t="str">
            <v>Pa</v>
          </cell>
          <cell r="AT45" t="str">
            <v>送風機出力</v>
          </cell>
          <cell r="AU45">
            <v>0.09</v>
          </cell>
          <cell r="AV45" t="str">
            <v>kW</v>
          </cell>
          <cell r="AW45" t="str">
            <v>ドレン配管径</v>
          </cell>
          <cell r="AZ45" t="str">
            <v>冷媒配管(ガス)</v>
          </cell>
          <cell r="BA45">
            <v>19.05</v>
          </cell>
          <cell r="BB45" t="str">
            <v>φ(mm)</v>
          </cell>
          <cell r="BC45" t="str">
            <v>冷媒配管(液)</v>
          </cell>
          <cell r="BD45">
            <v>9.52</v>
          </cell>
          <cell r="BE45" t="str">
            <v>φ(mm)</v>
          </cell>
          <cell r="BF45" t="str">
            <v>製品質量</v>
          </cell>
          <cell r="BG45">
            <v>39.5</v>
          </cell>
          <cell r="BH45" t="str">
            <v>kg</v>
          </cell>
          <cell r="BI45" t="str">
            <v>分離形名(パネル１)</v>
          </cell>
          <cell r="BL45" t="str">
            <v>分離形名(リモコン１)</v>
          </cell>
          <cell r="BM45" t="str">
            <v>PAR-F25M</v>
          </cell>
        </row>
        <row r="46">
          <cell r="B46" t="str">
            <v>PCFY-J140FM-A</v>
          </cell>
          <cell r="C46" t="str">
            <v>標準価格</v>
          </cell>
          <cell r="D46">
            <v>485000</v>
          </cell>
          <cell r="E46">
            <v>510000</v>
          </cell>
          <cell r="F46" t="str">
            <v>円</v>
          </cell>
          <cell r="G46" t="str">
            <v>冷房能力</v>
          </cell>
          <cell r="H46">
            <v>14</v>
          </cell>
          <cell r="I46" t="str">
            <v>kW</v>
          </cell>
          <cell r="J46" t="str">
            <v>消費電力(冷房)</v>
          </cell>
          <cell r="K46">
            <v>0.2</v>
          </cell>
          <cell r="L46" t="str">
            <v>kW</v>
          </cell>
          <cell r="M46" t="str">
            <v>暖房能力</v>
          </cell>
          <cell r="N46">
            <v>16</v>
          </cell>
          <cell r="O46" t="str">
            <v>kW</v>
          </cell>
          <cell r="P46" t="str">
            <v>暖房能力(ﾋｰﾀ作動時)</v>
          </cell>
          <cell r="Q46">
            <v>0</v>
          </cell>
          <cell r="R46" t="str">
            <v>kW</v>
          </cell>
          <cell r="S46" t="str">
            <v>消費電力(暖房)</v>
          </cell>
          <cell r="T46">
            <v>0.2</v>
          </cell>
          <cell r="U46" t="str">
            <v>kW</v>
          </cell>
          <cell r="V46" t="str">
            <v>消費電力(暖房ﾋｰﾀ作動時)</v>
          </cell>
          <cell r="W46">
            <v>0</v>
          </cell>
          <cell r="X46" t="str">
            <v>kW</v>
          </cell>
          <cell r="Y46" t="str">
            <v>電源</v>
          </cell>
          <cell r="Z46" t="str">
            <v>単相</v>
          </cell>
          <cell r="AA46" t="str">
            <v>φ</v>
          </cell>
          <cell r="AB46" t="str">
            <v>電圧</v>
          </cell>
          <cell r="AC46">
            <v>200</v>
          </cell>
          <cell r="AD46" t="str">
            <v>V</v>
          </cell>
          <cell r="AE46" t="str">
            <v>外形寸法　高さ</v>
          </cell>
          <cell r="AF46">
            <v>270</v>
          </cell>
          <cell r="AG46" t="str">
            <v>mm</v>
          </cell>
          <cell r="AH46" t="str">
            <v>外形寸法　幅</v>
          </cell>
          <cell r="AI46">
            <v>1600</v>
          </cell>
          <cell r="AJ46" t="str">
            <v>mm</v>
          </cell>
          <cell r="AK46" t="str">
            <v>外形寸法　奥行</v>
          </cell>
          <cell r="AL46">
            <v>700</v>
          </cell>
          <cell r="AM46" t="str">
            <v>mm</v>
          </cell>
          <cell r="AN46" t="str">
            <v>風量(強)</v>
          </cell>
          <cell r="AO46">
            <v>35</v>
          </cell>
          <cell r="AP46" t="str">
            <v>m3/min</v>
          </cell>
          <cell r="AQ46" t="str">
            <v>機外静圧</v>
          </cell>
          <cell r="AR46">
            <v>0</v>
          </cell>
          <cell r="AS46" t="str">
            <v>Pa</v>
          </cell>
          <cell r="AT46" t="str">
            <v>送風機出力</v>
          </cell>
          <cell r="AU46">
            <v>0.15</v>
          </cell>
          <cell r="AV46" t="str">
            <v>kW</v>
          </cell>
          <cell r="AW46" t="str">
            <v>ドレン配管径</v>
          </cell>
          <cell r="AX46" t="str">
            <v>内径20&lt;PVC管VP-20接続可&gt;</v>
          </cell>
          <cell r="AZ46" t="str">
            <v>冷媒配管(ガス)</v>
          </cell>
          <cell r="BA46">
            <v>19.05</v>
          </cell>
          <cell r="BB46" t="str">
            <v>φ(mm)</v>
          </cell>
          <cell r="BC46" t="str">
            <v>冷媒配管(液)</v>
          </cell>
          <cell r="BD46">
            <v>9.52</v>
          </cell>
          <cell r="BE46" t="str">
            <v>φ(mm)</v>
          </cell>
          <cell r="BF46" t="str">
            <v>製品質量</v>
          </cell>
          <cell r="BG46">
            <v>48</v>
          </cell>
          <cell r="BH46" t="str">
            <v>kg</v>
          </cell>
          <cell r="BI46" t="str">
            <v>分離形名(パネル１)</v>
          </cell>
          <cell r="BL46" t="str">
            <v>分離形名(リモコン１)</v>
          </cell>
          <cell r="BM46" t="str">
            <v>PAR-F25M</v>
          </cell>
        </row>
        <row r="47">
          <cell r="B47" t="str">
            <v>PCFY-J140GM-A</v>
          </cell>
          <cell r="C47" t="str">
            <v>標準価格</v>
          </cell>
          <cell r="D47">
            <v>485000</v>
          </cell>
          <cell r="E47">
            <v>510000</v>
          </cell>
          <cell r="F47" t="str">
            <v>円</v>
          </cell>
          <cell r="G47" t="str">
            <v>冷房能力</v>
          </cell>
          <cell r="H47">
            <v>14</v>
          </cell>
          <cell r="I47" t="str">
            <v>kW</v>
          </cell>
          <cell r="J47" t="str">
            <v>消費電力(冷房)</v>
          </cell>
          <cell r="K47">
            <v>0.2</v>
          </cell>
          <cell r="L47" t="str">
            <v>kW</v>
          </cell>
          <cell r="M47" t="str">
            <v>暖房能力</v>
          </cell>
          <cell r="N47">
            <v>16</v>
          </cell>
          <cell r="O47" t="str">
            <v>kW</v>
          </cell>
          <cell r="P47" t="str">
            <v>暖房能力(ﾋｰﾀ作動時)</v>
          </cell>
          <cell r="R47" t="str">
            <v>kW</v>
          </cell>
          <cell r="S47" t="str">
            <v>消費電力(暖房)</v>
          </cell>
          <cell r="T47">
            <v>0.2</v>
          </cell>
          <cell r="U47" t="str">
            <v>kW</v>
          </cell>
          <cell r="V47" t="str">
            <v>消費電力(暖房ﾋｰﾀ作動時)</v>
          </cell>
          <cell r="X47" t="str">
            <v>kW</v>
          </cell>
          <cell r="Y47" t="str">
            <v>電源</v>
          </cell>
          <cell r="Z47" t="str">
            <v>単相</v>
          </cell>
          <cell r="AA47" t="str">
            <v>φ</v>
          </cell>
          <cell r="AB47" t="str">
            <v>電圧</v>
          </cell>
          <cell r="AC47">
            <v>200</v>
          </cell>
          <cell r="AD47" t="str">
            <v>V</v>
          </cell>
          <cell r="AE47" t="str">
            <v>外形寸法　高さ</v>
          </cell>
          <cell r="AF47">
            <v>270</v>
          </cell>
          <cell r="AG47" t="str">
            <v>mm</v>
          </cell>
          <cell r="AH47" t="str">
            <v>外形寸法　幅</v>
          </cell>
          <cell r="AI47">
            <v>1620</v>
          </cell>
          <cell r="AJ47" t="str">
            <v>mm</v>
          </cell>
          <cell r="AK47" t="str">
            <v>外形寸法　奥行</v>
          </cell>
          <cell r="AL47">
            <v>680</v>
          </cell>
          <cell r="AM47" t="str">
            <v>mm</v>
          </cell>
          <cell r="AN47" t="str">
            <v>風量(強)</v>
          </cell>
          <cell r="AO47">
            <v>35</v>
          </cell>
          <cell r="AP47" t="str">
            <v>m3/min</v>
          </cell>
          <cell r="AQ47" t="str">
            <v>機外静圧</v>
          </cell>
          <cell r="AS47" t="str">
            <v>Pa</v>
          </cell>
          <cell r="AT47" t="str">
            <v>送風機出力</v>
          </cell>
          <cell r="AU47">
            <v>0.15</v>
          </cell>
          <cell r="AV47" t="str">
            <v>kW</v>
          </cell>
          <cell r="AW47" t="str">
            <v>ドレン配管径</v>
          </cell>
          <cell r="AZ47" t="str">
            <v>冷媒配管(ガス)</v>
          </cell>
          <cell r="BA47">
            <v>19.05</v>
          </cell>
          <cell r="BB47" t="str">
            <v>φ(mm)</v>
          </cell>
          <cell r="BC47" t="str">
            <v>冷媒配管(液)</v>
          </cell>
          <cell r="BD47">
            <v>9.52</v>
          </cell>
          <cell r="BE47" t="str">
            <v>φ(mm)</v>
          </cell>
          <cell r="BF47" t="str">
            <v>製品質量</v>
          </cell>
          <cell r="BG47">
            <v>43</v>
          </cell>
          <cell r="BH47" t="str">
            <v>kg</v>
          </cell>
          <cell r="BI47" t="str">
            <v>分離形名(パネル１)</v>
          </cell>
          <cell r="BL47" t="str">
            <v>分離形名(リモコン１)</v>
          </cell>
          <cell r="BM47" t="str">
            <v>PAR-F25M</v>
          </cell>
        </row>
        <row r="48">
          <cell r="B48" t="str">
            <v>PCFY-J140GMH-A</v>
          </cell>
          <cell r="C48" t="str">
            <v>標準価格</v>
          </cell>
          <cell r="D48">
            <v>518000</v>
          </cell>
          <cell r="E48">
            <v>543000</v>
          </cell>
          <cell r="F48" t="str">
            <v>円</v>
          </cell>
          <cell r="G48" t="str">
            <v>冷房能力</v>
          </cell>
          <cell r="H48">
            <v>14</v>
          </cell>
          <cell r="I48" t="str">
            <v>kW</v>
          </cell>
          <cell r="J48" t="str">
            <v>消費電力(冷房)</v>
          </cell>
          <cell r="K48">
            <v>0.2</v>
          </cell>
          <cell r="L48" t="str">
            <v>kW</v>
          </cell>
          <cell r="M48" t="str">
            <v>暖房能力</v>
          </cell>
          <cell r="N48">
            <v>16</v>
          </cell>
          <cell r="O48" t="str">
            <v>kW</v>
          </cell>
          <cell r="P48" t="str">
            <v>暖房能力(ﾋｰﾀ作動時)</v>
          </cell>
          <cell r="Q48">
            <v>19</v>
          </cell>
          <cell r="R48" t="str">
            <v>kW</v>
          </cell>
          <cell r="S48" t="str">
            <v>消費電力(暖房)</v>
          </cell>
          <cell r="T48">
            <v>0.2</v>
          </cell>
          <cell r="U48" t="str">
            <v>kW</v>
          </cell>
          <cell r="V48" t="str">
            <v>消費電力(暖房ﾋｰﾀ作動時)</v>
          </cell>
          <cell r="W48">
            <v>3.2</v>
          </cell>
          <cell r="X48" t="str">
            <v>kW</v>
          </cell>
          <cell r="Y48" t="str">
            <v>電源</v>
          </cell>
          <cell r="Z48" t="str">
            <v>三相</v>
          </cell>
          <cell r="AA48" t="str">
            <v>φ</v>
          </cell>
          <cell r="AB48" t="str">
            <v>電圧</v>
          </cell>
          <cell r="AC48">
            <v>200</v>
          </cell>
          <cell r="AD48" t="str">
            <v>V</v>
          </cell>
          <cell r="AE48" t="str">
            <v>外形寸法　高さ</v>
          </cell>
          <cell r="AF48">
            <v>270</v>
          </cell>
          <cell r="AG48" t="str">
            <v>mm</v>
          </cell>
          <cell r="AH48" t="str">
            <v>外形寸法　幅</v>
          </cell>
          <cell r="AI48">
            <v>1620</v>
          </cell>
          <cell r="AJ48" t="str">
            <v>mm</v>
          </cell>
          <cell r="AK48" t="str">
            <v>外形寸法　奥行</v>
          </cell>
          <cell r="AL48">
            <v>680</v>
          </cell>
          <cell r="AM48" t="str">
            <v>mm</v>
          </cell>
          <cell r="AN48" t="str">
            <v>風量(強)</v>
          </cell>
          <cell r="AO48">
            <v>35</v>
          </cell>
          <cell r="AP48" t="str">
            <v>m3/min</v>
          </cell>
          <cell r="AQ48" t="str">
            <v>機外静圧</v>
          </cell>
          <cell r="AS48" t="str">
            <v>Pa</v>
          </cell>
          <cell r="AT48" t="str">
            <v>送風機出力</v>
          </cell>
          <cell r="AU48">
            <v>0.15</v>
          </cell>
          <cell r="AV48" t="str">
            <v>kW</v>
          </cell>
          <cell r="AW48" t="str">
            <v>ドレン配管径</v>
          </cell>
          <cell r="AZ48" t="str">
            <v>冷媒配管(ガス)</v>
          </cell>
          <cell r="BA48">
            <v>19.05</v>
          </cell>
          <cell r="BB48" t="str">
            <v>φ(mm)</v>
          </cell>
          <cell r="BC48" t="str">
            <v>冷媒配管(液)</v>
          </cell>
          <cell r="BD48">
            <v>9.52</v>
          </cell>
          <cell r="BE48" t="str">
            <v>φ(mm)</v>
          </cell>
          <cell r="BF48" t="str">
            <v>製品質量</v>
          </cell>
          <cell r="BG48">
            <v>46</v>
          </cell>
          <cell r="BH48" t="str">
            <v>kg</v>
          </cell>
          <cell r="BI48" t="str">
            <v>分離形名(パネル１)</v>
          </cell>
          <cell r="BL48" t="str">
            <v>分離形名(リモコン１)</v>
          </cell>
          <cell r="BM48" t="str">
            <v>PAR-F25M</v>
          </cell>
        </row>
        <row r="49">
          <cell r="B49" t="str">
            <v>PCFY-J160GM-A</v>
          </cell>
          <cell r="C49" t="str">
            <v>標準価格</v>
          </cell>
          <cell r="D49">
            <v>561000</v>
          </cell>
          <cell r="E49">
            <v>586000</v>
          </cell>
          <cell r="F49" t="str">
            <v>円</v>
          </cell>
          <cell r="G49" t="str">
            <v>冷房能力</v>
          </cell>
          <cell r="H49">
            <v>16</v>
          </cell>
          <cell r="I49" t="str">
            <v>kW</v>
          </cell>
          <cell r="J49" t="str">
            <v>消費電力(冷房)</v>
          </cell>
          <cell r="K49">
            <v>0.2</v>
          </cell>
          <cell r="L49" t="str">
            <v>kW</v>
          </cell>
          <cell r="M49" t="str">
            <v>暖房能力</v>
          </cell>
          <cell r="N49">
            <v>18</v>
          </cell>
          <cell r="O49" t="str">
            <v>kW</v>
          </cell>
          <cell r="P49" t="str">
            <v>暖房能力(ﾋｰﾀ作動時)</v>
          </cell>
          <cell r="R49" t="str">
            <v>kW</v>
          </cell>
          <cell r="S49" t="str">
            <v>消費電力(暖房)</v>
          </cell>
          <cell r="T49">
            <v>0.2</v>
          </cell>
          <cell r="U49" t="str">
            <v>kW</v>
          </cell>
          <cell r="V49" t="str">
            <v>消費電力(暖房ﾋｰﾀ作動時)</v>
          </cell>
          <cell r="X49" t="str">
            <v>kW</v>
          </cell>
          <cell r="Y49" t="str">
            <v>電源</v>
          </cell>
          <cell r="Z49" t="str">
            <v>単相</v>
          </cell>
          <cell r="AA49" t="str">
            <v>φ</v>
          </cell>
          <cell r="AB49" t="str">
            <v>電圧</v>
          </cell>
          <cell r="AC49">
            <v>200</v>
          </cell>
          <cell r="AD49" t="str">
            <v>V</v>
          </cell>
          <cell r="AE49" t="str">
            <v>外形寸法　高さ</v>
          </cell>
          <cell r="AF49">
            <v>270</v>
          </cell>
          <cell r="AG49" t="str">
            <v>mm</v>
          </cell>
          <cell r="AH49" t="str">
            <v>外形寸法　幅</v>
          </cell>
          <cell r="AI49">
            <v>1620</v>
          </cell>
          <cell r="AJ49" t="str">
            <v>mm</v>
          </cell>
          <cell r="AK49" t="str">
            <v>外形寸法　奥行</v>
          </cell>
          <cell r="AL49">
            <v>680</v>
          </cell>
          <cell r="AM49" t="str">
            <v>mm</v>
          </cell>
          <cell r="AN49" t="str">
            <v>風量(強)</v>
          </cell>
          <cell r="AO49">
            <v>36</v>
          </cell>
          <cell r="AP49" t="str">
            <v>m3/min</v>
          </cell>
          <cell r="AQ49" t="str">
            <v>機外静圧</v>
          </cell>
          <cell r="AS49" t="str">
            <v>Pa</v>
          </cell>
          <cell r="AT49" t="str">
            <v>送風機出力</v>
          </cell>
          <cell r="AU49">
            <v>0.15</v>
          </cell>
          <cell r="AV49" t="str">
            <v>kW</v>
          </cell>
          <cell r="AW49" t="str">
            <v>ドレン配管径</v>
          </cell>
          <cell r="AZ49" t="str">
            <v>冷媒配管(ガス)</v>
          </cell>
          <cell r="BA49">
            <v>19.05</v>
          </cell>
          <cell r="BB49" t="str">
            <v>φ(mm)</v>
          </cell>
          <cell r="BC49" t="str">
            <v>冷媒配管(液)</v>
          </cell>
          <cell r="BD49">
            <v>9.52</v>
          </cell>
          <cell r="BE49" t="str">
            <v>φ(mm)</v>
          </cell>
          <cell r="BF49" t="str">
            <v>製品質量</v>
          </cell>
          <cell r="BG49">
            <v>45</v>
          </cell>
          <cell r="BH49" t="str">
            <v>kg</v>
          </cell>
          <cell r="BI49" t="str">
            <v>分離形名(パネル１)</v>
          </cell>
          <cell r="BL49" t="str">
            <v>分離形名(リモコン１)</v>
          </cell>
          <cell r="BM49" t="str">
            <v>PAR-F25M</v>
          </cell>
        </row>
        <row r="50">
          <cell r="B50" t="str">
            <v>PCFY-J160GMH-A</v>
          </cell>
          <cell r="C50" t="str">
            <v>標準価格</v>
          </cell>
          <cell r="D50">
            <v>594000</v>
          </cell>
          <cell r="E50">
            <v>619000</v>
          </cell>
          <cell r="F50" t="str">
            <v>円</v>
          </cell>
          <cell r="G50" t="str">
            <v>冷房能力</v>
          </cell>
          <cell r="H50">
            <v>16</v>
          </cell>
          <cell r="I50" t="str">
            <v>kW</v>
          </cell>
          <cell r="J50" t="str">
            <v>消費電力(冷房)</v>
          </cell>
          <cell r="K50">
            <v>0.2</v>
          </cell>
          <cell r="L50" t="str">
            <v>kW</v>
          </cell>
          <cell r="M50" t="str">
            <v>暖房能力</v>
          </cell>
          <cell r="N50">
            <v>18</v>
          </cell>
          <cell r="O50" t="str">
            <v>kW</v>
          </cell>
          <cell r="P50" t="str">
            <v>暖房能力(ﾋｰﾀ作動時)</v>
          </cell>
          <cell r="Q50">
            <v>21</v>
          </cell>
          <cell r="R50" t="str">
            <v>kW</v>
          </cell>
          <cell r="S50" t="str">
            <v>消費電力(暖房)</v>
          </cell>
          <cell r="T50">
            <v>0.2</v>
          </cell>
          <cell r="U50" t="str">
            <v>kW</v>
          </cell>
          <cell r="V50" t="str">
            <v>消費電力(暖房ﾋｰﾀ作動時)</v>
          </cell>
          <cell r="W50">
            <v>3.2</v>
          </cell>
          <cell r="X50" t="str">
            <v>kW</v>
          </cell>
          <cell r="Y50" t="str">
            <v>電源</v>
          </cell>
          <cell r="Z50" t="str">
            <v>三相</v>
          </cell>
          <cell r="AA50" t="str">
            <v>φ</v>
          </cell>
          <cell r="AB50" t="str">
            <v>電圧</v>
          </cell>
          <cell r="AC50">
            <v>200</v>
          </cell>
          <cell r="AD50" t="str">
            <v>V</v>
          </cell>
          <cell r="AE50" t="str">
            <v>外形寸法　高さ</v>
          </cell>
          <cell r="AF50">
            <v>270</v>
          </cell>
          <cell r="AG50" t="str">
            <v>mm</v>
          </cell>
          <cell r="AH50" t="str">
            <v>外形寸法　幅</v>
          </cell>
          <cell r="AI50">
            <v>1620</v>
          </cell>
          <cell r="AJ50" t="str">
            <v>mm</v>
          </cell>
          <cell r="AK50" t="str">
            <v>外形寸法　奥行</v>
          </cell>
          <cell r="AL50">
            <v>680</v>
          </cell>
          <cell r="AM50" t="str">
            <v>mm</v>
          </cell>
          <cell r="AN50" t="str">
            <v>風量(強)</v>
          </cell>
          <cell r="AO50">
            <v>36</v>
          </cell>
          <cell r="AP50" t="str">
            <v>m3/min</v>
          </cell>
          <cell r="AQ50" t="str">
            <v>機外静圧</v>
          </cell>
          <cell r="AS50" t="str">
            <v>Pa</v>
          </cell>
          <cell r="AT50" t="str">
            <v>送風機出力</v>
          </cell>
          <cell r="AU50">
            <v>0.15</v>
          </cell>
          <cell r="AV50" t="str">
            <v>kW</v>
          </cell>
          <cell r="AW50" t="str">
            <v>ドレン配管径</v>
          </cell>
          <cell r="AZ50" t="str">
            <v>冷媒配管(ガス)</v>
          </cell>
          <cell r="BA50">
            <v>19.05</v>
          </cell>
          <cell r="BB50" t="str">
            <v>φ(mm)</v>
          </cell>
          <cell r="BC50" t="str">
            <v>冷媒配管(液)</v>
          </cell>
          <cell r="BD50">
            <v>9.52</v>
          </cell>
          <cell r="BE50" t="str">
            <v>φ(mm)</v>
          </cell>
          <cell r="BF50" t="str">
            <v>製品質量</v>
          </cell>
          <cell r="BG50">
            <v>48</v>
          </cell>
          <cell r="BH50" t="str">
            <v>kg</v>
          </cell>
          <cell r="BI50" t="str">
            <v>分離形名(パネル１)</v>
          </cell>
          <cell r="BL50" t="str">
            <v>分離形名(リモコン１)</v>
          </cell>
          <cell r="BM50" t="str">
            <v>PAR-F25M</v>
          </cell>
        </row>
        <row r="51">
          <cell r="B51" t="str">
            <v>PCFY-J45FM-A</v>
          </cell>
          <cell r="C51" t="str">
            <v>標準価格</v>
          </cell>
          <cell r="D51">
            <v>295000</v>
          </cell>
          <cell r="E51">
            <v>320000</v>
          </cell>
          <cell r="F51" t="str">
            <v>円</v>
          </cell>
          <cell r="G51" t="str">
            <v>冷房能力</v>
          </cell>
          <cell r="H51">
            <v>4.5</v>
          </cell>
          <cell r="I51" t="str">
            <v>kW</v>
          </cell>
          <cell r="J51" t="str">
            <v>消費電力(冷房)</v>
          </cell>
          <cell r="K51">
            <v>0.1</v>
          </cell>
          <cell r="L51" t="str">
            <v>kW</v>
          </cell>
          <cell r="M51" t="str">
            <v>暖房能力</v>
          </cell>
          <cell r="N51">
            <v>5</v>
          </cell>
          <cell r="O51" t="str">
            <v>kW</v>
          </cell>
          <cell r="P51" t="str">
            <v>暖房能力(ﾋｰﾀ作動時)</v>
          </cell>
          <cell r="Q51">
            <v>0</v>
          </cell>
          <cell r="R51" t="str">
            <v>kW</v>
          </cell>
          <cell r="S51" t="str">
            <v>消費電力(暖房)</v>
          </cell>
          <cell r="T51">
            <v>0.1</v>
          </cell>
          <cell r="U51" t="str">
            <v>kW</v>
          </cell>
          <cell r="V51" t="str">
            <v>消費電力(暖房ﾋｰﾀ作動時)</v>
          </cell>
          <cell r="W51">
            <v>0</v>
          </cell>
          <cell r="X51" t="str">
            <v>kW</v>
          </cell>
          <cell r="Y51" t="str">
            <v>電源</v>
          </cell>
          <cell r="Z51" t="str">
            <v>単相</v>
          </cell>
          <cell r="AA51" t="str">
            <v>φ</v>
          </cell>
          <cell r="AB51" t="str">
            <v>電圧</v>
          </cell>
          <cell r="AC51">
            <v>200</v>
          </cell>
          <cell r="AD51" t="str">
            <v>V</v>
          </cell>
          <cell r="AE51" t="str">
            <v>外形寸法　高さ</v>
          </cell>
          <cell r="AF51">
            <v>210</v>
          </cell>
          <cell r="AG51" t="str">
            <v>mm</v>
          </cell>
          <cell r="AH51" t="str">
            <v>外形寸法　幅</v>
          </cell>
          <cell r="AI51">
            <v>1000</v>
          </cell>
          <cell r="AJ51" t="str">
            <v>mm</v>
          </cell>
          <cell r="AK51" t="str">
            <v>外形寸法　奥行</v>
          </cell>
          <cell r="AL51">
            <v>650</v>
          </cell>
          <cell r="AM51" t="str">
            <v>mm</v>
          </cell>
          <cell r="AN51" t="str">
            <v>風量(強)</v>
          </cell>
          <cell r="AO51">
            <v>13</v>
          </cell>
          <cell r="AP51" t="str">
            <v>m3/min</v>
          </cell>
          <cell r="AQ51" t="str">
            <v>機外静圧</v>
          </cell>
          <cell r="AR51">
            <v>0</v>
          </cell>
          <cell r="AS51" t="str">
            <v>Pa</v>
          </cell>
          <cell r="AT51" t="str">
            <v>送風機出力</v>
          </cell>
          <cell r="AU51">
            <v>5.3999999999999999E-2</v>
          </cell>
          <cell r="AV51" t="str">
            <v>kW</v>
          </cell>
          <cell r="AW51" t="str">
            <v>ドレン配管径</v>
          </cell>
          <cell r="AX51" t="str">
            <v>内径20&lt;PVC管VP-20接続可&gt;</v>
          </cell>
          <cell r="AZ51" t="str">
            <v>冷媒配管(ガス)</v>
          </cell>
          <cell r="BA51">
            <v>12.7</v>
          </cell>
          <cell r="BB51" t="str">
            <v>φ(mm)</v>
          </cell>
          <cell r="BC51" t="str">
            <v>冷媒配管(液)</v>
          </cell>
          <cell r="BD51">
            <v>6.35</v>
          </cell>
          <cell r="BE51" t="str">
            <v>φ(mm)</v>
          </cell>
          <cell r="BF51" t="str">
            <v>製品質量</v>
          </cell>
          <cell r="BG51">
            <v>26</v>
          </cell>
          <cell r="BH51" t="str">
            <v>kg</v>
          </cell>
          <cell r="BI51" t="str">
            <v>分離形名(パネル１)</v>
          </cell>
          <cell r="BL51" t="str">
            <v>分離形名(リモコン１)</v>
          </cell>
          <cell r="BM51" t="str">
            <v>PAR-F25M</v>
          </cell>
        </row>
        <row r="52">
          <cell r="B52" t="str">
            <v>PCFY-J45GM-A</v>
          </cell>
          <cell r="C52" t="str">
            <v>標準価格</v>
          </cell>
          <cell r="D52">
            <v>295000</v>
          </cell>
          <cell r="E52">
            <v>320000</v>
          </cell>
          <cell r="F52" t="str">
            <v>円</v>
          </cell>
          <cell r="G52" t="str">
            <v>冷房能力</v>
          </cell>
          <cell r="H52">
            <v>4.5</v>
          </cell>
          <cell r="I52" t="str">
            <v>kW</v>
          </cell>
          <cell r="J52" t="str">
            <v>消費電力(冷房)</v>
          </cell>
          <cell r="K52">
            <v>0.1</v>
          </cell>
          <cell r="L52" t="str">
            <v>kW</v>
          </cell>
          <cell r="M52" t="str">
            <v>暖房能力</v>
          </cell>
          <cell r="N52">
            <v>5</v>
          </cell>
          <cell r="O52" t="str">
            <v>kW</v>
          </cell>
          <cell r="P52" t="str">
            <v>暖房能力(ﾋｰﾀ作動時)</v>
          </cell>
          <cell r="R52" t="str">
            <v>kW</v>
          </cell>
          <cell r="S52" t="str">
            <v>消費電力(暖房)</v>
          </cell>
          <cell r="T52">
            <v>0.1</v>
          </cell>
          <cell r="U52" t="str">
            <v>kW</v>
          </cell>
          <cell r="V52" t="str">
            <v>消費電力(暖房ﾋｰﾀ作動時)</v>
          </cell>
          <cell r="X52" t="str">
            <v>kW</v>
          </cell>
          <cell r="Y52" t="str">
            <v>電源</v>
          </cell>
          <cell r="Z52" t="str">
            <v>単相</v>
          </cell>
          <cell r="AA52" t="str">
            <v>φ</v>
          </cell>
          <cell r="AB52" t="str">
            <v>電圧</v>
          </cell>
          <cell r="AC52">
            <v>200</v>
          </cell>
          <cell r="AD52" t="str">
            <v>V</v>
          </cell>
          <cell r="AE52" t="str">
            <v>外形寸法　高さ</v>
          </cell>
          <cell r="AF52">
            <v>210</v>
          </cell>
          <cell r="AG52" t="str">
            <v>mm</v>
          </cell>
          <cell r="AH52" t="str">
            <v>外形寸法　幅</v>
          </cell>
          <cell r="AI52">
            <v>1000</v>
          </cell>
          <cell r="AJ52" t="str">
            <v>mm</v>
          </cell>
          <cell r="AK52" t="str">
            <v>外形寸法　奥行</v>
          </cell>
          <cell r="AL52">
            <v>680</v>
          </cell>
          <cell r="AM52" t="str">
            <v>mm</v>
          </cell>
          <cell r="AN52" t="str">
            <v>風量(強)</v>
          </cell>
          <cell r="AO52">
            <v>12</v>
          </cell>
          <cell r="AP52" t="str">
            <v>m3/min</v>
          </cell>
          <cell r="AQ52" t="str">
            <v>機外静圧</v>
          </cell>
          <cell r="AS52" t="str">
            <v>Pa</v>
          </cell>
          <cell r="AT52" t="str">
            <v>送風機出力</v>
          </cell>
          <cell r="AU52">
            <v>5.3999999999999999E-2</v>
          </cell>
          <cell r="AV52" t="str">
            <v>kW</v>
          </cell>
          <cell r="AW52" t="str">
            <v>ドレン配管径</v>
          </cell>
          <cell r="AX52" t="str">
            <v>内径20&lt;PVC管VP-20接続可&gt;</v>
          </cell>
          <cell r="AZ52" t="str">
            <v>冷媒配管(ガス)</v>
          </cell>
          <cell r="BA52">
            <v>12.7</v>
          </cell>
          <cell r="BB52" t="str">
            <v>φ(mm)</v>
          </cell>
          <cell r="BC52" t="str">
            <v>冷媒配管(液)</v>
          </cell>
          <cell r="BD52">
            <v>6.35</v>
          </cell>
          <cell r="BE52" t="str">
            <v>φ(mm)</v>
          </cell>
          <cell r="BF52" t="str">
            <v>製品質量</v>
          </cell>
          <cell r="BG52">
            <v>27</v>
          </cell>
          <cell r="BH52" t="str">
            <v>kg</v>
          </cell>
          <cell r="BI52" t="str">
            <v>分離形名(パネル１)</v>
          </cell>
          <cell r="BL52" t="str">
            <v>分離形名(リモコン１)</v>
          </cell>
          <cell r="BM52" t="str">
            <v>PAR-F25M</v>
          </cell>
        </row>
        <row r="53">
          <cell r="B53" t="str">
            <v>PCFY-J45GMH-A</v>
          </cell>
          <cell r="C53" t="str">
            <v>標準価格</v>
          </cell>
          <cell r="D53">
            <v>323000</v>
          </cell>
          <cell r="E53">
            <v>348000</v>
          </cell>
          <cell r="F53" t="str">
            <v>円</v>
          </cell>
          <cell r="G53" t="str">
            <v>冷房能力</v>
          </cell>
          <cell r="H53">
            <v>4.5</v>
          </cell>
          <cell r="I53" t="str">
            <v>kW</v>
          </cell>
          <cell r="J53" t="str">
            <v>消費電力(冷房)</v>
          </cell>
          <cell r="K53">
            <v>0.1</v>
          </cell>
          <cell r="L53" t="str">
            <v>kW</v>
          </cell>
          <cell r="M53" t="str">
            <v>暖房能力</v>
          </cell>
          <cell r="N53">
            <v>5</v>
          </cell>
          <cell r="O53" t="str">
            <v>kW</v>
          </cell>
          <cell r="P53" t="str">
            <v>暖房能力(ﾋｰﾀ作動時)</v>
          </cell>
          <cell r="Q53">
            <v>6.4</v>
          </cell>
          <cell r="R53" t="str">
            <v>kW</v>
          </cell>
          <cell r="S53" t="str">
            <v>消費電力(暖房)</v>
          </cell>
          <cell r="T53">
            <v>0.1</v>
          </cell>
          <cell r="U53" t="str">
            <v>kW</v>
          </cell>
          <cell r="V53" t="str">
            <v>消費電力(暖房ﾋｰﾀ作動時)</v>
          </cell>
          <cell r="W53">
            <v>1.5</v>
          </cell>
          <cell r="X53" t="str">
            <v>kW</v>
          </cell>
          <cell r="Y53" t="str">
            <v>電源</v>
          </cell>
          <cell r="Z53" t="str">
            <v>三相</v>
          </cell>
          <cell r="AA53" t="str">
            <v>φ</v>
          </cell>
          <cell r="AB53" t="str">
            <v>電圧</v>
          </cell>
          <cell r="AC53">
            <v>200</v>
          </cell>
          <cell r="AD53" t="str">
            <v>V</v>
          </cell>
          <cell r="AE53" t="str">
            <v>外形寸法　高さ</v>
          </cell>
          <cell r="AF53">
            <v>210</v>
          </cell>
          <cell r="AG53" t="str">
            <v>mm</v>
          </cell>
          <cell r="AH53" t="str">
            <v>外形寸法　幅</v>
          </cell>
          <cell r="AI53">
            <v>1000</v>
          </cell>
          <cell r="AJ53" t="str">
            <v>mm</v>
          </cell>
          <cell r="AK53" t="str">
            <v>外形寸法　奥行</v>
          </cell>
          <cell r="AL53">
            <v>680</v>
          </cell>
          <cell r="AM53" t="str">
            <v>mm</v>
          </cell>
          <cell r="AN53" t="str">
            <v>風量(強)</v>
          </cell>
          <cell r="AO53">
            <v>12</v>
          </cell>
          <cell r="AP53" t="str">
            <v>m3/min</v>
          </cell>
          <cell r="AQ53" t="str">
            <v>機外静圧</v>
          </cell>
          <cell r="AS53" t="str">
            <v>Pa</v>
          </cell>
          <cell r="AT53" t="str">
            <v>送風機出力</v>
          </cell>
          <cell r="AU53">
            <v>5.3999999999999999E-2</v>
          </cell>
          <cell r="AV53" t="str">
            <v>kW</v>
          </cell>
          <cell r="AW53" t="str">
            <v>ドレン配管径</v>
          </cell>
          <cell r="AX53" t="str">
            <v>内径20&lt;PVC管VP-20接続可&gt;</v>
          </cell>
          <cell r="AZ53" t="str">
            <v>冷媒配管(ガス)</v>
          </cell>
          <cell r="BA53">
            <v>12.7</v>
          </cell>
          <cell r="BB53" t="str">
            <v>φ(mm)</v>
          </cell>
          <cell r="BC53" t="str">
            <v>冷媒配管(液)</v>
          </cell>
          <cell r="BD53">
            <v>6.35</v>
          </cell>
          <cell r="BE53" t="str">
            <v>φ(mm)</v>
          </cell>
          <cell r="BF53" t="str">
            <v>製品質量</v>
          </cell>
          <cell r="BG53">
            <v>28.5</v>
          </cell>
          <cell r="BH53" t="str">
            <v>kg</v>
          </cell>
          <cell r="BI53" t="str">
            <v>分離形名(パネル１)</v>
          </cell>
          <cell r="BL53" t="str">
            <v>分離形名(リモコン１)</v>
          </cell>
          <cell r="BM53" t="str">
            <v>PAR-F25M</v>
          </cell>
        </row>
        <row r="54">
          <cell r="B54" t="str">
            <v>PCFY-J45SEMH9-A</v>
          </cell>
          <cell r="C54" t="str">
            <v>標準価格</v>
          </cell>
          <cell r="D54">
            <v>328000</v>
          </cell>
          <cell r="E54">
            <v>353000</v>
          </cell>
          <cell r="F54" t="str">
            <v>円</v>
          </cell>
          <cell r="G54" t="str">
            <v>冷房能力</v>
          </cell>
          <cell r="H54">
            <v>4.5</v>
          </cell>
          <cell r="I54" t="str">
            <v>kW</v>
          </cell>
          <cell r="J54" t="str">
            <v>消費電力(冷房)</v>
          </cell>
          <cell r="K54">
            <v>0.09</v>
          </cell>
          <cell r="L54" t="str">
            <v>kW</v>
          </cell>
          <cell r="M54" t="str">
            <v>暖房能力</v>
          </cell>
          <cell r="N54">
            <v>5</v>
          </cell>
          <cell r="O54" t="str">
            <v>kW</v>
          </cell>
          <cell r="P54" t="str">
            <v>暖房能力(ﾋｰﾀ作動時)</v>
          </cell>
          <cell r="Q54">
            <v>0</v>
          </cell>
          <cell r="R54" t="str">
            <v>kW</v>
          </cell>
          <cell r="S54" t="str">
            <v>消費電力(暖房)</v>
          </cell>
          <cell r="T54">
            <v>0.09</v>
          </cell>
          <cell r="U54" t="str">
            <v>kW</v>
          </cell>
          <cell r="V54" t="str">
            <v>消費電力(暖房ﾋｰﾀ作動時)</v>
          </cell>
          <cell r="W54">
            <v>0</v>
          </cell>
          <cell r="X54" t="str">
            <v>kW</v>
          </cell>
          <cell r="Y54" t="str">
            <v>電源</v>
          </cell>
          <cell r="Z54" t="str">
            <v>単相</v>
          </cell>
          <cell r="AA54" t="str">
            <v>φ</v>
          </cell>
          <cell r="AB54" t="str">
            <v>電圧</v>
          </cell>
          <cell r="AC54">
            <v>200</v>
          </cell>
          <cell r="AD54" t="str">
            <v>V</v>
          </cell>
          <cell r="AE54" t="str">
            <v>外形寸法　高さ</v>
          </cell>
          <cell r="AF54">
            <v>195</v>
          </cell>
          <cell r="AG54" t="str">
            <v>mm</v>
          </cell>
          <cell r="AH54" t="str">
            <v>外形寸法　幅</v>
          </cell>
          <cell r="AI54">
            <v>980</v>
          </cell>
          <cell r="AJ54" t="str">
            <v>mm</v>
          </cell>
          <cell r="AK54" t="str">
            <v>外形寸法　奥行</v>
          </cell>
          <cell r="AL54">
            <v>630</v>
          </cell>
          <cell r="AM54" t="str">
            <v>mm</v>
          </cell>
          <cell r="AN54" t="str">
            <v>風量(強)</v>
          </cell>
          <cell r="AO54">
            <v>12</v>
          </cell>
          <cell r="AP54" t="str">
            <v>m3/min</v>
          </cell>
          <cell r="AQ54" t="str">
            <v>機外静圧</v>
          </cell>
          <cell r="AR54">
            <v>0</v>
          </cell>
          <cell r="AS54" t="str">
            <v>Pa</v>
          </cell>
          <cell r="AT54" t="str">
            <v>送風機出力</v>
          </cell>
          <cell r="AU54">
            <v>0.04</v>
          </cell>
          <cell r="AV54" t="str">
            <v>kW</v>
          </cell>
          <cell r="AW54" t="str">
            <v>ドレン配管径</v>
          </cell>
          <cell r="AX54" t="str">
            <v>内径26&lt;PVC管VP-20接続可&gt;</v>
          </cell>
          <cell r="AZ54" t="str">
            <v>冷媒配管(ガス)</v>
          </cell>
          <cell r="BA54">
            <v>12.7</v>
          </cell>
          <cell r="BB54" t="str">
            <v>φ(mm)</v>
          </cell>
          <cell r="BC54" t="str">
            <v>冷媒配管(液)</v>
          </cell>
          <cell r="BD54">
            <v>6.35</v>
          </cell>
          <cell r="BE54" t="str">
            <v>φ(mm)</v>
          </cell>
          <cell r="BF54" t="str">
            <v>製品質量</v>
          </cell>
          <cell r="BG54">
            <v>27</v>
          </cell>
          <cell r="BH54" t="str">
            <v>kg</v>
          </cell>
          <cell r="BI54" t="str">
            <v>分離形名(パネル１)</v>
          </cell>
          <cell r="BL54" t="str">
            <v>分離形名(リモコン１)</v>
          </cell>
          <cell r="BM54" t="str">
            <v>PAR-F25M</v>
          </cell>
        </row>
        <row r="55">
          <cell r="B55" t="str">
            <v>PCFY-J45SEMH9-A1</v>
          </cell>
          <cell r="C55" t="str">
            <v>標準価格</v>
          </cell>
          <cell r="D55">
            <v>328000</v>
          </cell>
          <cell r="E55">
            <v>353000</v>
          </cell>
          <cell r="F55" t="str">
            <v>円</v>
          </cell>
          <cell r="G55" t="str">
            <v>冷房能力</v>
          </cell>
          <cell r="H55">
            <v>4.5</v>
          </cell>
          <cell r="I55" t="str">
            <v>kW</v>
          </cell>
          <cell r="J55" t="str">
            <v>消費電力(冷房)</v>
          </cell>
          <cell r="K55">
            <v>0.09</v>
          </cell>
          <cell r="L55" t="str">
            <v>kW</v>
          </cell>
          <cell r="M55" t="str">
            <v>暖房能力</v>
          </cell>
          <cell r="N55">
            <v>5</v>
          </cell>
          <cell r="O55" t="str">
            <v>kW</v>
          </cell>
          <cell r="P55" t="str">
            <v>暖房能力(ﾋｰﾀ作動時)</v>
          </cell>
          <cell r="R55" t="str">
            <v>kW</v>
          </cell>
          <cell r="S55" t="str">
            <v>消費電力(暖房)</v>
          </cell>
          <cell r="T55">
            <v>0.09</v>
          </cell>
          <cell r="U55" t="str">
            <v>kW</v>
          </cell>
          <cell r="V55" t="str">
            <v>消費電力(暖房ﾋｰﾀ作動時)</v>
          </cell>
          <cell r="W55">
            <v>0</v>
          </cell>
          <cell r="X55" t="str">
            <v>kW</v>
          </cell>
          <cell r="Y55" t="str">
            <v>電源</v>
          </cell>
          <cell r="Z55" t="str">
            <v>単相</v>
          </cell>
          <cell r="AA55" t="str">
            <v>φ</v>
          </cell>
          <cell r="AB55" t="str">
            <v>電圧</v>
          </cell>
          <cell r="AC55">
            <v>200</v>
          </cell>
          <cell r="AD55" t="str">
            <v>V</v>
          </cell>
          <cell r="AE55" t="str">
            <v>外形寸法　高さ</v>
          </cell>
          <cell r="AF55">
            <v>195</v>
          </cell>
          <cell r="AG55" t="str">
            <v>mm</v>
          </cell>
          <cell r="AH55" t="str">
            <v>外形寸法　幅</v>
          </cell>
          <cell r="AI55">
            <v>980</v>
          </cell>
          <cell r="AJ55" t="str">
            <v>mm</v>
          </cell>
          <cell r="AK55" t="str">
            <v>外形寸法　奥行</v>
          </cell>
          <cell r="AL55">
            <v>630</v>
          </cell>
          <cell r="AM55" t="str">
            <v>mm</v>
          </cell>
          <cell r="AN55" t="str">
            <v>風量(強)</v>
          </cell>
          <cell r="AO55">
            <v>12</v>
          </cell>
          <cell r="AP55" t="str">
            <v>m3/min</v>
          </cell>
          <cell r="AQ55" t="str">
            <v>機外静圧</v>
          </cell>
          <cell r="AR55">
            <v>0</v>
          </cell>
          <cell r="AS55" t="str">
            <v>Pa</v>
          </cell>
          <cell r="AT55" t="str">
            <v>送風機出力</v>
          </cell>
          <cell r="AU55">
            <v>0.04</v>
          </cell>
          <cell r="AV55" t="str">
            <v>kW</v>
          </cell>
          <cell r="AW55" t="str">
            <v>ドレン配管径</v>
          </cell>
          <cell r="AX55" t="str">
            <v>内形26&lt;PVC管VP-20接続可&gt;</v>
          </cell>
          <cell r="AZ55" t="str">
            <v>冷媒配管(ガス)</v>
          </cell>
          <cell r="BA55">
            <v>12.7</v>
          </cell>
          <cell r="BB55" t="str">
            <v>φ(mm)</v>
          </cell>
          <cell r="BC55" t="str">
            <v>冷媒配管(液)</v>
          </cell>
          <cell r="BD55">
            <v>6.35</v>
          </cell>
          <cell r="BE55" t="str">
            <v>φ(mm)</v>
          </cell>
          <cell r="BF55" t="str">
            <v>製品質量</v>
          </cell>
          <cell r="BG55">
            <v>27</v>
          </cell>
          <cell r="BH55" t="str">
            <v>kg</v>
          </cell>
          <cell r="BI55" t="str">
            <v>分離形名(パネル１)</v>
          </cell>
          <cell r="BL55" t="str">
            <v>分離形名(リモコン１)</v>
          </cell>
          <cell r="BM55" t="str">
            <v>PAR-F25M</v>
          </cell>
        </row>
        <row r="56">
          <cell r="B56" t="str">
            <v>PCFY-J56FM-A</v>
          </cell>
          <cell r="C56" t="str">
            <v>標準価格</v>
          </cell>
          <cell r="D56">
            <v>305000</v>
          </cell>
          <cell r="E56">
            <v>330000</v>
          </cell>
          <cell r="F56" t="str">
            <v>円</v>
          </cell>
          <cell r="G56" t="str">
            <v>冷房能力</v>
          </cell>
          <cell r="H56">
            <v>5.6</v>
          </cell>
          <cell r="I56" t="str">
            <v>kW</v>
          </cell>
          <cell r="J56" t="str">
            <v>消費電力(冷房)</v>
          </cell>
          <cell r="K56">
            <v>0.1</v>
          </cell>
          <cell r="L56" t="str">
            <v>kW</v>
          </cell>
          <cell r="M56" t="str">
            <v>暖房能力</v>
          </cell>
          <cell r="N56">
            <v>6.3</v>
          </cell>
          <cell r="O56" t="str">
            <v>kW</v>
          </cell>
          <cell r="P56" t="str">
            <v>暖房能力(ﾋｰﾀ作動時)</v>
          </cell>
          <cell r="Q56">
            <v>0</v>
          </cell>
          <cell r="R56" t="str">
            <v>kW</v>
          </cell>
          <cell r="S56" t="str">
            <v>消費電力(暖房)</v>
          </cell>
          <cell r="T56">
            <v>0.1</v>
          </cell>
          <cell r="U56" t="str">
            <v>kW</v>
          </cell>
          <cell r="V56" t="str">
            <v>消費電力(暖房ﾋｰﾀ作動時)</v>
          </cell>
          <cell r="W56">
            <v>0</v>
          </cell>
          <cell r="X56" t="str">
            <v>kW</v>
          </cell>
          <cell r="Y56" t="str">
            <v>電源</v>
          </cell>
          <cell r="Z56" t="str">
            <v>単相</v>
          </cell>
          <cell r="AA56" t="str">
            <v>φ</v>
          </cell>
          <cell r="AB56" t="str">
            <v>電圧</v>
          </cell>
          <cell r="AC56">
            <v>200</v>
          </cell>
          <cell r="AD56" t="str">
            <v>V</v>
          </cell>
          <cell r="AE56" t="str">
            <v>外形寸法　高さ</v>
          </cell>
          <cell r="AF56">
            <v>210</v>
          </cell>
          <cell r="AG56" t="str">
            <v>mm</v>
          </cell>
          <cell r="AH56" t="str">
            <v>外形寸法　幅</v>
          </cell>
          <cell r="AI56">
            <v>1000</v>
          </cell>
          <cell r="AJ56" t="str">
            <v>mm</v>
          </cell>
          <cell r="AK56" t="str">
            <v>外形寸法　奥行</v>
          </cell>
          <cell r="AL56">
            <v>650</v>
          </cell>
          <cell r="AM56" t="str">
            <v>mm</v>
          </cell>
          <cell r="AN56" t="str">
            <v>風量(強)</v>
          </cell>
          <cell r="AO56">
            <v>13</v>
          </cell>
          <cell r="AP56" t="str">
            <v>m3/min</v>
          </cell>
          <cell r="AQ56" t="str">
            <v>機外静圧</v>
          </cell>
          <cell r="AR56">
            <v>0</v>
          </cell>
          <cell r="AS56" t="str">
            <v>Pa</v>
          </cell>
          <cell r="AT56" t="str">
            <v>送風機出力</v>
          </cell>
          <cell r="AU56">
            <v>5.3999999999999999E-2</v>
          </cell>
          <cell r="AV56" t="str">
            <v>kW</v>
          </cell>
          <cell r="AW56" t="str">
            <v>ドレン配管径</v>
          </cell>
          <cell r="AX56" t="str">
            <v>内径20&lt;PVC管VP-20接続可&gt;</v>
          </cell>
          <cell r="AZ56" t="str">
            <v>冷媒配管(ガス)</v>
          </cell>
          <cell r="BA56">
            <v>15.88</v>
          </cell>
          <cell r="BB56" t="str">
            <v>φ(mm)</v>
          </cell>
          <cell r="BC56" t="str">
            <v>冷媒配管(液)</v>
          </cell>
          <cell r="BD56">
            <v>9.52</v>
          </cell>
          <cell r="BE56" t="str">
            <v>φ(mm)</v>
          </cell>
          <cell r="BF56" t="str">
            <v>製品質量</v>
          </cell>
          <cell r="BG56">
            <v>27</v>
          </cell>
          <cell r="BH56" t="str">
            <v>kg</v>
          </cell>
          <cell r="BI56" t="str">
            <v>分離形名(パネル１)</v>
          </cell>
          <cell r="BL56" t="str">
            <v>分離形名(リモコン１)</v>
          </cell>
          <cell r="BM56" t="str">
            <v>PAR-F25M</v>
          </cell>
        </row>
        <row r="57">
          <cell r="B57" t="str">
            <v>PCFY-J56GM-A</v>
          </cell>
          <cell r="C57" t="str">
            <v>標準価格</v>
          </cell>
          <cell r="D57">
            <v>305000</v>
          </cell>
          <cell r="E57">
            <v>330000</v>
          </cell>
          <cell r="F57" t="str">
            <v>円</v>
          </cell>
          <cell r="G57" t="str">
            <v>冷房能力</v>
          </cell>
          <cell r="H57">
            <v>5.6</v>
          </cell>
          <cell r="I57" t="str">
            <v>kW</v>
          </cell>
          <cell r="J57" t="str">
            <v>消費電力(冷房)</v>
          </cell>
          <cell r="K57">
            <v>0.1</v>
          </cell>
          <cell r="L57" t="str">
            <v>kW</v>
          </cell>
          <cell r="M57" t="str">
            <v>暖房能力</v>
          </cell>
          <cell r="N57">
            <v>6.3</v>
          </cell>
          <cell r="O57" t="str">
            <v>kW</v>
          </cell>
          <cell r="P57" t="str">
            <v>暖房能力(ﾋｰﾀ作動時)</v>
          </cell>
          <cell r="R57" t="str">
            <v>kW</v>
          </cell>
          <cell r="S57" t="str">
            <v>消費電力(暖房)</v>
          </cell>
          <cell r="T57">
            <v>0.1</v>
          </cell>
          <cell r="U57" t="str">
            <v>kW</v>
          </cell>
          <cell r="V57" t="str">
            <v>消費電力(暖房ﾋｰﾀ作動時)</v>
          </cell>
          <cell r="X57" t="str">
            <v>kW</v>
          </cell>
          <cell r="Y57" t="str">
            <v>電源</v>
          </cell>
          <cell r="Z57" t="str">
            <v>単相</v>
          </cell>
          <cell r="AA57" t="str">
            <v>φ</v>
          </cell>
          <cell r="AB57" t="str">
            <v>電圧</v>
          </cell>
          <cell r="AC57">
            <v>200</v>
          </cell>
          <cell r="AD57" t="str">
            <v>V</v>
          </cell>
          <cell r="AE57" t="str">
            <v>外形寸法　高さ</v>
          </cell>
          <cell r="AF57">
            <v>210</v>
          </cell>
          <cell r="AG57" t="str">
            <v>mm</v>
          </cell>
          <cell r="AH57" t="str">
            <v>外形寸法　幅</v>
          </cell>
          <cell r="AI57">
            <v>1000</v>
          </cell>
          <cell r="AJ57" t="str">
            <v>mm</v>
          </cell>
          <cell r="AK57" t="str">
            <v>外形寸法　奥行</v>
          </cell>
          <cell r="AL57">
            <v>680</v>
          </cell>
          <cell r="AM57" t="str">
            <v>mm</v>
          </cell>
          <cell r="AN57" t="str">
            <v>風量(強)</v>
          </cell>
          <cell r="AO57">
            <v>12</v>
          </cell>
          <cell r="AP57" t="str">
            <v>m3/min</v>
          </cell>
          <cell r="AQ57" t="str">
            <v>機外静圧</v>
          </cell>
          <cell r="AS57" t="str">
            <v>Pa</v>
          </cell>
          <cell r="AT57" t="str">
            <v>送風機出力</v>
          </cell>
          <cell r="AU57">
            <v>5.3999999999999999E-2</v>
          </cell>
          <cell r="AV57" t="str">
            <v>kW</v>
          </cell>
          <cell r="AW57" t="str">
            <v>ドレン配管径</v>
          </cell>
          <cell r="AX57" t="str">
            <v>内径20&lt;PVC管VP-20接続可&gt;</v>
          </cell>
          <cell r="AZ57" t="str">
            <v>冷媒配管(ガス)</v>
          </cell>
          <cell r="BA57">
            <v>15.88</v>
          </cell>
          <cell r="BB57" t="str">
            <v>φ(mm)</v>
          </cell>
          <cell r="BC57" t="str">
            <v>冷媒配管(液)</v>
          </cell>
          <cell r="BD57">
            <v>9.52</v>
          </cell>
          <cell r="BE57" t="str">
            <v>φ(mm)</v>
          </cell>
          <cell r="BF57" t="str">
            <v>製品質量</v>
          </cell>
          <cell r="BG57">
            <v>27</v>
          </cell>
          <cell r="BH57" t="str">
            <v>kg</v>
          </cell>
          <cell r="BI57" t="str">
            <v>分離形名(パネル１)</v>
          </cell>
          <cell r="BL57" t="str">
            <v>分離形名(リモコン１)</v>
          </cell>
          <cell r="BM57" t="str">
            <v>PAR-F25M</v>
          </cell>
        </row>
        <row r="58">
          <cell r="B58" t="str">
            <v>PCFY-J56GMH-A</v>
          </cell>
          <cell r="C58" t="str">
            <v>標準価格</v>
          </cell>
          <cell r="D58">
            <v>333000</v>
          </cell>
          <cell r="E58">
            <v>358000</v>
          </cell>
          <cell r="F58" t="str">
            <v>円</v>
          </cell>
          <cell r="G58" t="str">
            <v>冷房能力</v>
          </cell>
          <cell r="H58">
            <v>5.6</v>
          </cell>
          <cell r="I58" t="str">
            <v>kW</v>
          </cell>
          <cell r="J58" t="str">
            <v>消費電力(冷房)</v>
          </cell>
          <cell r="K58">
            <v>0.1</v>
          </cell>
          <cell r="L58" t="str">
            <v>kW</v>
          </cell>
          <cell r="M58" t="str">
            <v>暖房能力</v>
          </cell>
          <cell r="N58">
            <v>6.3</v>
          </cell>
          <cell r="O58" t="str">
            <v>kW</v>
          </cell>
          <cell r="P58" t="str">
            <v>暖房能力(ﾋｰﾀ作動時)</v>
          </cell>
          <cell r="Q58">
            <v>7.7</v>
          </cell>
          <cell r="R58" t="str">
            <v>kW</v>
          </cell>
          <cell r="S58" t="str">
            <v>消費電力(暖房)</v>
          </cell>
          <cell r="T58">
            <v>0.1</v>
          </cell>
          <cell r="U58" t="str">
            <v>kW</v>
          </cell>
          <cell r="V58" t="str">
            <v>消費電力(暖房ﾋｰﾀ作動時)</v>
          </cell>
          <cell r="W58">
            <v>1.5</v>
          </cell>
          <cell r="X58" t="str">
            <v>kW</v>
          </cell>
          <cell r="Y58" t="str">
            <v>電源</v>
          </cell>
          <cell r="Z58" t="str">
            <v>三相</v>
          </cell>
          <cell r="AA58" t="str">
            <v>φ</v>
          </cell>
          <cell r="AB58" t="str">
            <v>電圧</v>
          </cell>
          <cell r="AC58">
            <v>200</v>
          </cell>
          <cell r="AD58" t="str">
            <v>V</v>
          </cell>
          <cell r="AE58" t="str">
            <v>外形寸法　高さ</v>
          </cell>
          <cell r="AF58">
            <v>210</v>
          </cell>
          <cell r="AG58" t="str">
            <v>mm</v>
          </cell>
          <cell r="AH58" t="str">
            <v>外形寸法　幅</v>
          </cell>
          <cell r="AI58">
            <v>1000</v>
          </cell>
          <cell r="AJ58" t="str">
            <v>mm</v>
          </cell>
          <cell r="AK58" t="str">
            <v>外形寸法　奥行</v>
          </cell>
          <cell r="AL58">
            <v>680</v>
          </cell>
          <cell r="AM58" t="str">
            <v>mm</v>
          </cell>
          <cell r="AN58" t="str">
            <v>風量(強)</v>
          </cell>
          <cell r="AO58">
            <v>12</v>
          </cell>
          <cell r="AP58" t="str">
            <v>m3/min</v>
          </cell>
          <cell r="AQ58" t="str">
            <v>機外静圧</v>
          </cell>
          <cell r="AS58" t="str">
            <v>Pa</v>
          </cell>
          <cell r="AT58" t="str">
            <v>送風機出力</v>
          </cell>
          <cell r="AU58">
            <v>5.3999999999999999E-2</v>
          </cell>
          <cell r="AV58" t="str">
            <v>kW</v>
          </cell>
          <cell r="AW58" t="str">
            <v>ドレン配管径</v>
          </cell>
          <cell r="AX58" t="str">
            <v>内径20&lt;PVC管VP-20接続可&gt;</v>
          </cell>
          <cell r="AZ58" t="str">
            <v>冷媒配管(ガス)</v>
          </cell>
          <cell r="BA58">
            <v>15.88</v>
          </cell>
          <cell r="BB58" t="str">
            <v>φ(mm)</v>
          </cell>
          <cell r="BC58" t="str">
            <v>冷媒配管(液)</v>
          </cell>
          <cell r="BD58">
            <v>9.52</v>
          </cell>
          <cell r="BE58" t="str">
            <v>φ(mm)</v>
          </cell>
          <cell r="BF58" t="str">
            <v>製品質量</v>
          </cell>
          <cell r="BG58">
            <v>28.5</v>
          </cell>
          <cell r="BH58" t="str">
            <v>kg</v>
          </cell>
          <cell r="BI58" t="str">
            <v>分離形名(パネル１)</v>
          </cell>
          <cell r="BL58" t="str">
            <v>分離形名(リモコン１)</v>
          </cell>
          <cell r="BM58" t="str">
            <v>PAR-F25M</v>
          </cell>
        </row>
        <row r="59">
          <cell r="B59" t="str">
            <v>PCFY-J71FM-A</v>
          </cell>
          <cell r="C59" t="str">
            <v>標準価格</v>
          </cell>
          <cell r="D59">
            <v>318000</v>
          </cell>
          <cell r="E59">
            <v>343000</v>
          </cell>
          <cell r="F59" t="str">
            <v>円</v>
          </cell>
          <cell r="G59" t="str">
            <v>冷房能力</v>
          </cell>
          <cell r="H59">
            <v>7.1</v>
          </cell>
          <cell r="I59" t="str">
            <v>kW</v>
          </cell>
          <cell r="J59" t="str">
            <v>消費電力(冷房)</v>
          </cell>
          <cell r="K59">
            <v>0.13</v>
          </cell>
          <cell r="L59" t="str">
            <v>kW</v>
          </cell>
          <cell r="M59" t="str">
            <v>暖房能力</v>
          </cell>
          <cell r="N59">
            <v>8</v>
          </cell>
          <cell r="O59" t="str">
            <v>kW</v>
          </cell>
          <cell r="P59" t="str">
            <v>暖房能力(ﾋｰﾀ作動時)</v>
          </cell>
          <cell r="Q59">
            <v>0</v>
          </cell>
          <cell r="R59" t="str">
            <v>kW</v>
          </cell>
          <cell r="S59" t="str">
            <v>消費電力(暖房)</v>
          </cell>
          <cell r="T59">
            <v>0.13</v>
          </cell>
          <cell r="U59" t="str">
            <v>kW</v>
          </cell>
          <cell r="V59" t="str">
            <v>消費電力(暖房ﾋｰﾀ作動時)</v>
          </cell>
          <cell r="W59">
            <v>0</v>
          </cell>
          <cell r="X59" t="str">
            <v>kW</v>
          </cell>
          <cell r="Y59" t="str">
            <v>電源</v>
          </cell>
          <cell r="Z59" t="str">
            <v>単相</v>
          </cell>
          <cell r="AA59" t="str">
            <v>φ</v>
          </cell>
          <cell r="AB59" t="str">
            <v>電圧</v>
          </cell>
          <cell r="AC59">
            <v>200</v>
          </cell>
          <cell r="AD59" t="str">
            <v>V</v>
          </cell>
          <cell r="AE59" t="str">
            <v>外形寸法　高さ</v>
          </cell>
          <cell r="AF59">
            <v>210</v>
          </cell>
          <cell r="AG59" t="str">
            <v>mm</v>
          </cell>
          <cell r="AH59" t="str">
            <v>外形寸法　幅</v>
          </cell>
          <cell r="AI59">
            <v>1300</v>
          </cell>
          <cell r="AJ59" t="str">
            <v>mm</v>
          </cell>
          <cell r="AK59" t="str">
            <v>外形寸法　奥行</v>
          </cell>
          <cell r="AL59">
            <v>650</v>
          </cell>
          <cell r="AM59" t="str">
            <v>mm</v>
          </cell>
          <cell r="AN59" t="str">
            <v>風量(強)</v>
          </cell>
          <cell r="AO59">
            <v>18</v>
          </cell>
          <cell r="AP59" t="str">
            <v>m3/min</v>
          </cell>
          <cell r="AQ59" t="str">
            <v>機外静圧</v>
          </cell>
          <cell r="AR59">
            <v>0</v>
          </cell>
          <cell r="AS59" t="str">
            <v>Pa</v>
          </cell>
          <cell r="AT59" t="str">
            <v>送風機出力</v>
          </cell>
          <cell r="AU59">
            <v>7.0000000000000007E-2</v>
          </cell>
          <cell r="AV59" t="str">
            <v>kW</v>
          </cell>
          <cell r="AW59" t="str">
            <v>ドレン配管径</v>
          </cell>
          <cell r="AX59" t="str">
            <v>内径20&lt;PVC管VP-20接続可&gt;</v>
          </cell>
          <cell r="AZ59" t="str">
            <v>冷媒配管(ガス)</v>
          </cell>
          <cell r="BA59">
            <v>15.88</v>
          </cell>
          <cell r="BB59" t="str">
            <v>φ(mm)</v>
          </cell>
          <cell r="BC59" t="str">
            <v>冷媒配管(液)</v>
          </cell>
          <cell r="BD59">
            <v>9.52</v>
          </cell>
          <cell r="BE59" t="str">
            <v>φ(mm)</v>
          </cell>
          <cell r="BF59" t="str">
            <v>製品質量</v>
          </cell>
          <cell r="BG59">
            <v>32</v>
          </cell>
          <cell r="BH59" t="str">
            <v>kg</v>
          </cell>
          <cell r="BI59" t="str">
            <v>分離形名(パネル１)</v>
          </cell>
          <cell r="BL59" t="str">
            <v>分離形名(リモコン１)</v>
          </cell>
          <cell r="BM59" t="str">
            <v>PAR-F25M</v>
          </cell>
        </row>
        <row r="60">
          <cell r="B60" t="str">
            <v>PCFY-J71GM-A</v>
          </cell>
          <cell r="C60" t="str">
            <v>標準価格</v>
          </cell>
          <cell r="D60">
            <v>318000</v>
          </cell>
          <cell r="E60">
            <v>343000</v>
          </cell>
          <cell r="F60" t="str">
            <v>円</v>
          </cell>
          <cell r="G60" t="str">
            <v>冷房能力</v>
          </cell>
          <cell r="H60">
            <v>7.1</v>
          </cell>
          <cell r="I60" t="str">
            <v>kW</v>
          </cell>
          <cell r="J60" t="str">
            <v>消費電力(冷房)</v>
          </cell>
          <cell r="K60">
            <v>0.13</v>
          </cell>
          <cell r="L60" t="str">
            <v>kW</v>
          </cell>
          <cell r="M60" t="str">
            <v>暖房能力</v>
          </cell>
          <cell r="N60">
            <v>8</v>
          </cell>
          <cell r="O60" t="str">
            <v>kW</v>
          </cell>
          <cell r="P60" t="str">
            <v>暖房能力(ﾋｰﾀ作動時)</v>
          </cell>
          <cell r="R60" t="str">
            <v>kW</v>
          </cell>
          <cell r="S60" t="str">
            <v>消費電力(暖房)</v>
          </cell>
          <cell r="T60">
            <v>0.13</v>
          </cell>
          <cell r="U60" t="str">
            <v>kW</v>
          </cell>
          <cell r="V60" t="str">
            <v>消費電力(暖房ﾋｰﾀ作動時)</v>
          </cell>
          <cell r="X60" t="str">
            <v>kW</v>
          </cell>
          <cell r="Y60" t="str">
            <v>電源</v>
          </cell>
          <cell r="Z60" t="str">
            <v>単相</v>
          </cell>
          <cell r="AA60" t="str">
            <v>φ</v>
          </cell>
          <cell r="AB60" t="str">
            <v>電圧</v>
          </cell>
          <cell r="AC60">
            <v>200</v>
          </cell>
          <cell r="AD60" t="str">
            <v>V</v>
          </cell>
          <cell r="AE60" t="str">
            <v>外形寸法　高さ</v>
          </cell>
          <cell r="AF60">
            <v>210</v>
          </cell>
          <cell r="AG60" t="str">
            <v>mm</v>
          </cell>
          <cell r="AH60" t="str">
            <v>外形寸法　幅</v>
          </cell>
          <cell r="AI60">
            <v>1310</v>
          </cell>
          <cell r="AJ60" t="str">
            <v>mm</v>
          </cell>
          <cell r="AK60" t="str">
            <v>外形寸法　奥行</v>
          </cell>
          <cell r="AL60">
            <v>680</v>
          </cell>
          <cell r="AM60" t="str">
            <v>mm</v>
          </cell>
          <cell r="AN60" t="str">
            <v>風量(強)</v>
          </cell>
          <cell r="AO60">
            <v>18</v>
          </cell>
          <cell r="AP60" t="str">
            <v>m3/min</v>
          </cell>
          <cell r="AQ60" t="str">
            <v>機外静圧</v>
          </cell>
          <cell r="AS60" t="str">
            <v>Pa</v>
          </cell>
          <cell r="AT60" t="str">
            <v>送風機出力</v>
          </cell>
          <cell r="AU60">
            <v>7.0000000000000007E-2</v>
          </cell>
          <cell r="AV60" t="str">
            <v>kW</v>
          </cell>
          <cell r="AW60" t="str">
            <v>ドレン配管径</v>
          </cell>
          <cell r="AX60" t="str">
            <v>内径20&lt;PVC管VP-20接続可&gt;</v>
          </cell>
          <cell r="AZ60" t="str">
            <v>冷媒配管(ガス)</v>
          </cell>
          <cell r="BA60">
            <v>15.88</v>
          </cell>
          <cell r="BB60" t="str">
            <v>φ(mm)</v>
          </cell>
          <cell r="BC60" t="str">
            <v>冷媒配管(液)</v>
          </cell>
          <cell r="BD60">
            <v>9.52</v>
          </cell>
          <cell r="BE60" t="str">
            <v>φ(mm)</v>
          </cell>
          <cell r="BF60" t="str">
            <v>製品質量</v>
          </cell>
          <cell r="BG60">
            <v>34</v>
          </cell>
          <cell r="BH60" t="str">
            <v>kg</v>
          </cell>
          <cell r="BI60" t="str">
            <v>分離形名(パネル１)</v>
          </cell>
          <cell r="BL60" t="str">
            <v>分離形名(リモコン１)</v>
          </cell>
          <cell r="BM60" t="str">
            <v>PAR-F25M</v>
          </cell>
        </row>
        <row r="61">
          <cell r="B61" t="str">
            <v>PCFY-J71GMH-A</v>
          </cell>
          <cell r="C61" t="str">
            <v>標準価格</v>
          </cell>
          <cell r="D61">
            <v>346000</v>
          </cell>
          <cell r="E61">
            <v>371000</v>
          </cell>
          <cell r="F61" t="str">
            <v>円</v>
          </cell>
          <cell r="G61" t="str">
            <v>冷房能力</v>
          </cell>
          <cell r="H61">
            <v>7.1</v>
          </cell>
          <cell r="I61" t="str">
            <v>kW</v>
          </cell>
          <cell r="J61" t="str">
            <v>消費電力(冷房)</v>
          </cell>
          <cell r="K61">
            <v>0.13</v>
          </cell>
          <cell r="L61" t="str">
            <v>kW</v>
          </cell>
          <cell r="M61" t="str">
            <v>暖房能力</v>
          </cell>
          <cell r="N61">
            <v>8</v>
          </cell>
          <cell r="O61" t="str">
            <v>kW</v>
          </cell>
          <cell r="P61" t="str">
            <v>暖房能力(ﾋｰﾀ作動時)</v>
          </cell>
          <cell r="Q61">
            <v>10.1</v>
          </cell>
          <cell r="R61" t="str">
            <v>kW</v>
          </cell>
          <cell r="S61" t="str">
            <v>消費電力(暖房)</v>
          </cell>
          <cell r="T61">
            <v>0.13</v>
          </cell>
          <cell r="U61" t="str">
            <v>kW</v>
          </cell>
          <cell r="V61" t="str">
            <v>消費電力(暖房ﾋｰﾀ作動時)</v>
          </cell>
          <cell r="W61">
            <v>2.23</v>
          </cell>
          <cell r="X61" t="str">
            <v>kW</v>
          </cell>
          <cell r="Y61" t="str">
            <v>電源</v>
          </cell>
          <cell r="Z61" t="str">
            <v>三相</v>
          </cell>
          <cell r="AA61" t="str">
            <v>φ</v>
          </cell>
          <cell r="AB61" t="str">
            <v>電圧</v>
          </cell>
          <cell r="AC61">
            <v>200</v>
          </cell>
          <cell r="AD61" t="str">
            <v>V</v>
          </cell>
          <cell r="AE61" t="str">
            <v>外形寸法　高さ</v>
          </cell>
          <cell r="AF61">
            <v>210</v>
          </cell>
          <cell r="AG61" t="str">
            <v>mm</v>
          </cell>
          <cell r="AH61" t="str">
            <v>外形寸法　幅</v>
          </cell>
          <cell r="AI61">
            <v>1310</v>
          </cell>
          <cell r="AJ61" t="str">
            <v>mm</v>
          </cell>
          <cell r="AK61" t="str">
            <v>外形寸法　奥行</v>
          </cell>
          <cell r="AL61">
            <v>680</v>
          </cell>
          <cell r="AM61" t="str">
            <v>mm</v>
          </cell>
          <cell r="AN61" t="str">
            <v>風量(強)</v>
          </cell>
          <cell r="AO61">
            <v>18</v>
          </cell>
          <cell r="AP61" t="str">
            <v>m3/min</v>
          </cell>
          <cell r="AQ61" t="str">
            <v>機外静圧</v>
          </cell>
          <cell r="AS61" t="str">
            <v>Pa</v>
          </cell>
          <cell r="AT61" t="str">
            <v>送風機出力</v>
          </cell>
          <cell r="AU61">
            <v>7.0000000000000007E-2</v>
          </cell>
          <cell r="AV61" t="str">
            <v>kW</v>
          </cell>
          <cell r="AW61" t="str">
            <v>ドレン配管径</v>
          </cell>
          <cell r="AX61" t="str">
            <v>内径20&lt;PVC管VP-20接続可&gt;</v>
          </cell>
          <cell r="AZ61" t="str">
            <v>冷媒配管(ガス)</v>
          </cell>
          <cell r="BA61">
            <v>15.88</v>
          </cell>
          <cell r="BB61" t="str">
            <v>φ(mm)</v>
          </cell>
          <cell r="BC61" t="str">
            <v>冷媒配管(液)</v>
          </cell>
          <cell r="BD61">
            <v>9.52</v>
          </cell>
          <cell r="BE61" t="str">
            <v>φ(mm)</v>
          </cell>
          <cell r="BF61" t="str">
            <v>製品質量</v>
          </cell>
          <cell r="BG61">
            <v>36</v>
          </cell>
          <cell r="BH61" t="str">
            <v>kg</v>
          </cell>
          <cell r="BI61" t="str">
            <v>分離形名(パネル１)</v>
          </cell>
          <cell r="BL61" t="str">
            <v>分離形名(リモコン１)</v>
          </cell>
          <cell r="BM61" t="str">
            <v>PAR-F25M</v>
          </cell>
        </row>
        <row r="62">
          <cell r="B62" t="str">
            <v>PCFY-J80FM-A</v>
          </cell>
          <cell r="C62" t="str">
            <v>標準価格</v>
          </cell>
          <cell r="D62">
            <v>345000</v>
          </cell>
          <cell r="E62">
            <v>370000</v>
          </cell>
          <cell r="F62" t="str">
            <v>円</v>
          </cell>
          <cell r="G62" t="str">
            <v>冷房能力</v>
          </cell>
          <cell r="H62">
            <v>8</v>
          </cell>
          <cell r="I62" t="str">
            <v>kW</v>
          </cell>
          <cell r="J62" t="str">
            <v>消費電力(冷房)</v>
          </cell>
          <cell r="K62">
            <v>0.13</v>
          </cell>
          <cell r="L62" t="str">
            <v>kW</v>
          </cell>
          <cell r="M62" t="str">
            <v>暖房能力</v>
          </cell>
          <cell r="N62">
            <v>9</v>
          </cell>
          <cell r="O62" t="str">
            <v>kW</v>
          </cell>
          <cell r="P62" t="str">
            <v>暖房能力(ﾋｰﾀ作動時)</v>
          </cell>
          <cell r="Q62">
            <v>0</v>
          </cell>
          <cell r="R62" t="str">
            <v>kW</v>
          </cell>
          <cell r="S62" t="str">
            <v>消費電力(暖房)</v>
          </cell>
          <cell r="T62">
            <v>0.13</v>
          </cell>
          <cell r="U62" t="str">
            <v>kW</v>
          </cell>
          <cell r="V62" t="str">
            <v>消費電力(暖房ﾋｰﾀ作動時)</v>
          </cell>
          <cell r="W62">
            <v>0</v>
          </cell>
          <cell r="X62" t="str">
            <v>kW</v>
          </cell>
          <cell r="Y62" t="str">
            <v>電源</v>
          </cell>
          <cell r="Z62" t="str">
            <v>単相</v>
          </cell>
          <cell r="AA62" t="str">
            <v>φ</v>
          </cell>
          <cell r="AB62" t="str">
            <v>電圧</v>
          </cell>
          <cell r="AC62">
            <v>200</v>
          </cell>
          <cell r="AD62" t="str">
            <v>V</v>
          </cell>
          <cell r="AE62" t="str">
            <v>外形寸法　高さ</v>
          </cell>
          <cell r="AF62">
            <v>210</v>
          </cell>
          <cell r="AG62" t="str">
            <v>mm</v>
          </cell>
          <cell r="AH62" t="str">
            <v>外形寸法　幅</v>
          </cell>
          <cell r="AI62">
            <v>1300</v>
          </cell>
          <cell r="AJ62" t="str">
            <v>mm</v>
          </cell>
          <cell r="AK62" t="str">
            <v>外形寸法　奥行</v>
          </cell>
          <cell r="AL62">
            <v>650</v>
          </cell>
          <cell r="AM62" t="str">
            <v>mm</v>
          </cell>
          <cell r="AN62" t="str">
            <v>風量(強)</v>
          </cell>
          <cell r="AO62">
            <v>18</v>
          </cell>
          <cell r="AP62" t="str">
            <v>m3/min</v>
          </cell>
          <cell r="AQ62" t="str">
            <v>機外静圧</v>
          </cell>
          <cell r="AR62">
            <v>0</v>
          </cell>
          <cell r="AS62" t="str">
            <v>Pa</v>
          </cell>
          <cell r="AT62" t="str">
            <v>送風機出力</v>
          </cell>
          <cell r="AU62">
            <v>7.0000000000000007E-2</v>
          </cell>
          <cell r="AV62" t="str">
            <v>kW</v>
          </cell>
          <cell r="AW62" t="str">
            <v>ドレン配管径</v>
          </cell>
          <cell r="AX62" t="str">
            <v>内径20&lt;PVC管VP-20接続可&gt;</v>
          </cell>
          <cell r="AZ62" t="str">
            <v>冷媒配管(ガス)</v>
          </cell>
          <cell r="BA62">
            <v>15.88</v>
          </cell>
          <cell r="BB62" t="str">
            <v>φ(mm)</v>
          </cell>
          <cell r="BC62" t="str">
            <v>冷媒配管(液)</v>
          </cell>
          <cell r="BD62">
            <v>9.52</v>
          </cell>
          <cell r="BE62" t="str">
            <v>φ(mm)</v>
          </cell>
          <cell r="BF62" t="str">
            <v>製品質量</v>
          </cell>
          <cell r="BG62">
            <v>32</v>
          </cell>
          <cell r="BH62" t="str">
            <v>kg</v>
          </cell>
          <cell r="BI62" t="str">
            <v>分離形名(パネル１)</v>
          </cell>
          <cell r="BL62" t="str">
            <v>分離形名(リモコン１)</v>
          </cell>
          <cell r="BM62" t="str">
            <v>PAR-F25M</v>
          </cell>
        </row>
        <row r="63">
          <cell r="B63" t="str">
            <v>PCFY-J80GM-A</v>
          </cell>
          <cell r="C63" t="str">
            <v>標準価格</v>
          </cell>
          <cell r="D63">
            <v>345000</v>
          </cell>
          <cell r="E63">
            <v>370000</v>
          </cell>
          <cell r="F63" t="str">
            <v>円</v>
          </cell>
          <cell r="G63" t="str">
            <v>冷房能力</v>
          </cell>
          <cell r="H63">
            <v>8</v>
          </cell>
          <cell r="I63" t="str">
            <v>kW</v>
          </cell>
          <cell r="J63" t="str">
            <v>消費電力(冷房)</v>
          </cell>
          <cell r="K63">
            <v>0.13</v>
          </cell>
          <cell r="L63" t="str">
            <v>kW</v>
          </cell>
          <cell r="M63" t="str">
            <v>暖房能力</v>
          </cell>
          <cell r="N63">
            <v>9</v>
          </cell>
          <cell r="O63" t="str">
            <v>kW</v>
          </cell>
          <cell r="P63" t="str">
            <v>暖房能力(ﾋｰﾀ作動時)</v>
          </cell>
          <cell r="R63" t="str">
            <v>kW</v>
          </cell>
          <cell r="S63" t="str">
            <v>消費電力(暖房)</v>
          </cell>
          <cell r="T63">
            <v>0.13</v>
          </cell>
          <cell r="U63" t="str">
            <v>kW</v>
          </cell>
          <cell r="V63" t="str">
            <v>消費電力(暖房ﾋｰﾀ作動時)</v>
          </cell>
          <cell r="X63" t="str">
            <v>kW</v>
          </cell>
          <cell r="Y63" t="str">
            <v>電源</v>
          </cell>
          <cell r="Z63" t="str">
            <v>単相</v>
          </cell>
          <cell r="AA63" t="str">
            <v>φ</v>
          </cell>
          <cell r="AB63" t="str">
            <v>電圧</v>
          </cell>
          <cell r="AC63">
            <v>200</v>
          </cell>
          <cell r="AD63" t="str">
            <v>V</v>
          </cell>
          <cell r="AE63" t="str">
            <v>外形寸法　高さ</v>
          </cell>
          <cell r="AF63">
            <v>210</v>
          </cell>
          <cell r="AG63" t="str">
            <v>mm</v>
          </cell>
          <cell r="AH63" t="str">
            <v>外形寸法　幅</v>
          </cell>
          <cell r="AI63">
            <v>1310</v>
          </cell>
          <cell r="AJ63" t="str">
            <v>mm</v>
          </cell>
          <cell r="AK63" t="str">
            <v>外形寸法　奥行</v>
          </cell>
          <cell r="AL63">
            <v>680</v>
          </cell>
          <cell r="AM63" t="str">
            <v>mm</v>
          </cell>
          <cell r="AN63" t="str">
            <v>風量(強)</v>
          </cell>
          <cell r="AO63">
            <v>18</v>
          </cell>
          <cell r="AP63" t="str">
            <v>m3/min</v>
          </cell>
          <cell r="AQ63" t="str">
            <v>機外静圧</v>
          </cell>
          <cell r="AS63" t="str">
            <v>Pa</v>
          </cell>
          <cell r="AT63" t="str">
            <v>送風機出力</v>
          </cell>
          <cell r="AU63">
            <v>7.0000000000000007E-2</v>
          </cell>
          <cell r="AV63" t="str">
            <v>kW</v>
          </cell>
          <cell r="AW63" t="str">
            <v>ドレン配管径</v>
          </cell>
          <cell r="AX63" t="str">
            <v>内径20&lt;PVC管VP-20接続可&gt;</v>
          </cell>
          <cell r="AZ63" t="str">
            <v>冷媒配管(ガス)</v>
          </cell>
          <cell r="BA63">
            <v>15.88</v>
          </cell>
          <cell r="BB63" t="str">
            <v>φ(mm)</v>
          </cell>
          <cell r="BC63" t="str">
            <v>冷媒配管(液)</v>
          </cell>
          <cell r="BD63">
            <v>9.52</v>
          </cell>
          <cell r="BE63" t="str">
            <v>φ(mm)</v>
          </cell>
          <cell r="BF63" t="str">
            <v>製品質量</v>
          </cell>
          <cell r="BG63">
            <v>34</v>
          </cell>
          <cell r="BH63" t="str">
            <v>kg</v>
          </cell>
          <cell r="BI63" t="str">
            <v>分離形名(パネル１)</v>
          </cell>
          <cell r="BL63" t="str">
            <v>分離形名(リモコン１)</v>
          </cell>
          <cell r="BM63" t="str">
            <v>PAR-F25M</v>
          </cell>
        </row>
        <row r="64">
          <cell r="B64" t="str">
            <v>PCFY-J80GMH-A</v>
          </cell>
          <cell r="C64" t="str">
            <v>標準価格</v>
          </cell>
          <cell r="D64">
            <v>373000</v>
          </cell>
          <cell r="E64">
            <v>398000</v>
          </cell>
          <cell r="F64" t="str">
            <v>円</v>
          </cell>
          <cell r="G64" t="str">
            <v>冷房能力</v>
          </cell>
          <cell r="H64">
            <v>8</v>
          </cell>
          <cell r="I64" t="str">
            <v>kW</v>
          </cell>
          <cell r="J64" t="str">
            <v>消費電力(冷房)</v>
          </cell>
          <cell r="K64">
            <v>0.13</v>
          </cell>
          <cell r="L64" t="str">
            <v>kW</v>
          </cell>
          <cell r="M64" t="str">
            <v>暖房能力</v>
          </cell>
          <cell r="N64">
            <v>9</v>
          </cell>
          <cell r="O64" t="str">
            <v>kW</v>
          </cell>
          <cell r="P64" t="str">
            <v>暖房能力(ﾋｰﾀ作動時)</v>
          </cell>
          <cell r="Q64">
            <v>11.1</v>
          </cell>
          <cell r="R64" t="str">
            <v>kW</v>
          </cell>
          <cell r="S64" t="str">
            <v>消費電力(暖房)</v>
          </cell>
          <cell r="T64">
            <v>0.13</v>
          </cell>
          <cell r="U64" t="str">
            <v>kW</v>
          </cell>
          <cell r="V64" t="str">
            <v>消費電力(暖房ﾋｰﾀ作動時)</v>
          </cell>
          <cell r="W64">
            <v>2.23</v>
          </cell>
          <cell r="X64" t="str">
            <v>kW</v>
          </cell>
          <cell r="Y64" t="str">
            <v>電源</v>
          </cell>
          <cell r="Z64" t="str">
            <v>三相</v>
          </cell>
          <cell r="AA64" t="str">
            <v>φ</v>
          </cell>
          <cell r="AB64" t="str">
            <v>電圧</v>
          </cell>
          <cell r="AC64">
            <v>200</v>
          </cell>
          <cell r="AD64" t="str">
            <v>V</v>
          </cell>
          <cell r="AE64" t="str">
            <v>外形寸法　高さ</v>
          </cell>
          <cell r="AF64">
            <v>210</v>
          </cell>
          <cell r="AG64" t="str">
            <v>mm</v>
          </cell>
          <cell r="AH64" t="str">
            <v>外形寸法　幅</v>
          </cell>
          <cell r="AI64">
            <v>1310</v>
          </cell>
          <cell r="AJ64" t="str">
            <v>mm</v>
          </cell>
          <cell r="AK64" t="str">
            <v>外形寸法　奥行</v>
          </cell>
          <cell r="AL64">
            <v>680</v>
          </cell>
          <cell r="AM64" t="str">
            <v>mm</v>
          </cell>
          <cell r="AN64" t="str">
            <v>風量(強)</v>
          </cell>
          <cell r="AO64">
            <v>18</v>
          </cell>
          <cell r="AP64" t="str">
            <v>m3/min</v>
          </cell>
          <cell r="AQ64" t="str">
            <v>機外静圧</v>
          </cell>
          <cell r="AS64" t="str">
            <v>Pa</v>
          </cell>
          <cell r="AT64" t="str">
            <v>送風機出力</v>
          </cell>
          <cell r="AU64">
            <v>7.0000000000000007E-2</v>
          </cell>
          <cell r="AV64" t="str">
            <v>kW</v>
          </cell>
          <cell r="AW64" t="str">
            <v>ドレン配管径</v>
          </cell>
          <cell r="AX64" t="str">
            <v>内径20&lt;PVC管VP-20接続可&gt;</v>
          </cell>
          <cell r="AZ64" t="str">
            <v>冷媒配管(ガス)</v>
          </cell>
          <cell r="BA64">
            <v>15.88</v>
          </cell>
          <cell r="BB64" t="str">
            <v>φ(mm)</v>
          </cell>
          <cell r="BC64" t="str">
            <v>冷媒配管(液)</v>
          </cell>
          <cell r="BD64">
            <v>9.52</v>
          </cell>
          <cell r="BE64" t="str">
            <v>φ(mm)</v>
          </cell>
          <cell r="BF64" t="str">
            <v>製品質量</v>
          </cell>
          <cell r="BG64">
            <v>36</v>
          </cell>
          <cell r="BH64" t="str">
            <v>kg</v>
          </cell>
          <cell r="BI64" t="str">
            <v>分離形名(パネル１)</v>
          </cell>
          <cell r="BL64" t="str">
            <v>分離形名(リモコン１)</v>
          </cell>
          <cell r="BM64" t="str">
            <v>PAR-F25M</v>
          </cell>
        </row>
        <row r="65">
          <cell r="B65" t="str">
            <v>PCFY-J90FM-A</v>
          </cell>
          <cell r="C65" t="str">
            <v>標準価格</v>
          </cell>
          <cell r="D65">
            <v>368000</v>
          </cell>
          <cell r="E65">
            <v>393000</v>
          </cell>
          <cell r="F65" t="str">
            <v>円</v>
          </cell>
          <cell r="G65" t="str">
            <v>冷房能力</v>
          </cell>
          <cell r="H65">
            <v>9</v>
          </cell>
          <cell r="I65" t="str">
            <v>kW</v>
          </cell>
          <cell r="J65" t="str">
            <v>消費電力(冷房)</v>
          </cell>
          <cell r="K65">
            <v>0.15</v>
          </cell>
          <cell r="L65" t="str">
            <v>kW</v>
          </cell>
          <cell r="M65" t="str">
            <v>暖房能力</v>
          </cell>
          <cell r="N65">
            <v>10</v>
          </cell>
          <cell r="O65" t="str">
            <v>kW</v>
          </cell>
          <cell r="P65" t="str">
            <v>暖房能力(ﾋｰﾀ作動時)</v>
          </cell>
          <cell r="Q65">
            <v>0</v>
          </cell>
          <cell r="R65" t="str">
            <v>kW</v>
          </cell>
          <cell r="S65" t="str">
            <v>消費電力(暖房)</v>
          </cell>
          <cell r="T65">
            <v>0.15</v>
          </cell>
          <cell r="U65" t="str">
            <v>kW</v>
          </cell>
          <cell r="V65" t="str">
            <v>消費電力(暖房ﾋｰﾀ作動時)</v>
          </cell>
          <cell r="W65">
            <v>0</v>
          </cell>
          <cell r="X65" t="str">
            <v>kW</v>
          </cell>
          <cell r="Y65" t="str">
            <v>電源</v>
          </cell>
          <cell r="Z65" t="str">
            <v>単相</v>
          </cell>
          <cell r="AA65" t="str">
            <v>φ</v>
          </cell>
          <cell r="AB65" t="str">
            <v>電圧</v>
          </cell>
          <cell r="AC65">
            <v>200</v>
          </cell>
          <cell r="AD65" t="str">
            <v>V</v>
          </cell>
          <cell r="AE65" t="str">
            <v>外形寸法　高さ</v>
          </cell>
          <cell r="AF65">
            <v>270</v>
          </cell>
          <cell r="AG65" t="str">
            <v>mm</v>
          </cell>
          <cell r="AH65" t="str">
            <v>外形寸法　幅</v>
          </cell>
          <cell r="AI65">
            <v>1300</v>
          </cell>
          <cell r="AJ65" t="str">
            <v>mm</v>
          </cell>
          <cell r="AK65" t="str">
            <v>外形寸法　奥行</v>
          </cell>
          <cell r="AL65">
            <v>700</v>
          </cell>
          <cell r="AM65" t="str">
            <v>mm</v>
          </cell>
          <cell r="AN65" t="str">
            <v>風量(強)</v>
          </cell>
          <cell r="AO65">
            <v>25</v>
          </cell>
          <cell r="AP65" t="str">
            <v>m3/min</v>
          </cell>
          <cell r="AQ65" t="str">
            <v>機外静圧</v>
          </cell>
          <cell r="AR65">
            <v>0</v>
          </cell>
          <cell r="AS65" t="str">
            <v>Pa</v>
          </cell>
          <cell r="AT65" t="str">
            <v>送風機出力</v>
          </cell>
          <cell r="AU65">
            <v>0.09</v>
          </cell>
          <cell r="AV65" t="str">
            <v>kW</v>
          </cell>
          <cell r="AW65" t="str">
            <v>ドレン配管径</v>
          </cell>
          <cell r="AX65" t="str">
            <v>内径20&lt;PVC管VP-20接続可&gt;</v>
          </cell>
          <cell r="AZ65" t="str">
            <v>冷媒配管(ガス)</v>
          </cell>
          <cell r="BA65">
            <v>15.88</v>
          </cell>
          <cell r="BB65" t="str">
            <v>φ(mm)</v>
          </cell>
          <cell r="BC65" t="str">
            <v>冷媒配管(液)</v>
          </cell>
          <cell r="BD65">
            <v>9.52</v>
          </cell>
          <cell r="BE65" t="str">
            <v>φ(mm)</v>
          </cell>
          <cell r="BF65" t="str">
            <v>製品質量</v>
          </cell>
          <cell r="BG65">
            <v>41</v>
          </cell>
          <cell r="BH65" t="str">
            <v>kg</v>
          </cell>
          <cell r="BI65" t="str">
            <v>分離形名(パネル１)</v>
          </cell>
          <cell r="BL65" t="str">
            <v>分離形名(リモコン１)</v>
          </cell>
          <cell r="BM65" t="str">
            <v>PAR-F25M</v>
          </cell>
        </row>
        <row r="66">
          <cell r="B66" t="str">
            <v>PCFY-J90GM-A</v>
          </cell>
          <cell r="C66" t="str">
            <v>標準価格</v>
          </cell>
          <cell r="D66">
            <v>368000</v>
          </cell>
          <cell r="E66">
            <v>393000</v>
          </cell>
          <cell r="F66" t="str">
            <v>円</v>
          </cell>
          <cell r="G66" t="str">
            <v>冷房能力</v>
          </cell>
          <cell r="H66">
            <v>9</v>
          </cell>
          <cell r="I66" t="str">
            <v>kW</v>
          </cell>
          <cell r="J66" t="str">
            <v>消費電力(冷房)</v>
          </cell>
          <cell r="K66">
            <v>0.15</v>
          </cell>
          <cell r="L66" t="str">
            <v>kW</v>
          </cell>
          <cell r="M66" t="str">
            <v>暖房能力</v>
          </cell>
          <cell r="N66">
            <v>10</v>
          </cell>
          <cell r="O66" t="str">
            <v>kW</v>
          </cell>
          <cell r="P66" t="str">
            <v>暖房能力(ﾋｰﾀ作動時)</v>
          </cell>
          <cell r="R66" t="str">
            <v>kW</v>
          </cell>
          <cell r="S66" t="str">
            <v>消費電力(暖房)</v>
          </cell>
          <cell r="T66">
            <v>0.15</v>
          </cell>
          <cell r="U66" t="str">
            <v>kW</v>
          </cell>
          <cell r="V66" t="str">
            <v>消費電力(暖房ﾋｰﾀ作動時)</v>
          </cell>
          <cell r="X66" t="str">
            <v>kW</v>
          </cell>
          <cell r="Y66" t="str">
            <v>電源</v>
          </cell>
          <cell r="Z66" t="str">
            <v>単相</v>
          </cell>
          <cell r="AA66" t="str">
            <v>φ</v>
          </cell>
          <cell r="AB66" t="str">
            <v>電圧</v>
          </cell>
          <cell r="AC66">
            <v>200</v>
          </cell>
          <cell r="AD66" t="str">
            <v>V</v>
          </cell>
          <cell r="AE66" t="str">
            <v>外形寸法　高さ</v>
          </cell>
          <cell r="AF66">
            <v>270</v>
          </cell>
          <cell r="AG66" t="str">
            <v>mm</v>
          </cell>
          <cell r="AH66" t="str">
            <v>外形寸法　幅</v>
          </cell>
          <cell r="AI66">
            <v>1310</v>
          </cell>
          <cell r="AJ66" t="str">
            <v>mm</v>
          </cell>
          <cell r="AK66" t="str">
            <v>外形寸法　奥行</v>
          </cell>
          <cell r="AL66">
            <v>680</v>
          </cell>
          <cell r="AM66" t="str">
            <v>mm</v>
          </cell>
          <cell r="AN66" t="str">
            <v>風量(強)</v>
          </cell>
          <cell r="AO66">
            <v>25</v>
          </cell>
          <cell r="AP66" t="str">
            <v>m3/min</v>
          </cell>
          <cell r="AQ66" t="str">
            <v>機外静圧</v>
          </cell>
          <cell r="AS66" t="str">
            <v>Pa</v>
          </cell>
          <cell r="AT66" t="str">
            <v>送風機出力</v>
          </cell>
          <cell r="AU66">
            <v>0.09</v>
          </cell>
          <cell r="AV66" t="str">
            <v>kW</v>
          </cell>
          <cell r="AW66" t="str">
            <v>ドレン配管径</v>
          </cell>
          <cell r="AX66" t="str">
            <v>内径20&lt;PVC管VP-20接続可&gt;</v>
          </cell>
          <cell r="AZ66" t="str">
            <v>冷媒配管(ガス)</v>
          </cell>
          <cell r="BA66">
            <v>15.88</v>
          </cell>
          <cell r="BB66" t="str">
            <v>φ(mm)</v>
          </cell>
          <cell r="BC66" t="str">
            <v>冷媒配管(液)</v>
          </cell>
          <cell r="BD66">
            <v>9.52</v>
          </cell>
          <cell r="BE66" t="str">
            <v>φ(mm)</v>
          </cell>
          <cell r="BF66" t="str">
            <v>製品質量</v>
          </cell>
          <cell r="BG66">
            <v>35</v>
          </cell>
          <cell r="BH66" t="str">
            <v>kg</v>
          </cell>
          <cell r="BI66" t="str">
            <v>分離形名(パネル１)</v>
          </cell>
          <cell r="BL66" t="str">
            <v>分離形名(リモコン１)</v>
          </cell>
          <cell r="BM66" t="str">
            <v>PAR-F25M</v>
          </cell>
        </row>
        <row r="67">
          <cell r="B67" t="str">
            <v>PCFY-J90GMH-A</v>
          </cell>
          <cell r="C67" t="str">
            <v>標準価格</v>
          </cell>
          <cell r="D67">
            <v>401000</v>
          </cell>
          <cell r="E67">
            <v>426000</v>
          </cell>
          <cell r="F67" t="str">
            <v>円</v>
          </cell>
          <cell r="G67" t="str">
            <v>冷房能力</v>
          </cell>
          <cell r="H67">
            <v>9</v>
          </cell>
          <cell r="I67" t="str">
            <v>kW</v>
          </cell>
          <cell r="J67" t="str">
            <v>消費電力(冷房)</v>
          </cell>
          <cell r="K67">
            <v>0.15</v>
          </cell>
          <cell r="L67" t="str">
            <v>kW</v>
          </cell>
          <cell r="M67" t="str">
            <v>暖房能力</v>
          </cell>
          <cell r="N67">
            <v>10</v>
          </cell>
          <cell r="O67" t="str">
            <v>kW</v>
          </cell>
          <cell r="P67" t="str">
            <v>暖房能力(ﾋｰﾀ作動時)</v>
          </cell>
          <cell r="Q67">
            <v>12.7</v>
          </cell>
          <cell r="R67" t="str">
            <v>kW</v>
          </cell>
          <cell r="S67" t="str">
            <v>消費電力(暖房)</v>
          </cell>
          <cell r="T67">
            <v>0.15</v>
          </cell>
          <cell r="U67" t="str">
            <v>kW</v>
          </cell>
          <cell r="V67" t="str">
            <v>消費電力(暖房ﾋｰﾀ作動時)</v>
          </cell>
          <cell r="W67">
            <v>2.85</v>
          </cell>
          <cell r="X67" t="str">
            <v>kW</v>
          </cell>
          <cell r="Y67" t="str">
            <v>電源</v>
          </cell>
          <cell r="Z67" t="str">
            <v>三相</v>
          </cell>
          <cell r="AA67" t="str">
            <v>φ</v>
          </cell>
          <cell r="AB67" t="str">
            <v>電圧</v>
          </cell>
          <cell r="AC67">
            <v>200</v>
          </cell>
          <cell r="AD67" t="str">
            <v>V</v>
          </cell>
          <cell r="AE67" t="str">
            <v>外形寸法　高さ</v>
          </cell>
          <cell r="AF67">
            <v>270</v>
          </cell>
          <cell r="AG67" t="str">
            <v>mm</v>
          </cell>
          <cell r="AH67" t="str">
            <v>外形寸法　幅</v>
          </cell>
          <cell r="AI67">
            <v>1310</v>
          </cell>
          <cell r="AJ67" t="str">
            <v>mm</v>
          </cell>
          <cell r="AK67" t="str">
            <v>外形寸法　奥行</v>
          </cell>
          <cell r="AL67">
            <v>680</v>
          </cell>
          <cell r="AM67" t="str">
            <v>mm</v>
          </cell>
          <cell r="AN67" t="str">
            <v>風量(強)</v>
          </cell>
          <cell r="AO67">
            <v>25</v>
          </cell>
          <cell r="AP67" t="str">
            <v>m3/min</v>
          </cell>
          <cell r="AQ67" t="str">
            <v>機外静圧</v>
          </cell>
          <cell r="AS67" t="str">
            <v>Pa</v>
          </cell>
          <cell r="AT67" t="str">
            <v>送風機出力</v>
          </cell>
          <cell r="AU67">
            <v>0.09</v>
          </cell>
          <cell r="AV67" t="str">
            <v>kW</v>
          </cell>
          <cell r="AW67" t="str">
            <v>ドレン配管径</v>
          </cell>
          <cell r="AX67" t="str">
            <v>内径20&lt;PVC管VP-20接続可&gt;</v>
          </cell>
          <cell r="AZ67" t="str">
            <v>冷媒配管(ガス)</v>
          </cell>
          <cell r="BA67">
            <v>15.88</v>
          </cell>
          <cell r="BB67" t="str">
            <v>φ(mm)</v>
          </cell>
          <cell r="BC67" t="str">
            <v>冷媒配管(液)</v>
          </cell>
          <cell r="BD67">
            <v>9.52</v>
          </cell>
          <cell r="BE67" t="str">
            <v>φ(mm)</v>
          </cell>
          <cell r="BF67" t="str">
            <v>製品質量</v>
          </cell>
          <cell r="BG67">
            <v>37.5</v>
          </cell>
          <cell r="BH67" t="str">
            <v>kg</v>
          </cell>
          <cell r="BI67" t="str">
            <v>分離形名(パネル１)</v>
          </cell>
          <cell r="BL67" t="str">
            <v>分離形名(リモコン１)</v>
          </cell>
          <cell r="BM67" t="str">
            <v>PAR-F25M</v>
          </cell>
        </row>
        <row r="68">
          <cell r="B68" t="str">
            <v>PCH-J100FK</v>
          </cell>
          <cell r="C68" t="str">
            <v>標準価格</v>
          </cell>
          <cell r="D68">
            <v>285000</v>
          </cell>
          <cell r="E68">
            <v>310000</v>
          </cell>
          <cell r="F68" t="str">
            <v>円</v>
          </cell>
          <cell r="G68" t="str">
            <v>冷房能力</v>
          </cell>
          <cell r="H68">
            <v>9</v>
          </cell>
          <cell r="I68" t="str">
            <v>kW</v>
          </cell>
          <cell r="J68" t="str">
            <v>消費電力(冷房)</v>
          </cell>
          <cell r="K68">
            <v>0</v>
          </cell>
          <cell r="L68" t="str">
            <v>kW</v>
          </cell>
          <cell r="M68" t="str">
            <v>暖房能力</v>
          </cell>
          <cell r="N68">
            <v>10.6</v>
          </cell>
          <cell r="O68" t="str">
            <v>kW</v>
          </cell>
          <cell r="P68" t="str">
            <v>暖房能力(ﾋｰﾀ作動時)</v>
          </cell>
          <cell r="Q68">
            <v>0</v>
          </cell>
          <cell r="R68" t="str">
            <v>kW</v>
          </cell>
          <cell r="S68" t="str">
            <v>消費電力(暖房)</v>
          </cell>
          <cell r="T68">
            <v>0</v>
          </cell>
          <cell r="U68" t="str">
            <v>kW</v>
          </cell>
          <cell r="V68" t="str">
            <v>消費電力(暖房ﾋｰﾀ作動時)</v>
          </cell>
          <cell r="W68">
            <v>0</v>
          </cell>
          <cell r="X68" t="str">
            <v>kW</v>
          </cell>
          <cell r="Y68" t="str">
            <v>電源</v>
          </cell>
          <cell r="Z68" t="str">
            <v>単相</v>
          </cell>
          <cell r="AA68" t="str">
            <v>φ</v>
          </cell>
          <cell r="AB68" t="str">
            <v>電圧</v>
          </cell>
          <cell r="AC68">
            <v>200</v>
          </cell>
          <cell r="AD68" t="str">
            <v>V</v>
          </cell>
          <cell r="AE68" t="str">
            <v>外形寸法　高さ</v>
          </cell>
          <cell r="AF68">
            <v>270</v>
          </cell>
          <cell r="AG68" t="str">
            <v>mm</v>
          </cell>
          <cell r="AH68" t="str">
            <v>外形寸法　幅</v>
          </cell>
          <cell r="AI68">
            <v>1300</v>
          </cell>
          <cell r="AJ68" t="str">
            <v>mm</v>
          </cell>
          <cell r="AK68" t="str">
            <v>外形寸法　奥行</v>
          </cell>
          <cell r="AL68">
            <v>700</v>
          </cell>
          <cell r="AM68" t="str">
            <v>mm</v>
          </cell>
          <cell r="AN68" t="str">
            <v>風量(強)</v>
          </cell>
          <cell r="AO68">
            <v>25</v>
          </cell>
          <cell r="AP68" t="str">
            <v>m3/min</v>
          </cell>
          <cell r="AQ68" t="str">
            <v>機外静圧</v>
          </cell>
          <cell r="AR68">
            <v>0</v>
          </cell>
          <cell r="AS68" t="str">
            <v>Pa</v>
          </cell>
          <cell r="AT68" t="str">
            <v>送風機出力</v>
          </cell>
          <cell r="AU68">
            <v>0.09</v>
          </cell>
          <cell r="AV68" t="str">
            <v>kW</v>
          </cell>
          <cell r="AW68" t="str">
            <v>ドレン配管径</v>
          </cell>
          <cell r="AX68" t="str">
            <v>内径26&lt;PVC管VP-20接続可能&gt;</v>
          </cell>
          <cell r="AZ68" t="str">
            <v>冷媒配管(ガス)</v>
          </cell>
          <cell r="BA68">
            <v>19.05</v>
          </cell>
          <cell r="BB68" t="str">
            <v>φ(mm)</v>
          </cell>
          <cell r="BC68" t="str">
            <v>冷媒配管(液)</v>
          </cell>
          <cell r="BD68">
            <v>9.52</v>
          </cell>
          <cell r="BE68" t="str">
            <v>φ(mm)</v>
          </cell>
          <cell r="BF68" t="str">
            <v>製品質量</v>
          </cell>
          <cell r="BG68">
            <v>43</v>
          </cell>
          <cell r="BH68" t="str">
            <v>kg</v>
          </cell>
          <cell r="BI68" t="str">
            <v>分離形名(パネル１)</v>
          </cell>
          <cell r="BL68" t="str">
            <v>分離形名(リモコン１)</v>
          </cell>
          <cell r="BM68" t="str">
            <v>PAR-JH250K</v>
          </cell>
        </row>
        <row r="69">
          <cell r="B69" t="str">
            <v>PCH-J100FKH</v>
          </cell>
          <cell r="C69" t="str">
            <v>標準価格</v>
          </cell>
          <cell r="D69">
            <v>318000</v>
          </cell>
          <cell r="E69">
            <v>343000</v>
          </cell>
          <cell r="F69" t="str">
            <v>円</v>
          </cell>
          <cell r="G69" t="str">
            <v>冷房能力</v>
          </cell>
          <cell r="H69">
            <v>9</v>
          </cell>
          <cell r="I69" t="str">
            <v>kW</v>
          </cell>
          <cell r="J69" t="str">
            <v>消費電力(冷房)</v>
          </cell>
          <cell r="K69">
            <v>0</v>
          </cell>
          <cell r="L69" t="str">
            <v>kW</v>
          </cell>
          <cell r="M69" t="str">
            <v>暖房能力</v>
          </cell>
          <cell r="N69">
            <v>10.6</v>
          </cell>
          <cell r="O69" t="str">
            <v>kW</v>
          </cell>
          <cell r="P69" t="str">
            <v>暖房能力(ﾋｰﾀ作動時)</v>
          </cell>
          <cell r="Q69">
            <v>13.3</v>
          </cell>
          <cell r="R69" t="str">
            <v>kW</v>
          </cell>
          <cell r="S69" t="str">
            <v>消費電力(暖房)</v>
          </cell>
          <cell r="T69">
            <v>0</v>
          </cell>
          <cell r="U69" t="str">
            <v>kW</v>
          </cell>
          <cell r="V69" t="str">
            <v>消費電力(暖房ﾋｰﾀ作動時)</v>
          </cell>
          <cell r="W69">
            <v>0</v>
          </cell>
          <cell r="X69" t="str">
            <v>kW</v>
          </cell>
          <cell r="Y69" t="str">
            <v>電源</v>
          </cell>
          <cell r="Z69" t="str">
            <v>三相</v>
          </cell>
          <cell r="AA69" t="str">
            <v>φ</v>
          </cell>
          <cell r="AB69" t="str">
            <v>電圧</v>
          </cell>
          <cell r="AC69">
            <v>200</v>
          </cell>
          <cell r="AD69" t="str">
            <v>V</v>
          </cell>
          <cell r="AE69" t="str">
            <v>外形寸法　高さ</v>
          </cell>
          <cell r="AF69">
            <v>270</v>
          </cell>
          <cell r="AG69" t="str">
            <v>mm</v>
          </cell>
          <cell r="AH69" t="str">
            <v>外形寸法　幅</v>
          </cell>
          <cell r="AI69">
            <v>1300</v>
          </cell>
          <cell r="AJ69" t="str">
            <v>mm</v>
          </cell>
          <cell r="AK69" t="str">
            <v>外形寸法　奥行</v>
          </cell>
          <cell r="AL69">
            <v>700</v>
          </cell>
          <cell r="AM69" t="str">
            <v>mm</v>
          </cell>
          <cell r="AN69" t="str">
            <v>風量(強)</v>
          </cell>
          <cell r="AO69">
            <v>25</v>
          </cell>
          <cell r="AP69" t="str">
            <v>m3/min</v>
          </cell>
          <cell r="AQ69" t="str">
            <v>機外静圧</v>
          </cell>
          <cell r="AR69">
            <v>0</v>
          </cell>
          <cell r="AS69" t="str">
            <v>Pa</v>
          </cell>
          <cell r="AT69" t="str">
            <v>送風機出力</v>
          </cell>
          <cell r="AU69">
            <v>0.09</v>
          </cell>
          <cell r="AV69" t="str">
            <v>kW</v>
          </cell>
          <cell r="AW69" t="str">
            <v>ドレン配管径</v>
          </cell>
          <cell r="AX69" t="str">
            <v>内径26&lt;PVC管VP-20接続可能&gt;</v>
          </cell>
          <cell r="AZ69" t="str">
            <v>冷媒配管(ガス)</v>
          </cell>
          <cell r="BA69">
            <v>19.05</v>
          </cell>
          <cell r="BB69" t="str">
            <v>φ(mm)</v>
          </cell>
          <cell r="BC69" t="str">
            <v>冷媒配管(液)</v>
          </cell>
          <cell r="BD69">
            <v>9.52</v>
          </cell>
          <cell r="BE69" t="str">
            <v>φ(mm)</v>
          </cell>
          <cell r="BF69" t="str">
            <v>製品質量</v>
          </cell>
          <cell r="BG69">
            <v>45</v>
          </cell>
          <cell r="BH69" t="str">
            <v>kg</v>
          </cell>
          <cell r="BI69" t="str">
            <v>分離形名(パネル１)</v>
          </cell>
          <cell r="BL69" t="str">
            <v>分離形名(リモコン１)</v>
          </cell>
          <cell r="BM69" t="str">
            <v>PAR-JH250K</v>
          </cell>
        </row>
        <row r="70">
          <cell r="B70" t="str">
            <v>PCH-J112FK</v>
          </cell>
          <cell r="C70" t="str">
            <v>標準価格</v>
          </cell>
          <cell r="D70">
            <v>300000</v>
          </cell>
          <cell r="E70">
            <v>325000</v>
          </cell>
          <cell r="F70" t="str">
            <v>円</v>
          </cell>
          <cell r="G70" t="str">
            <v>冷房能力</v>
          </cell>
          <cell r="H70">
            <v>10</v>
          </cell>
          <cell r="I70" t="str">
            <v>kW</v>
          </cell>
          <cell r="J70" t="str">
            <v>消費電力(冷房)</v>
          </cell>
          <cell r="K70">
            <v>0</v>
          </cell>
          <cell r="L70" t="str">
            <v>kW</v>
          </cell>
          <cell r="M70" t="str">
            <v>暖房能力</v>
          </cell>
          <cell r="N70">
            <v>10.6</v>
          </cell>
          <cell r="O70" t="str">
            <v>kW</v>
          </cell>
          <cell r="P70" t="str">
            <v>暖房能力(ﾋｰﾀ作動時)</v>
          </cell>
          <cell r="Q70">
            <v>0</v>
          </cell>
          <cell r="R70" t="str">
            <v>kW</v>
          </cell>
          <cell r="S70" t="str">
            <v>消費電力(暖房)</v>
          </cell>
          <cell r="T70">
            <v>0</v>
          </cell>
          <cell r="U70" t="str">
            <v>kW</v>
          </cell>
          <cell r="V70" t="str">
            <v>消費電力(暖房ﾋｰﾀ作動時)</v>
          </cell>
          <cell r="W70">
            <v>0</v>
          </cell>
          <cell r="X70" t="str">
            <v>kW</v>
          </cell>
          <cell r="Y70" t="str">
            <v>電源</v>
          </cell>
          <cell r="Z70" t="str">
            <v>単相</v>
          </cell>
          <cell r="AA70" t="str">
            <v>φ</v>
          </cell>
          <cell r="AB70" t="str">
            <v>電圧</v>
          </cell>
          <cell r="AC70">
            <v>200</v>
          </cell>
          <cell r="AD70" t="str">
            <v>V</v>
          </cell>
          <cell r="AE70" t="str">
            <v>外形寸法　高さ</v>
          </cell>
          <cell r="AF70">
            <v>270</v>
          </cell>
          <cell r="AG70" t="str">
            <v>mm</v>
          </cell>
          <cell r="AH70" t="str">
            <v>外形寸法　幅</v>
          </cell>
          <cell r="AI70">
            <v>1300</v>
          </cell>
          <cell r="AJ70" t="str">
            <v>mm</v>
          </cell>
          <cell r="AK70" t="str">
            <v>外形寸法　奥行</v>
          </cell>
          <cell r="AL70">
            <v>700</v>
          </cell>
          <cell r="AM70" t="str">
            <v>mm</v>
          </cell>
          <cell r="AN70" t="str">
            <v>風量(強)</v>
          </cell>
          <cell r="AO70">
            <v>25</v>
          </cell>
          <cell r="AP70" t="str">
            <v>m3/min</v>
          </cell>
          <cell r="AQ70" t="str">
            <v>機外静圧</v>
          </cell>
          <cell r="AR70">
            <v>0</v>
          </cell>
          <cell r="AS70" t="str">
            <v>Pa</v>
          </cell>
          <cell r="AT70" t="str">
            <v>送風機出力</v>
          </cell>
          <cell r="AU70">
            <v>0.09</v>
          </cell>
          <cell r="AV70" t="str">
            <v>kW</v>
          </cell>
          <cell r="AW70" t="str">
            <v>ドレン配管径</v>
          </cell>
          <cell r="AX70" t="str">
            <v>内径26&lt;PVC管VP-20接続可能&gt;</v>
          </cell>
          <cell r="AZ70" t="str">
            <v>冷媒配管(ガス)</v>
          </cell>
          <cell r="BA70">
            <v>19.05</v>
          </cell>
          <cell r="BB70" t="str">
            <v>φ(mm)</v>
          </cell>
          <cell r="BC70" t="str">
            <v>冷媒配管(液)</v>
          </cell>
          <cell r="BD70">
            <v>9.52</v>
          </cell>
          <cell r="BE70" t="str">
            <v>φ(mm)</v>
          </cell>
          <cell r="BF70" t="str">
            <v>製品質量</v>
          </cell>
          <cell r="BG70">
            <v>43</v>
          </cell>
          <cell r="BH70" t="str">
            <v>kg</v>
          </cell>
          <cell r="BI70" t="str">
            <v>分離形名(パネル１)</v>
          </cell>
          <cell r="BL70" t="str">
            <v>分離形名(リモコン１)</v>
          </cell>
          <cell r="BM70" t="str">
            <v>PAR-JH250K</v>
          </cell>
        </row>
        <row r="71">
          <cell r="B71" t="str">
            <v>PCH-J112FKH</v>
          </cell>
          <cell r="C71" t="str">
            <v>標準価格</v>
          </cell>
          <cell r="D71">
            <v>333000</v>
          </cell>
          <cell r="E71">
            <v>358000</v>
          </cell>
          <cell r="F71" t="str">
            <v>円</v>
          </cell>
          <cell r="G71" t="str">
            <v>冷房能力</v>
          </cell>
          <cell r="H71">
            <v>10</v>
          </cell>
          <cell r="I71" t="str">
            <v>kW</v>
          </cell>
          <cell r="J71" t="str">
            <v>消費電力(冷房)</v>
          </cell>
          <cell r="K71">
            <v>0</v>
          </cell>
          <cell r="L71" t="str">
            <v>kW</v>
          </cell>
          <cell r="M71" t="str">
            <v>暖房能力</v>
          </cell>
          <cell r="N71">
            <v>10.6</v>
          </cell>
          <cell r="O71" t="str">
            <v>kW</v>
          </cell>
          <cell r="P71" t="str">
            <v>暖房能力(ﾋｰﾀ作動時)</v>
          </cell>
          <cell r="Q71">
            <v>13.3</v>
          </cell>
          <cell r="R71" t="str">
            <v>kW</v>
          </cell>
          <cell r="S71" t="str">
            <v>消費電力(暖房)</v>
          </cell>
          <cell r="T71">
            <v>0</v>
          </cell>
          <cell r="U71" t="str">
            <v>kW</v>
          </cell>
          <cell r="V71" t="str">
            <v>消費電力(暖房ﾋｰﾀ作動時)</v>
          </cell>
          <cell r="W71">
            <v>0</v>
          </cell>
          <cell r="X71" t="str">
            <v>kW</v>
          </cell>
          <cell r="Y71" t="str">
            <v>電源</v>
          </cell>
          <cell r="Z71" t="str">
            <v>三相</v>
          </cell>
          <cell r="AA71" t="str">
            <v>φ</v>
          </cell>
          <cell r="AB71" t="str">
            <v>電圧</v>
          </cell>
          <cell r="AC71">
            <v>200</v>
          </cell>
          <cell r="AD71" t="str">
            <v>V</v>
          </cell>
          <cell r="AE71" t="str">
            <v>外形寸法　高さ</v>
          </cell>
          <cell r="AF71">
            <v>270</v>
          </cell>
          <cell r="AG71" t="str">
            <v>mm</v>
          </cell>
          <cell r="AH71" t="str">
            <v>外形寸法　幅</v>
          </cell>
          <cell r="AI71">
            <v>1300</v>
          </cell>
          <cell r="AJ71" t="str">
            <v>mm</v>
          </cell>
          <cell r="AK71" t="str">
            <v>外形寸法　奥行</v>
          </cell>
          <cell r="AL71">
            <v>700</v>
          </cell>
          <cell r="AM71" t="str">
            <v>mm</v>
          </cell>
          <cell r="AN71" t="str">
            <v>風量(強)</v>
          </cell>
          <cell r="AO71">
            <v>25</v>
          </cell>
          <cell r="AP71" t="str">
            <v>m3/min</v>
          </cell>
          <cell r="AQ71" t="str">
            <v>機外静圧</v>
          </cell>
          <cell r="AR71">
            <v>0</v>
          </cell>
          <cell r="AS71" t="str">
            <v>Pa</v>
          </cell>
          <cell r="AT71" t="str">
            <v>送風機出力</v>
          </cell>
          <cell r="AU71">
            <v>0.09</v>
          </cell>
          <cell r="AV71" t="str">
            <v>kW</v>
          </cell>
          <cell r="AW71" t="str">
            <v>ドレン配管径</v>
          </cell>
          <cell r="AX71" t="str">
            <v>内径26&lt;PVC管VP-20接続可能&gt;</v>
          </cell>
          <cell r="AZ71" t="str">
            <v>冷媒配管(ガス)</v>
          </cell>
          <cell r="BA71">
            <v>19.05</v>
          </cell>
          <cell r="BB71" t="str">
            <v>φ(mm)</v>
          </cell>
          <cell r="BC71" t="str">
            <v>冷媒配管(液)</v>
          </cell>
          <cell r="BD71">
            <v>9.52</v>
          </cell>
          <cell r="BE71" t="str">
            <v>φ(mm)</v>
          </cell>
          <cell r="BF71" t="str">
            <v>製品質量</v>
          </cell>
          <cell r="BG71">
            <v>45</v>
          </cell>
          <cell r="BH71" t="str">
            <v>kg</v>
          </cell>
          <cell r="BI71" t="str">
            <v>分離形名(パネル１)</v>
          </cell>
          <cell r="BL71" t="str">
            <v>分離形名(リモコン１)</v>
          </cell>
          <cell r="BM71" t="str">
            <v>PAR-JH250K</v>
          </cell>
        </row>
        <row r="72">
          <cell r="B72" t="str">
            <v>PCH-J125FK</v>
          </cell>
          <cell r="C72" t="str">
            <v>標準価格</v>
          </cell>
          <cell r="D72">
            <v>315000</v>
          </cell>
          <cell r="E72">
            <v>340000</v>
          </cell>
          <cell r="F72" t="str">
            <v>円</v>
          </cell>
          <cell r="G72" t="str">
            <v>冷房能力</v>
          </cell>
          <cell r="H72">
            <v>11.2</v>
          </cell>
          <cell r="I72" t="str">
            <v>kW</v>
          </cell>
          <cell r="J72" t="str">
            <v>消費電力(冷房)</v>
          </cell>
          <cell r="K72">
            <v>0</v>
          </cell>
          <cell r="L72" t="str">
            <v>kW</v>
          </cell>
          <cell r="M72" t="str">
            <v>暖房能力</v>
          </cell>
          <cell r="N72">
            <v>14</v>
          </cell>
          <cell r="O72" t="str">
            <v>kW</v>
          </cell>
          <cell r="P72" t="str">
            <v>暖房能力(ﾋｰﾀ作動時)</v>
          </cell>
          <cell r="Q72">
            <v>0</v>
          </cell>
          <cell r="R72" t="str">
            <v>kW</v>
          </cell>
          <cell r="S72" t="str">
            <v>消費電力(暖房)</v>
          </cell>
          <cell r="T72">
            <v>0</v>
          </cell>
          <cell r="U72" t="str">
            <v>kW</v>
          </cell>
          <cell r="V72" t="str">
            <v>消費電力(暖房ﾋｰﾀ作動時)</v>
          </cell>
          <cell r="W72">
            <v>0</v>
          </cell>
          <cell r="X72" t="str">
            <v>kW</v>
          </cell>
          <cell r="Y72" t="str">
            <v>電源</v>
          </cell>
          <cell r="Z72" t="str">
            <v>単相</v>
          </cell>
          <cell r="AA72" t="str">
            <v>φ</v>
          </cell>
          <cell r="AB72" t="str">
            <v>電圧</v>
          </cell>
          <cell r="AC72">
            <v>200</v>
          </cell>
          <cell r="AD72" t="str">
            <v>V</v>
          </cell>
          <cell r="AE72" t="str">
            <v>外形寸法　高さ</v>
          </cell>
          <cell r="AF72">
            <v>270</v>
          </cell>
          <cell r="AG72" t="str">
            <v>mm</v>
          </cell>
          <cell r="AH72" t="str">
            <v>外形寸法　幅</v>
          </cell>
          <cell r="AI72">
            <v>1600</v>
          </cell>
          <cell r="AJ72" t="str">
            <v>mm</v>
          </cell>
          <cell r="AK72" t="str">
            <v>外形寸法　奥行</v>
          </cell>
          <cell r="AL72">
            <v>700</v>
          </cell>
          <cell r="AM72" t="str">
            <v>mm</v>
          </cell>
          <cell r="AN72" t="str">
            <v>風量(強)</v>
          </cell>
          <cell r="AO72">
            <v>35</v>
          </cell>
          <cell r="AP72" t="str">
            <v>m3/min</v>
          </cell>
          <cell r="AQ72" t="str">
            <v>機外静圧</v>
          </cell>
          <cell r="AR72">
            <v>0</v>
          </cell>
          <cell r="AS72" t="str">
            <v>Pa</v>
          </cell>
          <cell r="AT72" t="str">
            <v>送風機出力</v>
          </cell>
          <cell r="AU72">
            <v>0.15</v>
          </cell>
          <cell r="AV72" t="str">
            <v>kW</v>
          </cell>
          <cell r="AW72" t="str">
            <v>ドレン配管径</v>
          </cell>
          <cell r="AX72" t="str">
            <v>内径26&lt;PVC管VP-20接続可能&gt;</v>
          </cell>
          <cell r="AZ72" t="str">
            <v>冷媒配管(ガス)</v>
          </cell>
          <cell r="BA72">
            <v>19.05</v>
          </cell>
          <cell r="BB72" t="str">
            <v>φ(mm)</v>
          </cell>
          <cell r="BC72" t="str">
            <v>冷媒配管(液)</v>
          </cell>
          <cell r="BD72">
            <v>9.52</v>
          </cell>
          <cell r="BE72" t="str">
            <v>φ(mm)</v>
          </cell>
          <cell r="BF72" t="str">
            <v>製品質量</v>
          </cell>
          <cell r="BG72">
            <v>48</v>
          </cell>
          <cell r="BH72" t="str">
            <v>kg</v>
          </cell>
          <cell r="BI72" t="str">
            <v>分離形名(パネル１)</v>
          </cell>
          <cell r="BL72" t="str">
            <v>分離形名(リモコン１)</v>
          </cell>
          <cell r="BM72" t="str">
            <v>PAR-JH250K</v>
          </cell>
        </row>
        <row r="73">
          <cell r="B73" t="str">
            <v>PCH-J125FKH</v>
          </cell>
          <cell r="C73" t="str">
            <v>標準価格</v>
          </cell>
          <cell r="D73">
            <v>348000</v>
          </cell>
          <cell r="E73">
            <v>373000</v>
          </cell>
          <cell r="F73" t="str">
            <v>円</v>
          </cell>
          <cell r="G73" t="str">
            <v>冷房能力</v>
          </cell>
          <cell r="H73">
            <v>11.2</v>
          </cell>
          <cell r="I73" t="str">
            <v>kW</v>
          </cell>
          <cell r="J73" t="str">
            <v>消費電力(冷房)</v>
          </cell>
          <cell r="K73">
            <v>0</v>
          </cell>
          <cell r="L73" t="str">
            <v>kW</v>
          </cell>
          <cell r="M73" t="str">
            <v>暖房能力</v>
          </cell>
          <cell r="N73">
            <v>14</v>
          </cell>
          <cell r="O73" t="str">
            <v>kW</v>
          </cell>
          <cell r="P73" t="str">
            <v>暖房能力(ﾋｰﾀ作動時)</v>
          </cell>
          <cell r="Q73">
            <v>17</v>
          </cell>
          <cell r="R73" t="str">
            <v>kW</v>
          </cell>
          <cell r="S73" t="str">
            <v>消費電力(暖房)</v>
          </cell>
          <cell r="T73">
            <v>0</v>
          </cell>
          <cell r="U73" t="str">
            <v>kW</v>
          </cell>
          <cell r="V73" t="str">
            <v>消費電力(暖房ﾋｰﾀ作動時)</v>
          </cell>
          <cell r="W73">
            <v>0</v>
          </cell>
          <cell r="X73" t="str">
            <v>kW</v>
          </cell>
          <cell r="Y73" t="str">
            <v>電源</v>
          </cell>
          <cell r="Z73" t="str">
            <v>三相</v>
          </cell>
          <cell r="AA73" t="str">
            <v>φ</v>
          </cell>
          <cell r="AB73" t="str">
            <v>電圧</v>
          </cell>
          <cell r="AC73">
            <v>200</v>
          </cell>
          <cell r="AD73" t="str">
            <v>V</v>
          </cell>
          <cell r="AE73" t="str">
            <v>外形寸法　高さ</v>
          </cell>
          <cell r="AF73">
            <v>270</v>
          </cell>
          <cell r="AG73" t="str">
            <v>mm</v>
          </cell>
          <cell r="AH73" t="str">
            <v>外形寸法　幅</v>
          </cell>
          <cell r="AI73">
            <v>1600</v>
          </cell>
          <cell r="AJ73" t="str">
            <v>mm</v>
          </cell>
          <cell r="AK73" t="str">
            <v>外形寸法　奥行</v>
          </cell>
          <cell r="AL73">
            <v>700</v>
          </cell>
          <cell r="AM73" t="str">
            <v>mm</v>
          </cell>
          <cell r="AN73" t="str">
            <v>風量(強)</v>
          </cell>
          <cell r="AO73">
            <v>35</v>
          </cell>
          <cell r="AP73" t="str">
            <v>m3/min</v>
          </cell>
          <cell r="AQ73" t="str">
            <v>機外静圧</v>
          </cell>
          <cell r="AR73">
            <v>0</v>
          </cell>
          <cell r="AS73" t="str">
            <v>Pa</v>
          </cell>
          <cell r="AT73" t="str">
            <v>送風機出力</v>
          </cell>
          <cell r="AU73">
            <v>0.15</v>
          </cell>
          <cell r="AV73" t="str">
            <v>kW</v>
          </cell>
          <cell r="AW73" t="str">
            <v>ドレン配管径</v>
          </cell>
          <cell r="AX73" t="str">
            <v>内径26&lt;PVC管VP-20接続可能&gt;</v>
          </cell>
          <cell r="AZ73" t="str">
            <v>冷媒配管(ガス)</v>
          </cell>
          <cell r="BA73">
            <v>19.05</v>
          </cell>
          <cell r="BB73" t="str">
            <v>φ(mm)</v>
          </cell>
          <cell r="BC73" t="str">
            <v>冷媒配管(液)</v>
          </cell>
          <cell r="BD73">
            <v>9.52</v>
          </cell>
          <cell r="BE73" t="str">
            <v>φ(mm)</v>
          </cell>
          <cell r="BF73" t="str">
            <v>製品質量</v>
          </cell>
          <cell r="BG73">
            <v>50</v>
          </cell>
          <cell r="BH73" t="str">
            <v>kg</v>
          </cell>
          <cell r="BI73" t="str">
            <v>分離形名(パネル１)</v>
          </cell>
          <cell r="BL73" t="str">
            <v>分離形名(リモコン１)</v>
          </cell>
          <cell r="BM73" t="str">
            <v>PAR-JH250K</v>
          </cell>
        </row>
        <row r="74">
          <cell r="B74" t="str">
            <v>PCH-J140FK</v>
          </cell>
          <cell r="C74" t="str">
            <v>標準価格</v>
          </cell>
          <cell r="D74">
            <v>330000</v>
          </cell>
          <cell r="E74">
            <v>355000</v>
          </cell>
          <cell r="F74" t="str">
            <v>円</v>
          </cell>
          <cell r="G74" t="str">
            <v>冷房能力</v>
          </cell>
          <cell r="H74">
            <v>12.5</v>
          </cell>
          <cell r="I74" t="str">
            <v>kW</v>
          </cell>
          <cell r="J74" t="str">
            <v>消費電力(冷房)</v>
          </cell>
          <cell r="K74">
            <v>0</v>
          </cell>
          <cell r="L74" t="str">
            <v>kW</v>
          </cell>
          <cell r="M74" t="str">
            <v>暖房能力</v>
          </cell>
          <cell r="N74">
            <v>14</v>
          </cell>
          <cell r="O74" t="str">
            <v>kW</v>
          </cell>
          <cell r="P74" t="str">
            <v>暖房能力(ﾋｰﾀ作動時)</v>
          </cell>
          <cell r="Q74">
            <v>0</v>
          </cell>
          <cell r="R74" t="str">
            <v>kW</v>
          </cell>
          <cell r="S74" t="str">
            <v>消費電力(暖房)</v>
          </cell>
          <cell r="T74">
            <v>0</v>
          </cell>
          <cell r="U74" t="str">
            <v>kW</v>
          </cell>
          <cell r="V74" t="str">
            <v>消費電力(暖房ﾋｰﾀ作動時)</v>
          </cell>
          <cell r="W74">
            <v>0</v>
          </cell>
          <cell r="X74" t="str">
            <v>kW</v>
          </cell>
          <cell r="Y74" t="str">
            <v>電源</v>
          </cell>
          <cell r="Z74" t="str">
            <v>単相</v>
          </cell>
          <cell r="AA74" t="str">
            <v>φ</v>
          </cell>
          <cell r="AB74" t="str">
            <v>電圧</v>
          </cell>
          <cell r="AC74">
            <v>200</v>
          </cell>
          <cell r="AD74" t="str">
            <v>V</v>
          </cell>
          <cell r="AE74" t="str">
            <v>外形寸法　高さ</v>
          </cell>
          <cell r="AF74">
            <v>270</v>
          </cell>
          <cell r="AG74" t="str">
            <v>mm</v>
          </cell>
          <cell r="AH74" t="str">
            <v>外形寸法　幅</v>
          </cell>
          <cell r="AI74">
            <v>1600</v>
          </cell>
          <cell r="AJ74" t="str">
            <v>mm</v>
          </cell>
          <cell r="AK74" t="str">
            <v>外形寸法　奥行</v>
          </cell>
          <cell r="AL74">
            <v>700</v>
          </cell>
          <cell r="AM74" t="str">
            <v>mm</v>
          </cell>
          <cell r="AN74" t="str">
            <v>風量(強)</v>
          </cell>
          <cell r="AO74">
            <v>35</v>
          </cell>
          <cell r="AP74" t="str">
            <v>m3/min</v>
          </cell>
          <cell r="AQ74" t="str">
            <v>機外静圧</v>
          </cell>
          <cell r="AR74">
            <v>0</v>
          </cell>
          <cell r="AS74" t="str">
            <v>Pa</v>
          </cell>
          <cell r="AT74" t="str">
            <v>送風機出力</v>
          </cell>
          <cell r="AU74">
            <v>0.15</v>
          </cell>
          <cell r="AV74" t="str">
            <v>kW</v>
          </cell>
          <cell r="AW74" t="str">
            <v>ドレン配管径</v>
          </cell>
          <cell r="AX74" t="str">
            <v>内径26&lt;PVC管VP-20接続可能&gt;</v>
          </cell>
          <cell r="AZ74" t="str">
            <v>冷媒配管(ガス)</v>
          </cell>
          <cell r="BA74">
            <v>19.05</v>
          </cell>
          <cell r="BB74" t="str">
            <v>φ(mm)</v>
          </cell>
          <cell r="BC74" t="str">
            <v>冷媒配管(液)</v>
          </cell>
          <cell r="BD74">
            <v>9.52</v>
          </cell>
          <cell r="BE74" t="str">
            <v>φ(mm)</v>
          </cell>
          <cell r="BF74" t="str">
            <v>製品質量</v>
          </cell>
          <cell r="BG74">
            <v>48</v>
          </cell>
          <cell r="BH74" t="str">
            <v>kg</v>
          </cell>
          <cell r="BI74" t="str">
            <v>分離形名(パネル１)</v>
          </cell>
          <cell r="BL74" t="str">
            <v>分離形名(リモコン１)</v>
          </cell>
          <cell r="BM74" t="str">
            <v>PAR-JH250K</v>
          </cell>
        </row>
        <row r="75">
          <cell r="B75" t="str">
            <v>PCH-J140FKH</v>
          </cell>
          <cell r="C75" t="str">
            <v>標準価格</v>
          </cell>
          <cell r="D75">
            <v>363000</v>
          </cell>
          <cell r="E75">
            <v>388000</v>
          </cell>
          <cell r="F75" t="str">
            <v>円</v>
          </cell>
          <cell r="G75" t="str">
            <v>冷房能力</v>
          </cell>
          <cell r="H75">
            <v>12.5</v>
          </cell>
          <cell r="I75" t="str">
            <v>kW</v>
          </cell>
          <cell r="J75" t="str">
            <v>消費電力(冷房)</v>
          </cell>
          <cell r="K75">
            <v>0</v>
          </cell>
          <cell r="L75" t="str">
            <v>kW</v>
          </cell>
          <cell r="M75" t="str">
            <v>暖房能力</v>
          </cell>
          <cell r="N75">
            <v>14</v>
          </cell>
          <cell r="O75" t="str">
            <v>kW</v>
          </cell>
          <cell r="P75" t="str">
            <v>暖房能力(ﾋｰﾀ作動時)</v>
          </cell>
          <cell r="Q75">
            <v>17</v>
          </cell>
          <cell r="R75" t="str">
            <v>kW</v>
          </cell>
          <cell r="S75" t="str">
            <v>消費電力(暖房)</v>
          </cell>
          <cell r="T75">
            <v>0</v>
          </cell>
          <cell r="U75" t="str">
            <v>kW</v>
          </cell>
          <cell r="V75" t="str">
            <v>消費電力(暖房ﾋｰﾀ作動時)</v>
          </cell>
          <cell r="W75">
            <v>0</v>
          </cell>
          <cell r="X75" t="str">
            <v>kW</v>
          </cell>
          <cell r="Y75" t="str">
            <v>電源</v>
          </cell>
          <cell r="Z75" t="str">
            <v>三相</v>
          </cell>
          <cell r="AA75" t="str">
            <v>φ</v>
          </cell>
          <cell r="AB75" t="str">
            <v>電圧</v>
          </cell>
          <cell r="AC75">
            <v>200</v>
          </cell>
          <cell r="AD75" t="str">
            <v>V</v>
          </cell>
          <cell r="AE75" t="str">
            <v>外形寸法　高さ</v>
          </cell>
          <cell r="AF75">
            <v>270</v>
          </cell>
          <cell r="AG75" t="str">
            <v>mm</v>
          </cell>
          <cell r="AH75" t="str">
            <v>外形寸法　幅</v>
          </cell>
          <cell r="AI75">
            <v>1600</v>
          </cell>
          <cell r="AJ75" t="str">
            <v>mm</v>
          </cell>
          <cell r="AK75" t="str">
            <v>外形寸法　奥行</v>
          </cell>
          <cell r="AL75">
            <v>700</v>
          </cell>
          <cell r="AM75" t="str">
            <v>mm</v>
          </cell>
          <cell r="AN75" t="str">
            <v>風量(強)</v>
          </cell>
          <cell r="AO75">
            <v>35</v>
          </cell>
          <cell r="AP75" t="str">
            <v>m3/min</v>
          </cell>
          <cell r="AQ75" t="str">
            <v>機外静圧</v>
          </cell>
          <cell r="AR75">
            <v>0</v>
          </cell>
          <cell r="AS75" t="str">
            <v>Pa</v>
          </cell>
          <cell r="AT75" t="str">
            <v>送風機出力</v>
          </cell>
          <cell r="AU75">
            <v>0.15</v>
          </cell>
          <cell r="AV75" t="str">
            <v>kW</v>
          </cell>
          <cell r="AW75" t="str">
            <v>ドレン配管径</v>
          </cell>
          <cell r="AX75" t="str">
            <v>内径26&lt;PVC管VP-20接続可能&gt;</v>
          </cell>
          <cell r="AZ75" t="str">
            <v>冷媒配管(ガス)</v>
          </cell>
          <cell r="BA75">
            <v>19.05</v>
          </cell>
          <cell r="BB75" t="str">
            <v>φ(mm)</v>
          </cell>
          <cell r="BC75" t="str">
            <v>冷媒配管(液)</v>
          </cell>
          <cell r="BD75">
            <v>9.52</v>
          </cell>
          <cell r="BE75" t="str">
            <v>φ(mm)</v>
          </cell>
          <cell r="BF75" t="str">
            <v>製品質量</v>
          </cell>
          <cell r="BG75">
            <v>50</v>
          </cell>
          <cell r="BH75" t="str">
            <v>kg</v>
          </cell>
          <cell r="BI75" t="str">
            <v>分離形名(パネル１)</v>
          </cell>
          <cell r="BL75" t="str">
            <v>分離形名(リモコン１)</v>
          </cell>
          <cell r="BM75" t="str">
            <v>PAR-JH250K</v>
          </cell>
        </row>
        <row r="76">
          <cell r="B76" t="str">
            <v>PCH-J160FK</v>
          </cell>
          <cell r="C76" t="str">
            <v>標準価格</v>
          </cell>
          <cell r="D76">
            <v>345000</v>
          </cell>
          <cell r="E76">
            <v>370000</v>
          </cell>
          <cell r="F76" t="str">
            <v>円</v>
          </cell>
          <cell r="G76" t="str">
            <v>冷房能力</v>
          </cell>
          <cell r="H76">
            <v>14</v>
          </cell>
          <cell r="I76" t="str">
            <v>kW</v>
          </cell>
          <cell r="J76" t="str">
            <v>消費電力(冷房)</v>
          </cell>
          <cell r="K76">
            <v>0</v>
          </cell>
          <cell r="L76" t="str">
            <v>kW</v>
          </cell>
          <cell r="M76" t="str">
            <v>暖房能力</v>
          </cell>
          <cell r="N76">
            <v>16</v>
          </cell>
          <cell r="O76" t="str">
            <v>kW</v>
          </cell>
          <cell r="P76" t="str">
            <v>暖房能力(ﾋｰﾀ作動時)</v>
          </cell>
          <cell r="Q76">
            <v>0</v>
          </cell>
          <cell r="R76" t="str">
            <v>kW</v>
          </cell>
          <cell r="S76" t="str">
            <v>消費電力(暖房)</v>
          </cell>
          <cell r="T76">
            <v>0</v>
          </cell>
          <cell r="U76" t="str">
            <v>kW</v>
          </cell>
          <cell r="V76" t="str">
            <v>消費電力(暖房ﾋｰﾀ作動時)</v>
          </cell>
          <cell r="W76">
            <v>0</v>
          </cell>
          <cell r="X76" t="str">
            <v>kW</v>
          </cell>
          <cell r="Y76" t="str">
            <v>電源</v>
          </cell>
          <cell r="Z76" t="str">
            <v>単相</v>
          </cell>
          <cell r="AA76" t="str">
            <v>φ</v>
          </cell>
          <cell r="AB76" t="str">
            <v>電圧</v>
          </cell>
          <cell r="AC76">
            <v>200</v>
          </cell>
          <cell r="AD76" t="str">
            <v>V</v>
          </cell>
          <cell r="AE76" t="str">
            <v>外形寸法　高さ</v>
          </cell>
          <cell r="AF76">
            <v>270</v>
          </cell>
          <cell r="AG76" t="str">
            <v>mm</v>
          </cell>
          <cell r="AH76" t="str">
            <v>外形寸法　幅</v>
          </cell>
          <cell r="AI76">
            <v>1600</v>
          </cell>
          <cell r="AJ76" t="str">
            <v>mm</v>
          </cell>
          <cell r="AK76" t="str">
            <v>外形寸法　奥行</v>
          </cell>
          <cell r="AL76">
            <v>700</v>
          </cell>
          <cell r="AM76" t="str">
            <v>mm</v>
          </cell>
          <cell r="AN76" t="str">
            <v>風量(強)</v>
          </cell>
          <cell r="AO76">
            <v>36</v>
          </cell>
          <cell r="AP76" t="str">
            <v>m3/min</v>
          </cell>
          <cell r="AQ76" t="str">
            <v>機外静圧</v>
          </cell>
          <cell r="AR76">
            <v>0</v>
          </cell>
          <cell r="AS76" t="str">
            <v>Pa</v>
          </cell>
          <cell r="AT76" t="str">
            <v>送風機出力</v>
          </cell>
          <cell r="AU76">
            <v>0.15</v>
          </cell>
          <cell r="AV76" t="str">
            <v>kW</v>
          </cell>
          <cell r="AW76" t="str">
            <v>ドレン配管径</v>
          </cell>
          <cell r="AX76" t="str">
            <v>内径26&lt;PVC管VP-20接続可能&gt;</v>
          </cell>
          <cell r="AZ76" t="str">
            <v>冷媒配管(ガス)</v>
          </cell>
          <cell r="BA76">
            <v>19.05</v>
          </cell>
          <cell r="BB76" t="str">
            <v>φ(mm)</v>
          </cell>
          <cell r="BC76" t="str">
            <v>冷媒配管(液)</v>
          </cell>
          <cell r="BD76">
            <v>9.52</v>
          </cell>
          <cell r="BE76" t="str">
            <v>φ(mm)</v>
          </cell>
          <cell r="BF76" t="str">
            <v>製品質量</v>
          </cell>
          <cell r="BG76">
            <v>50</v>
          </cell>
          <cell r="BH76" t="str">
            <v>kg</v>
          </cell>
          <cell r="BI76" t="str">
            <v>分離形名(パネル１)</v>
          </cell>
          <cell r="BL76" t="str">
            <v>分離形名(リモコン１)</v>
          </cell>
          <cell r="BM76" t="str">
            <v>PAR-JH250K</v>
          </cell>
        </row>
        <row r="77">
          <cell r="B77" t="str">
            <v>PCH-J160FKH</v>
          </cell>
          <cell r="C77" t="str">
            <v>標準価格</v>
          </cell>
          <cell r="D77">
            <v>378000</v>
          </cell>
          <cell r="E77">
            <v>403000</v>
          </cell>
          <cell r="F77" t="str">
            <v>円</v>
          </cell>
          <cell r="G77" t="str">
            <v>冷房能力</v>
          </cell>
          <cell r="H77">
            <v>14</v>
          </cell>
          <cell r="I77" t="str">
            <v>kW</v>
          </cell>
          <cell r="J77" t="str">
            <v>消費電力(冷房)</v>
          </cell>
          <cell r="K77">
            <v>0</v>
          </cell>
          <cell r="L77" t="str">
            <v>kW</v>
          </cell>
          <cell r="M77" t="str">
            <v>暖房能力</v>
          </cell>
          <cell r="N77">
            <v>16</v>
          </cell>
          <cell r="O77" t="str">
            <v>kW</v>
          </cell>
          <cell r="P77" t="str">
            <v>暖房能力(ﾋｰﾀ作動時)</v>
          </cell>
          <cell r="Q77">
            <v>19</v>
          </cell>
          <cell r="R77" t="str">
            <v>kW</v>
          </cell>
          <cell r="S77" t="str">
            <v>消費電力(暖房)</v>
          </cell>
          <cell r="T77">
            <v>0</v>
          </cell>
          <cell r="U77" t="str">
            <v>kW</v>
          </cell>
          <cell r="V77" t="str">
            <v>消費電力(暖房ﾋｰﾀ作動時)</v>
          </cell>
          <cell r="W77">
            <v>0</v>
          </cell>
          <cell r="X77" t="str">
            <v>kW</v>
          </cell>
          <cell r="Y77" t="str">
            <v>電源</v>
          </cell>
          <cell r="Z77" t="str">
            <v>三相</v>
          </cell>
          <cell r="AA77" t="str">
            <v>φ</v>
          </cell>
          <cell r="AB77" t="str">
            <v>電圧</v>
          </cell>
          <cell r="AC77">
            <v>200</v>
          </cell>
          <cell r="AD77" t="str">
            <v>V</v>
          </cell>
          <cell r="AE77" t="str">
            <v>外形寸法　高さ</v>
          </cell>
          <cell r="AF77">
            <v>270</v>
          </cell>
          <cell r="AG77" t="str">
            <v>mm</v>
          </cell>
          <cell r="AH77" t="str">
            <v>外形寸法　幅</v>
          </cell>
          <cell r="AI77">
            <v>1600</v>
          </cell>
          <cell r="AJ77" t="str">
            <v>mm</v>
          </cell>
          <cell r="AK77" t="str">
            <v>外形寸法　奥行</v>
          </cell>
          <cell r="AL77">
            <v>700</v>
          </cell>
          <cell r="AM77" t="str">
            <v>mm</v>
          </cell>
          <cell r="AN77" t="str">
            <v>風量(強)</v>
          </cell>
          <cell r="AO77">
            <v>36</v>
          </cell>
          <cell r="AP77" t="str">
            <v>m3/min</v>
          </cell>
          <cell r="AQ77" t="str">
            <v>機外静圧</v>
          </cell>
          <cell r="AR77">
            <v>0</v>
          </cell>
          <cell r="AS77" t="str">
            <v>Pa</v>
          </cell>
          <cell r="AT77" t="str">
            <v>送風機出力</v>
          </cell>
          <cell r="AU77">
            <v>0.15</v>
          </cell>
          <cell r="AV77" t="str">
            <v>kW</v>
          </cell>
          <cell r="AW77" t="str">
            <v>ドレン配管径</v>
          </cell>
          <cell r="AX77" t="str">
            <v>内径26&lt;PVC管VP-20接続可能&gt;</v>
          </cell>
          <cell r="AZ77" t="str">
            <v>冷媒配管(ガス)</v>
          </cell>
          <cell r="BA77">
            <v>19.05</v>
          </cell>
          <cell r="BB77" t="str">
            <v>φ(mm)</v>
          </cell>
          <cell r="BC77" t="str">
            <v>冷媒配管(液)</v>
          </cell>
          <cell r="BD77">
            <v>9.52</v>
          </cell>
          <cell r="BE77" t="str">
            <v>φ(mm)</v>
          </cell>
          <cell r="BF77" t="str">
            <v>製品質量</v>
          </cell>
          <cell r="BG77">
            <v>52</v>
          </cell>
          <cell r="BH77" t="str">
            <v>kg</v>
          </cell>
          <cell r="BI77" t="str">
            <v>分離形名(パネル１)</v>
          </cell>
          <cell r="BL77" t="str">
            <v>分離形名(リモコン１)</v>
          </cell>
          <cell r="BM77" t="str">
            <v>PAR-JH250K</v>
          </cell>
        </row>
        <row r="78">
          <cell r="B78" t="str">
            <v>PCH-J224BA</v>
          </cell>
          <cell r="C78" t="str">
            <v>標準価格</v>
          </cell>
          <cell r="D78">
            <v>415000</v>
          </cell>
          <cell r="E78">
            <v>440000</v>
          </cell>
          <cell r="F78" t="str">
            <v>円</v>
          </cell>
          <cell r="G78" t="str">
            <v>冷房能力</v>
          </cell>
          <cell r="H78">
            <v>20</v>
          </cell>
          <cell r="I78" t="str">
            <v>kW</v>
          </cell>
          <cell r="J78" t="str">
            <v>消費電力(冷房)</v>
          </cell>
          <cell r="L78" t="str">
            <v>kW</v>
          </cell>
          <cell r="M78" t="str">
            <v>暖房能力</v>
          </cell>
          <cell r="N78">
            <v>22.4</v>
          </cell>
          <cell r="O78" t="str">
            <v>kW</v>
          </cell>
          <cell r="P78" t="str">
            <v>暖房能力(ﾋｰﾀ作動時)</v>
          </cell>
          <cell r="R78" t="str">
            <v>kW</v>
          </cell>
          <cell r="S78" t="str">
            <v>消費電力(暖房)</v>
          </cell>
          <cell r="U78" t="str">
            <v>kW</v>
          </cell>
          <cell r="V78" t="str">
            <v>消費電力(暖房ﾋｰﾀ作動時)</v>
          </cell>
          <cell r="X78" t="str">
            <v>kW</v>
          </cell>
          <cell r="Y78" t="str">
            <v>電源</v>
          </cell>
          <cell r="Z78" t="str">
            <v>三相</v>
          </cell>
          <cell r="AA78" t="str">
            <v>φ</v>
          </cell>
          <cell r="AB78" t="str">
            <v>電圧</v>
          </cell>
          <cell r="AC78">
            <v>200</v>
          </cell>
          <cell r="AD78" t="str">
            <v>V</v>
          </cell>
          <cell r="AE78" t="str">
            <v>外形寸法　高さ</v>
          </cell>
          <cell r="AF78">
            <v>320</v>
          </cell>
          <cell r="AG78" t="str">
            <v>mm</v>
          </cell>
          <cell r="AH78" t="str">
            <v>外形寸法　幅</v>
          </cell>
          <cell r="AI78">
            <v>1800</v>
          </cell>
          <cell r="AJ78" t="str">
            <v>mm</v>
          </cell>
          <cell r="AK78" t="str">
            <v>外形寸法　奥行</v>
          </cell>
          <cell r="AL78">
            <v>800</v>
          </cell>
          <cell r="AM78" t="str">
            <v>mm</v>
          </cell>
          <cell r="AN78" t="str">
            <v>風量(強)</v>
          </cell>
          <cell r="AO78">
            <v>58</v>
          </cell>
          <cell r="AP78" t="str">
            <v>m3/min</v>
          </cell>
          <cell r="AQ78" t="str">
            <v>機外静圧</v>
          </cell>
          <cell r="AS78" t="str">
            <v>Pa</v>
          </cell>
          <cell r="AT78" t="str">
            <v>送風機出力</v>
          </cell>
          <cell r="AU78" t="str">
            <v>0.16×2</v>
          </cell>
          <cell r="AV78" t="str">
            <v>kW</v>
          </cell>
          <cell r="AW78" t="str">
            <v>ドレン配管径</v>
          </cell>
          <cell r="AX78" t="str">
            <v>外径25.4(PVC管 VP-20接続可)</v>
          </cell>
          <cell r="AZ78" t="str">
            <v>冷媒配管(ガス)</v>
          </cell>
          <cell r="BA78">
            <v>25.4</v>
          </cell>
          <cell r="BB78" t="str">
            <v>φ(mm)</v>
          </cell>
          <cell r="BC78" t="str">
            <v>冷媒配管(液)</v>
          </cell>
          <cell r="BD78">
            <v>12.7</v>
          </cell>
          <cell r="BE78" t="str">
            <v>φ(mm)</v>
          </cell>
          <cell r="BF78" t="str">
            <v>製品質量</v>
          </cell>
          <cell r="BG78">
            <v>80</v>
          </cell>
          <cell r="BH78" t="str">
            <v>kg</v>
          </cell>
          <cell r="BI78" t="str">
            <v>分離形名(パネル１)</v>
          </cell>
          <cell r="BL78" t="str">
            <v>分離形名(リモコン１)</v>
          </cell>
          <cell r="BM78" t="str">
            <v>PAR-S25A</v>
          </cell>
        </row>
        <row r="79">
          <cell r="B79" t="str">
            <v>PCH-J280BA</v>
          </cell>
          <cell r="C79" t="str">
            <v>標準価格</v>
          </cell>
          <cell r="D79">
            <v>520000</v>
          </cell>
          <cell r="E79">
            <v>545000</v>
          </cell>
          <cell r="F79" t="str">
            <v>円</v>
          </cell>
          <cell r="G79" t="str">
            <v>冷房能力</v>
          </cell>
          <cell r="H79">
            <v>25</v>
          </cell>
          <cell r="I79" t="str">
            <v>kW</v>
          </cell>
          <cell r="J79" t="str">
            <v>消費電力(冷房)</v>
          </cell>
          <cell r="L79" t="str">
            <v>kW</v>
          </cell>
          <cell r="M79" t="str">
            <v>暖房能力</v>
          </cell>
          <cell r="N79">
            <v>28</v>
          </cell>
          <cell r="O79" t="str">
            <v>kW</v>
          </cell>
          <cell r="P79" t="str">
            <v>暖房能力(ﾋｰﾀ作動時)</v>
          </cell>
          <cell r="R79" t="str">
            <v>kW</v>
          </cell>
          <cell r="S79" t="str">
            <v>消費電力(暖房)</v>
          </cell>
          <cell r="U79" t="str">
            <v>kW</v>
          </cell>
          <cell r="V79" t="str">
            <v>消費電力(暖房ﾋｰﾀ作動時)</v>
          </cell>
          <cell r="X79" t="str">
            <v>kW</v>
          </cell>
          <cell r="Y79" t="str">
            <v>電源</v>
          </cell>
          <cell r="Z79" t="str">
            <v>三相</v>
          </cell>
          <cell r="AA79" t="str">
            <v>φ</v>
          </cell>
          <cell r="AB79" t="str">
            <v>電圧</v>
          </cell>
          <cell r="AC79">
            <v>200</v>
          </cell>
          <cell r="AD79" t="str">
            <v>V</v>
          </cell>
          <cell r="AE79" t="str">
            <v>外形寸法　高さ</v>
          </cell>
          <cell r="AF79">
            <v>320</v>
          </cell>
          <cell r="AG79" t="str">
            <v>mm</v>
          </cell>
          <cell r="AH79" t="str">
            <v>外形寸法　幅</v>
          </cell>
          <cell r="AI79">
            <v>2100</v>
          </cell>
          <cell r="AJ79" t="str">
            <v>mm</v>
          </cell>
          <cell r="AK79" t="str">
            <v>外形寸法　奥行</v>
          </cell>
          <cell r="AL79">
            <v>800</v>
          </cell>
          <cell r="AM79" t="str">
            <v>mm</v>
          </cell>
          <cell r="AN79" t="str">
            <v>風量(強)</v>
          </cell>
          <cell r="AO79">
            <v>70</v>
          </cell>
          <cell r="AP79" t="str">
            <v>m3/min</v>
          </cell>
          <cell r="AQ79" t="str">
            <v>機外静圧</v>
          </cell>
          <cell r="AS79" t="str">
            <v>Pa</v>
          </cell>
          <cell r="AT79" t="str">
            <v>送風機出力</v>
          </cell>
          <cell r="AU79">
            <v>0.35</v>
          </cell>
          <cell r="AV79" t="str">
            <v>kW</v>
          </cell>
          <cell r="AW79" t="str">
            <v>ドレン配管径</v>
          </cell>
          <cell r="AX79" t="str">
            <v>外径25.4(PVC管 VP-20接続可)</v>
          </cell>
          <cell r="AZ79" t="str">
            <v>冷媒配管(ガス)</v>
          </cell>
          <cell r="BA79">
            <v>28.58</v>
          </cell>
          <cell r="BB79" t="str">
            <v>φ(mm)</v>
          </cell>
          <cell r="BC79" t="str">
            <v>冷媒配管(液)</v>
          </cell>
          <cell r="BD79">
            <v>15.88</v>
          </cell>
          <cell r="BE79" t="str">
            <v>φ(mm)</v>
          </cell>
          <cell r="BF79" t="str">
            <v>製品質量</v>
          </cell>
          <cell r="BG79">
            <v>90</v>
          </cell>
          <cell r="BH79" t="str">
            <v>kg</v>
          </cell>
          <cell r="BI79" t="str">
            <v>分離形名(パネル１)</v>
          </cell>
          <cell r="BL79" t="str">
            <v>分離形名(リモコン１)</v>
          </cell>
          <cell r="BM79" t="str">
            <v>PAR-S25A</v>
          </cell>
        </row>
        <row r="80">
          <cell r="B80" t="str">
            <v>PCH-J40EAH9</v>
          </cell>
          <cell r="C80" t="str">
            <v>標準価格</v>
          </cell>
          <cell r="D80">
            <v>198000</v>
          </cell>
          <cell r="E80">
            <v>223000</v>
          </cell>
          <cell r="F80" t="str">
            <v>円</v>
          </cell>
          <cell r="G80" t="str">
            <v>冷房能力</v>
          </cell>
          <cell r="H80">
            <v>3.6</v>
          </cell>
          <cell r="I80" t="str">
            <v>kW</v>
          </cell>
          <cell r="J80" t="str">
            <v>消費電力(冷房)</v>
          </cell>
          <cell r="K80">
            <v>0.09</v>
          </cell>
          <cell r="L80" t="str">
            <v>kW</v>
          </cell>
          <cell r="M80" t="str">
            <v>暖房能力</v>
          </cell>
          <cell r="N80">
            <v>4</v>
          </cell>
          <cell r="O80" t="str">
            <v>kW</v>
          </cell>
          <cell r="P80" t="str">
            <v>暖房能力(ﾋｰﾀ作動時)</v>
          </cell>
          <cell r="Q80">
            <v>6.6</v>
          </cell>
          <cell r="R80" t="str">
            <v>kW</v>
          </cell>
          <cell r="S80" t="str">
            <v>消費電力(暖房)</v>
          </cell>
          <cell r="T80">
            <v>0.09</v>
          </cell>
          <cell r="U80" t="str">
            <v>kW</v>
          </cell>
          <cell r="V80" t="str">
            <v>消費電力(暖房ﾋｰﾀ作動時)</v>
          </cell>
          <cell r="W80">
            <v>2.69</v>
          </cell>
          <cell r="X80" t="str">
            <v>kW</v>
          </cell>
          <cell r="Y80" t="str">
            <v>電源</v>
          </cell>
          <cell r="Z80" t="str">
            <v>三相</v>
          </cell>
          <cell r="AA80" t="str">
            <v>φ</v>
          </cell>
          <cell r="AB80" t="str">
            <v>電圧</v>
          </cell>
          <cell r="AC80">
            <v>200</v>
          </cell>
          <cell r="AD80" t="str">
            <v>V</v>
          </cell>
          <cell r="AE80" t="str">
            <v>外形寸法　高さ</v>
          </cell>
          <cell r="AF80">
            <v>195</v>
          </cell>
          <cell r="AG80" t="str">
            <v>mm</v>
          </cell>
          <cell r="AH80" t="str">
            <v>外形寸法　幅</v>
          </cell>
          <cell r="AI80">
            <v>980</v>
          </cell>
          <cell r="AJ80" t="str">
            <v>mm</v>
          </cell>
          <cell r="AK80" t="str">
            <v>外形寸法　奥行</v>
          </cell>
          <cell r="AL80">
            <v>630</v>
          </cell>
          <cell r="AM80" t="str">
            <v>mm</v>
          </cell>
          <cell r="AN80" t="str">
            <v>風量(強)</v>
          </cell>
          <cell r="AO80">
            <v>12</v>
          </cell>
          <cell r="AP80" t="str">
            <v>m3/min</v>
          </cell>
          <cell r="AQ80" t="str">
            <v>機外静圧</v>
          </cell>
          <cell r="AS80" t="str">
            <v>Pa</v>
          </cell>
          <cell r="AT80" t="str">
            <v>送風機出力</v>
          </cell>
          <cell r="AU80">
            <v>0.04</v>
          </cell>
          <cell r="AV80" t="str">
            <v>kW</v>
          </cell>
          <cell r="AW80" t="str">
            <v>ドレン配管径</v>
          </cell>
          <cell r="AX80" t="str">
            <v>内径26&lt;PVC管VP-20接続可能&gt;</v>
          </cell>
          <cell r="AZ80" t="str">
            <v>冷媒配管(ガス)</v>
          </cell>
          <cell r="BA80">
            <v>12.7</v>
          </cell>
          <cell r="BB80" t="str">
            <v>φ(mm)</v>
          </cell>
          <cell r="BC80" t="str">
            <v>冷媒配管(液)</v>
          </cell>
          <cell r="BD80">
            <v>6.35</v>
          </cell>
          <cell r="BE80" t="str">
            <v>φ(mm)</v>
          </cell>
          <cell r="BF80" t="str">
            <v>製品質量</v>
          </cell>
          <cell r="BG80">
            <v>27</v>
          </cell>
          <cell r="BH80" t="str">
            <v>kg</v>
          </cell>
          <cell r="BI80" t="str">
            <v>分離形名(パネル１)</v>
          </cell>
          <cell r="BL80" t="str">
            <v>分離形名(リモコン１)</v>
          </cell>
          <cell r="BM80" t="str">
            <v>PAR-S25A</v>
          </cell>
        </row>
        <row r="81">
          <cell r="B81" t="str">
            <v>PCH-J40EKH9</v>
          </cell>
          <cell r="C81" t="str">
            <v>標準価格</v>
          </cell>
          <cell r="D81">
            <v>203000</v>
          </cell>
          <cell r="E81">
            <v>228000</v>
          </cell>
          <cell r="F81" t="str">
            <v>円</v>
          </cell>
          <cell r="G81" t="str">
            <v>冷房能力</v>
          </cell>
          <cell r="H81">
            <v>3.6</v>
          </cell>
          <cell r="I81" t="str">
            <v>kW</v>
          </cell>
          <cell r="J81" t="str">
            <v>消費電力(冷房)</v>
          </cell>
          <cell r="K81">
            <v>0.09</v>
          </cell>
          <cell r="L81" t="str">
            <v>kW</v>
          </cell>
          <cell r="M81" t="str">
            <v>暖房能力</v>
          </cell>
          <cell r="N81">
            <v>4</v>
          </cell>
          <cell r="O81" t="str">
            <v>kW</v>
          </cell>
          <cell r="P81" t="str">
            <v>暖房能力(ﾋｰﾀ作動時)</v>
          </cell>
          <cell r="Q81">
            <v>0</v>
          </cell>
          <cell r="R81" t="str">
            <v>kW</v>
          </cell>
          <cell r="S81" t="str">
            <v>消費電力(暖房)</v>
          </cell>
          <cell r="T81">
            <v>0.09</v>
          </cell>
          <cell r="U81" t="str">
            <v>kW</v>
          </cell>
          <cell r="V81" t="str">
            <v>消費電力(暖房ﾋｰﾀ作動時)</v>
          </cell>
          <cell r="W81">
            <v>2.69</v>
          </cell>
          <cell r="X81" t="str">
            <v>kW</v>
          </cell>
          <cell r="Y81" t="str">
            <v>電源</v>
          </cell>
          <cell r="Z81" t="str">
            <v>三相</v>
          </cell>
          <cell r="AA81" t="str">
            <v>φ</v>
          </cell>
          <cell r="AB81" t="str">
            <v>電圧</v>
          </cell>
          <cell r="AC81">
            <v>200</v>
          </cell>
          <cell r="AD81" t="str">
            <v>V</v>
          </cell>
          <cell r="AE81" t="str">
            <v>外形寸法　高さ</v>
          </cell>
          <cell r="AF81">
            <v>195</v>
          </cell>
          <cell r="AG81" t="str">
            <v>mm</v>
          </cell>
          <cell r="AH81" t="str">
            <v>外形寸法　幅</v>
          </cell>
          <cell r="AI81">
            <v>980</v>
          </cell>
          <cell r="AJ81" t="str">
            <v>mm</v>
          </cell>
          <cell r="AK81" t="str">
            <v>外形寸法　奥行</v>
          </cell>
          <cell r="AL81">
            <v>630</v>
          </cell>
          <cell r="AM81" t="str">
            <v>mm</v>
          </cell>
          <cell r="AN81" t="str">
            <v>風量(強)</v>
          </cell>
          <cell r="AO81">
            <v>12</v>
          </cell>
          <cell r="AP81" t="str">
            <v>m3/min</v>
          </cell>
          <cell r="AQ81" t="str">
            <v>機外静圧</v>
          </cell>
          <cell r="AR81">
            <v>0</v>
          </cell>
          <cell r="AS81" t="str">
            <v>Pa</v>
          </cell>
          <cell r="AT81" t="str">
            <v>送風機出力</v>
          </cell>
          <cell r="AU81">
            <v>0.04</v>
          </cell>
          <cell r="AV81" t="str">
            <v>kW</v>
          </cell>
          <cell r="AW81" t="str">
            <v>ドレン配管径</v>
          </cell>
          <cell r="AX81" t="str">
            <v>内径26&lt;PVC管VP-20接続可能&gt;</v>
          </cell>
          <cell r="AZ81" t="str">
            <v>冷媒配管(ガス)</v>
          </cell>
          <cell r="BA81">
            <v>12.7</v>
          </cell>
          <cell r="BB81" t="str">
            <v>φ(mm)</v>
          </cell>
          <cell r="BC81" t="str">
            <v>冷媒配管(液)</v>
          </cell>
          <cell r="BD81">
            <v>6.35</v>
          </cell>
          <cell r="BE81" t="str">
            <v>φ(mm)</v>
          </cell>
          <cell r="BF81" t="str">
            <v>製品質量</v>
          </cell>
          <cell r="BG81">
            <v>27</v>
          </cell>
          <cell r="BH81" t="str">
            <v>kg</v>
          </cell>
          <cell r="BI81" t="str">
            <v>分離形名(パネル１)</v>
          </cell>
          <cell r="BL81" t="str">
            <v>分離形名(リモコン１)</v>
          </cell>
          <cell r="BM81" t="str">
            <v>PAR-JH250K</v>
          </cell>
        </row>
        <row r="82">
          <cell r="B82" t="str">
            <v>PCH-J40FK</v>
          </cell>
          <cell r="C82" t="str">
            <v>標準価格</v>
          </cell>
          <cell r="D82">
            <v>170000</v>
          </cell>
          <cell r="E82">
            <v>195000</v>
          </cell>
          <cell r="F82" t="str">
            <v>円</v>
          </cell>
          <cell r="G82" t="str">
            <v>冷房能力</v>
          </cell>
          <cell r="H82">
            <v>3.6</v>
          </cell>
          <cell r="I82" t="str">
            <v>kW</v>
          </cell>
          <cell r="J82" t="str">
            <v>消費電力(冷房)</v>
          </cell>
          <cell r="K82">
            <v>0</v>
          </cell>
          <cell r="L82" t="str">
            <v>kW</v>
          </cell>
          <cell r="M82" t="str">
            <v>暖房能力</v>
          </cell>
          <cell r="N82">
            <v>4</v>
          </cell>
          <cell r="O82" t="str">
            <v>kW</v>
          </cell>
          <cell r="P82" t="str">
            <v>暖房能力(ﾋｰﾀ作動時)</v>
          </cell>
          <cell r="Q82">
            <v>0</v>
          </cell>
          <cell r="R82" t="str">
            <v>kW</v>
          </cell>
          <cell r="S82" t="str">
            <v>消費電力(暖房)</v>
          </cell>
          <cell r="T82">
            <v>0</v>
          </cell>
          <cell r="U82" t="str">
            <v>kW</v>
          </cell>
          <cell r="V82" t="str">
            <v>消費電力(暖房ﾋｰﾀ作動時)</v>
          </cell>
          <cell r="W82">
            <v>0</v>
          </cell>
          <cell r="X82" t="str">
            <v>kW</v>
          </cell>
          <cell r="Y82" t="str">
            <v>電源</v>
          </cell>
          <cell r="Z82" t="str">
            <v>単相</v>
          </cell>
          <cell r="AA82" t="str">
            <v>φ</v>
          </cell>
          <cell r="AB82" t="str">
            <v>電圧</v>
          </cell>
          <cell r="AC82">
            <v>200</v>
          </cell>
          <cell r="AD82" t="str">
            <v>V</v>
          </cell>
          <cell r="AE82" t="str">
            <v>外形寸法　高さ</v>
          </cell>
          <cell r="AF82">
            <v>210</v>
          </cell>
          <cell r="AG82" t="str">
            <v>mm</v>
          </cell>
          <cell r="AH82" t="str">
            <v>外形寸法　幅</v>
          </cell>
          <cell r="AI82">
            <v>1000</v>
          </cell>
          <cell r="AJ82" t="str">
            <v>mm</v>
          </cell>
          <cell r="AK82" t="str">
            <v>外形寸法　奥行</v>
          </cell>
          <cell r="AL82">
            <v>650</v>
          </cell>
          <cell r="AM82" t="str">
            <v>mm</v>
          </cell>
          <cell r="AN82" t="str">
            <v>風量(強)</v>
          </cell>
          <cell r="AO82">
            <v>13</v>
          </cell>
          <cell r="AP82" t="str">
            <v>m3/min</v>
          </cell>
          <cell r="AQ82" t="str">
            <v>機外静圧</v>
          </cell>
          <cell r="AR82">
            <v>0</v>
          </cell>
          <cell r="AS82" t="str">
            <v>Pa</v>
          </cell>
          <cell r="AT82" t="str">
            <v>送風機出力</v>
          </cell>
          <cell r="AU82">
            <v>5.3999999999999999E-2</v>
          </cell>
          <cell r="AV82" t="str">
            <v>kW</v>
          </cell>
          <cell r="AW82" t="str">
            <v>ドレン配管径</v>
          </cell>
          <cell r="AX82" t="str">
            <v>内径26&lt;PVC管VP-20接続可能&gt;</v>
          </cell>
          <cell r="AZ82" t="str">
            <v>冷媒配管(ガス)</v>
          </cell>
          <cell r="BA82">
            <v>12.7</v>
          </cell>
          <cell r="BB82" t="str">
            <v>φ(mm)</v>
          </cell>
          <cell r="BC82" t="str">
            <v>冷媒配管(液)</v>
          </cell>
          <cell r="BD82">
            <v>6.35</v>
          </cell>
          <cell r="BE82" t="str">
            <v>φ(mm)</v>
          </cell>
          <cell r="BF82" t="str">
            <v>製品質量</v>
          </cell>
          <cell r="BG82">
            <v>26</v>
          </cell>
          <cell r="BH82" t="str">
            <v>kg</v>
          </cell>
          <cell r="BI82" t="str">
            <v>分離形名(パネル１)</v>
          </cell>
          <cell r="BL82" t="str">
            <v>分離形名(リモコン１)</v>
          </cell>
          <cell r="BM82" t="str">
            <v>PAR-JH250K</v>
          </cell>
        </row>
        <row r="83">
          <cell r="B83" t="str">
            <v>PCH-J40FKH</v>
          </cell>
          <cell r="C83" t="str">
            <v>標準価格</v>
          </cell>
          <cell r="D83">
            <v>198000</v>
          </cell>
          <cell r="E83">
            <v>223000</v>
          </cell>
          <cell r="F83" t="str">
            <v>円</v>
          </cell>
          <cell r="G83" t="str">
            <v>冷房能力</v>
          </cell>
          <cell r="H83">
            <v>3.6</v>
          </cell>
          <cell r="I83" t="str">
            <v>kW</v>
          </cell>
          <cell r="J83" t="str">
            <v>消費電力(冷房)</v>
          </cell>
          <cell r="K83">
            <v>0</v>
          </cell>
          <cell r="L83" t="str">
            <v>kW</v>
          </cell>
          <cell r="M83" t="str">
            <v>暖房能力</v>
          </cell>
          <cell r="N83">
            <v>4</v>
          </cell>
          <cell r="O83" t="str">
            <v>kW</v>
          </cell>
          <cell r="P83" t="str">
            <v>暖房能力(ﾋｰﾀ作動時)</v>
          </cell>
          <cell r="Q83">
            <v>5.6</v>
          </cell>
          <cell r="R83" t="str">
            <v>kW</v>
          </cell>
          <cell r="S83" t="str">
            <v>消費電力(暖房)</v>
          </cell>
          <cell r="T83">
            <v>0</v>
          </cell>
          <cell r="U83" t="str">
            <v>kW</v>
          </cell>
          <cell r="V83" t="str">
            <v>消費電力(暖房ﾋｰﾀ作動時)</v>
          </cell>
          <cell r="W83">
            <v>0</v>
          </cell>
          <cell r="X83" t="str">
            <v>kW</v>
          </cell>
          <cell r="Y83" t="str">
            <v>電源</v>
          </cell>
          <cell r="Z83" t="str">
            <v>三相</v>
          </cell>
          <cell r="AA83" t="str">
            <v>φ</v>
          </cell>
          <cell r="AB83" t="str">
            <v>電圧</v>
          </cell>
          <cell r="AC83">
            <v>200</v>
          </cell>
          <cell r="AD83" t="str">
            <v>V</v>
          </cell>
          <cell r="AE83" t="str">
            <v>外形寸法　高さ</v>
          </cell>
          <cell r="AF83">
            <v>210</v>
          </cell>
          <cell r="AG83" t="str">
            <v>mm</v>
          </cell>
          <cell r="AH83" t="str">
            <v>外形寸法　幅</v>
          </cell>
          <cell r="AI83">
            <v>1000</v>
          </cell>
          <cell r="AJ83" t="str">
            <v>mm</v>
          </cell>
          <cell r="AK83" t="str">
            <v>外形寸法　奥行</v>
          </cell>
          <cell r="AL83">
            <v>650</v>
          </cell>
          <cell r="AM83" t="str">
            <v>mm</v>
          </cell>
          <cell r="AN83" t="str">
            <v>風量(強)</v>
          </cell>
          <cell r="AO83">
            <v>13</v>
          </cell>
          <cell r="AP83" t="str">
            <v>m3/min</v>
          </cell>
          <cell r="AQ83" t="str">
            <v>機外静圧</v>
          </cell>
          <cell r="AR83">
            <v>0</v>
          </cell>
          <cell r="AS83" t="str">
            <v>Pa</v>
          </cell>
          <cell r="AT83" t="str">
            <v>送風機出力</v>
          </cell>
          <cell r="AU83">
            <v>5.3999999999999999E-2</v>
          </cell>
          <cell r="AV83" t="str">
            <v>kW</v>
          </cell>
          <cell r="AW83" t="str">
            <v>ドレン配管径</v>
          </cell>
          <cell r="AX83" t="str">
            <v>内径26&lt;PVC管VP-20接続可能&gt;</v>
          </cell>
          <cell r="AZ83" t="str">
            <v>冷媒配管(ガス)</v>
          </cell>
          <cell r="BA83">
            <v>12.7</v>
          </cell>
          <cell r="BB83" t="str">
            <v>φ(mm)</v>
          </cell>
          <cell r="BC83" t="str">
            <v>冷媒配管(液)</v>
          </cell>
          <cell r="BD83">
            <v>6.35</v>
          </cell>
          <cell r="BE83" t="str">
            <v>φ(mm)</v>
          </cell>
          <cell r="BF83" t="str">
            <v>製品質量</v>
          </cell>
          <cell r="BG83">
            <v>27</v>
          </cell>
          <cell r="BH83" t="str">
            <v>kg</v>
          </cell>
          <cell r="BI83" t="str">
            <v>分離形名(パネル１)</v>
          </cell>
          <cell r="BL83" t="str">
            <v>分離形名(リモコン１)</v>
          </cell>
          <cell r="BM83" t="str">
            <v>PAR-JH250K</v>
          </cell>
        </row>
        <row r="84">
          <cell r="B84" t="str">
            <v>PCH-J40SFKH</v>
          </cell>
          <cell r="C84" t="str">
            <v>標準価格</v>
          </cell>
          <cell r="D84">
            <v>198000</v>
          </cell>
          <cell r="E84">
            <v>223000</v>
          </cell>
          <cell r="F84" t="str">
            <v>円</v>
          </cell>
          <cell r="G84" t="str">
            <v>冷房能力</v>
          </cell>
          <cell r="H84">
            <v>3.6</v>
          </cell>
          <cell r="I84" t="str">
            <v>kW</v>
          </cell>
          <cell r="J84" t="str">
            <v>消費電力(冷房)</v>
          </cell>
          <cell r="K84">
            <v>0</v>
          </cell>
          <cell r="L84" t="str">
            <v>kW</v>
          </cell>
          <cell r="M84" t="str">
            <v>暖房能力</v>
          </cell>
          <cell r="N84">
            <v>4</v>
          </cell>
          <cell r="O84" t="str">
            <v>kW</v>
          </cell>
          <cell r="P84" t="str">
            <v>暖房能力(ﾋｰﾀ作動時)</v>
          </cell>
          <cell r="Q84">
            <v>5.6</v>
          </cell>
          <cell r="R84" t="str">
            <v>kW</v>
          </cell>
          <cell r="S84" t="str">
            <v>消費電力(暖房)</v>
          </cell>
          <cell r="T84">
            <v>0</v>
          </cell>
          <cell r="U84" t="str">
            <v>kW</v>
          </cell>
          <cell r="V84" t="str">
            <v>消費電力(暖房ﾋｰﾀ作動時)</v>
          </cell>
          <cell r="W84">
            <v>0</v>
          </cell>
          <cell r="X84" t="str">
            <v>kW</v>
          </cell>
          <cell r="Y84" t="str">
            <v>電源</v>
          </cell>
          <cell r="Z84" t="str">
            <v>単相</v>
          </cell>
          <cell r="AA84" t="str">
            <v>φ</v>
          </cell>
          <cell r="AB84" t="str">
            <v>電圧</v>
          </cell>
          <cell r="AC84">
            <v>200</v>
          </cell>
          <cell r="AD84" t="str">
            <v>V</v>
          </cell>
          <cell r="AE84" t="str">
            <v>外形寸法　高さ</v>
          </cell>
          <cell r="AF84">
            <v>210</v>
          </cell>
          <cell r="AG84" t="str">
            <v>mm</v>
          </cell>
          <cell r="AH84" t="str">
            <v>外形寸法　幅</v>
          </cell>
          <cell r="AI84">
            <v>1000</v>
          </cell>
          <cell r="AJ84" t="str">
            <v>mm</v>
          </cell>
          <cell r="AK84" t="str">
            <v>外形寸法　奥行</v>
          </cell>
          <cell r="AL84">
            <v>650</v>
          </cell>
          <cell r="AM84" t="str">
            <v>mm</v>
          </cell>
          <cell r="AN84" t="str">
            <v>風量(強)</v>
          </cell>
          <cell r="AO84">
            <v>13</v>
          </cell>
          <cell r="AP84" t="str">
            <v>m3/min</v>
          </cell>
          <cell r="AQ84" t="str">
            <v>機外静圧</v>
          </cell>
          <cell r="AR84">
            <v>0</v>
          </cell>
          <cell r="AS84" t="str">
            <v>Pa</v>
          </cell>
          <cell r="AT84" t="str">
            <v>送風機出力</v>
          </cell>
          <cell r="AU84">
            <v>5.3999999999999999E-2</v>
          </cell>
          <cell r="AV84" t="str">
            <v>kW</v>
          </cell>
          <cell r="AW84" t="str">
            <v>ドレン配管径</v>
          </cell>
          <cell r="AX84" t="str">
            <v>内径26&lt;PVC管VP-20接続可能&gt;</v>
          </cell>
          <cell r="AZ84" t="str">
            <v>冷媒配管(ガス)</v>
          </cell>
          <cell r="BA84">
            <v>12.7</v>
          </cell>
          <cell r="BB84" t="str">
            <v>φ(mm)</v>
          </cell>
          <cell r="BC84" t="str">
            <v>冷媒配管(液)</v>
          </cell>
          <cell r="BD84">
            <v>6.35</v>
          </cell>
          <cell r="BE84" t="str">
            <v>φ(mm)</v>
          </cell>
          <cell r="BF84" t="str">
            <v>製品質量</v>
          </cell>
          <cell r="BG84">
            <v>27</v>
          </cell>
          <cell r="BH84" t="str">
            <v>kg</v>
          </cell>
          <cell r="BI84" t="str">
            <v>分離形名(パネル１)</v>
          </cell>
          <cell r="BL84" t="str">
            <v>分離形名(リモコン１)</v>
          </cell>
          <cell r="BM84" t="str">
            <v>PAR-JH250K</v>
          </cell>
        </row>
        <row r="85">
          <cell r="B85" t="str">
            <v>PCH-J45EAH9</v>
          </cell>
          <cell r="C85" t="str">
            <v>標準価格</v>
          </cell>
          <cell r="D85">
            <v>203000</v>
          </cell>
          <cell r="E85">
            <v>228000</v>
          </cell>
          <cell r="F85" t="str">
            <v>円</v>
          </cell>
          <cell r="G85" t="str">
            <v>冷房能力</v>
          </cell>
          <cell r="H85">
            <v>4</v>
          </cell>
          <cell r="I85" t="str">
            <v>kW</v>
          </cell>
          <cell r="J85" t="str">
            <v>消費電力(冷房)</v>
          </cell>
          <cell r="K85">
            <v>0.09</v>
          </cell>
          <cell r="L85" t="str">
            <v>kW</v>
          </cell>
          <cell r="M85" t="str">
            <v>暖房能力</v>
          </cell>
          <cell r="N85">
            <v>4.2</v>
          </cell>
          <cell r="O85" t="str">
            <v>kW</v>
          </cell>
          <cell r="P85" t="str">
            <v>暖房能力(ﾋｰﾀ作動時)</v>
          </cell>
          <cell r="Q85">
            <v>6.8</v>
          </cell>
          <cell r="R85" t="str">
            <v>kW</v>
          </cell>
          <cell r="S85" t="str">
            <v>消費電力(暖房)</v>
          </cell>
          <cell r="T85">
            <v>0.09</v>
          </cell>
          <cell r="U85" t="str">
            <v>kW</v>
          </cell>
          <cell r="V85" t="str">
            <v>消費電力(暖房ﾋｰﾀ作動時)</v>
          </cell>
          <cell r="W85">
            <v>2.69</v>
          </cell>
          <cell r="X85" t="str">
            <v>kW</v>
          </cell>
          <cell r="Y85" t="str">
            <v>電源</v>
          </cell>
          <cell r="Z85" t="str">
            <v>三相</v>
          </cell>
          <cell r="AA85" t="str">
            <v>φ</v>
          </cell>
          <cell r="AB85" t="str">
            <v>電圧</v>
          </cell>
          <cell r="AC85">
            <v>200</v>
          </cell>
          <cell r="AD85" t="str">
            <v>V</v>
          </cell>
          <cell r="AE85" t="str">
            <v>外形寸法　高さ</v>
          </cell>
          <cell r="AF85">
            <v>195</v>
          </cell>
          <cell r="AG85" t="str">
            <v>mm</v>
          </cell>
          <cell r="AH85" t="str">
            <v>外形寸法　幅</v>
          </cell>
          <cell r="AI85">
            <v>980</v>
          </cell>
          <cell r="AJ85" t="str">
            <v>mm</v>
          </cell>
          <cell r="AK85" t="str">
            <v>外形寸法　奥行</v>
          </cell>
          <cell r="AL85">
            <v>630</v>
          </cell>
          <cell r="AM85" t="str">
            <v>mm</v>
          </cell>
          <cell r="AN85" t="str">
            <v>風量(強)</v>
          </cell>
          <cell r="AO85">
            <v>12</v>
          </cell>
          <cell r="AP85" t="str">
            <v>m3/min</v>
          </cell>
          <cell r="AQ85" t="str">
            <v>機外静圧</v>
          </cell>
          <cell r="AS85" t="str">
            <v>Pa</v>
          </cell>
          <cell r="AT85" t="str">
            <v>送風機出力</v>
          </cell>
          <cell r="AU85">
            <v>0.04</v>
          </cell>
          <cell r="AV85" t="str">
            <v>kW</v>
          </cell>
          <cell r="AW85" t="str">
            <v>ドレン配管径</v>
          </cell>
          <cell r="AX85" t="str">
            <v>内径26&lt;PVC管VP-20接続可能&gt;</v>
          </cell>
          <cell r="AZ85" t="str">
            <v>冷媒配管(ガス)</v>
          </cell>
          <cell r="BA85">
            <v>12.7</v>
          </cell>
          <cell r="BB85" t="str">
            <v>φ(mm)</v>
          </cell>
          <cell r="BC85" t="str">
            <v>冷媒配管(液)</v>
          </cell>
          <cell r="BD85">
            <v>6.35</v>
          </cell>
          <cell r="BE85" t="str">
            <v>φ(mm)</v>
          </cell>
          <cell r="BF85" t="str">
            <v>製品質量</v>
          </cell>
          <cell r="BG85">
            <v>27</v>
          </cell>
          <cell r="BH85" t="str">
            <v>kg</v>
          </cell>
          <cell r="BI85" t="str">
            <v>分離形名(パネル１)</v>
          </cell>
          <cell r="BL85" t="str">
            <v>分離形名(リモコン１)</v>
          </cell>
          <cell r="BM85" t="str">
            <v>PAR-S25A</v>
          </cell>
        </row>
        <row r="86">
          <cell r="B86" t="str">
            <v>PCH-J45EKH9</v>
          </cell>
          <cell r="C86" t="str">
            <v>標準価格</v>
          </cell>
          <cell r="D86">
            <v>208000</v>
          </cell>
          <cell r="E86">
            <v>233000</v>
          </cell>
          <cell r="F86" t="str">
            <v>円</v>
          </cell>
          <cell r="G86" t="str">
            <v>冷房能力</v>
          </cell>
          <cell r="H86">
            <v>4</v>
          </cell>
          <cell r="I86" t="str">
            <v>kW</v>
          </cell>
          <cell r="J86" t="str">
            <v>消費電力(冷房)</v>
          </cell>
          <cell r="K86">
            <v>0.09</v>
          </cell>
          <cell r="L86" t="str">
            <v>kW</v>
          </cell>
          <cell r="M86" t="str">
            <v>暖房能力</v>
          </cell>
          <cell r="N86">
            <v>4.2</v>
          </cell>
          <cell r="O86" t="str">
            <v>kW</v>
          </cell>
          <cell r="P86" t="str">
            <v>暖房能力(ﾋｰﾀ作動時)</v>
          </cell>
          <cell r="Q86">
            <v>0</v>
          </cell>
          <cell r="R86" t="str">
            <v>kW</v>
          </cell>
          <cell r="S86" t="str">
            <v>消費電力(暖房)</v>
          </cell>
          <cell r="T86">
            <v>0.09</v>
          </cell>
          <cell r="U86" t="str">
            <v>kW</v>
          </cell>
          <cell r="V86" t="str">
            <v>消費電力(暖房ﾋｰﾀ作動時)</v>
          </cell>
          <cell r="W86">
            <v>2.69</v>
          </cell>
          <cell r="X86" t="str">
            <v>kW</v>
          </cell>
          <cell r="Y86" t="str">
            <v>電源</v>
          </cell>
          <cell r="Z86" t="str">
            <v>三相</v>
          </cell>
          <cell r="AA86" t="str">
            <v>φ</v>
          </cell>
          <cell r="AB86" t="str">
            <v>電圧</v>
          </cell>
          <cell r="AC86">
            <v>200</v>
          </cell>
          <cell r="AD86" t="str">
            <v>V</v>
          </cell>
          <cell r="AE86" t="str">
            <v>外形寸法　高さ</v>
          </cell>
          <cell r="AF86">
            <v>195</v>
          </cell>
          <cell r="AG86" t="str">
            <v>mm</v>
          </cell>
          <cell r="AH86" t="str">
            <v>外形寸法　幅</v>
          </cell>
          <cell r="AI86">
            <v>980</v>
          </cell>
          <cell r="AJ86" t="str">
            <v>mm</v>
          </cell>
          <cell r="AK86" t="str">
            <v>外形寸法　奥行</v>
          </cell>
          <cell r="AL86">
            <v>630</v>
          </cell>
          <cell r="AM86" t="str">
            <v>mm</v>
          </cell>
          <cell r="AN86" t="str">
            <v>風量(強)</v>
          </cell>
          <cell r="AO86">
            <v>12</v>
          </cell>
          <cell r="AP86" t="str">
            <v>m3/min</v>
          </cell>
          <cell r="AQ86" t="str">
            <v>機外静圧</v>
          </cell>
          <cell r="AR86">
            <v>0</v>
          </cell>
          <cell r="AS86" t="str">
            <v>Pa</v>
          </cell>
          <cell r="AT86" t="str">
            <v>送風機出力</v>
          </cell>
          <cell r="AU86">
            <v>0.04</v>
          </cell>
          <cell r="AV86" t="str">
            <v>kW</v>
          </cell>
          <cell r="AW86" t="str">
            <v>ドレン配管径</v>
          </cell>
          <cell r="AX86" t="str">
            <v>内径26&lt;PVC管VP-20接続可能&gt;</v>
          </cell>
          <cell r="AZ86" t="str">
            <v>冷媒配管(ガス)</v>
          </cell>
          <cell r="BA86">
            <v>12.7</v>
          </cell>
          <cell r="BB86" t="str">
            <v>φ(mm)</v>
          </cell>
          <cell r="BC86" t="str">
            <v>冷媒配管(液)</v>
          </cell>
          <cell r="BD86">
            <v>6.35</v>
          </cell>
          <cell r="BE86" t="str">
            <v>φ(mm)</v>
          </cell>
          <cell r="BF86" t="str">
            <v>製品質量</v>
          </cell>
          <cell r="BG86">
            <v>27</v>
          </cell>
          <cell r="BH86" t="str">
            <v>kg</v>
          </cell>
          <cell r="BI86" t="str">
            <v>分離形名(パネル１)</v>
          </cell>
          <cell r="BL86" t="str">
            <v>分離形名(リモコン１)</v>
          </cell>
          <cell r="BM86" t="str">
            <v>PAR-JH250K</v>
          </cell>
        </row>
        <row r="87">
          <cell r="B87" t="str">
            <v>PCH-J45FK</v>
          </cell>
          <cell r="C87" t="str">
            <v>標準価格</v>
          </cell>
          <cell r="D87">
            <v>175000</v>
          </cell>
          <cell r="E87">
            <v>200000</v>
          </cell>
          <cell r="F87" t="str">
            <v>円</v>
          </cell>
          <cell r="G87" t="str">
            <v>冷房能力</v>
          </cell>
          <cell r="H87">
            <v>4</v>
          </cell>
          <cell r="I87" t="str">
            <v>kW</v>
          </cell>
          <cell r="J87" t="str">
            <v>消費電力(冷房)</v>
          </cell>
          <cell r="K87">
            <v>0</v>
          </cell>
          <cell r="L87" t="str">
            <v>kW</v>
          </cell>
          <cell r="M87" t="str">
            <v>暖房能力</v>
          </cell>
          <cell r="N87">
            <v>4.2</v>
          </cell>
          <cell r="O87" t="str">
            <v>kW</v>
          </cell>
          <cell r="P87" t="str">
            <v>暖房能力(ﾋｰﾀ作動時)</v>
          </cell>
          <cell r="Q87">
            <v>0</v>
          </cell>
          <cell r="R87" t="str">
            <v>kW</v>
          </cell>
          <cell r="S87" t="str">
            <v>消費電力(暖房)</v>
          </cell>
          <cell r="T87">
            <v>0</v>
          </cell>
          <cell r="U87" t="str">
            <v>kW</v>
          </cell>
          <cell r="V87" t="str">
            <v>消費電力(暖房ﾋｰﾀ作動時)</v>
          </cell>
          <cell r="W87">
            <v>0</v>
          </cell>
          <cell r="X87" t="str">
            <v>kW</v>
          </cell>
          <cell r="Y87" t="str">
            <v>電源</v>
          </cell>
          <cell r="Z87" t="str">
            <v>単相</v>
          </cell>
          <cell r="AA87" t="str">
            <v>φ</v>
          </cell>
          <cell r="AB87" t="str">
            <v>電圧</v>
          </cell>
          <cell r="AC87">
            <v>200</v>
          </cell>
          <cell r="AD87" t="str">
            <v>V</v>
          </cell>
          <cell r="AE87" t="str">
            <v>外形寸法　高さ</v>
          </cell>
          <cell r="AF87">
            <v>210</v>
          </cell>
          <cell r="AG87" t="str">
            <v>mm</v>
          </cell>
          <cell r="AH87" t="str">
            <v>外形寸法　幅</v>
          </cell>
          <cell r="AI87">
            <v>1000</v>
          </cell>
          <cell r="AJ87" t="str">
            <v>mm</v>
          </cell>
          <cell r="AK87" t="str">
            <v>外形寸法　奥行</v>
          </cell>
          <cell r="AL87">
            <v>650</v>
          </cell>
          <cell r="AM87" t="str">
            <v>mm</v>
          </cell>
          <cell r="AN87" t="str">
            <v>風量(強)</v>
          </cell>
          <cell r="AO87">
            <v>13</v>
          </cell>
          <cell r="AP87" t="str">
            <v>m3/min</v>
          </cell>
          <cell r="AQ87" t="str">
            <v>機外静圧</v>
          </cell>
          <cell r="AR87">
            <v>0</v>
          </cell>
          <cell r="AS87" t="str">
            <v>Pa</v>
          </cell>
          <cell r="AT87" t="str">
            <v>送風機出力</v>
          </cell>
          <cell r="AU87">
            <v>5.3999999999999999E-2</v>
          </cell>
          <cell r="AV87" t="str">
            <v>kW</v>
          </cell>
          <cell r="AW87" t="str">
            <v>ドレン配管径</v>
          </cell>
          <cell r="AX87" t="str">
            <v>内径26&lt;PVC管VP-20接続可能&gt;</v>
          </cell>
          <cell r="AZ87" t="str">
            <v>冷媒配管(ガス)</v>
          </cell>
          <cell r="BA87">
            <v>12.7</v>
          </cell>
          <cell r="BB87" t="str">
            <v>φ(mm)</v>
          </cell>
          <cell r="BC87" t="str">
            <v>冷媒配管(液)</v>
          </cell>
          <cell r="BD87">
            <v>6.35</v>
          </cell>
          <cell r="BE87" t="str">
            <v>φ(mm)</v>
          </cell>
          <cell r="BF87" t="str">
            <v>製品質量</v>
          </cell>
          <cell r="BG87">
            <v>26</v>
          </cell>
          <cell r="BH87" t="str">
            <v>kg</v>
          </cell>
          <cell r="BI87" t="str">
            <v>分離形名(パネル１)</v>
          </cell>
          <cell r="BL87" t="str">
            <v>分離形名(リモコン１)</v>
          </cell>
          <cell r="BM87" t="str">
            <v>PAR-JH250K</v>
          </cell>
        </row>
        <row r="88">
          <cell r="B88" t="str">
            <v>PCH-J45FKH</v>
          </cell>
          <cell r="C88" t="str">
            <v>標準価格</v>
          </cell>
          <cell r="D88">
            <v>203000</v>
          </cell>
          <cell r="E88">
            <v>228000</v>
          </cell>
          <cell r="F88" t="str">
            <v>円</v>
          </cell>
          <cell r="G88" t="str">
            <v>冷房能力</v>
          </cell>
          <cell r="H88">
            <v>4</v>
          </cell>
          <cell r="I88" t="str">
            <v>kW</v>
          </cell>
          <cell r="J88" t="str">
            <v>消費電力(冷房)</v>
          </cell>
          <cell r="K88">
            <v>0</v>
          </cell>
          <cell r="L88" t="str">
            <v>kW</v>
          </cell>
          <cell r="M88" t="str">
            <v>暖房能力</v>
          </cell>
          <cell r="N88">
            <v>4.2</v>
          </cell>
          <cell r="O88" t="str">
            <v>kW</v>
          </cell>
          <cell r="P88" t="str">
            <v>暖房能力(ﾋｰﾀ作動時)</v>
          </cell>
          <cell r="Q88">
            <v>5.8</v>
          </cell>
          <cell r="R88" t="str">
            <v>kW</v>
          </cell>
          <cell r="S88" t="str">
            <v>消費電力(暖房)</v>
          </cell>
          <cell r="T88">
            <v>0</v>
          </cell>
          <cell r="U88" t="str">
            <v>kW</v>
          </cell>
          <cell r="V88" t="str">
            <v>消費電力(暖房ﾋｰﾀ作動時)</v>
          </cell>
          <cell r="W88">
            <v>0</v>
          </cell>
          <cell r="X88" t="str">
            <v>kW</v>
          </cell>
          <cell r="Y88" t="str">
            <v>電源</v>
          </cell>
          <cell r="Z88" t="str">
            <v>三相</v>
          </cell>
          <cell r="AA88" t="str">
            <v>φ</v>
          </cell>
          <cell r="AB88" t="str">
            <v>電圧</v>
          </cell>
          <cell r="AC88">
            <v>200</v>
          </cell>
          <cell r="AD88" t="str">
            <v>V</v>
          </cell>
          <cell r="AE88" t="str">
            <v>外形寸法　高さ</v>
          </cell>
          <cell r="AF88">
            <v>210</v>
          </cell>
          <cell r="AG88" t="str">
            <v>mm</v>
          </cell>
          <cell r="AH88" t="str">
            <v>外形寸法　幅</v>
          </cell>
          <cell r="AI88">
            <v>1000</v>
          </cell>
          <cell r="AJ88" t="str">
            <v>mm</v>
          </cell>
          <cell r="AK88" t="str">
            <v>外形寸法　奥行</v>
          </cell>
          <cell r="AL88">
            <v>650</v>
          </cell>
          <cell r="AM88" t="str">
            <v>mm</v>
          </cell>
          <cell r="AN88" t="str">
            <v>風量(強)</v>
          </cell>
          <cell r="AO88">
            <v>13</v>
          </cell>
          <cell r="AP88" t="str">
            <v>m3/min</v>
          </cell>
          <cell r="AQ88" t="str">
            <v>機外静圧</v>
          </cell>
          <cell r="AR88">
            <v>0</v>
          </cell>
          <cell r="AS88" t="str">
            <v>Pa</v>
          </cell>
          <cell r="AT88" t="str">
            <v>送風機出力</v>
          </cell>
          <cell r="AU88">
            <v>5.3999999999999999E-2</v>
          </cell>
          <cell r="AV88" t="str">
            <v>kW</v>
          </cell>
          <cell r="AW88" t="str">
            <v>ドレン配管径</v>
          </cell>
          <cell r="AX88" t="str">
            <v>内径26&lt;PVC管VP-20接続可能&gt;</v>
          </cell>
          <cell r="AZ88" t="str">
            <v>冷媒配管(ガス)</v>
          </cell>
          <cell r="BA88">
            <v>12.7</v>
          </cell>
          <cell r="BB88" t="str">
            <v>φ(mm)</v>
          </cell>
          <cell r="BC88" t="str">
            <v>冷媒配管(液)</v>
          </cell>
          <cell r="BD88">
            <v>6.35</v>
          </cell>
          <cell r="BE88" t="str">
            <v>φ(mm)</v>
          </cell>
          <cell r="BF88" t="str">
            <v>製品質量</v>
          </cell>
          <cell r="BG88">
            <v>27</v>
          </cell>
          <cell r="BH88" t="str">
            <v>kg</v>
          </cell>
          <cell r="BI88" t="str">
            <v>分離形名(パネル１)</v>
          </cell>
          <cell r="BL88" t="str">
            <v>分離形名(リモコン１)</v>
          </cell>
          <cell r="BM88" t="str">
            <v>PAR-JH250K</v>
          </cell>
        </row>
        <row r="89">
          <cell r="B89" t="str">
            <v>PCH-J45SFKH</v>
          </cell>
          <cell r="C89" t="str">
            <v>標準価格</v>
          </cell>
          <cell r="D89">
            <v>203000</v>
          </cell>
          <cell r="E89">
            <v>228000</v>
          </cell>
          <cell r="F89" t="str">
            <v>円</v>
          </cell>
          <cell r="G89" t="str">
            <v>冷房能力</v>
          </cell>
          <cell r="H89">
            <v>4</v>
          </cell>
          <cell r="I89" t="str">
            <v>kW</v>
          </cell>
          <cell r="J89" t="str">
            <v>消費電力(冷房)</v>
          </cell>
          <cell r="K89">
            <v>0</v>
          </cell>
          <cell r="L89" t="str">
            <v>kW</v>
          </cell>
          <cell r="M89" t="str">
            <v>暖房能力</v>
          </cell>
          <cell r="N89">
            <v>4.2</v>
          </cell>
          <cell r="O89" t="str">
            <v>kW</v>
          </cell>
          <cell r="P89" t="str">
            <v>暖房能力(ﾋｰﾀ作動時)</v>
          </cell>
          <cell r="Q89">
            <v>5.8</v>
          </cell>
          <cell r="R89" t="str">
            <v>kW</v>
          </cell>
          <cell r="S89" t="str">
            <v>消費電力(暖房)</v>
          </cell>
          <cell r="T89">
            <v>0</v>
          </cell>
          <cell r="U89" t="str">
            <v>kW</v>
          </cell>
          <cell r="V89" t="str">
            <v>消費電力(暖房ﾋｰﾀ作動時)</v>
          </cell>
          <cell r="W89">
            <v>0</v>
          </cell>
          <cell r="X89" t="str">
            <v>kW</v>
          </cell>
          <cell r="Y89" t="str">
            <v>電源</v>
          </cell>
          <cell r="Z89" t="str">
            <v>単相</v>
          </cell>
          <cell r="AA89" t="str">
            <v>φ</v>
          </cell>
          <cell r="AB89" t="str">
            <v>電圧</v>
          </cell>
          <cell r="AC89">
            <v>200</v>
          </cell>
          <cell r="AD89" t="str">
            <v>V</v>
          </cell>
          <cell r="AE89" t="str">
            <v>外形寸法　高さ</v>
          </cell>
          <cell r="AF89">
            <v>210</v>
          </cell>
          <cell r="AG89" t="str">
            <v>mm</v>
          </cell>
          <cell r="AH89" t="str">
            <v>外形寸法　幅</v>
          </cell>
          <cell r="AI89">
            <v>1000</v>
          </cell>
          <cell r="AJ89" t="str">
            <v>mm</v>
          </cell>
          <cell r="AK89" t="str">
            <v>外形寸法　奥行</v>
          </cell>
          <cell r="AL89">
            <v>650</v>
          </cell>
          <cell r="AM89" t="str">
            <v>mm</v>
          </cell>
          <cell r="AN89" t="str">
            <v>風量(強)</v>
          </cell>
          <cell r="AO89">
            <v>13</v>
          </cell>
          <cell r="AP89" t="str">
            <v>m3/min</v>
          </cell>
          <cell r="AQ89" t="str">
            <v>機外静圧</v>
          </cell>
          <cell r="AR89">
            <v>0</v>
          </cell>
          <cell r="AS89" t="str">
            <v>Pa</v>
          </cell>
          <cell r="AT89" t="str">
            <v>送風機出力</v>
          </cell>
          <cell r="AU89">
            <v>5.3999999999999999E-2</v>
          </cell>
          <cell r="AV89" t="str">
            <v>kW</v>
          </cell>
          <cell r="AW89" t="str">
            <v>ドレン配管径</v>
          </cell>
          <cell r="AX89" t="str">
            <v>内径26&lt;PVC管VP-20接続可能&gt;</v>
          </cell>
          <cell r="AZ89" t="str">
            <v>冷媒配管(ガス)</v>
          </cell>
          <cell r="BA89">
            <v>12.7</v>
          </cell>
          <cell r="BB89" t="str">
            <v>φ(mm)</v>
          </cell>
          <cell r="BC89" t="str">
            <v>冷媒配管(液)</v>
          </cell>
          <cell r="BD89">
            <v>6.35</v>
          </cell>
          <cell r="BE89" t="str">
            <v>φ(mm)</v>
          </cell>
          <cell r="BF89" t="str">
            <v>製品質量</v>
          </cell>
          <cell r="BG89">
            <v>27</v>
          </cell>
          <cell r="BH89" t="str">
            <v>kg</v>
          </cell>
          <cell r="BI89" t="str">
            <v>分離形名(パネル１)</v>
          </cell>
          <cell r="BL89" t="str">
            <v>分離形名(リモコン１)</v>
          </cell>
          <cell r="BM89" t="str">
            <v>PAR-JH250K</v>
          </cell>
        </row>
        <row r="90">
          <cell r="B90" t="str">
            <v>PCH-J50FK</v>
          </cell>
          <cell r="C90" t="str">
            <v>標準価格</v>
          </cell>
          <cell r="D90">
            <v>230000</v>
          </cell>
          <cell r="E90">
            <v>255000</v>
          </cell>
          <cell r="F90" t="str">
            <v>円</v>
          </cell>
          <cell r="G90" t="str">
            <v>冷房能力</v>
          </cell>
          <cell r="H90">
            <v>4.5</v>
          </cell>
          <cell r="I90" t="str">
            <v>kW</v>
          </cell>
          <cell r="J90" t="str">
            <v>消費電力(冷房)</v>
          </cell>
          <cell r="K90">
            <v>0</v>
          </cell>
          <cell r="L90" t="str">
            <v>kW</v>
          </cell>
          <cell r="M90" t="str">
            <v>暖房能力</v>
          </cell>
          <cell r="N90">
            <v>5</v>
          </cell>
          <cell r="O90" t="str">
            <v>kW</v>
          </cell>
          <cell r="P90" t="str">
            <v>暖房能力(ﾋｰﾀ作動時)</v>
          </cell>
          <cell r="Q90">
            <v>0</v>
          </cell>
          <cell r="R90" t="str">
            <v>kW</v>
          </cell>
          <cell r="S90" t="str">
            <v>消費電力(暖房)</v>
          </cell>
          <cell r="T90">
            <v>0</v>
          </cell>
          <cell r="U90" t="str">
            <v>kW</v>
          </cell>
          <cell r="V90" t="str">
            <v>消費電力(暖房ﾋｰﾀ作動時)</v>
          </cell>
          <cell r="W90">
            <v>0</v>
          </cell>
          <cell r="X90" t="str">
            <v>kW</v>
          </cell>
          <cell r="Y90" t="str">
            <v>電源</v>
          </cell>
          <cell r="Z90" t="str">
            <v>単相</v>
          </cell>
          <cell r="AA90" t="str">
            <v>φ</v>
          </cell>
          <cell r="AB90" t="str">
            <v>電圧</v>
          </cell>
          <cell r="AC90">
            <v>200</v>
          </cell>
          <cell r="AD90" t="str">
            <v>V</v>
          </cell>
          <cell r="AE90" t="str">
            <v>外形寸法　高さ</v>
          </cell>
          <cell r="AF90">
            <v>210</v>
          </cell>
          <cell r="AG90" t="str">
            <v>mm</v>
          </cell>
          <cell r="AH90" t="str">
            <v>外形寸法　幅</v>
          </cell>
          <cell r="AI90">
            <v>1000</v>
          </cell>
          <cell r="AJ90" t="str">
            <v>mm</v>
          </cell>
          <cell r="AK90" t="str">
            <v>外形寸法　奥行</v>
          </cell>
          <cell r="AL90">
            <v>650</v>
          </cell>
          <cell r="AM90" t="str">
            <v>mm</v>
          </cell>
          <cell r="AN90" t="str">
            <v>風量(強)</v>
          </cell>
          <cell r="AO90">
            <v>13</v>
          </cell>
          <cell r="AP90" t="str">
            <v>m3/min</v>
          </cell>
          <cell r="AQ90" t="str">
            <v>機外静圧</v>
          </cell>
          <cell r="AR90">
            <v>0</v>
          </cell>
          <cell r="AS90" t="str">
            <v>Pa</v>
          </cell>
          <cell r="AT90" t="str">
            <v>送風機出力</v>
          </cell>
          <cell r="AU90">
            <v>5.3999999999999999E-2</v>
          </cell>
          <cell r="AV90" t="str">
            <v>kW</v>
          </cell>
          <cell r="AW90" t="str">
            <v>ドレン配管径</v>
          </cell>
          <cell r="AX90" t="str">
            <v>内径26&lt;PVC管VP-20接続可能&gt;</v>
          </cell>
          <cell r="AZ90" t="str">
            <v>冷媒配管(ガス)</v>
          </cell>
          <cell r="BA90">
            <v>12.7</v>
          </cell>
          <cell r="BB90" t="str">
            <v>φ(mm)</v>
          </cell>
          <cell r="BC90" t="str">
            <v>冷媒配管(液)</v>
          </cell>
          <cell r="BD90">
            <v>6.35</v>
          </cell>
          <cell r="BE90" t="str">
            <v>φ(mm)</v>
          </cell>
          <cell r="BF90" t="str">
            <v>製品質量</v>
          </cell>
          <cell r="BG90">
            <v>27</v>
          </cell>
          <cell r="BH90" t="str">
            <v>kg</v>
          </cell>
          <cell r="BI90" t="str">
            <v>分離形名(パネル１)</v>
          </cell>
          <cell r="BL90" t="str">
            <v>分離形名(リモコン１)</v>
          </cell>
          <cell r="BM90" t="str">
            <v>PAR-JH250K</v>
          </cell>
        </row>
        <row r="91">
          <cell r="B91" t="str">
            <v>PCH-J50FKH</v>
          </cell>
          <cell r="C91" t="str">
            <v>標準価格</v>
          </cell>
          <cell r="D91">
            <v>258000</v>
          </cell>
          <cell r="E91">
            <v>283000</v>
          </cell>
          <cell r="F91" t="str">
            <v>円</v>
          </cell>
          <cell r="G91" t="str">
            <v>冷房能力</v>
          </cell>
          <cell r="H91">
            <v>4.5</v>
          </cell>
          <cell r="I91" t="str">
            <v>kW</v>
          </cell>
          <cell r="J91" t="str">
            <v>消費電力(冷房)</v>
          </cell>
          <cell r="K91">
            <v>0</v>
          </cell>
          <cell r="L91" t="str">
            <v>kW</v>
          </cell>
          <cell r="M91" t="str">
            <v>暖房能力</v>
          </cell>
          <cell r="N91">
            <v>5</v>
          </cell>
          <cell r="O91" t="str">
            <v>kW</v>
          </cell>
          <cell r="P91" t="str">
            <v>暖房能力(ﾋｰﾀ作動時)</v>
          </cell>
          <cell r="Q91">
            <v>6.6</v>
          </cell>
          <cell r="R91" t="str">
            <v>kW</v>
          </cell>
          <cell r="S91" t="str">
            <v>消費電力(暖房)</v>
          </cell>
          <cell r="T91">
            <v>0</v>
          </cell>
          <cell r="U91" t="str">
            <v>kW</v>
          </cell>
          <cell r="V91" t="str">
            <v>消費電力(暖房ﾋｰﾀ作動時)</v>
          </cell>
          <cell r="W91">
            <v>0</v>
          </cell>
          <cell r="X91" t="str">
            <v>kW</v>
          </cell>
          <cell r="Y91" t="str">
            <v>電源</v>
          </cell>
          <cell r="Z91" t="str">
            <v>三相</v>
          </cell>
          <cell r="AA91" t="str">
            <v>φ</v>
          </cell>
          <cell r="AB91" t="str">
            <v>電圧</v>
          </cell>
          <cell r="AC91">
            <v>200</v>
          </cell>
          <cell r="AD91" t="str">
            <v>V</v>
          </cell>
          <cell r="AE91" t="str">
            <v>外形寸法　高さ</v>
          </cell>
          <cell r="AF91">
            <v>210</v>
          </cell>
          <cell r="AG91" t="str">
            <v>mm</v>
          </cell>
          <cell r="AH91" t="str">
            <v>外形寸法　幅</v>
          </cell>
          <cell r="AI91">
            <v>1000</v>
          </cell>
          <cell r="AJ91" t="str">
            <v>mm</v>
          </cell>
          <cell r="AK91" t="str">
            <v>外形寸法　奥行</v>
          </cell>
          <cell r="AL91">
            <v>650</v>
          </cell>
          <cell r="AM91" t="str">
            <v>mm</v>
          </cell>
          <cell r="AN91" t="str">
            <v>風量(強)</v>
          </cell>
          <cell r="AO91">
            <v>13</v>
          </cell>
          <cell r="AP91" t="str">
            <v>m3/min</v>
          </cell>
          <cell r="AQ91" t="str">
            <v>機外静圧</v>
          </cell>
          <cell r="AR91">
            <v>0</v>
          </cell>
          <cell r="AS91" t="str">
            <v>Pa</v>
          </cell>
          <cell r="AT91" t="str">
            <v>送風機出力</v>
          </cell>
          <cell r="AU91">
            <v>5.3999999999999999E-2</v>
          </cell>
          <cell r="AV91" t="str">
            <v>kW</v>
          </cell>
          <cell r="AW91" t="str">
            <v>ドレン配管径</v>
          </cell>
          <cell r="AX91" t="str">
            <v>内径26&lt;PVC管VP-20接続可能&gt;</v>
          </cell>
          <cell r="AZ91" t="str">
            <v>冷媒配管(ガス)</v>
          </cell>
          <cell r="BA91">
            <v>12.7</v>
          </cell>
          <cell r="BB91" t="str">
            <v>φ(mm)</v>
          </cell>
          <cell r="BC91" t="str">
            <v>冷媒配管(液)</v>
          </cell>
          <cell r="BD91">
            <v>6.35</v>
          </cell>
          <cell r="BE91" t="str">
            <v>φ(mm)</v>
          </cell>
          <cell r="BF91" t="str">
            <v>製品質量</v>
          </cell>
          <cell r="BG91">
            <v>28</v>
          </cell>
          <cell r="BH91" t="str">
            <v>kg</v>
          </cell>
          <cell r="BI91" t="str">
            <v>分離形名(パネル１)</v>
          </cell>
          <cell r="BL91" t="str">
            <v>分離形名(リモコン１)</v>
          </cell>
          <cell r="BM91" t="str">
            <v>PAR-JH250K</v>
          </cell>
        </row>
        <row r="92">
          <cell r="B92" t="str">
            <v>PCH-J50SFKH</v>
          </cell>
          <cell r="C92" t="str">
            <v>標準価格</v>
          </cell>
          <cell r="D92">
            <v>258000</v>
          </cell>
          <cell r="E92">
            <v>283000</v>
          </cell>
          <cell r="F92" t="str">
            <v>円</v>
          </cell>
          <cell r="G92" t="str">
            <v>冷房能力</v>
          </cell>
          <cell r="H92">
            <v>4.5</v>
          </cell>
          <cell r="I92" t="str">
            <v>kW</v>
          </cell>
          <cell r="J92" t="str">
            <v>消費電力(冷房)</v>
          </cell>
          <cell r="K92">
            <v>0</v>
          </cell>
          <cell r="L92" t="str">
            <v>kW</v>
          </cell>
          <cell r="M92" t="str">
            <v>暖房能力</v>
          </cell>
          <cell r="N92">
            <v>5</v>
          </cell>
          <cell r="O92" t="str">
            <v>kW</v>
          </cell>
          <cell r="P92" t="str">
            <v>暖房能力(ﾋｰﾀ作動時)</v>
          </cell>
          <cell r="Q92">
            <v>6.6</v>
          </cell>
          <cell r="R92" t="str">
            <v>kW</v>
          </cell>
          <cell r="S92" t="str">
            <v>消費電力(暖房)</v>
          </cell>
          <cell r="T92">
            <v>0</v>
          </cell>
          <cell r="U92" t="str">
            <v>kW</v>
          </cell>
          <cell r="V92" t="str">
            <v>消費電力(暖房ﾋｰﾀ作動時)</v>
          </cell>
          <cell r="W92">
            <v>0</v>
          </cell>
          <cell r="X92" t="str">
            <v>kW</v>
          </cell>
          <cell r="Y92" t="str">
            <v>電源</v>
          </cell>
          <cell r="Z92" t="str">
            <v>単相</v>
          </cell>
          <cell r="AA92" t="str">
            <v>φ</v>
          </cell>
          <cell r="AB92" t="str">
            <v>電圧</v>
          </cell>
          <cell r="AC92">
            <v>200</v>
          </cell>
          <cell r="AD92" t="str">
            <v>V</v>
          </cell>
          <cell r="AE92" t="str">
            <v>外形寸法　高さ</v>
          </cell>
          <cell r="AF92">
            <v>210</v>
          </cell>
          <cell r="AG92" t="str">
            <v>mm</v>
          </cell>
          <cell r="AH92" t="str">
            <v>外形寸法　幅</v>
          </cell>
          <cell r="AI92">
            <v>1000</v>
          </cell>
          <cell r="AJ92" t="str">
            <v>mm</v>
          </cell>
          <cell r="AK92" t="str">
            <v>外形寸法　奥行</v>
          </cell>
          <cell r="AL92">
            <v>650</v>
          </cell>
          <cell r="AM92" t="str">
            <v>mm</v>
          </cell>
          <cell r="AN92" t="str">
            <v>風量(強)</v>
          </cell>
          <cell r="AO92">
            <v>13</v>
          </cell>
          <cell r="AP92" t="str">
            <v>m3/min</v>
          </cell>
          <cell r="AQ92" t="str">
            <v>機外静圧</v>
          </cell>
          <cell r="AR92">
            <v>0</v>
          </cell>
          <cell r="AS92" t="str">
            <v>Pa</v>
          </cell>
          <cell r="AT92" t="str">
            <v>送風機出力</v>
          </cell>
          <cell r="AU92">
            <v>5.3999999999999999E-2</v>
          </cell>
          <cell r="AV92" t="str">
            <v>kW</v>
          </cell>
          <cell r="AW92" t="str">
            <v>ドレン配管径</v>
          </cell>
          <cell r="AX92" t="str">
            <v>内径26&lt;PVC管VP-20接続可能&gt;</v>
          </cell>
          <cell r="AZ92" t="str">
            <v>冷媒配管(ガス)</v>
          </cell>
          <cell r="BA92">
            <v>12.7</v>
          </cell>
          <cell r="BB92" t="str">
            <v>φ(mm)</v>
          </cell>
          <cell r="BC92" t="str">
            <v>冷媒配管(液)</v>
          </cell>
          <cell r="BD92">
            <v>6.35</v>
          </cell>
          <cell r="BE92" t="str">
            <v>φ(mm)</v>
          </cell>
          <cell r="BF92" t="str">
            <v>製品質量</v>
          </cell>
          <cell r="BG92">
            <v>28</v>
          </cell>
          <cell r="BH92" t="str">
            <v>kg</v>
          </cell>
          <cell r="BI92" t="str">
            <v>分離形名(パネル１)</v>
          </cell>
          <cell r="BL92" t="str">
            <v>分離形名(リモコン１)</v>
          </cell>
          <cell r="BM92" t="str">
            <v>PAR-JH250K</v>
          </cell>
        </row>
        <row r="93">
          <cell r="B93" t="str">
            <v>PCH-J56EAH9</v>
          </cell>
          <cell r="C93" t="str">
            <v>標準価格</v>
          </cell>
          <cell r="D93">
            <v>263000</v>
          </cell>
          <cell r="E93">
            <v>288000</v>
          </cell>
          <cell r="F93" t="str">
            <v>円</v>
          </cell>
          <cell r="G93" t="str">
            <v>冷房能力</v>
          </cell>
          <cell r="H93">
            <v>5</v>
          </cell>
          <cell r="I93" t="str">
            <v>kW</v>
          </cell>
          <cell r="J93" t="str">
            <v>消費電力(冷房)</v>
          </cell>
          <cell r="K93">
            <v>0.09</v>
          </cell>
          <cell r="L93" t="str">
            <v>kW</v>
          </cell>
          <cell r="M93" t="str">
            <v>暖房能力</v>
          </cell>
          <cell r="N93">
            <v>5.6</v>
          </cell>
          <cell r="O93" t="str">
            <v>kW</v>
          </cell>
          <cell r="P93" t="str">
            <v>暖房能力(ﾋｰﾀ作動時)</v>
          </cell>
          <cell r="Q93">
            <v>8.1999999999999993</v>
          </cell>
          <cell r="R93" t="str">
            <v>kW</v>
          </cell>
          <cell r="S93" t="str">
            <v>消費電力(暖房)</v>
          </cell>
          <cell r="T93">
            <v>0.09</v>
          </cell>
          <cell r="U93" t="str">
            <v>kW</v>
          </cell>
          <cell r="V93" t="str">
            <v>消費電力(暖房ﾋｰﾀ作動時)</v>
          </cell>
          <cell r="W93">
            <v>2.69</v>
          </cell>
          <cell r="X93" t="str">
            <v>kW</v>
          </cell>
          <cell r="Y93" t="str">
            <v>電源</v>
          </cell>
          <cell r="Z93" t="str">
            <v>三相</v>
          </cell>
          <cell r="AA93" t="str">
            <v>φ</v>
          </cell>
          <cell r="AB93" t="str">
            <v>電圧</v>
          </cell>
          <cell r="AC93">
            <v>200</v>
          </cell>
          <cell r="AD93" t="str">
            <v>V</v>
          </cell>
          <cell r="AE93" t="str">
            <v>外形寸法　高さ</v>
          </cell>
          <cell r="AF93">
            <v>195</v>
          </cell>
          <cell r="AG93" t="str">
            <v>mm</v>
          </cell>
          <cell r="AH93" t="str">
            <v>外形寸法　幅</v>
          </cell>
          <cell r="AI93">
            <v>980</v>
          </cell>
          <cell r="AJ93" t="str">
            <v>mm</v>
          </cell>
          <cell r="AK93" t="str">
            <v>外形寸法　奥行</v>
          </cell>
          <cell r="AL93">
            <v>630</v>
          </cell>
          <cell r="AM93" t="str">
            <v>mm</v>
          </cell>
          <cell r="AN93" t="str">
            <v>風量(強)</v>
          </cell>
          <cell r="AO93">
            <v>12</v>
          </cell>
          <cell r="AP93" t="str">
            <v>m3/min</v>
          </cell>
          <cell r="AQ93" t="str">
            <v>機外静圧</v>
          </cell>
          <cell r="AS93" t="str">
            <v>Pa</v>
          </cell>
          <cell r="AT93" t="str">
            <v>送風機出力</v>
          </cell>
          <cell r="AU93">
            <v>0.05</v>
          </cell>
          <cell r="AV93" t="str">
            <v>kW</v>
          </cell>
          <cell r="AW93" t="str">
            <v>ドレン配管径</v>
          </cell>
          <cell r="AX93" t="str">
            <v>内径26&lt;PVC管VP-20接続可能&gt;</v>
          </cell>
          <cell r="AZ93" t="str">
            <v>冷媒配管(ガス)</v>
          </cell>
          <cell r="BA93">
            <v>15.88</v>
          </cell>
          <cell r="BB93" t="str">
            <v>φ(mm)</v>
          </cell>
          <cell r="BC93" t="str">
            <v>冷媒配管(液)</v>
          </cell>
          <cell r="BD93">
            <v>9.52</v>
          </cell>
          <cell r="BE93" t="str">
            <v>φ(mm)</v>
          </cell>
          <cell r="BF93" t="str">
            <v>製品質量</v>
          </cell>
          <cell r="BG93">
            <v>30</v>
          </cell>
          <cell r="BH93" t="str">
            <v>kg</v>
          </cell>
          <cell r="BI93" t="str">
            <v>分離形名(パネル１)</v>
          </cell>
          <cell r="BL93" t="str">
            <v>分離形名(リモコン１)</v>
          </cell>
          <cell r="BM93" t="str">
            <v>PAR-S25A</v>
          </cell>
        </row>
        <row r="94">
          <cell r="B94" t="str">
            <v>PCH-J56EKH9</v>
          </cell>
          <cell r="C94" t="str">
            <v>標準価格</v>
          </cell>
          <cell r="D94">
            <v>268000</v>
          </cell>
          <cell r="E94">
            <v>293000</v>
          </cell>
          <cell r="F94" t="str">
            <v>円</v>
          </cell>
          <cell r="G94" t="str">
            <v>冷房能力</v>
          </cell>
          <cell r="H94">
            <v>5</v>
          </cell>
          <cell r="I94" t="str">
            <v>kW</v>
          </cell>
          <cell r="J94" t="str">
            <v>消費電力(冷房)</v>
          </cell>
          <cell r="K94">
            <v>0.09</v>
          </cell>
          <cell r="L94" t="str">
            <v>kW</v>
          </cell>
          <cell r="M94" t="str">
            <v>暖房能力</v>
          </cell>
          <cell r="N94">
            <v>5.6</v>
          </cell>
          <cell r="O94" t="str">
            <v>kW</v>
          </cell>
          <cell r="P94" t="str">
            <v>暖房能力(ﾋｰﾀ作動時)</v>
          </cell>
          <cell r="Q94">
            <v>0</v>
          </cell>
          <cell r="R94" t="str">
            <v>kW</v>
          </cell>
          <cell r="S94" t="str">
            <v>消費電力(暖房)</v>
          </cell>
          <cell r="T94">
            <v>0.09</v>
          </cell>
          <cell r="U94" t="str">
            <v>kW</v>
          </cell>
          <cell r="V94" t="str">
            <v>消費電力(暖房ﾋｰﾀ作動時)</v>
          </cell>
          <cell r="W94">
            <v>2.69</v>
          </cell>
          <cell r="X94" t="str">
            <v>kW</v>
          </cell>
          <cell r="Y94" t="str">
            <v>電源</v>
          </cell>
          <cell r="Z94" t="str">
            <v>三相</v>
          </cell>
          <cell r="AA94" t="str">
            <v>φ</v>
          </cell>
          <cell r="AB94" t="str">
            <v>電圧</v>
          </cell>
          <cell r="AC94">
            <v>200</v>
          </cell>
          <cell r="AD94" t="str">
            <v>V</v>
          </cell>
          <cell r="AE94" t="str">
            <v>外形寸法　高さ</v>
          </cell>
          <cell r="AF94">
            <v>195</v>
          </cell>
          <cell r="AG94" t="str">
            <v>mm</v>
          </cell>
          <cell r="AH94" t="str">
            <v>外形寸法　幅</v>
          </cell>
          <cell r="AI94">
            <v>980</v>
          </cell>
          <cell r="AJ94" t="str">
            <v>mm</v>
          </cell>
          <cell r="AK94" t="str">
            <v>外形寸法　奥行</v>
          </cell>
          <cell r="AL94">
            <v>630</v>
          </cell>
          <cell r="AM94" t="str">
            <v>mm</v>
          </cell>
          <cell r="AN94" t="str">
            <v>風量(強)</v>
          </cell>
          <cell r="AO94">
            <v>12</v>
          </cell>
          <cell r="AP94" t="str">
            <v>m3/min</v>
          </cell>
          <cell r="AQ94" t="str">
            <v>機外静圧</v>
          </cell>
          <cell r="AR94">
            <v>0</v>
          </cell>
          <cell r="AS94" t="str">
            <v>Pa</v>
          </cell>
          <cell r="AT94" t="str">
            <v>送風機出力</v>
          </cell>
          <cell r="AU94">
            <v>0.05</v>
          </cell>
          <cell r="AV94" t="str">
            <v>kW</v>
          </cell>
          <cell r="AW94" t="str">
            <v>ドレン配管径</v>
          </cell>
          <cell r="AX94" t="str">
            <v>内径26&lt;PVC管VP-20接続可能&gt;</v>
          </cell>
          <cell r="AZ94" t="str">
            <v>冷媒配管(ガス)</v>
          </cell>
          <cell r="BA94">
            <v>15.88</v>
          </cell>
          <cell r="BB94" t="str">
            <v>φ(mm)</v>
          </cell>
          <cell r="BC94" t="str">
            <v>冷媒配管(液)</v>
          </cell>
          <cell r="BD94">
            <v>9.52</v>
          </cell>
          <cell r="BE94" t="str">
            <v>φ(mm)</v>
          </cell>
          <cell r="BF94" t="str">
            <v>製品質量</v>
          </cell>
          <cell r="BG94">
            <v>30</v>
          </cell>
          <cell r="BH94" t="str">
            <v>kg</v>
          </cell>
          <cell r="BI94" t="str">
            <v>分離形名(パネル１)</v>
          </cell>
          <cell r="BL94" t="str">
            <v>分離形名(リモコン１)</v>
          </cell>
          <cell r="BM94" t="str">
            <v>PAR-JH250K</v>
          </cell>
        </row>
        <row r="95">
          <cell r="B95" t="str">
            <v>PCH-J56FK</v>
          </cell>
          <cell r="C95" t="str">
            <v>標準価格</v>
          </cell>
          <cell r="D95">
            <v>235000</v>
          </cell>
          <cell r="E95">
            <v>260000</v>
          </cell>
          <cell r="F95" t="str">
            <v>円</v>
          </cell>
          <cell r="G95" t="str">
            <v>冷房能力</v>
          </cell>
          <cell r="H95">
            <v>5</v>
          </cell>
          <cell r="I95" t="str">
            <v>kW</v>
          </cell>
          <cell r="J95" t="str">
            <v>消費電力(冷房)</v>
          </cell>
          <cell r="K95">
            <v>0</v>
          </cell>
          <cell r="L95" t="str">
            <v>kW</v>
          </cell>
          <cell r="M95" t="str">
            <v>暖房能力</v>
          </cell>
          <cell r="N95">
            <v>5.6</v>
          </cell>
          <cell r="O95" t="str">
            <v>kW</v>
          </cell>
          <cell r="P95" t="str">
            <v>暖房能力(ﾋｰﾀ作動時)</v>
          </cell>
          <cell r="Q95">
            <v>0</v>
          </cell>
          <cell r="R95" t="str">
            <v>kW</v>
          </cell>
          <cell r="S95" t="str">
            <v>消費電力(暖房)</v>
          </cell>
          <cell r="T95">
            <v>0</v>
          </cell>
          <cell r="U95" t="str">
            <v>kW</v>
          </cell>
          <cell r="V95" t="str">
            <v>消費電力(暖房ﾋｰﾀ作動時)</v>
          </cell>
          <cell r="W95">
            <v>0</v>
          </cell>
          <cell r="X95" t="str">
            <v>kW</v>
          </cell>
          <cell r="Y95" t="str">
            <v>電源</v>
          </cell>
          <cell r="Z95" t="str">
            <v>単相</v>
          </cell>
          <cell r="AA95" t="str">
            <v>φ</v>
          </cell>
          <cell r="AB95" t="str">
            <v>電圧</v>
          </cell>
          <cell r="AC95">
            <v>200</v>
          </cell>
          <cell r="AD95" t="str">
            <v>V</v>
          </cell>
          <cell r="AE95" t="str">
            <v>外形寸法　高さ</v>
          </cell>
          <cell r="AF95">
            <v>210</v>
          </cell>
          <cell r="AG95" t="str">
            <v>mm</v>
          </cell>
          <cell r="AH95" t="str">
            <v>外形寸法　幅</v>
          </cell>
          <cell r="AI95">
            <v>1000</v>
          </cell>
          <cell r="AJ95" t="str">
            <v>mm</v>
          </cell>
          <cell r="AK95" t="str">
            <v>外形寸法　奥行</v>
          </cell>
          <cell r="AL95">
            <v>650</v>
          </cell>
          <cell r="AM95" t="str">
            <v>mm</v>
          </cell>
          <cell r="AN95" t="str">
            <v>風量(強)</v>
          </cell>
          <cell r="AO95">
            <v>13</v>
          </cell>
          <cell r="AP95" t="str">
            <v>m3/min</v>
          </cell>
          <cell r="AQ95" t="str">
            <v>機外静圧</v>
          </cell>
          <cell r="AR95">
            <v>0</v>
          </cell>
          <cell r="AS95" t="str">
            <v>Pa</v>
          </cell>
          <cell r="AT95" t="str">
            <v>送風機出力</v>
          </cell>
          <cell r="AU95">
            <v>5.3999999999999999E-2</v>
          </cell>
          <cell r="AV95" t="str">
            <v>kW</v>
          </cell>
          <cell r="AW95" t="str">
            <v>ドレン配管径</v>
          </cell>
          <cell r="AX95" t="str">
            <v>内径26&lt;PVC管VP-20接続可能&gt;</v>
          </cell>
          <cell r="AZ95" t="str">
            <v>冷媒配管(ガス)</v>
          </cell>
          <cell r="BA95">
            <v>15.88</v>
          </cell>
          <cell r="BB95" t="str">
            <v>φ(mm)</v>
          </cell>
          <cell r="BC95" t="str">
            <v>冷媒配管(液)</v>
          </cell>
          <cell r="BD95">
            <v>9.52</v>
          </cell>
          <cell r="BE95" t="str">
            <v>φ(mm)</v>
          </cell>
          <cell r="BF95" t="str">
            <v>製品質量</v>
          </cell>
          <cell r="BG95">
            <v>27</v>
          </cell>
          <cell r="BH95" t="str">
            <v>kg</v>
          </cell>
          <cell r="BI95" t="str">
            <v>分離形名(パネル１)</v>
          </cell>
          <cell r="BL95" t="str">
            <v>分離形名(リモコン１)</v>
          </cell>
          <cell r="BM95" t="str">
            <v>PAR-JH250K</v>
          </cell>
        </row>
        <row r="96">
          <cell r="B96" t="str">
            <v>PCH-J56FKH</v>
          </cell>
          <cell r="C96" t="str">
            <v>標準価格</v>
          </cell>
          <cell r="D96">
            <v>263000</v>
          </cell>
          <cell r="E96">
            <v>288000</v>
          </cell>
          <cell r="F96" t="str">
            <v>円</v>
          </cell>
          <cell r="G96" t="str">
            <v>冷房能力</v>
          </cell>
          <cell r="H96">
            <v>5</v>
          </cell>
          <cell r="I96" t="str">
            <v>kW</v>
          </cell>
          <cell r="J96" t="str">
            <v>消費電力(冷房)</v>
          </cell>
          <cell r="K96">
            <v>0</v>
          </cell>
          <cell r="L96" t="str">
            <v>kW</v>
          </cell>
          <cell r="M96" t="str">
            <v>暖房能力</v>
          </cell>
          <cell r="N96">
            <v>5.6</v>
          </cell>
          <cell r="O96" t="str">
            <v>kW</v>
          </cell>
          <cell r="P96" t="str">
            <v>暖房能力(ﾋｰﾀ作動時)</v>
          </cell>
          <cell r="Q96">
            <v>7.2</v>
          </cell>
          <cell r="R96" t="str">
            <v>kW</v>
          </cell>
          <cell r="S96" t="str">
            <v>消費電力(暖房)</v>
          </cell>
          <cell r="T96">
            <v>0</v>
          </cell>
          <cell r="U96" t="str">
            <v>kW</v>
          </cell>
          <cell r="V96" t="str">
            <v>消費電力(暖房ﾋｰﾀ作動時)</v>
          </cell>
          <cell r="W96">
            <v>0</v>
          </cell>
          <cell r="X96" t="str">
            <v>kW</v>
          </cell>
          <cell r="Y96" t="str">
            <v>電源</v>
          </cell>
          <cell r="Z96" t="str">
            <v>三相</v>
          </cell>
          <cell r="AA96" t="str">
            <v>φ</v>
          </cell>
          <cell r="AB96" t="str">
            <v>電圧</v>
          </cell>
          <cell r="AC96">
            <v>200</v>
          </cell>
          <cell r="AD96" t="str">
            <v>V</v>
          </cell>
          <cell r="AE96" t="str">
            <v>外形寸法　高さ</v>
          </cell>
          <cell r="AF96">
            <v>210</v>
          </cell>
          <cell r="AG96" t="str">
            <v>mm</v>
          </cell>
          <cell r="AH96" t="str">
            <v>外形寸法　幅</v>
          </cell>
          <cell r="AI96">
            <v>1000</v>
          </cell>
          <cell r="AJ96" t="str">
            <v>mm</v>
          </cell>
          <cell r="AK96" t="str">
            <v>外形寸法　奥行</v>
          </cell>
          <cell r="AL96">
            <v>650</v>
          </cell>
          <cell r="AM96" t="str">
            <v>mm</v>
          </cell>
          <cell r="AN96" t="str">
            <v>風量(強)</v>
          </cell>
          <cell r="AO96">
            <v>13</v>
          </cell>
          <cell r="AP96" t="str">
            <v>m3/min</v>
          </cell>
          <cell r="AQ96" t="str">
            <v>機外静圧</v>
          </cell>
          <cell r="AR96">
            <v>0</v>
          </cell>
          <cell r="AS96" t="str">
            <v>Pa</v>
          </cell>
          <cell r="AT96" t="str">
            <v>送風機出力</v>
          </cell>
          <cell r="AU96">
            <v>5.3999999999999999E-2</v>
          </cell>
          <cell r="AV96" t="str">
            <v>kW</v>
          </cell>
          <cell r="AW96" t="str">
            <v>ドレン配管径</v>
          </cell>
          <cell r="AX96" t="str">
            <v>内径26&lt;PVC管VP-20接続可能&gt;</v>
          </cell>
          <cell r="AZ96" t="str">
            <v>冷媒配管(ガス)</v>
          </cell>
          <cell r="BA96">
            <v>15.88</v>
          </cell>
          <cell r="BB96" t="str">
            <v>φ(mm)</v>
          </cell>
          <cell r="BC96" t="str">
            <v>冷媒配管(液)</v>
          </cell>
          <cell r="BD96">
            <v>9.52</v>
          </cell>
          <cell r="BE96" t="str">
            <v>φ(mm)</v>
          </cell>
          <cell r="BF96" t="str">
            <v>製品質量</v>
          </cell>
          <cell r="BG96">
            <v>28</v>
          </cell>
          <cell r="BH96" t="str">
            <v>kg</v>
          </cell>
          <cell r="BI96" t="str">
            <v>分離形名(パネル１)</v>
          </cell>
          <cell r="BL96" t="str">
            <v>分離形名(リモコン１)</v>
          </cell>
          <cell r="BM96" t="str">
            <v>PAR-JH250K</v>
          </cell>
        </row>
        <row r="97">
          <cell r="B97" t="str">
            <v>PCH-J56SFKH</v>
          </cell>
          <cell r="C97" t="str">
            <v>標準価格</v>
          </cell>
          <cell r="D97">
            <v>263000</v>
          </cell>
          <cell r="E97">
            <v>288000</v>
          </cell>
          <cell r="F97" t="str">
            <v>円</v>
          </cell>
          <cell r="G97" t="str">
            <v>冷房能力</v>
          </cell>
          <cell r="H97">
            <v>5</v>
          </cell>
          <cell r="I97" t="str">
            <v>kW</v>
          </cell>
          <cell r="J97" t="str">
            <v>消費電力(冷房)</v>
          </cell>
          <cell r="K97">
            <v>0</v>
          </cell>
          <cell r="L97" t="str">
            <v>kW</v>
          </cell>
          <cell r="M97" t="str">
            <v>暖房能力</v>
          </cell>
          <cell r="N97">
            <v>5.6</v>
          </cell>
          <cell r="O97" t="str">
            <v>kW</v>
          </cell>
          <cell r="P97" t="str">
            <v>暖房能力(ﾋｰﾀ作動時)</v>
          </cell>
          <cell r="Q97">
            <v>7.2</v>
          </cell>
          <cell r="R97" t="str">
            <v>kW</v>
          </cell>
          <cell r="S97" t="str">
            <v>消費電力(暖房)</v>
          </cell>
          <cell r="T97">
            <v>0</v>
          </cell>
          <cell r="U97" t="str">
            <v>kW</v>
          </cell>
          <cell r="V97" t="str">
            <v>消費電力(暖房ﾋｰﾀ作動時)</v>
          </cell>
          <cell r="W97">
            <v>0</v>
          </cell>
          <cell r="X97" t="str">
            <v>kW</v>
          </cell>
          <cell r="Y97" t="str">
            <v>電源</v>
          </cell>
          <cell r="Z97" t="str">
            <v>単相</v>
          </cell>
          <cell r="AA97" t="str">
            <v>φ</v>
          </cell>
          <cell r="AB97" t="str">
            <v>電圧</v>
          </cell>
          <cell r="AC97">
            <v>200</v>
          </cell>
          <cell r="AD97" t="str">
            <v>V</v>
          </cell>
          <cell r="AE97" t="str">
            <v>外形寸法　高さ</v>
          </cell>
          <cell r="AF97">
            <v>210</v>
          </cell>
          <cell r="AG97" t="str">
            <v>mm</v>
          </cell>
          <cell r="AH97" t="str">
            <v>外形寸法　幅</v>
          </cell>
          <cell r="AI97">
            <v>1000</v>
          </cell>
          <cell r="AJ97" t="str">
            <v>mm</v>
          </cell>
          <cell r="AK97" t="str">
            <v>外形寸法　奥行</v>
          </cell>
          <cell r="AL97">
            <v>650</v>
          </cell>
          <cell r="AM97" t="str">
            <v>mm</v>
          </cell>
          <cell r="AN97" t="str">
            <v>風量(強)</v>
          </cell>
          <cell r="AO97">
            <v>13</v>
          </cell>
          <cell r="AP97" t="str">
            <v>m3/min</v>
          </cell>
          <cell r="AQ97" t="str">
            <v>機外静圧</v>
          </cell>
          <cell r="AR97">
            <v>0</v>
          </cell>
          <cell r="AS97" t="str">
            <v>Pa</v>
          </cell>
          <cell r="AT97" t="str">
            <v>送風機出力</v>
          </cell>
          <cell r="AU97">
            <v>5.3999999999999999E-2</v>
          </cell>
          <cell r="AV97" t="str">
            <v>kW</v>
          </cell>
          <cell r="AW97" t="str">
            <v>ドレン配管径</v>
          </cell>
          <cell r="AX97" t="str">
            <v>内径26&lt;PVC管VP-20接続可能&gt;</v>
          </cell>
          <cell r="AZ97" t="str">
            <v>冷媒配管(ガス)</v>
          </cell>
          <cell r="BA97">
            <v>15.88</v>
          </cell>
          <cell r="BB97" t="str">
            <v>φ(mm)</v>
          </cell>
          <cell r="BC97" t="str">
            <v>冷媒配管(液)</v>
          </cell>
          <cell r="BD97">
            <v>9.52</v>
          </cell>
          <cell r="BE97" t="str">
            <v>φ(mm)</v>
          </cell>
          <cell r="BF97" t="str">
            <v>製品質量</v>
          </cell>
          <cell r="BG97">
            <v>28</v>
          </cell>
          <cell r="BH97" t="str">
            <v>kg</v>
          </cell>
          <cell r="BI97" t="str">
            <v>分離形名(パネル１)</v>
          </cell>
          <cell r="BL97" t="str">
            <v>分離形名(リモコン１)</v>
          </cell>
          <cell r="BM97" t="str">
            <v>PAR-JH250K</v>
          </cell>
        </row>
        <row r="98">
          <cell r="B98" t="str">
            <v>PCH-J63FK</v>
          </cell>
          <cell r="C98" t="str">
            <v>標準価格</v>
          </cell>
          <cell r="D98">
            <v>245000</v>
          </cell>
          <cell r="E98">
            <v>270000</v>
          </cell>
          <cell r="F98" t="str">
            <v>円</v>
          </cell>
          <cell r="G98" t="str">
            <v>冷房能力</v>
          </cell>
          <cell r="H98">
            <v>5.6</v>
          </cell>
          <cell r="I98" t="str">
            <v>kW</v>
          </cell>
          <cell r="J98" t="str">
            <v>消費電力(冷房)</v>
          </cell>
          <cell r="K98">
            <v>0</v>
          </cell>
          <cell r="L98" t="str">
            <v>kW</v>
          </cell>
          <cell r="M98" t="str">
            <v>暖房能力</v>
          </cell>
          <cell r="N98">
            <v>6.7</v>
          </cell>
          <cell r="O98" t="str">
            <v>kW</v>
          </cell>
          <cell r="P98" t="str">
            <v>暖房能力(ﾋｰﾀ作動時)</v>
          </cell>
          <cell r="Q98">
            <v>0</v>
          </cell>
          <cell r="R98" t="str">
            <v>kW</v>
          </cell>
          <cell r="S98" t="str">
            <v>消費電力(暖房)</v>
          </cell>
          <cell r="T98">
            <v>0</v>
          </cell>
          <cell r="U98" t="str">
            <v>kW</v>
          </cell>
          <cell r="V98" t="str">
            <v>消費電力(暖房ﾋｰﾀ作動時)</v>
          </cell>
          <cell r="W98">
            <v>0</v>
          </cell>
          <cell r="X98" t="str">
            <v>kW</v>
          </cell>
          <cell r="Y98" t="str">
            <v>電源</v>
          </cell>
          <cell r="Z98" t="str">
            <v>単相</v>
          </cell>
          <cell r="AA98" t="str">
            <v>φ</v>
          </cell>
          <cell r="AB98" t="str">
            <v>電圧</v>
          </cell>
          <cell r="AC98">
            <v>200</v>
          </cell>
          <cell r="AD98" t="str">
            <v>V</v>
          </cell>
          <cell r="AE98" t="str">
            <v>外形寸法　高さ</v>
          </cell>
          <cell r="AF98">
            <v>210</v>
          </cell>
          <cell r="AG98" t="str">
            <v>mm</v>
          </cell>
          <cell r="AH98" t="str">
            <v>外形寸法　幅</v>
          </cell>
          <cell r="AI98">
            <v>1300</v>
          </cell>
          <cell r="AJ98" t="str">
            <v>mm</v>
          </cell>
          <cell r="AK98" t="str">
            <v>外形寸法　奥行</v>
          </cell>
          <cell r="AL98">
            <v>650</v>
          </cell>
          <cell r="AM98" t="str">
            <v>mm</v>
          </cell>
          <cell r="AN98" t="str">
            <v>風量(強)</v>
          </cell>
          <cell r="AO98">
            <v>18</v>
          </cell>
          <cell r="AP98" t="str">
            <v>m3/min</v>
          </cell>
          <cell r="AQ98" t="str">
            <v>機外静圧</v>
          </cell>
          <cell r="AR98">
            <v>0</v>
          </cell>
          <cell r="AS98" t="str">
            <v>Pa</v>
          </cell>
          <cell r="AT98" t="str">
            <v>送風機出力</v>
          </cell>
          <cell r="AU98">
            <v>7.0000000000000007E-2</v>
          </cell>
          <cell r="AV98" t="str">
            <v>kW</v>
          </cell>
          <cell r="AW98" t="str">
            <v>ドレン配管径</v>
          </cell>
          <cell r="AX98" t="str">
            <v>内径26&lt;PVC管VP-20接続可能&gt;</v>
          </cell>
          <cell r="AZ98" t="str">
            <v>冷媒配管(ガス)</v>
          </cell>
          <cell r="BA98">
            <v>15.88</v>
          </cell>
          <cell r="BB98" t="str">
            <v>φ(mm)</v>
          </cell>
          <cell r="BC98" t="str">
            <v>冷媒配管(液)</v>
          </cell>
          <cell r="BD98">
            <v>9.52</v>
          </cell>
          <cell r="BE98" t="str">
            <v>φ(mm)</v>
          </cell>
          <cell r="BF98" t="str">
            <v>製品質量</v>
          </cell>
          <cell r="BG98">
            <v>32</v>
          </cell>
          <cell r="BH98" t="str">
            <v>kg</v>
          </cell>
          <cell r="BI98" t="str">
            <v>分離形名(パネル１)</v>
          </cell>
          <cell r="BL98" t="str">
            <v>分離形名(リモコン１)</v>
          </cell>
          <cell r="BM98" t="str">
            <v>PAR-JH250K</v>
          </cell>
        </row>
        <row r="99">
          <cell r="B99" t="str">
            <v>PCH-J63FKH</v>
          </cell>
          <cell r="C99" t="str">
            <v>標準価格</v>
          </cell>
          <cell r="D99">
            <v>273000</v>
          </cell>
          <cell r="E99">
            <v>298000</v>
          </cell>
          <cell r="F99" t="str">
            <v>円</v>
          </cell>
          <cell r="G99" t="str">
            <v>冷房能力</v>
          </cell>
          <cell r="H99">
            <v>5.6</v>
          </cell>
          <cell r="I99" t="str">
            <v>kW</v>
          </cell>
          <cell r="J99" t="str">
            <v>消費電力(冷房)</v>
          </cell>
          <cell r="K99">
            <v>0</v>
          </cell>
          <cell r="L99" t="str">
            <v>kW</v>
          </cell>
          <cell r="M99" t="str">
            <v>暖房能力</v>
          </cell>
          <cell r="N99">
            <v>6.7</v>
          </cell>
          <cell r="O99" t="str">
            <v>kW</v>
          </cell>
          <cell r="P99" t="str">
            <v>暖房能力(ﾋｰﾀ作動時)</v>
          </cell>
          <cell r="Q99">
            <v>8.8000000000000007</v>
          </cell>
          <cell r="R99" t="str">
            <v>kW</v>
          </cell>
          <cell r="S99" t="str">
            <v>消費電力(暖房)</v>
          </cell>
          <cell r="T99">
            <v>0</v>
          </cell>
          <cell r="U99" t="str">
            <v>kW</v>
          </cell>
          <cell r="V99" t="str">
            <v>消費電力(暖房ﾋｰﾀ作動時)</v>
          </cell>
          <cell r="W99">
            <v>0</v>
          </cell>
          <cell r="X99" t="str">
            <v>kW</v>
          </cell>
          <cell r="Y99" t="str">
            <v>電源</v>
          </cell>
          <cell r="Z99" t="str">
            <v>三相</v>
          </cell>
          <cell r="AA99" t="str">
            <v>φ</v>
          </cell>
          <cell r="AB99" t="str">
            <v>電圧</v>
          </cell>
          <cell r="AC99">
            <v>200</v>
          </cell>
          <cell r="AD99" t="str">
            <v>V</v>
          </cell>
          <cell r="AE99" t="str">
            <v>外形寸法　高さ</v>
          </cell>
          <cell r="AF99">
            <v>210</v>
          </cell>
          <cell r="AG99" t="str">
            <v>mm</v>
          </cell>
          <cell r="AH99" t="str">
            <v>外形寸法　幅</v>
          </cell>
          <cell r="AI99">
            <v>1300</v>
          </cell>
          <cell r="AJ99" t="str">
            <v>mm</v>
          </cell>
          <cell r="AK99" t="str">
            <v>外形寸法　奥行</v>
          </cell>
          <cell r="AL99">
            <v>650</v>
          </cell>
          <cell r="AM99" t="str">
            <v>mm</v>
          </cell>
          <cell r="AN99" t="str">
            <v>風量(強)</v>
          </cell>
          <cell r="AO99">
            <v>18</v>
          </cell>
          <cell r="AP99" t="str">
            <v>m3/min</v>
          </cell>
          <cell r="AQ99" t="str">
            <v>機外静圧</v>
          </cell>
          <cell r="AR99">
            <v>0</v>
          </cell>
          <cell r="AS99" t="str">
            <v>Pa</v>
          </cell>
          <cell r="AT99" t="str">
            <v>送風機出力</v>
          </cell>
          <cell r="AU99">
            <v>7.0000000000000007E-2</v>
          </cell>
          <cell r="AV99" t="str">
            <v>kW</v>
          </cell>
          <cell r="AW99" t="str">
            <v>ドレン配管径</v>
          </cell>
          <cell r="AX99" t="str">
            <v>内径26&lt;PVC管VP-20接続可能&gt;</v>
          </cell>
          <cell r="AZ99" t="str">
            <v>冷媒配管(ガス)</v>
          </cell>
          <cell r="BA99">
            <v>15.88</v>
          </cell>
          <cell r="BB99" t="str">
            <v>φ(mm)</v>
          </cell>
          <cell r="BC99" t="str">
            <v>冷媒配管(液)</v>
          </cell>
          <cell r="BD99">
            <v>9.52</v>
          </cell>
          <cell r="BE99" t="str">
            <v>φ(mm)</v>
          </cell>
          <cell r="BF99" t="str">
            <v>製品質量</v>
          </cell>
          <cell r="BG99">
            <v>34</v>
          </cell>
          <cell r="BH99" t="str">
            <v>kg</v>
          </cell>
          <cell r="BI99" t="str">
            <v>分離形名(パネル１)</v>
          </cell>
          <cell r="BL99" t="str">
            <v>分離形名(リモコン１)</v>
          </cell>
          <cell r="BM99" t="str">
            <v>PAR-JH250K</v>
          </cell>
        </row>
        <row r="100">
          <cell r="B100" t="str">
            <v>PCH-J71EAH9</v>
          </cell>
          <cell r="C100" t="str">
            <v>標準価格</v>
          </cell>
          <cell r="D100">
            <v>283000</v>
          </cell>
          <cell r="E100">
            <v>308000</v>
          </cell>
          <cell r="F100" t="str">
            <v>円</v>
          </cell>
          <cell r="G100" t="str">
            <v>冷房能力</v>
          </cell>
          <cell r="H100">
            <v>6.3</v>
          </cell>
          <cell r="I100" t="str">
            <v>kW</v>
          </cell>
          <cell r="J100" t="str">
            <v>消費電力(冷房)</v>
          </cell>
          <cell r="K100">
            <v>0.11</v>
          </cell>
          <cell r="L100" t="str">
            <v>kW</v>
          </cell>
          <cell r="M100" t="str">
            <v>暖房能力</v>
          </cell>
          <cell r="N100">
            <v>6.7</v>
          </cell>
          <cell r="O100" t="str">
            <v>kW</v>
          </cell>
          <cell r="P100" t="str">
            <v>暖房能力(ﾋｰﾀ作動時)</v>
          </cell>
          <cell r="Q100">
            <v>9.4</v>
          </cell>
          <cell r="R100" t="str">
            <v>kW</v>
          </cell>
          <cell r="S100" t="str">
            <v>消費電力(暖房)</v>
          </cell>
          <cell r="T100">
            <v>0.11</v>
          </cell>
          <cell r="U100" t="str">
            <v>kW</v>
          </cell>
          <cell r="V100" t="str">
            <v>消費電力(暖房ﾋｰﾀ作動時)</v>
          </cell>
          <cell r="W100">
            <v>2.81</v>
          </cell>
          <cell r="X100" t="str">
            <v>kW</v>
          </cell>
          <cell r="Y100" t="str">
            <v>電源</v>
          </cell>
          <cell r="AA100" t="str">
            <v>φ</v>
          </cell>
          <cell r="AB100" t="str">
            <v>電圧</v>
          </cell>
          <cell r="AD100" t="str">
            <v>V</v>
          </cell>
          <cell r="AE100" t="str">
            <v>外形寸法　高さ</v>
          </cell>
          <cell r="AF100">
            <v>195</v>
          </cell>
          <cell r="AG100" t="str">
            <v>mm</v>
          </cell>
          <cell r="AH100" t="str">
            <v>外形寸法　幅</v>
          </cell>
          <cell r="AI100">
            <v>1280</v>
          </cell>
          <cell r="AJ100" t="str">
            <v>mm</v>
          </cell>
          <cell r="AK100" t="str">
            <v>外形寸法　奥行</v>
          </cell>
          <cell r="AL100">
            <v>630</v>
          </cell>
          <cell r="AM100" t="str">
            <v>mm</v>
          </cell>
          <cell r="AN100" t="str">
            <v>風量(強)</v>
          </cell>
          <cell r="AO100">
            <v>18</v>
          </cell>
          <cell r="AP100" t="str">
            <v>m3/min</v>
          </cell>
          <cell r="AQ100" t="str">
            <v>機外静圧</v>
          </cell>
          <cell r="AS100" t="str">
            <v>Pa</v>
          </cell>
          <cell r="AT100" t="str">
            <v>送風機出力</v>
          </cell>
          <cell r="AU100">
            <v>0.08</v>
          </cell>
          <cell r="AV100" t="str">
            <v>kW</v>
          </cell>
          <cell r="AW100" t="str">
            <v>ドレン配管径</v>
          </cell>
          <cell r="AX100" t="str">
            <v>内径26&lt;PVC管VP-20接続可能&gt;</v>
          </cell>
          <cell r="AZ100" t="str">
            <v>冷媒配管(ガス)</v>
          </cell>
          <cell r="BA100">
            <v>15.88</v>
          </cell>
          <cell r="BB100" t="str">
            <v>φ(mm)</v>
          </cell>
          <cell r="BC100" t="str">
            <v>冷媒配管(液)</v>
          </cell>
          <cell r="BD100">
            <v>9.52</v>
          </cell>
          <cell r="BE100" t="str">
            <v>φ(mm)</v>
          </cell>
          <cell r="BF100" t="str">
            <v>製品質量</v>
          </cell>
          <cell r="BG100">
            <v>34</v>
          </cell>
          <cell r="BH100" t="str">
            <v>kg</v>
          </cell>
          <cell r="BI100" t="str">
            <v>分離形名(パネル１)</v>
          </cell>
          <cell r="BL100" t="str">
            <v>分離形名(リモコン１)</v>
          </cell>
          <cell r="BM100" t="str">
            <v>PAR-S25A</v>
          </cell>
        </row>
        <row r="101">
          <cell r="B101" t="str">
            <v>PCH-J71EKH9</v>
          </cell>
          <cell r="C101" t="str">
            <v>標準価格</v>
          </cell>
          <cell r="D101">
            <v>288000</v>
          </cell>
          <cell r="E101">
            <v>313000</v>
          </cell>
          <cell r="F101" t="str">
            <v>円</v>
          </cell>
          <cell r="G101" t="str">
            <v>冷房能力</v>
          </cell>
          <cell r="H101">
            <v>6.3</v>
          </cell>
          <cell r="I101" t="str">
            <v>kW</v>
          </cell>
          <cell r="J101" t="str">
            <v>消費電力(冷房)</v>
          </cell>
          <cell r="K101">
            <v>0.11</v>
          </cell>
          <cell r="L101" t="str">
            <v>kW</v>
          </cell>
          <cell r="M101" t="str">
            <v>暖房能力</v>
          </cell>
          <cell r="N101">
            <v>6.7</v>
          </cell>
          <cell r="O101" t="str">
            <v>kW</v>
          </cell>
          <cell r="P101" t="str">
            <v>暖房能力(ﾋｰﾀ作動時)</v>
          </cell>
          <cell r="Q101">
            <v>0</v>
          </cell>
          <cell r="R101" t="str">
            <v>kW</v>
          </cell>
          <cell r="S101" t="str">
            <v>消費電力(暖房)</v>
          </cell>
          <cell r="T101">
            <v>0.11</v>
          </cell>
          <cell r="U101" t="str">
            <v>kW</v>
          </cell>
          <cell r="V101" t="str">
            <v>消費電力(暖房ﾋｰﾀ作動時)</v>
          </cell>
          <cell r="W101">
            <v>2.81</v>
          </cell>
          <cell r="X101" t="str">
            <v>kW</v>
          </cell>
          <cell r="Y101" t="str">
            <v>電源</v>
          </cell>
          <cell r="Z101" t="str">
            <v>三相</v>
          </cell>
          <cell r="AA101" t="str">
            <v>φ</v>
          </cell>
          <cell r="AB101" t="str">
            <v>電圧</v>
          </cell>
          <cell r="AC101">
            <v>200</v>
          </cell>
          <cell r="AD101" t="str">
            <v>V</v>
          </cell>
          <cell r="AE101" t="str">
            <v>外形寸法　高さ</v>
          </cell>
          <cell r="AF101">
            <v>195</v>
          </cell>
          <cell r="AG101" t="str">
            <v>mm</v>
          </cell>
          <cell r="AH101" t="str">
            <v>外形寸法　幅</v>
          </cell>
          <cell r="AI101">
            <v>1280</v>
          </cell>
          <cell r="AJ101" t="str">
            <v>mm</v>
          </cell>
          <cell r="AK101" t="str">
            <v>外形寸法　奥行</v>
          </cell>
          <cell r="AL101">
            <v>630</v>
          </cell>
          <cell r="AM101" t="str">
            <v>mm</v>
          </cell>
          <cell r="AN101" t="str">
            <v>風量(強)</v>
          </cell>
          <cell r="AO101">
            <v>18</v>
          </cell>
          <cell r="AP101" t="str">
            <v>m3/min</v>
          </cell>
          <cell r="AQ101" t="str">
            <v>機外静圧</v>
          </cell>
          <cell r="AR101">
            <v>0</v>
          </cell>
          <cell r="AS101" t="str">
            <v>Pa</v>
          </cell>
          <cell r="AT101" t="str">
            <v>送風機出力</v>
          </cell>
          <cell r="AU101">
            <v>0.08</v>
          </cell>
          <cell r="AV101" t="str">
            <v>kW</v>
          </cell>
          <cell r="AW101" t="str">
            <v>ドレン配管径</v>
          </cell>
          <cell r="AX101" t="str">
            <v>内径26&lt;PVC管VP-20接続可能&gt;</v>
          </cell>
          <cell r="AZ101" t="str">
            <v>冷媒配管(ガス)</v>
          </cell>
          <cell r="BA101">
            <v>15.88</v>
          </cell>
          <cell r="BB101" t="str">
            <v>φ(mm)</v>
          </cell>
          <cell r="BC101" t="str">
            <v>冷媒配管(液)</v>
          </cell>
          <cell r="BD101">
            <v>9.52</v>
          </cell>
          <cell r="BE101" t="str">
            <v>φ(mm)</v>
          </cell>
          <cell r="BF101" t="str">
            <v>製品質量</v>
          </cell>
          <cell r="BG101">
            <v>34</v>
          </cell>
          <cell r="BH101" t="str">
            <v>kg</v>
          </cell>
          <cell r="BI101" t="str">
            <v>分離形名(パネル１)</v>
          </cell>
          <cell r="BL101" t="str">
            <v>分離形名(リモコン１)</v>
          </cell>
          <cell r="BM101" t="str">
            <v>PAR-JH250K</v>
          </cell>
        </row>
        <row r="102">
          <cell r="B102" t="str">
            <v>PCH-J71FK</v>
          </cell>
          <cell r="C102" t="str">
            <v>標準価格</v>
          </cell>
          <cell r="D102">
            <v>255000</v>
          </cell>
          <cell r="E102">
            <v>280000</v>
          </cell>
          <cell r="F102" t="str">
            <v>円</v>
          </cell>
          <cell r="G102" t="str">
            <v>冷房能力</v>
          </cell>
          <cell r="H102">
            <v>6.3</v>
          </cell>
          <cell r="I102" t="str">
            <v>kW</v>
          </cell>
          <cell r="J102" t="str">
            <v>消費電力(冷房)</v>
          </cell>
          <cell r="K102">
            <v>0</v>
          </cell>
          <cell r="L102" t="str">
            <v>kW</v>
          </cell>
          <cell r="M102" t="str">
            <v>暖房能力</v>
          </cell>
          <cell r="N102">
            <v>6.7</v>
          </cell>
          <cell r="O102" t="str">
            <v>kW</v>
          </cell>
          <cell r="P102" t="str">
            <v>暖房能力(ﾋｰﾀ作動時)</v>
          </cell>
          <cell r="Q102">
            <v>0</v>
          </cell>
          <cell r="R102" t="str">
            <v>kW</v>
          </cell>
          <cell r="S102" t="str">
            <v>消費電力(暖房)</v>
          </cell>
          <cell r="T102">
            <v>0</v>
          </cell>
          <cell r="U102" t="str">
            <v>kW</v>
          </cell>
          <cell r="V102" t="str">
            <v>消費電力(暖房ﾋｰﾀ作動時)</v>
          </cell>
          <cell r="W102">
            <v>0</v>
          </cell>
          <cell r="X102" t="str">
            <v>kW</v>
          </cell>
          <cell r="Y102" t="str">
            <v>電源</v>
          </cell>
          <cell r="Z102" t="str">
            <v>単相</v>
          </cell>
          <cell r="AA102" t="str">
            <v>φ</v>
          </cell>
          <cell r="AB102" t="str">
            <v>電圧</v>
          </cell>
          <cell r="AC102">
            <v>200</v>
          </cell>
          <cell r="AD102" t="str">
            <v>V</v>
          </cell>
          <cell r="AE102" t="str">
            <v>外形寸法　高さ</v>
          </cell>
          <cell r="AF102">
            <v>210</v>
          </cell>
          <cell r="AG102" t="str">
            <v>mm</v>
          </cell>
          <cell r="AH102" t="str">
            <v>外形寸法　幅</v>
          </cell>
          <cell r="AI102">
            <v>1300</v>
          </cell>
          <cell r="AJ102" t="str">
            <v>mm</v>
          </cell>
          <cell r="AK102" t="str">
            <v>外形寸法　奥行</v>
          </cell>
          <cell r="AL102">
            <v>650</v>
          </cell>
          <cell r="AM102" t="str">
            <v>mm</v>
          </cell>
          <cell r="AN102" t="str">
            <v>風量(強)</v>
          </cell>
          <cell r="AO102">
            <v>18</v>
          </cell>
          <cell r="AP102" t="str">
            <v>m3/min</v>
          </cell>
          <cell r="AQ102" t="str">
            <v>機外静圧</v>
          </cell>
          <cell r="AR102">
            <v>0</v>
          </cell>
          <cell r="AS102" t="str">
            <v>Pa</v>
          </cell>
          <cell r="AT102" t="str">
            <v>送風機出力</v>
          </cell>
          <cell r="AU102">
            <v>7.0000000000000007E-2</v>
          </cell>
          <cell r="AV102" t="str">
            <v>kW</v>
          </cell>
          <cell r="AW102" t="str">
            <v>ドレン配管径</v>
          </cell>
          <cell r="AX102" t="str">
            <v>内径26&lt;PVC管VP-20接続可能&gt;</v>
          </cell>
          <cell r="AZ102" t="str">
            <v>冷媒配管(ガス)</v>
          </cell>
          <cell r="BA102">
            <v>15.88</v>
          </cell>
          <cell r="BB102" t="str">
            <v>φ(mm)</v>
          </cell>
          <cell r="BC102" t="str">
            <v>冷媒配管(液)</v>
          </cell>
          <cell r="BD102">
            <v>9.52</v>
          </cell>
          <cell r="BE102" t="str">
            <v>φ(mm)</v>
          </cell>
          <cell r="BF102" t="str">
            <v>製品質量</v>
          </cell>
          <cell r="BG102">
            <v>32</v>
          </cell>
          <cell r="BH102" t="str">
            <v>kg</v>
          </cell>
          <cell r="BI102" t="str">
            <v>分離形名(パネル１)</v>
          </cell>
          <cell r="BL102" t="str">
            <v>分離形名(リモコン１)</v>
          </cell>
          <cell r="BM102" t="str">
            <v>PAR-JH250K</v>
          </cell>
        </row>
        <row r="103">
          <cell r="B103" t="str">
            <v>PCH-J71FKH</v>
          </cell>
          <cell r="C103" t="str">
            <v>標準価格</v>
          </cell>
          <cell r="D103">
            <v>283000</v>
          </cell>
          <cell r="E103">
            <v>308000</v>
          </cell>
          <cell r="F103" t="str">
            <v>円</v>
          </cell>
          <cell r="G103" t="str">
            <v>冷房能力</v>
          </cell>
          <cell r="H103">
            <v>6.3</v>
          </cell>
          <cell r="I103" t="str">
            <v>kW</v>
          </cell>
          <cell r="J103" t="str">
            <v>消費電力(冷房)</v>
          </cell>
          <cell r="K103">
            <v>0</v>
          </cell>
          <cell r="L103" t="str">
            <v>kW</v>
          </cell>
          <cell r="M103" t="str">
            <v>暖房能力</v>
          </cell>
          <cell r="N103">
            <v>6.7</v>
          </cell>
          <cell r="O103" t="str">
            <v>kW</v>
          </cell>
          <cell r="P103" t="str">
            <v>暖房能力(ﾋｰﾀ作動時)</v>
          </cell>
          <cell r="Q103">
            <v>8.8000000000000007</v>
          </cell>
          <cell r="R103" t="str">
            <v>kW</v>
          </cell>
          <cell r="S103" t="str">
            <v>消費電力(暖房)</v>
          </cell>
          <cell r="T103">
            <v>0</v>
          </cell>
          <cell r="U103" t="str">
            <v>kW</v>
          </cell>
          <cell r="V103" t="str">
            <v>消費電力(暖房ﾋｰﾀ作動時)</v>
          </cell>
          <cell r="W103">
            <v>0</v>
          </cell>
          <cell r="X103" t="str">
            <v>kW</v>
          </cell>
          <cell r="Y103" t="str">
            <v>電源</v>
          </cell>
          <cell r="Z103" t="str">
            <v>三相</v>
          </cell>
          <cell r="AA103" t="str">
            <v>φ</v>
          </cell>
          <cell r="AB103" t="str">
            <v>電圧</v>
          </cell>
          <cell r="AC103">
            <v>200</v>
          </cell>
          <cell r="AD103" t="str">
            <v>V</v>
          </cell>
          <cell r="AE103" t="str">
            <v>外形寸法　高さ</v>
          </cell>
          <cell r="AF103">
            <v>210</v>
          </cell>
          <cell r="AG103" t="str">
            <v>mm</v>
          </cell>
          <cell r="AH103" t="str">
            <v>外形寸法　幅</v>
          </cell>
          <cell r="AI103">
            <v>1300</v>
          </cell>
          <cell r="AJ103" t="str">
            <v>mm</v>
          </cell>
          <cell r="AK103" t="str">
            <v>外形寸法　奥行</v>
          </cell>
          <cell r="AL103">
            <v>650</v>
          </cell>
          <cell r="AM103" t="str">
            <v>mm</v>
          </cell>
          <cell r="AN103" t="str">
            <v>風量(強)</v>
          </cell>
          <cell r="AO103">
            <v>18</v>
          </cell>
          <cell r="AP103" t="str">
            <v>m3/min</v>
          </cell>
          <cell r="AQ103" t="str">
            <v>機外静圧</v>
          </cell>
          <cell r="AR103">
            <v>0</v>
          </cell>
          <cell r="AS103" t="str">
            <v>Pa</v>
          </cell>
          <cell r="AT103" t="str">
            <v>送風機出力</v>
          </cell>
          <cell r="AU103">
            <v>7.0000000000000007E-2</v>
          </cell>
          <cell r="AV103" t="str">
            <v>kW</v>
          </cell>
          <cell r="AW103" t="str">
            <v>ドレン配管径</v>
          </cell>
          <cell r="AX103" t="str">
            <v>内径26&lt;PVC管VP-20接続可能&gt;</v>
          </cell>
          <cell r="AZ103" t="str">
            <v>冷媒配管(ガス)</v>
          </cell>
          <cell r="BA103">
            <v>15.88</v>
          </cell>
          <cell r="BB103" t="str">
            <v>φ(mm)</v>
          </cell>
          <cell r="BC103" t="str">
            <v>冷媒配管(液)</v>
          </cell>
          <cell r="BD103">
            <v>9.52</v>
          </cell>
          <cell r="BE103" t="str">
            <v>φ(mm)</v>
          </cell>
          <cell r="BF103" t="str">
            <v>製品質量</v>
          </cell>
          <cell r="BG103">
            <v>34</v>
          </cell>
          <cell r="BH103" t="str">
            <v>kg</v>
          </cell>
          <cell r="BI103" t="str">
            <v>分離形名(パネル１)</v>
          </cell>
          <cell r="BL103" t="str">
            <v>分離形名(リモコン１)</v>
          </cell>
          <cell r="BM103" t="str">
            <v>PAR-JH250K</v>
          </cell>
        </row>
        <row r="104">
          <cell r="B104" t="str">
            <v>PCH-J80EAH9</v>
          </cell>
          <cell r="C104" t="str">
            <v>標準価格</v>
          </cell>
          <cell r="D104">
            <v>293000</v>
          </cell>
          <cell r="E104">
            <v>318000</v>
          </cell>
          <cell r="F104" t="str">
            <v>円</v>
          </cell>
          <cell r="G104" t="str">
            <v>冷房能力</v>
          </cell>
          <cell r="H104">
            <v>7.1</v>
          </cell>
          <cell r="I104" t="str">
            <v>kW</v>
          </cell>
          <cell r="J104" t="str">
            <v>消費電力(冷房)</v>
          </cell>
          <cell r="K104">
            <v>0.11</v>
          </cell>
          <cell r="L104" t="str">
            <v>kW</v>
          </cell>
          <cell r="M104" t="str">
            <v>暖房能力</v>
          </cell>
          <cell r="N104">
            <v>8</v>
          </cell>
          <cell r="O104" t="str">
            <v>kW</v>
          </cell>
          <cell r="P104" t="str">
            <v>暖房能力(ﾋｰﾀ作動時)</v>
          </cell>
          <cell r="Q104">
            <v>10.7</v>
          </cell>
          <cell r="R104" t="str">
            <v>kW</v>
          </cell>
          <cell r="S104" t="str">
            <v>消費電力(暖房)</v>
          </cell>
          <cell r="T104">
            <v>0.11</v>
          </cell>
          <cell r="U104" t="str">
            <v>kW</v>
          </cell>
          <cell r="V104" t="str">
            <v>消費電力(暖房ﾋｰﾀ作動時)</v>
          </cell>
          <cell r="W104">
            <v>2.81</v>
          </cell>
          <cell r="X104" t="str">
            <v>kW</v>
          </cell>
          <cell r="Y104" t="str">
            <v>電源</v>
          </cell>
          <cell r="AA104" t="str">
            <v>φ</v>
          </cell>
          <cell r="AB104" t="str">
            <v>電圧</v>
          </cell>
          <cell r="AD104" t="str">
            <v>V</v>
          </cell>
          <cell r="AE104" t="str">
            <v>外形寸法　高さ</v>
          </cell>
          <cell r="AF104">
            <v>195</v>
          </cell>
          <cell r="AG104" t="str">
            <v>mm</v>
          </cell>
          <cell r="AH104" t="str">
            <v>外形寸法　幅</v>
          </cell>
          <cell r="AI104">
            <v>1280</v>
          </cell>
          <cell r="AJ104" t="str">
            <v>mm</v>
          </cell>
          <cell r="AK104" t="str">
            <v>外形寸法　奥行</v>
          </cell>
          <cell r="AL104">
            <v>630</v>
          </cell>
          <cell r="AM104" t="str">
            <v>mm</v>
          </cell>
          <cell r="AN104" t="str">
            <v>風量(強)</v>
          </cell>
          <cell r="AO104">
            <v>18</v>
          </cell>
          <cell r="AP104" t="str">
            <v>m3/min</v>
          </cell>
          <cell r="AQ104" t="str">
            <v>機外静圧</v>
          </cell>
          <cell r="AS104" t="str">
            <v>Pa</v>
          </cell>
          <cell r="AT104" t="str">
            <v>送風機出力</v>
          </cell>
          <cell r="AU104">
            <v>0.08</v>
          </cell>
          <cell r="AV104" t="str">
            <v>kW</v>
          </cell>
          <cell r="AW104" t="str">
            <v>ドレン配管径</v>
          </cell>
          <cell r="AX104" t="str">
            <v>内径26&lt;PVC管VP-20接続可能&gt;</v>
          </cell>
          <cell r="AZ104" t="str">
            <v>冷媒配管(ガス)</v>
          </cell>
          <cell r="BA104">
            <v>15.88</v>
          </cell>
          <cell r="BB104" t="str">
            <v>φ(mm)</v>
          </cell>
          <cell r="BC104" t="str">
            <v>冷媒配管(液)</v>
          </cell>
          <cell r="BD104">
            <v>9.52</v>
          </cell>
          <cell r="BE104" t="str">
            <v>φ(mm)</v>
          </cell>
          <cell r="BF104" t="str">
            <v>製品質量</v>
          </cell>
          <cell r="BG104">
            <v>34</v>
          </cell>
          <cell r="BH104" t="str">
            <v>kg</v>
          </cell>
          <cell r="BI104" t="str">
            <v>分離形名(パネル１)</v>
          </cell>
          <cell r="BL104" t="str">
            <v>分離形名(リモコン１)</v>
          </cell>
          <cell r="BM104" t="str">
            <v>PAR-S25A</v>
          </cell>
        </row>
        <row r="105">
          <cell r="B105" t="str">
            <v>PCH-J80EKH9</v>
          </cell>
          <cell r="C105" t="str">
            <v>標準価格</v>
          </cell>
          <cell r="D105">
            <v>298000</v>
          </cell>
          <cell r="E105">
            <v>323000</v>
          </cell>
          <cell r="F105" t="str">
            <v>円</v>
          </cell>
          <cell r="G105" t="str">
            <v>冷房能力</v>
          </cell>
          <cell r="H105">
            <v>7.1</v>
          </cell>
          <cell r="I105" t="str">
            <v>kW</v>
          </cell>
          <cell r="J105" t="str">
            <v>消費電力(冷房)</v>
          </cell>
          <cell r="K105">
            <v>0.11</v>
          </cell>
          <cell r="L105" t="str">
            <v>kW</v>
          </cell>
          <cell r="M105" t="str">
            <v>暖房能力</v>
          </cell>
          <cell r="N105">
            <v>8</v>
          </cell>
          <cell r="O105" t="str">
            <v>kW</v>
          </cell>
          <cell r="P105" t="str">
            <v>暖房能力(ﾋｰﾀ作動時)</v>
          </cell>
          <cell r="Q105">
            <v>0</v>
          </cell>
          <cell r="R105" t="str">
            <v>kW</v>
          </cell>
          <cell r="S105" t="str">
            <v>消費電力(暖房)</v>
          </cell>
          <cell r="T105">
            <v>0.11</v>
          </cell>
          <cell r="U105" t="str">
            <v>kW</v>
          </cell>
          <cell r="V105" t="str">
            <v>消費電力(暖房ﾋｰﾀ作動時)</v>
          </cell>
          <cell r="W105">
            <v>2.81</v>
          </cell>
          <cell r="X105" t="str">
            <v>kW</v>
          </cell>
          <cell r="Y105" t="str">
            <v>電源</v>
          </cell>
          <cell r="Z105" t="str">
            <v>三相</v>
          </cell>
          <cell r="AA105" t="str">
            <v>φ</v>
          </cell>
          <cell r="AB105" t="str">
            <v>電圧</v>
          </cell>
          <cell r="AC105">
            <v>200</v>
          </cell>
          <cell r="AD105" t="str">
            <v>V</v>
          </cell>
          <cell r="AE105" t="str">
            <v>外形寸法　高さ</v>
          </cell>
          <cell r="AF105">
            <v>195</v>
          </cell>
          <cell r="AG105" t="str">
            <v>mm</v>
          </cell>
          <cell r="AH105" t="str">
            <v>外形寸法　幅</v>
          </cell>
          <cell r="AI105">
            <v>1280</v>
          </cell>
          <cell r="AJ105" t="str">
            <v>mm</v>
          </cell>
          <cell r="AK105" t="str">
            <v>外形寸法　奥行</v>
          </cell>
          <cell r="AL105">
            <v>630</v>
          </cell>
          <cell r="AM105" t="str">
            <v>mm</v>
          </cell>
          <cell r="AN105" t="str">
            <v>風量(強)</v>
          </cell>
          <cell r="AO105">
            <v>18</v>
          </cell>
          <cell r="AP105" t="str">
            <v>m3/min</v>
          </cell>
          <cell r="AQ105" t="str">
            <v>機外静圧</v>
          </cell>
          <cell r="AR105">
            <v>0</v>
          </cell>
          <cell r="AS105" t="str">
            <v>Pa</v>
          </cell>
          <cell r="AT105" t="str">
            <v>送風機出力</v>
          </cell>
          <cell r="AU105">
            <v>0.08</v>
          </cell>
          <cell r="AV105" t="str">
            <v>kW</v>
          </cell>
          <cell r="AW105" t="str">
            <v>ドレン配管径</v>
          </cell>
          <cell r="AX105" t="str">
            <v>内径26&lt;PVC管VP-20接続可能&gt;</v>
          </cell>
          <cell r="AZ105" t="str">
            <v>冷媒配管(ガス)</v>
          </cell>
          <cell r="BA105">
            <v>15.88</v>
          </cell>
          <cell r="BB105" t="str">
            <v>φ(mm)</v>
          </cell>
          <cell r="BC105" t="str">
            <v>冷媒配管(液)</v>
          </cell>
          <cell r="BD105">
            <v>9.52</v>
          </cell>
          <cell r="BE105" t="str">
            <v>φ(mm)</v>
          </cell>
          <cell r="BF105" t="str">
            <v>製品質量</v>
          </cell>
          <cell r="BG105">
            <v>34</v>
          </cell>
          <cell r="BH105" t="str">
            <v>kg</v>
          </cell>
          <cell r="BI105" t="str">
            <v>分離形名(パネル１)</v>
          </cell>
          <cell r="BL105" t="str">
            <v>分離形名(リモコン１)</v>
          </cell>
          <cell r="BM105" t="str">
            <v>PAR-JH250K</v>
          </cell>
        </row>
        <row r="106">
          <cell r="B106" t="str">
            <v>PCH-J80FK</v>
          </cell>
          <cell r="C106" t="str">
            <v>標準価格</v>
          </cell>
          <cell r="D106">
            <v>265000</v>
          </cell>
          <cell r="E106">
            <v>290000</v>
          </cell>
          <cell r="F106" t="str">
            <v>円</v>
          </cell>
          <cell r="G106" t="str">
            <v>冷房能力</v>
          </cell>
          <cell r="H106">
            <v>7.1</v>
          </cell>
          <cell r="I106" t="str">
            <v>kW</v>
          </cell>
          <cell r="J106" t="str">
            <v>消費電力(冷房)</v>
          </cell>
          <cell r="K106">
            <v>0</v>
          </cell>
          <cell r="L106" t="str">
            <v>kW</v>
          </cell>
          <cell r="M106" t="str">
            <v>暖房能力</v>
          </cell>
          <cell r="N106">
            <v>8</v>
          </cell>
          <cell r="O106" t="str">
            <v>kW</v>
          </cell>
          <cell r="P106" t="str">
            <v>暖房能力(ﾋｰﾀ作動時)</v>
          </cell>
          <cell r="Q106">
            <v>0</v>
          </cell>
          <cell r="R106" t="str">
            <v>kW</v>
          </cell>
          <cell r="S106" t="str">
            <v>消費電力(暖房)</v>
          </cell>
          <cell r="T106">
            <v>0</v>
          </cell>
          <cell r="U106" t="str">
            <v>kW</v>
          </cell>
          <cell r="V106" t="str">
            <v>消費電力(暖房ﾋｰﾀ作動時)</v>
          </cell>
          <cell r="W106">
            <v>0</v>
          </cell>
          <cell r="X106" t="str">
            <v>kW</v>
          </cell>
          <cell r="Y106" t="str">
            <v>電源</v>
          </cell>
          <cell r="Z106" t="str">
            <v>単相</v>
          </cell>
          <cell r="AA106" t="str">
            <v>φ</v>
          </cell>
          <cell r="AB106" t="str">
            <v>電圧</v>
          </cell>
          <cell r="AC106">
            <v>200</v>
          </cell>
          <cell r="AD106" t="str">
            <v>V</v>
          </cell>
          <cell r="AE106" t="str">
            <v>外形寸法　高さ</v>
          </cell>
          <cell r="AF106">
            <v>210</v>
          </cell>
          <cell r="AG106" t="str">
            <v>mm</v>
          </cell>
          <cell r="AH106" t="str">
            <v>外形寸法　幅</v>
          </cell>
          <cell r="AI106">
            <v>1300</v>
          </cell>
          <cell r="AJ106" t="str">
            <v>mm</v>
          </cell>
          <cell r="AK106" t="str">
            <v>外形寸法　奥行</v>
          </cell>
          <cell r="AL106">
            <v>650</v>
          </cell>
          <cell r="AM106" t="str">
            <v>mm</v>
          </cell>
          <cell r="AN106" t="str">
            <v>風量(強)</v>
          </cell>
          <cell r="AO106">
            <v>18</v>
          </cell>
          <cell r="AP106" t="str">
            <v>m3/min</v>
          </cell>
          <cell r="AQ106" t="str">
            <v>機外静圧</v>
          </cell>
          <cell r="AR106">
            <v>0</v>
          </cell>
          <cell r="AS106" t="str">
            <v>Pa</v>
          </cell>
          <cell r="AT106" t="str">
            <v>送風機出力</v>
          </cell>
          <cell r="AU106">
            <v>7.0000000000000007E-2</v>
          </cell>
          <cell r="AV106" t="str">
            <v>kW</v>
          </cell>
          <cell r="AW106" t="str">
            <v>ドレン配管径</v>
          </cell>
          <cell r="AX106" t="str">
            <v>内径26&lt;PVC管VP-20接続可能&gt;</v>
          </cell>
          <cell r="AZ106" t="str">
            <v>冷媒配管(ガス)</v>
          </cell>
          <cell r="BA106">
            <v>15.88</v>
          </cell>
          <cell r="BB106" t="str">
            <v>φ(mm)</v>
          </cell>
          <cell r="BC106" t="str">
            <v>冷媒配管(液)</v>
          </cell>
          <cell r="BD106">
            <v>9.52</v>
          </cell>
          <cell r="BE106" t="str">
            <v>φ(mm)</v>
          </cell>
          <cell r="BF106" t="str">
            <v>製品質量</v>
          </cell>
          <cell r="BG106">
            <v>32</v>
          </cell>
          <cell r="BH106" t="str">
            <v>kg</v>
          </cell>
          <cell r="BI106" t="str">
            <v>分離形名(パネル１)</v>
          </cell>
          <cell r="BL106" t="str">
            <v>分離形名(リモコン１)</v>
          </cell>
          <cell r="BM106" t="str">
            <v>PAR-JH250K</v>
          </cell>
        </row>
        <row r="107">
          <cell r="B107" t="str">
            <v>PCH-J80FKH</v>
          </cell>
          <cell r="C107" t="str">
            <v>標準価格</v>
          </cell>
          <cell r="D107">
            <v>293000</v>
          </cell>
          <cell r="E107">
            <v>318000</v>
          </cell>
          <cell r="F107" t="str">
            <v>円</v>
          </cell>
          <cell r="G107" t="str">
            <v>冷房能力</v>
          </cell>
          <cell r="H107">
            <v>7.1</v>
          </cell>
          <cell r="I107" t="str">
            <v>kW</v>
          </cell>
          <cell r="J107" t="str">
            <v>消費電力(冷房)</v>
          </cell>
          <cell r="K107">
            <v>0</v>
          </cell>
          <cell r="L107" t="str">
            <v>kW</v>
          </cell>
          <cell r="M107" t="str">
            <v>暖房能力</v>
          </cell>
          <cell r="N107">
            <v>8</v>
          </cell>
          <cell r="O107" t="str">
            <v>kW</v>
          </cell>
          <cell r="P107" t="str">
            <v>暖房能力(ﾋｰﾀ作動時)</v>
          </cell>
          <cell r="Q107">
            <v>10.1</v>
          </cell>
          <cell r="R107" t="str">
            <v>kW</v>
          </cell>
          <cell r="S107" t="str">
            <v>消費電力(暖房)</v>
          </cell>
          <cell r="T107">
            <v>0</v>
          </cell>
          <cell r="U107" t="str">
            <v>kW</v>
          </cell>
          <cell r="V107" t="str">
            <v>消費電力(暖房ﾋｰﾀ作動時)</v>
          </cell>
          <cell r="W107">
            <v>0</v>
          </cell>
          <cell r="X107" t="str">
            <v>kW</v>
          </cell>
          <cell r="Y107" t="str">
            <v>電源</v>
          </cell>
          <cell r="Z107" t="str">
            <v>三相</v>
          </cell>
          <cell r="AA107" t="str">
            <v>φ</v>
          </cell>
          <cell r="AB107" t="str">
            <v>電圧</v>
          </cell>
          <cell r="AC107">
            <v>200</v>
          </cell>
          <cell r="AD107" t="str">
            <v>V</v>
          </cell>
          <cell r="AE107" t="str">
            <v>外形寸法　高さ</v>
          </cell>
          <cell r="AF107">
            <v>210</v>
          </cell>
          <cell r="AG107" t="str">
            <v>mm</v>
          </cell>
          <cell r="AH107" t="str">
            <v>外形寸法　幅</v>
          </cell>
          <cell r="AI107">
            <v>1300</v>
          </cell>
          <cell r="AJ107" t="str">
            <v>mm</v>
          </cell>
          <cell r="AK107" t="str">
            <v>外形寸法　奥行</v>
          </cell>
          <cell r="AL107">
            <v>650</v>
          </cell>
          <cell r="AM107" t="str">
            <v>mm</v>
          </cell>
          <cell r="AN107" t="str">
            <v>風量(強)</v>
          </cell>
          <cell r="AO107">
            <v>18</v>
          </cell>
          <cell r="AP107" t="str">
            <v>m3/min</v>
          </cell>
          <cell r="AQ107" t="str">
            <v>機外静圧</v>
          </cell>
          <cell r="AR107">
            <v>0</v>
          </cell>
          <cell r="AS107" t="str">
            <v>Pa</v>
          </cell>
          <cell r="AT107" t="str">
            <v>送風機出力</v>
          </cell>
          <cell r="AU107">
            <v>7.0000000000000007E-2</v>
          </cell>
          <cell r="AV107" t="str">
            <v>kW</v>
          </cell>
          <cell r="AW107" t="str">
            <v>ドレン配管径</v>
          </cell>
          <cell r="AX107" t="str">
            <v>内径26&lt;PVC管VP-20接続可能&gt;</v>
          </cell>
          <cell r="AZ107" t="str">
            <v>冷媒配管(ガス)</v>
          </cell>
          <cell r="BA107">
            <v>15.88</v>
          </cell>
          <cell r="BB107" t="str">
            <v>φ(mm)</v>
          </cell>
          <cell r="BC107" t="str">
            <v>冷媒配管(液)</v>
          </cell>
          <cell r="BD107">
            <v>9.52</v>
          </cell>
          <cell r="BE107" t="str">
            <v>φ(mm)</v>
          </cell>
          <cell r="BF107" t="str">
            <v>製品質量</v>
          </cell>
          <cell r="BG107">
            <v>34</v>
          </cell>
          <cell r="BH107" t="str">
            <v>kg</v>
          </cell>
          <cell r="BI107" t="str">
            <v>分離形名(パネル１)</v>
          </cell>
          <cell r="BL107" t="str">
            <v>分離形名(リモコン１)</v>
          </cell>
          <cell r="BM107" t="str">
            <v>PAR-JH250K</v>
          </cell>
        </row>
        <row r="108">
          <cell r="B108" t="str">
            <v>PCH-J90FK</v>
          </cell>
          <cell r="C108" t="str">
            <v>標準価格</v>
          </cell>
          <cell r="D108">
            <v>275000</v>
          </cell>
          <cell r="E108">
            <v>300000</v>
          </cell>
          <cell r="F108" t="str">
            <v>円</v>
          </cell>
          <cell r="G108" t="str">
            <v>冷房能力</v>
          </cell>
          <cell r="H108">
            <v>8</v>
          </cell>
          <cell r="I108" t="str">
            <v>kW</v>
          </cell>
          <cell r="J108" t="str">
            <v>消費電力(冷房)</v>
          </cell>
          <cell r="K108">
            <v>0</v>
          </cell>
          <cell r="L108" t="str">
            <v>kW</v>
          </cell>
          <cell r="M108" t="str">
            <v>暖房能力</v>
          </cell>
          <cell r="N108">
            <v>9</v>
          </cell>
          <cell r="O108" t="str">
            <v>kW</v>
          </cell>
          <cell r="P108" t="str">
            <v>暖房能力(ﾋｰﾀ作動時)</v>
          </cell>
          <cell r="Q108">
            <v>0</v>
          </cell>
          <cell r="R108" t="str">
            <v>kW</v>
          </cell>
          <cell r="S108" t="str">
            <v>消費電力(暖房)</v>
          </cell>
          <cell r="T108">
            <v>0</v>
          </cell>
          <cell r="U108" t="str">
            <v>kW</v>
          </cell>
          <cell r="V108" t="str">
            <v>消費電力(暖房ﾋｰﾀ作動時)</v>
          </cell>
          <cell r="W108">
            <v>0</v>
          </cell>
          <cell r="X108" t="str">
            <v>kW</v>
          </cell>
          <cell r="Y108" t="str">
            <v>電源</v>
          </cell>
          <cell r="Z108" t="str">
            <v>単相</v>
          </cell>
          <cell r="AA108" t="str">
            <v>φ</v>
          </cell>
          <cell r="AB108" t="str">
            <v>電圧</v>
          </cell>
          <cell r="AC108">
            <v>200</v>
          </cell>
          <cell r="AD108" t="str">
            <v>V</v>
          </cell>
          <cell r="AE108" t="str">
            <v>外形寸法　高さ</v>
          </cell>
          <cell r="AF108">
            <v>270</v>
          </cell>
          <cell r="AG108" t="str">
            <v>mm</v>
          </cell>
          <cell r="AH108" t="str">
            <v>外形寸法　幅</v>
          </cell>
          <cell r="AI108">
            <v>1300</v>
          </cell>
          <cell r="AJ108" t="str">
            <v>mm</v>
          </cell>
          <cell r="AK108" t="str">
            <v>外形寸法　奥行</v>
          </cell>
          <cell r="AL108">
            <v>700</v>
          </cell>
          <cell r="AM108" t="str">
            <v>mm</v>
          </cell>
          <cell r="AN108" t="str">
            <v>風量(強)</v>
          </cell>
          <cell r="AO108">
            <v>25</v>
          </cell>
          <cell r="AP108" t="str">
            <v>m3/min</v>
          </cell>
          <cell r="AQ108" t="str">
            <v>機外静圧</v>
          </cell>
          <cell r="AR108">
            <v>0</v>
          </cell>
          <cell r="AS108" t="str">
            <v>Pa</v>
          </cell>
          <cell r="AT108" t="str">
            <v>送風機出力</v>
          </cell>
          <cell r="AU108">
            <v>0.09</v>
          </cell>
          <cell r="AV108" t="str">
            <v>kW</v>
          </cell>
          <cell r="AW108" t="str">
            <v>ドレン配管径</v>
          </cell>
          <cell r="AX108" t="str">
            <v>内径26&lt;PVC管VP-20接続可能&gt;</v>
          </cell>
          <cell r="AZ108" t="str">
            <v>冷媒配管(ガス)</v>
          </cell>
          <cell r="BA108">
            <v>15.88</v>
          </cell>
          <cell r="BB108" t="str">
            <v>φ(mm)</v>
          </cell>
          <cell r="BC108" t="str">
            <v>冷媒配管(液)</v>
          </cell>
          <cell r="BD108">
            <v>9.52</v>
          </cell>
          <cell r="BE108" t="str">
            <v>φ(mm)</v>
          </cell>
          <cell r="BF108" t="str">
            <v>製品質量</v>
          </cell>
          <cell r="BG108">
            <v>41</v>
          </cell>
          <cell r="BH108" t="str">
            <v>kg</v>
          </cell>
          <cell r="BI108" t="str">
            <v>分離形名(パネル１)</v>
          </cell>
          <cell r="BL108" t="str">
            <v>分離形名(リモコン１)</v>
          </cell>
          <cell r="BM108" t="str">
            <v>PAR-JH250K</v>
          </cell>
        </row>
        <row r="109">
          <cell r="B109" t="str">
            <v>PCH-J90FKH</v>
          </cell>
          <cell r="C109" t="str">
            <v>標準価格</v>
          </cell>
          <cell r="D109">
            <v>308000</v>
          </cell>
          <cell r="E109">
            <v>333000</v>
          </cell>
          <cell r="F109" t="str">
            <v>円</v>
          </cell>
          <cell r="G109" t="str">
            <v>冷房能力</v>
          </cell>
          <cell r="H109">
            <v>8</v>
          </cell>
          <cell r="I109" t="str">
            <v>kW</v>
          </cell>
          <cell r="J109" t="str">
            <v>消費電力(冷房)</v>
          </cell>
          <cell r="K109">
            <v>0</v>
          </cell>
          <cell r="L109" t="str">
            <v>kW</v>
          </cell>
          <cell r="M109" t="str">
            <v>暖房能力</v>
          </cell>
          <cell r="N109">
            <v>9</v>
          </cell>
          <cell r="O109" t="str">
            <v>kW</v>
          </cell>
          <cell r="P109" t="str">
            <v>暖房能力(ﾋｰﾀ作動時)</v>
          </cell>
          <cell r="Q109">
            <v>11.7</v>
          </cell>
          <cell r="R109" t="str">
            <v>kW</v>
          </cell>
          <cell r="S109" t="str">
            <v>消費電力(暖房)</v>
          </cell>
          <cell r="T109">
            <v>0</v>
          </cell>
          <cell r="U109" t="str">
            <v>kW</v>
          </cell>
          <cell r="V109" t="str">
            <v>消費電力(暖房ﾋｰﾀ作動時)</v>
          </cell>
          <cell r="W109">
            <v>0</v>
          </cell>
          <cell r="X109" t="str">
            <v>kW</v>
          </cell>
          <cell r="Y109" t="str">
            <v>電源</v>
          </cell>
          <cell r="Z109" t="str">
            <v>三相</v>
          </cell>
          <cell r="AA109" t="str">
            <v>φ</v>
          </cell>
          <cell r="AB109" t="str">
            <v>電圧</v>
          </cell>
          <cell r="AC109">
            <v>200</v>
          </cell>
          <cell r="AD109" t="str">
            <v>V</v>
          </cell>
          <cell r="AE109" t="str">
            <v>外形寸法　高さ</v>
          </cell>
          <cell r="AF109">
            <v>270</v>
          </cell>
          <cell r="AG109" t="str">
            <v>mm</v>
          </cell>
          <cell r="AH109" t="str">
            <v>外形寸法　幅</v>
          </cell>
          <cell r="AI109">
            <v>1300</v>
          </cell>
          <cell r="AJ109" t="str">
            <v>mm</v>
          </cell>
          <cell r="AK109" t="str">
            <v>外形寸法　奥行</v>
          </cell>
          <cell r="AL109">
            <v>700</v>
          </cell>
          <cell r="AM109" t="str">
            <v>mm</v>
          </cell>
          <cell r="AN109" t="str">
            <v>風量(強)</v>
          </cell>
          <cell r="AO109">
            <v>25</v>
          </cell>
          <cell r="AP109" t="str">
            <v>m3/min</v>
          </cell>
          <cell r="AQ109" t="str">
            <v>機外静圧</v>
          </cell>
          <cell r="AR109">
            <v>0</v>
          </cell>
          <cell r="AS109" t="str">
            <v>Pa</v>
          </cell>
          <cell r="AT109" t="str">
            <v>送風機出力</v>
          </cell>
          <cell r="AU109">
            <v>0.09</v>
          </cell>
          <cell r="AV109" t="str">
            <v>kW</v>
          </cell>
          <cell r="AW109" t="str">
            <v>ドレン配管径</v>
          </cell>
          <cell r="AX109" t="str">
            <v>内径26&lt;PVC管VP-20接続可能&gt;</v>
          </cell>
          <cell r="AZ109" t="str">
            <v>冷媒配管(ガス)</v>
          </cell>
          <cell r="BA109">
            <v>15.88</v>
          </cell>
          <cell r="BB109" t="str">
            <v>φ(mm)</v>
          </cell>
          <cell r="BC109" t="str">
            <v>冷媒配管(液)</v>
          </cell>
          <cell r="BD109">
            <v>9.52</v>
          </cell>
          <cell r="BE109" t="str">
            <v>φ(mm)</v>
          </cell>
          <cell r="BF109" t="str">
            <v>製品質量</v>
          </cell>
          <cell r="BG109">
            <v>43</v>
          </cell>
          <cell r="BH109" t="str">
            <v>kg</v>
          </cell>
          <cell r="BI109" t="str">
            <v>分離形名(パネル１)</v>
          </cell>
          <cell r="BL109" t="str">
            <v>分離形名(リモコン１)</v>
          </cell>
          <cell r="BM109" t="str">
            <v>PAR-JH250K</v>
          </cell>
        </row>
        <row r="110">
          <cell r="B110" t="str">
            <v>PCHZ-J100EK</v>
          </cell>
          <cell r="C110" t="str">
            <v>標準価格</v>
          </cell>
          <cell r="D110">
            <v>305000</v>
          </cell>
          <cell r="E110">
            <v>330000</v>
          </cell>
          <cell r="F110" t="str">
            <v>円</v>
          </cell>
          <cell r="G110" t="str">
            <v>冷房能力</v>
          </cell>
          <cell r="H110">
            <v>9</v>
          </cell>
          <cell r="I110" t="str">
            <v>kW</v>
          </cell>
          <cell r="J110" t="str">
            <v>消費電力(冷房)</v>
          </cell>
          <cell r="K110">
            <v>0</v>
          </cell>
          <cell r="L110" t="str">
            <v>kW</v>
          </cell>
          <cell r="M110" t="str">
            <v>暖房能力</v>
          </cell>
          <cell r="N110">
            <v>11.2</v>
          </cell>
          <cell r="O110" t="str">
            <v>kW</v>
          </cell>
          <cell r="P110" t="str">
            <v>暖房能力(ﾋｰﾀ作動時)</v>
          </cell>
          <cell r="Q110">
            <v>0</v>
          </cell>
          <cell r="R110" t="str">
            <v>kW</v>
          </cell>
          <cell r="S110" t="str">
            <v>消費電力(暖房)</v>
          </cell>
          <cell r="T110">
            <v>0</v>
          </cell>
          <cell r="U110" t="str">
            <v>kW</v>
          </cell>
          <cell r="V110" t="str">
            <v>消費電力(暖房ﾋｰﾀ作動時)</v>
          </cell>
          <cell r="W110">
            <v>0</v>
          </cell>
          <cell r="X110" t="str">
            <v>kW</v>
          </cell>
          <cell r="Y110" t="str">
            <v>電源</v>
          </cell>
          <cell r="Z110" t="str">
            <v>単相</v>
          </cell>
          <cell r="AA110" t="str">
            <v>φ</v>
          </cell>
          <cell r="AB110" t="str">
            <v>電圧</v>
          </cell>
          <cell r="AC110">
            <v>200</v>
          </cell>
          <cell r="AD110" t="str">
            <v>V</v>
          </cell>
          <cell r="AE110" t="str">
            <v>外形寸法　高さ</v>
          </cell>
          <cell r="AF110">
            <v>256</v>
          </cell>
          <cell r="AG110" t="str">
            <v>mm</v>
          </cell>
          <cell r="AH110" t="str">
            <v>外形寸法　幅</v>
          </cell>
          <cell r="AI110">
            <v>1280</v>
          </cell>
          <cell r="AJ110" t="str">
            <v>mm</v>
          </cell>
          <cell r="AK110" t="str">
            <v>外形寸法　奥行</v>
          </cell>
          <cell r="AL110">
            <v>630</v>
          </cell>
          <cell r="AM110" t="str">
            <v>mm</v>
          </cell>
          <cell r="AN110" t="str">
            <v>風量(強)</v>
          </cell>
          <cell r="AO110">
            <v>24</v>
          </cell>
          <cell r="AP110" t="str">
            <v>m3/min</v>
          </cell>
          <cell r="AQ110" t="str">
            <v>機外静圧</v>
          </cell>
          <cell r="AR110">
            <v>0</v>
          </cell>
          <cell r="AS110" t="str">
            <v>Pa</v>
          </cell>
          <cell r="AT110" t="str">
            <v>送風機出力</v>
          </cell>
          <cell r="AU110">
            <v>0.09</v>
          </cell>
          <cell r="AV110" t="str">
            <v>kW</v>
          </cell>
          <cell r="AW110" t="str">
            <v>ドレン配管径</v>
          </cell>
          <cell r="AX110" t="str">
            <v>VP20接続可</v>
          </cell>
          <cell r="AZ110" t="str">
            <v>冷媒配管(ガス)</v>
          </cell>
          <cell r="BA110">
            <v>19.05</v>
          </cell>
          <cell r="BB110" t="str">
            <v>φ(mm)</v>
          </cell>
          <cell r="BC110" t="str">
            <v>冷媒配管(液)</v>
          </cell>
          <cell r="BD110">
            <v>12.7</v>
          </cell>
          <cell r="BE110" t="str">
            <v>φ(mm)</v>
          </cell>
          <cell r="BF110" t="str">
            <v>製品質量</v>
          </cell>
          <cell r="BG110">
            <v>44</v>
          </cell>
          <cell r="BH110" t="str">
            <v>kg</v>
          </cell>
          <cell r="BI110" t="str">
            <v>分離形名(パネル１)</v>
          </cell>
          <cell r="BL110" t="str">
            <v>分離形名(リモコン１)</v>
          </cell>
          <cell r="BM110" t="str">
            <v>PAR-JH250K</v>
          </cell>
        </row>
        <row r="111">
          <cell r="B111" t="str">
            <v>PCHZ-J112EK</v>
          </cell>
          <cell r="C111" t="str">
            <v>標準価格</v>
          </cell>
          <cell r="D111">
            <v>320000</v>
          </cell>
          <cell r="E111">
            <v>345000</v>
          </cell>
          <cell r="F111" t="str">
            <v>円</v>
          </cell>
          <cell r="G111" t="str">
            <v>冷房能力</v>
          </cell>
          <cell r="H111">
            <v>10</v>
          </cell>
          <cell r="I111" t="str">
            <v>kW</v>
          </cell>
          <cell r="J111" t="str">
            <v>消費電力(冷房)</v>
          </cell>
          <cell r="K111">
            <v>0</v>
          </cell>
          <cell r="L111" t="str">
            <v>kW</v>
          </cell>
          <cell r="M111" t="str">
            <v>暖房能力</v>
          </cell>
          <cell r="N111">
            <v>12.5</v>
          </cell>
          <cell r="O111" t="str">
            <v>kW</v>
          </cell>
          <cell r="P111" t="str">
            <v>暖房能力(ﾋｰﾀ作動時)</v>
          </cell>
          <cell r="Q111">
            <v>0</v>
          </cell>
          <cell r="R111" t="str">
            <v>kW</v>
          </cell>
          <cell r="S111" t="str">
            <v>消費電力(暖房)</v>
          </cell>
          <cell r="T111">
            <v>0</v>
          </cell>
          <cell r="U111" t="str">
            <v>kW</v>
          </cell>
          <cell r="V111" t="str">
            <v>消費電力(暖房ﾋｰﾀ作動時)</v>
          </cell>
          <cell r="W111">
            <v>0</v>
          </cell>
          <cell r="X111" t="str">
            <v>kW</v>
          </cell>
          <cell r="Y111" t="str">
            <v>電源</v>
          </cell>
          <cell r="Z111" t="str">
            <v>単相</v>
          </cell>
          <cell r="AA111" t="str">
            <v>φ</v>
          </cell>
          <cell r="AB111" t="str">
            <v>電圧</v>
          </cell>
          <cell r="AC111">
            <v>200</v>
          </cell>
          <cell r="AD111" t="str">
            <v>V</v>
          </cell>
          <cell r="AE111" t="str">
            <v>外形寸法　高さ</v>
          </cell>
          <cell r="AF111">
            <v>258</v>
          </cell>
          <cell r="AG111" t="str">
            <v>mm</v>
          </cell>
          <cell r="AH111" t="str">
            <v>外形寸法　幅</v>
          </cell>
          <cell r="AI111">
            <v>1280</v>
          </cell>
          <cell r="AJ111" t="str">
            <v>mm</v>
          </cell>
          <cell r="AK111" t="str">
            <v>外形寸法　奥行</v>
          </cell>
          <cell r="AL111">
            <v>680</v>
          </cell>
          <cell r="AM111" t="str">
            <v>mm</v>
          </cell>
          <cell r="AN111" t="str">
            <v>風量(強)</v>
          </cell>
          <cell r="AO111">
            <v>24</v>
          </cell>
          <cell r="AP111" t="str">
            <v>m3/min</v>
          </cell>
          <cell r="AQ111" t="str">
            <v>機外静圧</v>
          </cell>
          <cell r="AR111">
            <v>0</v>
          </cell>
          <cell r="AS111" t="str">
            <v>Pa</v>
          </cell>
          <cell r="AT111" t="str">
            <v>送風機出力</v>
          </cell>
          <cell r="AU111">
            <v>0.09</v>
          </cell>
          <cell r="AV111" t="str">
            <v>kW</v>
          </cell>
          <cell r="AW111" t="str">
            <v>ドレン配管径</v>
          </cell>
          <cell r="AX111" t="str">
            <v>VP20接続可</v>
          </cell>
          <cell r="AZ111" t="str">
            <v>冷媒配管(ガス)</v>
          </cell>
          <cell r="BA111">
            <v>19.05</v>
          </cell>
          <cell r="BB111" t="str">
            <v>φ(mm)</v>
          </cell>
          <cell r="BC111" t="str">
            <v>冷媒配管(液)</v>
          </cell>
          <cell r="BD111">
            <v>12.7</v>
          </cell>
          <cell r="BE111" t="str">
            <v>φ(mm)</v>
          </cell>
          <cell r="BF111" t="str">
            <v>製品質量</v>
          </cell>
          <cell r="BG111">
            <v>44</v>
          </cell>
          <cell r="BH111" t="str">
            <v>kg</v>
          </cell>
          <cell r="BI111" t="str">
            <v>分離形名(パネル１)</v>
          </cell>
          <cell r="BL111" t="str">
            <v>分離形名(リモコン１)</v>
          </cell>
          <cell r="BM111" t="str">
            <v>PAR-JH250K</v>
          </cell>
        </row>
        <row r="112">
          <cell r="B112" t="str">
            <v>PCHZ-J125EK</v>
          </cell>
          <cell r="C112" t="str">
            <v>標準価格</v>
          </cell>
          <cell r="D112">
            <v>340000</v>
          </cell>
          <cell r="E112">
            <v>365000</v>
          </cell>
          <cell r="F112" t="str">
            <v>円</v>
          </cell>
          <cell r="G112" t="str">
            <v>冷房能力</v>
          </cell>
          <cell r="H112">
            <v>11.2</v>
          </cell>
          <cell r="I112" t="str">
            <v>kW</v>
          </cell>
          <cell r="J112" t="str">
            <v>消費電力(冷房)</v>
          </cell>
          <cell r="K112">
            <v>0</v>
          </cell>
          <cell r="L112" t="str">
            <v>kW</v>
          </cell>
          <cell r="M112" t="str">
            <v>暖房能力</v>
          </cell>
          <cell r="N112">
            <v>14</v>
          </cell>
          <cell r="O112" t="str">
            <v>kW</v>
          </cell>
          <cell r="P112" t="str">
            <v>暖房能力(ﾋｰﾀ作動時)</v>
          </cell>
          <cell r="Q112">
            <v>0</v>
          </cell>
          <cell r="R112" t="str">
            <v>kW</v>
          </cell>
          <cell r="S112" t="str">
            <v>消費電力(暖房)</v>
          </cell>
          <cell r="T112">
            <v>0</v>
          </cell>
          <cell r="U112" t="str">
            <v>kW</v>
          </cell>
          <cell r="V112" t="str">
            <v>消費電力(暖房ﾋｰﾀ作動時)</v>
          </cell>
          <cell r="W112">
            <v>0</v>
          </cell>
          <cell r="X112" t="str">
            <v>kW</v>
          </cell>
          <cell r="Y112" t="str">
            <v>電源</v>
          </cell>
          <cell r="Z112" t="str">
            <v>単相</v>
          </cell>
          <cell r="AA112" t="str">
            <v>φ</v>
          </cell>
          <cell r="AB112" t="str">
            <v>電圧</v>
          </cell>
          <cell r="AC112">
            <v>200</v>
          </cell>
          <cell r="AD112" t="str">
            <v>V</v>
          </cell>
          <cell r="AE112" t="str">
            <v>外形寸法　高さ</v>
          </cell>
          <cell r="AF112">
            <v>258</v>
          </cell>
          <cell r="AG112" t="str">
            <v>mm</v>
          </cell>
          <cell r="AH112" t="str">
            <v>外形寸法　幅</v>
          </cell>
          <cell r="AI112">
            <v>1580</v>
          </cell>
          <cell r="AJ112" t="str">
            <v>mm</v>
          </cell>
          <cell r="AK112" t="str">
            <v>外形寸法　奥行</v>
          </cell>
          <cell r="AL112">
            <v>680</v>
          </cell>
          <cell r="AM112" t="str">
            <v>mm</v>
          </cell>
          <cell r="AN112" t="str">
            <v>風量(強)</v>
          </cell>
          <cell r="AO112">
            <v>33</v>
          </cell>
          <cell r="AP112" t="str">
            <v>m3/min</v>
          </cell>
          <cell r="AQ112" t="str">
            <v>機外静圧</v>
          </cell>
          <cell r="AR112">
            <v>0</v>
          </cell>
          <cell r="AS112" t="str">
            <v>Pa</v>
          </cell>
          <cell r="AT112" t="str">
            <v>送風機出力</v>
          </cell>
          <cell r="AU112">
            <v>0.15</v>
          </cell>
          <cell r="AV112" t="str">
            <v>kW</v>
          </cell>
          <cell r="AW112" t="str">
            <v>ドレン配管径</v>
          </cell>
          <cell r="AX112" t="str">
            <v>VP20接続可</v>
          </cell>
          <cell r="AZ112" t="str">
            <v>冷媒配管(ガス)</v>
          </cell>
          <cell r="BA112">
            <v>19.05</v>
          </cell>
          <cell r="BB112" t="str">
            <v>φ(mm)</v>
          </cell>
          <cell r="BC112" t="str">
            <v>冷媒配管(液)</v>
          </cell>
          <cell r="BD112">
            <v>12.7</v>
          </cell>
          <cell r="BE112" t="str">
            <v>φ(mm)</v>
          </cell>
          <cell r="BF112" t="str">
            <v>製品質量</v>
          </cell>
          <cell r="BG112">
            <v>52</v>
          </cell>
          <cell r="BH112" t="str">
            <v>kg</v>
          </cell>
          <cell r="BI112" t="str">
            <v>分離形名(パネル１)</v>
          </cell>
          <cell r="BL112" t="str">
            <v>分離形名(リモコン１)</v>
          </cell>
          <cell r="BM112" t="str">
            <v>PAR-JH250K</v>
          </cell>
        </row>
        <row r="113">
          <cell r="B113" t="str">
            <v>PCHZ-J140EK</v>
          </cell>
          <cell r="C113" t="str">
            <v>標準価格</v>
          </cell>
          <cell r="D113">
            <v>355000</v>
          </cell>
          <cell r="E113">
            <v>380000</v>
          </cell>
          <cell r="F113" t="str">
            <v>円</v>
          </cell>
          <cell r="G113" t="str">
            <v>冷房能力</v>
          </cell>
          <cell r="H113">
            <v>12.5</v>
          </cell>
          <cell r="I113" t="str">
            <v>kW</v>
          </cell>
          <cell r="J113" t="str">
            <v>消費電力(冷房)</v>
          </cell>
          <cell r="K113">
            <v>0</v>
          </cell>
          <cell r="L113" t="str">
            <v>kW</v>
          </cell>
          <cell r="M113" t="str">
            <v>暖房能力</v>
          </cell>
          <cell r="N113">
            <v>16</v>
          </cell>
          <cell r="O113" t="str">
            <v>kW</v>
          </cell>
          <cell r="P113" t="str">
            <v>暖房能力(ﾋｰﾀ作動時)</v>
          </cell>
          <cell r="Q113">
            <v>0</v>
          </cell>
          <cell r="R113" t="str">
            <v>kW</v>
          </cell>
          <cell r="S113" t="str">
            <v>消費電力(暖房)</v>
          </cell>
          <cell r="T113">
            <v>0</v>
          </cell>
          <cell r="U113" t="str">
            <v>kW</v>
          </cell>
          <cell r="V113" t="str">
            <v>消費電力(暖房ﾋｰﾀ作動時)</v>
          </cell>
          <cell r="W113">
            <v>0</v>
          </cell>
          <cell r="X113" t="str">
            <v>kW</v>
          </cell>
          <cell r="Y113" t="str">
            <v>電源</v>
          </cell>
          <cell r="Z113" t="str">
            <v>単相</v>
          </cell>
          <cell r="AA113" t="str">
            <v>φ</v>
          </cell>
          <cell r="AB113" t="str">
            <v>電圧</v>
          </cell>
          <cell r="AC113">
            <v>200</v>
          </cell>
          <cell r="AD113" t="str">
            <v>V</v>
          </cell>
          <cell r="AE113" t="str">
            <v>外形寸法　高さ</v>
          </cell>
          <cell r="AF113">
            <v>258</v>
          </cell>
          <cell r="AG113" t="str">
            <v>mm</v>
          </cell>
          <cell r="AH113" t="str">
            <v>外形寸法　幅</v>
          </cell>
          <cell r="AI113">
            <v>1580</v>
          </cell>
          <cell r="AJ113" t="str">
            <v>mm</v>
          </cell>
          <cell r="AK113" t="str">
            <v>外形寸法　奥行</v>
          </cell>
          <cell r="AL113">
            <v>680</v>
          </cell>
          <cell r="AM113" t="str">
            <v>mm</v>
          </cell>
          <cell r="AN113" t="str">
            <v>風量(強)</v>
          </cell>
          <cell r="AO113">
            <v>33</v>
          </cell>
          <cell r="AP113" t="str">
            <v>m3/min</v>
          </cell>
          <cell r="AQ113" t="str">
            <v>機外静圧</v>
          </cell>
          <cell r="AR113">
            <v>0</v>
          </cell>
          <cell r="AS113" t="str">
            <v>Pa</v>
          </cell>
          <cell r="AT113" t="str">
            <v>送風機出力</v>
          </cell>
          <cell r="AU113">
            <v>0.15</v>
          </cell>
          <cell r="AV113" t="str">
            <v>kW</v>
          </cell>
          <cell r="AW113" t="str">
            <v>ドレン配管径</v>
          </cell>
          <cell r="AX113" t="str">
            <v>VP20接続可</v>
          </cell>
          <cell r="AZ113" t="str">
            <v>冷媒配管(ガス)</v>
          </cell>
          <cell r="BA113">
            <v>19.05</v>
          </cell>
          <cell r="BB113" t="str">
            <v>φ(mm)</v>
          </cell>
          <cell r="BC113" t="str">
            <v>冷媒配管(液)</v>
          </cell>
          <cell r="BD113">
            <v>12.7</v>
          </cell>
          <cell r="BE113" t="str">
            <v>φ(mm)</v>
          </cell>
          <cell r="BF113" t="str">
            <v>製品質量</v>
          </cell>
          <cell r="BG113">
            <v>52</v>
          </cell>
          <cell r="BH113" t="str">
            <v>kg</v>
          </cell>
          <cell r="BI113" t="str">
            <v>分離形名(パネル１)</v>
          </cell>
          <cell r="BL113" t="str">
            <v>分離形名(リモコン１)</v>
          </cell>
          <cell r="BM113" t="str">
            <v>PAR-JH250K</v>
          </cell>
        </row>
        <row r="114">
          <cell r="B114" t="str">
            <v>PCHZ-J160EK</v>
          </cell>
          <cell r="C114" t="str">
            <v>標準価格</v>
          </cell>
          <cell r="D114">
            <v>375000</v>
          </cell>
          <cell r="E114">
            <v>400000</v>
          </cell>
          <cell r="F114" t="str">
            <v>円</v>
          </cell>
          <cell r="G114" t="str">
            <v>冷房能力</v>
          </cell>
          <cell r="H114">
            <v>16</v>
          </cell>
          <cell r="I114" t="str">
            <v>kW</v>
          </cell>
          <cell r="J114" t="str">
            <v>消費電力(冷房)</v>
          </cell>
          <cell r="K114">
            <v>0</v>
          </cell>
          <cell r="L114" t="str">
            <v>kW</v>
          </cell>
          <cell r="M114" t="str">
            <v>暖房能力</v>
          </cell>
          <cell r="N114">
            <v>17</v>
          </cell>
          <cell r="O114" t="str">
            <v>kW</v>
          </cell>
          <cell r="P114" t="str">
            <v>暖房能力(ﾋｰﾀ作動時)</v>
          </cell>
          <cell r="Q114">
            <v>0</v>
          </cell>
          <cell r="R114" t="str">
            <v>kW</v>
          </cell>
          <cell r="S114" t="str">
            <v>消費電力(暖房)</v>
          </cell>
          <cell r="T114">
            <v>0</v>
          </cell>
          <cell r="U114" t="str">
            <v>kW</v>
          </cell>
          <cell r="V114" t="str">
            <v>消費電力(暖房ﾋｰﾀ作動時)</v>
          </cell>
          <cell r="W114">
            <v>0</v>
          </cell>
          <cell r="X114" t="str">
            <v>kW</v>
          </cell>
          <cell r="Y114" t="str">
            <v>電源</v>
          </cell>
          <cell r="Z114" t="str">
            <v>単相</v>
          </cell>
          <cell r="AA114" t="str">
            <v>φ</v>
          </cell>
          <cell r="AB114" t="str">
            <v>電圧</v>
          </cell>
          <cell r="AC114">
            <v>200</v>
          </cell>
          <cell r="AD114" t="str">
            <v>V</v>
          </cell>
          <cell r="AE114" t="str">
            <v>外形寸法　高さ</v>
          </cell>
          <cell r="AF114">
            <v>258</v>
          </cell>
          <cell r="AG114" t="str">
            <v>mm</v>
          </cell>
          <cell r="AH114" t="str">
            <v>外形寸法　幅</v>
          </cell>
          <cell r="AI114">
            <v>1580</v>
          </cell>
          <cell r="AJ114" t="str">
            <v>mm</v>
          </cell>
          <cell r="AK114" t="str">
            <v>外形寸法　奥行</v>
          </cell>
          <cell r="AL114">
            <v>680</v>
          </cell>
          <cell r="AM114" t="str">
            <v>mm</v>
          </cell>
          <cell r="AN114" t="str">
            <v>風量(強)</v>
          </cell>
          <cell r="AO114">
            <v>33</v>
          </cell>
          <cell r="AP114" t="str">
            <v>m3/min</v>
          </cell>
          <cell r="AQ114" t="str">
            <v>機外静圧</v>
          </cell>
          <cell r="AR114">
            <v>0</v>
          </cell>
          <cell r="AS114" t="str">
            <v>Pa</v>
          </cell>
          <cell r="AT114" t="str">
            <v>送風機出力</v>
          </cell>
          <cell r="AU114">
            <v>0.15</v>
          </cell>
          <cell r="AV114" t="str">
            <v>kW</v>
          </cell>
          <cell r="AW114" t="str">
            <v>ドレン配管径</v>
          </cell>
          <cell r="AX114" t="str">
            <v>VP20接続可</v>
          </cell>
          <cell r="AZ114" t="str">
            <v>冷媒配管(ガス)</v>
          </cell>
          <cell r="BA114">
            <v>19.05</v>
          </cell>
          <cell r="BB114" t="str">
            <v>φ(mm)</v>
          </cell>
          <cell r="BC114" t="str">
            <v>冷媒配管(液)</v>
          </cell>
          <cell r="BD114">
            <v>12.7</v>
          </cell>
          <cell r="BE114" t="str">
            <v>φ(mm)</v>
          </cell>
          <cell r="BF114" t="str">
            <v>製品質量</v>
          </cell>
          <cell r="BG114">
            <v>52</v>
          </cell>
          <cell r="BH114" t="str">
            <v>kg</v>
          </cell>
          <cell r="BI114" t="str">
            <v>分離形名(パネル１)</v>
          </cell>
          <cell r="BL114" t="str">
            <v>分離形名(リモコン１)</v>
          </cell>
          <cell r="BM114" t="str">
            <v>PAR-JH250K</v>
          </cell>
        </row>
        <row r="115">
          <cell r="B115" t="str">
            <v>PCHZ-J45GA</v>
          </cell>
          <cell r="C115" t="str">
            <v>標準価格</v>
          </cell>
          <cell r="D115">
            <v>180000</v>
          </cell>
          <cell r="E115">
            <v>205000</v>
          </cell>
          <cell r="F115" t="str">
            <v>円</v>
          </cell>
          <cell r="G115" t="str">
            <v>冷房能力</v>
          </cell>
          <cell r="I115" t="str">
            <v>kW</v>
          </cell>
          <cell r="J115" t="str">
            <v>消費電力(冷房)</v>
          </cell>
          <cell r="L115" t="str">
            <v>kW</v>
          </cell>
          <cell r="M115" t="str">
            <v>暖房能力</v>
          </cell>
          <cell r="O115" t="str">
            <v>kW</v>
          </cell>
          <cell r="P115" t="str">
            <v>暖房能力(ﾋｰﾀ作動時)</v>
          </cell>
          <cell r="R115" t="str">
            <v>kW</v>
          </cell>
          <cell r="S115" t="str">
            <v>消費電力(暖房)</v>
          </cell>
          <cell r="U115" t="str">
            <v>kW</v>
          </cell>
          <cell r="V115" t="str">
            <v>消費電力(暖房ﾋｰﾀ作動時)</v>
          </cell>
          <cell r="X115" t="str">
            <v>kW</v>
          </cell>
          <cell r="Y115" t="str">
            <v>電源</v>
          </cell>
          <cell r="AA115" t="str">
            <v>φ</v>
          </cell>
          <cell r="AB115" t="str">
            <v>電圧</v>
          </cell>
          <cell r="AD115" t="str">
            <v>V</v>
          </cell>
          <cell r="AE115" t="str">
            <v>外形寸法　高さ</v>
          </cell>
          <cell r="AF115">
            <v>210</v>
          </cell>
          <cell r="AG115" t="str">
            <v>mm</v>
          </cell>
          <cell r="AH115" t="str">
            <v>外形寸法　幅</v>
          </cell>
          <cell r="AI115">
            <v>1000</v>
          </cell>
          <cell r="AJ115" t="str">
            <v>mm</v>
          </cell>
          <cell r="AK115" t="str">
            <v>外形寸法　奥行</v>
          </cell>
          <cell r="AL115">
            <v>680</v>
          </cell>
          <cell r="AM115" t="str">
            <v>mm</v>
          </cell>
          <cell r="AN115" t="str">
            <v>風量(強)</v>
          </cell>
          <cell r="AO115">
            <v>13</v>
          </cell>
          <cell r="AP115" t="str">
            <v>m3/min</v>
          </cell>
          <cell r="AQ115" t="str">
            <v>機外静圧</v>
          </cell>
          <cell r="AS115" t="str">
            <v>Pa</v>
          </cell>
          <cell r="AT115" t="str">
            <v>送風機出力</v>
          </cell>
          <cell r="AU115">
            <v>5.3999999999999999E-2</v>
          </cell>
          <cell r="AV115" t="str">
            <v>kW</v>
          </cell>
          <cell r="AW115" t="str">
            <v>ドレン配管径</v>
          </cell>
          <cell r="AZ115" t="str">
            <v>冷媒配管(ガス)</v>
          </cell>
          <cell r="BA115">
            <v>12.7</v>
          </cell>
          <cell r="BB115" t="str">
            <v>φ(mm)</v>
          </cell>
          <cell r="BC115" t="str">
            <v>冷媒配管(液)</v>
          </cell>
          <cell r="BD115">
            <v>6.35</v>
          </cell>
          <cell r="BE115" t="str">
            <v>φ(mm)</v>
          </cell>
          <cell r="BF115" t="str">
            <v>製品質量</v>
          </cell>
          <cell r="BG115">
            <v>27</v>
          </cell>
          <cell r="BH115" t="str">
            <v>kg</v>
          </cell>
          <cell r="BI115" t="str">
            <v>分離形名(パネル１)</v>
          </cell>
          <cell r="BL115" t="str">
            <v>分離形名(リモコン１)</v>
          </cell>
          <cell r="BM115" t="str">
            <v>PAR-S26A</v>
          </cell>
        </row>
        <row r="116">
          <cell r="B116" t="str">
            <v>PCHZ-J56EK</v>
          </cell>
          <cell r="C116" t="str">
            <v>標準価格</v>
          </cell>
          <cell r="D116">
            <v>245000</v>
          </cell>
          <cell r="E116">
            <v>270000</v>
          </cell>
          <cell r="F116" t="str">
            <v>円</v>
          </cell>
          <cell r="G116" t="str">
            <v>冷房能力</v>
          </cell>
          <cell r="H116">
            <v>5</v>
          </cell>
          <cell r="I116" t="str">
            <v>kW</v>
          </cell>
          <cell r="J116" t="str">
            <v>消費電力(冷房)</v>
          </cell>
          <cell r="K116">
            <v>0</v>
          </cell>
          <cell r="L116" t="str">
            <v>kW</v>
          </cell>
          <cell r="M116" t="str">
            <v>暖房能力</v>
          </cell>
          <cell r="N116">
            <v>6.3</v>
          </cell>
          <cell r="O116" t="str">
            <v>kW</v>
          </cell>
          <cell r="P116" t="str">
            <v>暖房能力(ﾋｰﾀ作動時)</v>
          </cell>
          <cell r="Q116">
            <v>0</v>
          </cell>
          <cell r="R116" t="str">
            <v>kW</v>
          </cell>
          <cell r="S116" t="str">
            <v>消費電力(暖房)</v>
          </cell>
          <cell r="T116">
            <v>0</v>
          </cell>
          <cell r="U116" t="str">
            <v>kW</v>
          </cell>
          <cell r="V116" t="str">
            <v>消費電力(暖房ﾋｰﾀ作動時)</v>
          </cell>
          <cell r="W116">
            <v>0</v>
          </cell>
          <cell r="X116" t="str">
            <v>kW</v>
          </cell>
          <cell r="Y116" t="str">
            <v>電源</v>
          </cell>
          <cell r="Z116" t="str">
            <v>単相</v>
          </cell>
          <cell r="AA116" t="str">
            <v>φ</v>
          </cell>
          <cell r="AB116" t="str">
            <v>電圧</v>
          </cell>
          <cell r="AC116">
            <v>200</v>
          </cell>
          <cell r="AD116" t="str">
            <v>V</v>
          </cell>
          <cell r="AE116" t="str">
            <v>外形寸法　高さ</v>
          </cell>
          <cell r="AF116">
            <v>195</v>
          </cell>
          <cell r="AG116" t="str">
            <v>mm</v>
          </cell>
          <cell r="AH116" t="str">
            <v>外形寸法　幅</v>
          </cell>
          <cell r="AI116">
            <v>980</v>
          </cell>
          <cell r="AJ116" t="str">
            <v>mm</v>
          </cell>
          <cell r="AK116" t="str">
            <v>外形寸法　奥行</v>
          </cell>
          <cell r="AL116">
            <v>630</v>
          </cell>
          <cell r="AM116" t="str">
            <v>mm</v>
          </cell>
          <cell r="AN116" t="str">
            <v>風量(強)</v>
          </cell>
          <cell r="AO116">
            <v>12</v>
          </cell>
          <cell r="AP116" t="str">
            <v>m3/min</v>
          </cell>
          <cell r="AQ116" t="str">
            <v>機外静圧</v>
          </cell>
          <cell r="AR116">
            <v>0</v>
          </cell>
          <cell r="AS116" t="str">
            <v>Pa</v>
          </cell>
          <cell r="AT116" t="str">
            <v>送風機出力</v>
          </cell>
          <cell r="AU116">
            <v>0.05</v>
          </cell>
          <cell r="AV116" t="str">
            <v>kW</v>
          </cell>
          <cell r="AW116" t="str">
            <v>ドレン配管径</v>
          </cell>
          <cell r="AX116" t="str">
            <v>VP20接続可</v>
          </cell>
          <cell r="AZ116" t="str">
            <v>冷媒配管(ガス)</v>
          </cell>
          <cell r="BA116">
            <v>15.88</v>
          </cell>
          <cell r="BB116" t="str">
            <v>φ(mm)</v>
          </cell>
          <cell r="BC116" t="str">
            <v>冷媒配管(液)</v>
          </cell>
          <cell r="BD116">
            <v>9.52</v>
          </cell>
          <cell r="BE116" t="str">
            <v>φ(mm)</v>
          </cell>
          <cell r="BF116" t="str">
            <v>製品質量</v>
          </cell>
          <cell r="BG116">
            <v>29</v>
          </cell>
          <cell r="BH116" t="str">
            <v>kg</v>
          </cell>
          <cell r="BI116" t="str">
            <v>分離形名(パネル１)</v>
          </cell>
          <cell r="BL116" t="str">
            <v>分離形名(リモコン１)</v>
          </cell>
          <cell r="BM116" t="str">
            <v>PAR-JH250K</v>
          </cell>
        </row>
        <row r="117">
          <cell r="B117" t="str">
            <v>PCHZ-J56GA</v>
          </cell>
          <cell r="C117" t="str">
            <v>標準価格</v>
          </cell>
          <cell r="D117">
            <v>230000</v>
          </cell>
          <cell r="E117">
            <v>255000</v>
          </cell>
          <cell r="F117" t="str">
            <v>円</v>
          </cell>
          <cell r="G117" t="str">
            <v>冷房能力</v>
          </cell>
          <cell r="I117" t="str">
            <v>kW</v>
          </cell>
          <cell r="J117" t="str">
            <v>消費電力(冷房)</v>
          </cell>
          <cell r="L117" t="str">
            <v>kW</v>
          </cell>
          <cell r="M117" t="str">
            <v>暖房能力</v>
          </cell>
          <cell r="O117" t="str">
            <v>kW</v>
          </cell>
          <cell r="P117" t="str">
            <v>暖房能力(ﾋｰﾀ作動時)</v>
          </cell>
          <cell r="R117" t="str">
            <v>kW</v>
          </cell>
          <cell r="S117" t="str">
            <v>消費電力(暖房)</v>
          </cell>
          <cell r="U117" t="str">
            <v>kW</v>
          </cell>
          <cell r="V117" t="str">
            <v>消費電力(暖房ﾋｰﾀ作動時)</v>
          </cell>
          <cell r="X117" t="str">
            <v>kW</v>
          </cell>
          <cell r="Y117" t="str">
            <v>電源</v>
          </cell>
          <cell r="AA117" t="str">
            <v>φ</v>
          </cell>
          <cell r="AB117" t="str">
            <v>電圧</v>
          </cell>
          <cell r="AD117" t="str">
            <v>V</v>
          </cell>
          <cell r="AE117" t="str">
            <v>外形寸法　高さ</v>
          </cell>
          <cell r="AF117">
            <v>210</v>
          </cell>
          <cell r="AG117" t="str">
            <v>mm</v>
          </cell>
          <cell r="AH117" t="str">
            <v>外形寸法　幅</v>
          </cell>
          <cell r="AI117">
            <v>1000</v>
          </cell>
          <cell r="AJ117" t="str">
            <v>mm</v>
          </cell>
          <cell r="AK117" t="str">
            <v>外形寸法　奥行</v>
          </cell>
          <cell r="AL117">
            <v>680</v>
          </cell>
          <cell r="AM117" t="str">
            <v>mm</v>
          </cell>
          <cell r="AN117" t="str">
            <v>風量(強)</v>
          </cell>
          <cell r="AO117">
            <v>13</v>
          </cell>
          <cell r="AP117" t="str">
            <v>m3/min</v>
          </cell>
          <cell r="AQ117" t="str">
            <v>機外静圧</v>
          </cell>
          <cell r="AS117" t="str">
            <v>Pa</v>
          </cell>
          <cell r="AT117" t="str">
            <v>送風機出力</v>
          </cell>
          <cell r="AU117">
            <v>5.3999999999999999E-2</v>
          </cell>
          <cell r="AV117" t="str">
            <v>kW</v>
          </cell>
          <cell r="AW117" t="str">
            <v>ドレン配管径</v>
          </cell>
          <cell r="AZ117" t="str">
            <v>冷媒配管(ガス)</v>
          </cell>
          <cell r="BA117">
            <v>15.88</v>
          </cell>
          <cell r="BB117" t="str">
            <v>φ(mm)</v>
          </cell>
          <cell r="BC117" t="str">
            <v>冷媒配管(液)</v>
          </cell>
          <cell r="BD117">
            <v>9.52</v>
          </cell>
          <cell r="BE117" t="str">
            <v>φ(mm)</v>
          </cell>
          <cell r="BF117" t="str">
            <v>製品質量</v>
          </cell>
          <cell r="BG117">
            <v>27</v>
          </cell>
          <cell r="BH117" t="str">
            <v>kg</v>
          </cell>
          <cell r="BI117" t="str">
            <v>分離形名(パネル１)</v>
          </cell>
          <cell r="BL117" t="str">
            <v>分離形名(リモコン１)</v>
          </cell>
          <cell r="BM117" t="str">
            <v>PAR-S26A</v>
          </cell>
        </row>
        <row r="118">
          <cell r="B118" t="str">
            <v>PCHZ-J63EK</v>
          </cell>
          <cell r="C118" t="str">
            <v>標準価格</v>
          </cell>
          <cell r="D118">
            <v>260000</v>
          </cell>
          <cell r="E118">
            <v>285000</v>
          </cell>
          <cell r="F118" t="str">
            <v>円</v>
          </cell>
          <cell r="G118" t="str">
            <v>冷房能力</v>
          </cell>
          <cell r="H118">
            <v>5.6</v>
          </cell>
          <cell r="I118" t="str">
            <v>kW</v>
          </cell>
          <cell r="J118" t="str">
            <v>消費電力(冷房)</v>
          </cell>
          <cell r="K118">
            <v>0</v>
          </cell>
          <cell r="L118" t="str">
            <v>kW</v>
          </cell>
          <cell r="M118" t="str">
            <v>暖房能力</v>
          </cell>
          <cell r="N118">
            <v>6.7</v>
          </cell>
          <cell r="O118" t="str">
            <v>kW</v>
          </cell>
          <cell r="P118" t="str">
            <v>暖房能力(ﾋｰﾀ作動時)</v>
          </cell>
          <cell r="Q118">
            <v>0</v>
          </cell>
          <cell r="R118" t="str">
            <v>kW</v>
          </cell>
          <cell r="S118" t="str">
            <v>消費電力(暖房)</v>
          </cell>
          <cell r="T118">
            <v>0</v>
          </cell>
          <cell r="U118" t="str">
            <v>kW</v>
          </cell>
          <cell r="V118" t="str">
            <v>消費電力(暖房ﾋｰﾀ作動時)</v>
          </cell>
          <cell r="W118">
            <v>0</v>
          </cell>
          <cell r="X118" t="str">
            <v>kW</v>
          </cell>
          <cell r="Y118" t="str">
            <v>電源</v>
          </cell>
          <cell r="Z118" t="str">
            <v>単相</v>
          </cell>
          <cell r="AA118" t="str">
            <v>φ</v>
          </cell>
          <cell r="AB118" t="str">
            <v>電圧</v>
          </cell>
          <cell r="AC118">
            <v>200</v>
          </cell>
          <cell r="AD118" t="str">
            <v>V</v>
          </cell>
          <cell r="AE118" t="str">
            <v>外形寸法　高さ</v>
          </cell>
          <cell r="AF118">
            <v>195</v>
          </cell>
          <cell r="AG118" t="str">
            <v>mm</v>
          </cell>
          <cell r="AH118" t="str">
            <v>外形寸法　幅</v>
          </cell>
          <cell r="AI118">
            <v>1280</v>
          </cell>
          <cell r="AJ118" t="str">
            <v>mm</v>
          </cell>
          <cell r="AK118" t="str">
            <v>外形寸法　奥行</v>
          </cell>
          <cell r="AL118">
            <v>630</v>
          </cell>
          <cell r="AM118" t="str">
            <v>mm</v>
          </cell>
          <cell r="AN118" t="str">
            <v>風量(強)</v>
          </cell>
          <cell r="AO118">
            <v>18</v>
          </cell>
          <cell r="AP118" t="str">
            <v>m3/min</v>
          </cell>
          <cell r="AQ118" t="str">
            <v>機外静圧</v>
          </cell>
          <cell r="AR118">
            <v>0</v>
          </cell>
          <cell r="AS118" t="str">
            <v>Pa</v>
          </cell>
          <cell r="AT118" t="str">
            <v>送風機出力</v>
          </cell>
          <cell r="AU118">
            <v>0.08</v>
          </cell>
          <cell r="AV118" t="str">
            <v>kW</v>
          </cell>
          <cell r="AW118" t="str">
            <v>ドレン配管径</v>
          </cell>
          <cell r="AX118" t="str">
            <v>VP20接続可</v>
          </cell>
          <cell r="AZ118" t="str">
            <v>冷媒配管(ガス)</v>
          </cell>
          <cell r="BA118">
            <v>15.88</v>
          </cell>
          <cell r="BB118" t="str">
            <v>φ(mm)</v>
          </cell>
          <cell r="BC118" t="str">
            <v>冷媒配管(液)</v>
          </cell>
          <cell r="BD118">
            <v>9.52</v>
          </cell>
          <cell r="BE118" t="str">
            <v>φ(mm)</v>
          </cell>
          <cell r="BF118" t="str">
            <v>製品質量</v>
          </cell>
          <cell r="BG118">
            <v>32</v>
          </cell>
          <cell r="BH118" t="str">
            <v>kg</v>
          </cell>
          <cell r="BI118" t="str">
            <v>分離形名(パネル１)</v>
          </cell>
          <cell r="BL118" t="str">
            <v>分離形名(リモコン１)</v>
          </cell>
          <cell r="BM118" t="str">
            <v>PAR-JH250K</v>
          </cell>
        </row>
        <row r="119">
          <cell r="B119" t="str">
            <v>PCHZ-J71GA</v>
          </cell>
          <cell r="C119" t="str">
            <v>標準価格</v>
          </cell>
          <cell r="D119">
            <v>250000</v>
          </cell>
          <cell r="E119">
            <v>275000</v>
          </cell>
          <cell r="F119" t="str">
            <v>円</v>
          </cell>
          <cell r="G119" t="str">
            <v>冷房能力</v>
          </cell>
          <cell r="I119" t="str">
            <v>kW</v>
          </cell>
          <cell r="J119" t="str">
            <v>消費電力(冷房)</v>
          </cell>
          <cell r="L119" t="str">
            <v>kW</v>
          </cell>
          <cell r="M119" t="str">
            <v>暖房能力</v>
          </cell>
          <cell r="O119" t="str">
            <v>kW</v>
          </cell>
          <cell r="P119" t="str">
            <v>暖房能力(ﾋｰﾀ作動時)</v>
          </cell>
          <cell r="R119" t="str">
            <v>kW</v>
          </cell>
          <cell r="S119" t="str">
            <v>消費電力(暖房)</v>
          </cell>
          <cell r="U119" t="str">
            <v>kW</v>
          </cell>
          <cell r="V119" t="str">
            <v>消費電力(暖房ﾋｰﾀ作動時)</v>
          </cell>
          <cell r="X119" t="str">
            <v>kW</v>
          </cell>
          <cell r="Y119" t="str">
            <v>電源</v>
          </cell>
          <cell r="AA119" t="str">
            <v>φ</v>
          </cell>
          <cell r="AB119" t="str">
            <v>電圧</v>
          </cell>
          <cell r="AD119" t="str">
            <v>V</v>
          </cell>
          <cell r="AE119" t="str">
            <v>外形寸法　高さ</v>
          </cell>
          <cell r="AF119">
            <v>210</v>
          </cell>
          <cell r="AG119" t="str">
            <v>mm</v>
          </cell>
          <cell r="AH119" t="str">
            <v>外形寸法　幅</v>
          </cell>
          <cell r="AI119">
            <v>1310</v>
          </cell>
          <cell r="AJ119" t="str">
            <v>mm</v>
          </cell>
          <cell r="AK119" t="str">
            <v>外形寸法　奥行</v>
          </cell>
          <cell r="AL119">
            <v>680</v>
          </cell>
          <cell r="AM119" t="str">
            <v>mm</v>
          </cell>
          <cell r="AN119" t="str">
            <v>風量(強)</v>
          </cell>
          <cell r="AO119">
            <v>13</v>
          </cell>
          <cell r="AP119" t="str">
            <v>m3/min</v>
          </cell>
          <cell r="AQ119" t="str">
            <v>機外静圧</v>
          </cell>
          <cell r="AS119" t="str">
            <v>Pa</v>
          </cell>
          <cell r="AT119" t="str">
            <v>送風機出力</v>
          </cell>
          <cell r="AU119">
            <v>7.0000000000000007E-2</v>
          </cell>
          <cell r="AV119" t="str">
            <v>kW</v>
          </cell>
          <cell r="AW119" t="str">
            <v>ドレン配管径</v>
          </cell>
          <cell r="AZ119" t="str">
            <v>冷媒配管(ガス)</v>
          </cell>
          <cell r="BA119">
            <v>15.88</v>
          </cell>
          <cell r="BB119" t="str">
            <v>φ(mm)</v>
          </cell>
          <cell r="BC119" t="str">
            <v>冷媒配管(液)</v>
          </cell>
          <cell r="BD119">
            <v>9.52</v>
          </cell>
          <cell r="BE119" t="str">
            <v>φ(mm)</v>
          </cell>
          <cell r="BF119" t="str">
            <v>製品質量</v>
          </cell>
          <cell r="BG119">
            <v>34</v>
          </cell>
          <cell r="BH119" t="str">
            <v>kg</v>
          </cell>
          <cell r="BI119" t="str">
            <v>分離形名(パネル１)</v>
          </cell>
          <cell r="BL119" t="str">
            <v>分離形名(リモコン１)</v>
          </cell>
          <cell r="BM119" t="str">
            <v>PAR-S26A</v>
          </cell>
        </row>
        <row r="120">
          <cell r="B120" t="str">
            <v>PCHZ-J80EK</v>
          </cell>
          <cell r="C120" t="str">
            <v>標準価格</v>
          </cell>
          <cell r="D120">
            <v>280000</v>
          </cell>
          <cell r="E120">
            <v>305000</v>
          </cell>
          <cell r="F120" t="str">
            <v>円</v>
          </cell>
          <cell r="G120" t="str">
            <v>冷房能力</v>
          </cell>
          <cell r="H120">
            <v>7.1</v>
          </cell>
          <cell r="I120" t="str">
            <v>kW</v>
          </cell>
          <cell r="J120" t="str">
            <v>消費電力(冷房)</v>
          </cell>
          <cell r="K120">
            <v>0</v>
          </cell>
          <cell r="L120" t="str">
            <v>kW</v>
          </cell>
          <cell r="M120" t="str">
            <v>暖房能力</v>
          </cell>
          <cell r="N120">
            <v>9</v>
          </cell>
          <cell r="O120" t="str">
            <v>kW</v>
          </cell>
          <cell r="P120" t="str">
            <v>暖房能力(ﾋｰﾀ作動時)</v>
          </cell>
          <cell r="Q120">
            <v>0</v>
          </cell>
          <cell r="R120" t="str">
            <v>kW</v>
          </cell>
          <cell r="S120" t="str">
            <v>消費電力(暖房)</v>
          </cell>
          <cell r="T120">
            <v>0</v>
          </cell>
          <cell r="U120" t="str">
            <v>kW</v>
          </cell>
          <cell r="V120" t="str">
            <v>消費電力(暖房ﾋｰﾀ作動時)</v>
          </cell>
          <cell r="W120">
            <v>0</v>
          </cell>
          <cell r="X120" t="str">
            <v>kW</v>
          </cell>
          <cell r="Y120" t="str">
            <v>電源</v>
          </cell>
          <cell r="Z120" t="str">
            <v>単相</v>
          </cell>
          <cell r="AA120" t="str">
            <v>φ</v>
          </cell>
          <cell r="AB120" t="str">
            <v>電圧</v>
          </cell>
          <cell r="AC120">
            <v>200</v>
          </cell>
          <cell r="AD120" t="str">
            <v>V</v>
          </cell>
          <cell r="AE120" t="str">
            <v>外形寸法　高さ</v>
          </cell>
          <cell r="AF120">
            <v>195</v>
          </cell>
          <cell r="AG120" t="str">
            <v>mm</v>
          </cell>
          <cell r="AH120" t="str">
            <v>外形寸法　幅</v>
          </cell>
          <cell r="AI120">
            <v>1280</v>
          </cell>
          <cell r="AJ120" t="str">
            <v>mm</v>
          </cell>
          <cell r="AK120" t="str">
            <v>外形寸法　奥行</v>
          </cell>
          <cell r="AL120">
            <v>630</v>
          </cell>
          <cell r="AM120" t="str">
            <v>mm</v>
          </cell>
          <cell r="AN120" t="str">
            <v>風量(強)</v>
          </cell>
          <cell r="AO120">
            <v>18</v>
          </cell>
          <cell r="AP120" t="str">
            <v>m3/min</v>
          </cell>
          <cell r="AQ120" t="str">
            <v>機外静圧</v>
          </cell>
          <cell r="AR120">
            <v>0</v>
          </cell>
          <cell r="AS120" t="str">
            <v>Pa</v>
          </cell>
          <cell r="AT120" t="str">
            <v>送風機出力</v>
          </cell>
          <cell r="AU120">
            <v>0.08</v>
          </cell>
          <cell r="AV120" t="str">
            <v>kW</v>
          </cell>
          <cell r="AW120" t="str">
            <v>ドレン配管径</v>
          </cell>
          <cell r="AX120" t="str">
            <v>VP20接続可</v>
          </cell>
          <cell r="AZ120" t="str">
            <v>冷媒配管(ガス)</v>
          </cell>
          <cell r="BA120">
            <v>15.88</v>
          </cell>
          <cell r="BB120" t="str">
            <v>φ(mm)</v>
          </cell>
          <cell r="BC120" t="str">
            <v>冷媒配管(液)</v>
          </cell>
          <cell r="BD120">
            <v>9.52</v>
          </cell>
          <cell r="BE120" t="str">
            <v>φ(mm)</v>
          </cell>
          <cell r="BF120" t="str">
            <v>製品質量</v>
          </cell>
          <cell r="BG120">
            <v>32</v>
          </cell>
          <cell r="BH120" t="str">
            <v>kg</v>
          </cell>
          <cell r="BI120" t="str">
            <v>分離形名(パネル１)</v>
          </cell>
          <cell r="BL120" t="str">
            <v>分離形名(リモコン１)</v>
          </cell>
          <cell r="BM120" t="str">
            <v>PAR-JH250K</v>
          </cell>
        </row>
        <row r="121">
          <cell r="B121" t="str">
            <v>PCHZ-J90EK</v>
          </cell>
          <cell r="C121" t="str">
            <v>標準価格</v>
          </cell>
          <cell r="D121">
            <v>290000</v>
          </cell>
          <cell r="E121">
            <v>315000</v>
          </cell>
          <cell r="F121" t="str">
            <v>円</v>
          </cell>
          <cell r="G121" t="str">
            <v>冷房能力</v>
          </cell>
          <cell r="H121">
            <v>8</v>
          </cell>
          <cell r="I121" t="str">
            <v>kW</v>
          </cell>
          <cell r="J121" t="str">
            <v>消費電力(冷房)</v>
          </cell>
          <cell r="K121">
            <v>0</v>
          </cell>
          <cell r="L121" t="str">
            <v>kW</v>
          </cell>
          <cell r="M121" t="str">
            <v>暖房能力</v>
          </cell>
          <cell r="N121">
            <v>9.5</v>
          </cell>
          <cell r="O121" t="str">
            <v>kW</v>
          </cell>
          <cell r="P121" t="str">
            <v>暖房能力(ﾋｰﾀ作動時)</v>
          </cell>
          <cell r="Q121">
            <v>0</v>
          </cell>
          <cell r="R121" t="str">
            <v>kW</v>
          </cell>
          <cell r="S121" t="str">
            <v>消費電力(暖房)</v>
          </cell>
          <cell r="T121">
            <v>0</v>
          </cell>
          <cell r="U121" t="str">
            <v>kW</v>
          </cell>
          <cell r="V121" t="str">
            <v>消費電力(暖房ﾋｰﾀ作動時)</v>
          </cell>
          <cell r="W121">
            <v>0</v>
          </cell>
          <cell r="X121" t="str">
            <v>kW</v>
          </cell>
          <cell r="Y121" t="str">
            <v>電源</v>
          </cell>
          <cell r="Z121" t="str">
            <v>単相</v>
          </cell>
          <cell r="AA121" t="str">
            <v>φ</v>
          </cell>
          <cell r="AB121" t="str">
            <v>電圧</v>
          </cell>
          <cell r="AC121">
            <v>200</v>
          </cell>
          <cell r="AD121" t="str">
            <v>V</v>
          </cell>
          <cell r="AE121" t="str">
            <v>外形寸法　高さ</v>
          </cell>
          <cell r="AF121">
            <v>256</v>
          </cell>
          <cell r="AG121" t="str">
            <v>mm</v>
          </cell>
          <cell r="AH121" t="str">
            <v>外形寸法　幅</v>
          </cell>
          <cell r="AI121">
            <v>1280</v>
          </cell>
          <cell r="AJ121" t="str">
            <v>mm</v>
          </cell>
          <cell r="AK121" t="str">
            <v>外形寸法　奥行</v>
          </cell>
          <cell r="AL121">
            <v>630</v>
          </cell>
          <cell r="AM121" t="str">
            <v>mm</v>
          </cell>
          <cell r="AN121" t="str">
            <v>風量(強)</v>
          </cell>
          <cell r="AO121">
            <v>24</v>
          </cell>
          <cell r="AP121" t="str">
            <v>m3/min</v>
          </cell>
          <cell r="AQ121" t="str">
            <v>機外静圧</v>
          </cell>
          <cell r="AR121">
            <v>0</v>
          </cell>
          <cell r="AS121" t="str">
            <v>Pa</v>
          </cell>
          <cell r="AT121" t="str">
            <v>送風機出力</v>
          </cell>
          <cell r="AU121">
            <v>0.09</v>
          </cell>
          <cell r="AV121" t="str">
            <v>kW</v>
          </cell>
          <cell r="AW121" t="str">
            <v>ドレン配管径</v>
          </cell>
          <cell r="AX121" t="str">
            <v>VP20接続可</v>
          </cell>
          <cell r="AZ121" t="str">
            <v>冷媒配管(ガス)</v>
          </cell>
          <cell r="BA121">
            <v>15.88</v>
          </cell>
          <cell r="BB121" t="str">
            <v>φ(mm)</v>
          </cell>
          <cell r="BC121" t="str">
            <v>冷媒配管(液)</v>
          </cell>
          <cell r="BD121">
            <v>9.52</v>
          </cell>
          <cell r="BE121" t="str">
            <v>φ(mm)</v>
          </cell>
          <cell r="BF121" t="str">
            <v>製品質量</v>
          </cell>
          <cell r="BG121">
            <v>44</v>
          </cell>
          <cell r="BH121" t="str">
            <v>kg</v>
          </cell>
          <cell r="BI121" t="str">
            <v>分離形名(パネル１)</v>
          </cell>
          <cell r="BL121" t="str">
            <v>分離形名(リモコン１)</v>
          </cell>
          <cell r="BM121" t="str">
            <v>PAR-JH250K</v>
          </cell>
        </row>
        <row r="122">
          <cell r="B122" t="str">
            <v>PDFY-J112M-A</v>
          </cell>
          <cell r="C122" t="str">
            <v>標準価格</v>
          </cell>
          <cell r="D122">
            <v>498000</v>
          </cell>
          <cell r="E122">
            <v>523000</v>
          </cell>
          <cell r="F122" t="str">
            <v>円</v>
          </cell>
          <cell r="G122" t="str">
            <v>冷房能力</v>
          </cell>
          <cell r="H122">
            <v>11.2</v>
          </cell>
          <cell r="I122" t="str">
            <v>kW</v>
          </cell>
          <cell r="J122" t="str">
            <v>消費電力(冷房)</v>
          </cell>
          <cell r="K122">
            <v>0.31</v>
          </cell>
          <cell r="L122" t="str">
            <v>kW</v>
          </cell>
          <cell r="M122" t="str">
            <v>暖房能力</v>
          </cell>
          <cell r="N122">
            <v>12.5</v>
          </cell>
          <cell r="O122" t="str">
            <v>kW</v>
          </cell>
          <cell r="P122" t="str">
            <v>暖房能力(ﾋｰﾀ作動時)</v>
          </cell>
          <cell r="R122" t="str">
            <v>kW</v>
          </cell>
          <cell r="S122" t="str">
            <v>消費電力(暖房)</v>
          </cell>
          <cell r="T122">
            <v>0.3</v>
          </cell>
          <cell r="U122" t="str">
            <v>kW</v>
          </cell>
          <cell r="V122" t="str">
            <v>消費電力(暖房ﾋｰﾀ作動時)</v>
          </cell>
          <cell r="X122" t="str">
            <v>kW</v>
          </cell>
          <cell r="Y122" t="str">
            <v>電源</v>
          </cell>
          <cell r="Z122" t="str">
            <v>単相</v>
          </cell>
          <cell r="AA122" t="str">
            <v>φ</v>
          </cell>
          <cell r="AB122" t="str">
            <v>電圧</v>
          </cell>
          <cell r="AC122">
            <v>200</v>
          </cell>
          <cell r="AD122" t="str">
            <v>V</v>
          </cell>
          <cell r="AE122" t="str">
            <v>外形寸法　高さ</v>
          </cell>
          <cell r="AF122">
            <v>335</v>
          </cell>
          <cell r="AG122" t="str">
            <v>mm</v>
          </cell>
          <cell r="AH122" t="str">
            <v>外形寸法　幅</v>
          </cell>
          <cell r="AI122">
            <v>1510</v>
          </cell>
          <cell r="AJ122" t="str">
            <v>mm</v>
          </cell>
          <cell r="AK122" t="str">
            <v>外形寸法　奥行</v>
          </cell>
          <cell r="AL122">
            <v>775</v>
          </cell>
          <cell r="AM122" t="str">
            <v>mm</v>
          </cell>
          <cell r="AN122" t="str">
            <v>風量(強)</v>
          </cell>
          <cell r="AO122">
            <v>28</v>
          </cell>
          <cell r="AP122" t="str">
            <v>m3/min</v>
          </cell>
          <cell r="AQ122" t="str">
            <v>機外静圧</v>
          </cell>
          <cell r="AR122">
            <v>35</v>
          </cell>
          <cell r="AS122" t="str">
            <v>Pa</v>
          </cell>
          <cell r="AT122" t="str">
            <v>送風機出力</v>
          </cell>
          <cell r="AU122">
            <v>7.4999999999999997E-2</v>
          </cell>
          <cell r="AV122" t="str">
            <v>kW</v>
          </cell>
          <cell r="AW122" t="str">
            <v>ドレン配管径</v>
          </cell>
          <cell r="AX122" t="str">
            <v>外径32(PVC管 VP-25接続可)</v>
          </cell>
          <cell r="AZ122" t="str">
            <v>冷媒配管(ガス)</v>
          </cell>
          <cell r="BA122">
            <v>19.05</v>
          </cell>
          <cell r="BB122" t="str">
            <v>φ(mm)</v>
          </cell>
          <cell r="BC122" t="str">
            <v>冷媒配管(液)</v>
          </cell>
          <cell r="BD122">
            <v>9.52</v>
          </cell>
          <cell r="BE122" t="str">
            <v>φ(mm)</v>
          </cell>
          <cell r="BF122" t="str">
            <v>製品質量</v>
          </cell>
          <cell r="BG122">
            <v>52</v>
          </cell>
          <cell r="BH122" t="str">
            <v>kg</v>
          </cell>
          <cell r="BI122" t="str">
            <v>分離形名(パネル１)</v>
          </cell>
          <cell r="BJ122" t="str">
            <v>CMP-J160DSW</v>
          </cell>
          <cell r="BL122" t="str">
            <v>分離形名(リモコン１)</v>
          </cell>
          <cell r="BM122" t="str">
            <v>PAR-F25M</v>
          </cell>
        </row>
        <row r="123">
          <cell r="B123" t="str">
            <v>PDFY-J140M-A</v>
          </cell>
          <cell r="C123" t="str">
            <v>標準価格</v>
          </cell>
          <cell r="D123">
            <v>545000</v>
          </cell>
          <cell r="E123">
            <v>570000</v>
          </cell>
          <cell r="F123" t="str">
            <v>円</v>
          </cell>
          <cell r="G123" t="str">
            <v>冷房能力</v>
          </cell>
          <cell r="H123">
            <v>14</v>
          </cell>
          <cell r="I123" t="str">
            <v>kW</v>
          </cell>
          <cell r="J123" t="str">
            <v>消費電力(冷房)</v>
          </cell>
          <cell r="K123">
            <v>0.37</v>
          </cell>
          <cell r="L123" t="str">
            <v>kW</v>
          </cell>
          <cell r="M123" t="str">
            <v>暖房能力</v>
          </cell>
          <cell r="N123">
            <v>16</v>
          </cell>
          <cell r="O123" t="str">
            <v>kW</v>
          </cell>
          <cell r="P123" t="str">
            <v>暖房能力(ﾋｰﾀ作動時)</v>
          </cell>
          <cell r="R123" t="str">
            <v>kW</v>
          </cell>
          <cell r="S123" t="str">
            <v>消費電力(暖房)</v>
          </cell>
          <cell r="T123">
            <v>0.36</v>
          </cell>
          <cell r="U123" t="str">
            <v>kW</v>
          </cell>
          <cell r="V123" t="str">
            <v>消費電力(暖房ﾋｰﾀ作動時)</v>
          </cell>
          <cell r="X123" t="str">
            <v>kW</v>
          </cell>
          <cell r="Y123" t="str">
            <v>電源</v>
          </cell>
          <cell r="Z123" t="str">
            <v>単相</v>
          </cell>
          <cell r="AA123" t="str">
            <v>φ</v>
          </cell>
          <cell r="AB123" t="str">
            <v>電圧</v>
          </cell>
          <cell r="AC123">
            <v>200</v>
          </cell>
          <cell r="AD123" t="str">
            <v>V</v>
          </cell>
          <cell r="AE123" t="str">
            <v>外形寸法　高さ</v>
          </cell>
          <cell r="AF123">
            <v>335</v>
          </cell>
          <cell r="AG123" t="str">
            <v>mm</v>
          </cell>
          <cell r="AH123" t="str">
            <v>外形寸法　幅</v>
          </cell>
          <cell r="AI123">
            <v>1510</v>
          </cell>
          <cell r="AJ123" t="str">
            <v>mm</v>
          </cell>
          <cell r="AK123" t="str">
            <v>外形寸法　奥行</v>
          </cell>
          <cell r="AL123">
            <v>775</v>
          </cell>
          <cell r="AM123" t="str">
            <v>mm</v>
          </cell>
          <cell r="AN123" t="str">
            <v>風量(強)</v>
          </cell>
          <cell r="AO123">
            <v>34</v>
          </cell>
          <cell r="AP123" t="str">
            <v>m3/min</v>
          </cell>
          <cell r="AQ123" t="str">
            <v>機外静圧</v>
          </cell>
          <cell r="AR123">
            <v>35</v>
          </cell>
          <cell r="AS123" t="str">
            <v>Pa</v>
          </cell>
          <cell r="AT123" t="str">
            <v>送風機出力</v>
          </cell>
          <cell r="AU123">
            <v>0.13500000000000001</v>
          </cell>
          <cell r="AV123" t="str">
            <v>kW</v>
          </cell>
          <cell r="AW123" t="str">
            <v>ドレン配管径</v>
          </cell>
          <cell r="AX123" t="str">
            <v>外径32(PVC管 VP-25接続可)</v>
          </cell>
          <cell r="AZ123" t="str">
            <v>冷媒配管(ガス)</v>
          </cell>
          <cell r="BA123">
            <v>19.05</v>
          </cell>
          <cell r="BB123" t="str">
            <v>φ(mm)</v>
          </cell>
          <cell r="BC123" t="str">
            <v>冷媒配管(液)</v>
          </cell>
          <cell r="BD123">
            <v>9.52</v>
          </cell>
          <cell r="BE123" t="str">
            <v>φ(mm)</v>
          </cell>
          <cell r="BF123" t="str">
            <v>製品質量</v>
          </cell>
          <cell r="BG123">
            <v>52</v>
          </cell>
          <cell r="BH123" t="str">
            <v>kg</v>
          </cell>
          <cell r="BI123" t="str">
            <v>分離形名(パネル１)</v>
          </cell>
          <cell r="BJ123" t="str">
            <v>CMP-J160DSW</v>
          </cell>
          <cell r="BL123" t="str">
            <v>分離形名(リモコン１)</v>
          </cell>
          <cell r="BM123" t="str">
            <v>PAR-F25M</v>
          </cell>
        </row>
        <row r="124">
          <cell r="B124" t="str">
            <v>PDFY-J22M-A</v>
          </cell>
          <cell r="C124" t="str">
            <v>標準価格</v>
          </cell>
          <cell r="D124">
            <v>320000</v>
          </cell>
          <cell r="E124">
            <v>345000</v>
          </cell>
          <cell r="F124" t="str">
            <v>円</v>
          </cell>
          <cell r="G124" t="str">
            <v>冷房能力</v>
          </cell>
          <cell r="H124">
            <v>2.2000000000000002</v>
          </cell>
          <cell r="I124" t="str">
            <v>kW</v>
          </cell>
          <cell r="J124" t="str">
            <v>消費電力(冷房)</v>
          </cell>
          <cell r="K124">
            <v>0.1</v>
          </cell>
          <cell r="L124" t="str">
            <v>kW</v>
          </cell>
          <cell r="M124" t="str">
            <v>暖房能力</v>
          </cell>
          <cell r="N124">
            <v>2.5</v>
          </cell>
          <cell r="O124" t="str">
            <v>kW</v>
          </cell>
          <cell r="P124" t="str">
            <v>暖房能力(ﾋｰﾀ作動時)</v>
          </cell>
          <cell r="R124" t="str">
            <v>kW</v>
          </cell>
          <cell r="S124" t="str">
            <v>消費電力(暖房)</v>
          </cell>
          <cell r="T124">
            <v>0.9</v>
          </cell>
          <cell r="U124" t="str">
            <v>kW</v>
          </cell>
          <cell r="V124" t="str">
            <v>消費電力(暖房ﾋｰﾀ作動時)</v>
          </cell>
          <cell r="X124" t="str">
            <v>kW</v>
          </cell>
          <cell r="Y124" t="str">
            <v>電源</v>
          </cell>
          <cell r="Z124" t="str">
            <v>単相</v>
          </cell>
          <cell r="AA124" t="str">
            <v>φ</v>
          </cell>
          <cell r="AB124" t="str">
            <v>電圧</v>
          </cell>
          <cell r="AC124">
            <v>200</v>
          </cell>
          <cell r="AD124" t="str">
            <v>V</v>
          </cell>
          <cell r="AE124" t="str">
            <v>外形寸法　高さ</v>
          </cell>
          <cell r="AF124">
            <v>295</v>
          </cell>
          <cell r="AG124" t="str">
            <v>mm</v>
          </cell>
          <cell r="AH124" t="str">
            <v>外形寸法　幅</v>
          </cell>
          <cell r="AI124">
            <v>710</v>
          </cell>
          <cell r="AJ124" t="str">
            <v>mm</v>
          </cell>
          <cell r="AK124" t="str">
            <v>外形寸法　奥行</v>
          </cell>
          <cell r="AL124">
            <v>735</v>
          </cell>
          <cell r="AM124" t="str">
            <v>mm</v>
          </cell>
          <cell r="AN124" t="str">
            <v>風量(強)</v>
          </cell>
          <cell r="AO124">
            <v>8.5</v>
          </cell>
          <cell r="AP124" t="str">
            <v>m3/min</v>
          </cell>
          <cell r="AQ124" t="str">
            <v>機外静圧</v>
          </cell>
          <cell r="AR124">
            <v>35</v>
          </cell>
          <cell r="AS124" t="str">
            <v>Pa</v>
          </cell>
          <cell r="AT124" t="str">
            <v>送風機出力</v>
          </cell>
          <cell r="AU124">
            <v>3.5000000000000003E-2</v>
          </cell>
          <cell r="AV124" t="str">
            <v>kW</v>
          </cell>
          <cell r="AW124" t="str">
            <v>ドレン配管径</v>
          </cell>
          <cell r="AX124" t="str">
            <v>外径32(PVC管 VP-25接続可)</v>
          </cell>
          <cell r="AZ124" t="str">
            <v>冷媒配管(ガス)</v>
          </cell>
          <cell r="BA124">
            <v>12.7</v>
          </cell>
          <cell r="BB124" t="str">
            <v>φ(mm)</v>
          </cell>
          <cell r="BC124" t="str">
            <v>冷媒配管(液)</v>
          </cell>
          <cell r="BD124">
            <v>6.35</v>
          </cell>
          <cell r="BE124" t="str">
            <v>φ(mm)</v>
          </cell>
          <cell r="BF124" t="str">
            <v>製品質量</v>
          </cell>
          <cell r="BG124">
            <v>25.5</v>
          </cell>
          <cell r="BH124" t="str">
            <v>kg</v>
          </cell>
          <cell r="BI124" t="str">
            <v>分離形名(パネル１)</v>
          </cell>
          <cell r="BJ124" t="str">
            <v>CMP-J36DSW</v>
          </cell>
          <cell r="BL124" t="str">
            <v>分離形名(リモコン１)</v>
          </cell>
          <cell r="BM124" t="str">
            <v>PAR-F25M</v>
          </cell>
        </row>
        <row r="125">
          <cell r="B125" t="str">
            <v>PDFY-J28M-A</v>
          </cell>
          <cell r="C125" t="str">
            <v>標準価格</v>
          </cell>
          <cell r="D125">
            <v>323000</v>
          </cell>
          <cell r="E125">
            <v>348000</v>
          </cell>
          <cell r="F125" t="str">
            <v>円</v>
          </cell>
          <cell r="G125" t="str">
            <v>冷房能力</v>
          </cell>
          <cell r="H125">
            <v>2.8</v>
          </cell>
          <cell r="I125" t="str">
            <v>kW</v>
          </cell>
          <cell r="J125" t="str">
            <v>消費電力(冷房)</v>
          </cell>
          <cell r="K125">
            <v>0.1</v>
          </cell>
          <cell r="L125" t="str">
            <v>kW</v>
          </cell>
          <cell r="M125" t="str">
            <v>暖房能力</v>
          </cell>
          <cell r="N125">
            <v>3.2</v>
          </cell>
          <cell r="O125" t="str">
            <v>kW</v>
          </cell>
          <cell r="P125" t="str">
            <v>暖房能力(ﾋｰﾀ作動時)</v>
          </cell>
          <cell r="R125" t="str">
            <v>kW</v>
          </cell>
          <cell r="S125" t="str">
            <v>消費電力(暖房)</v>
          </cell>
          <cell r="T125">
            <v>0.9</v>
          </cell>
          <cell r="U125" t="str">
            <v>kW</v>
          </cell>
          <cell r="V125" t="str">
            <v>消費電力(暖房ﾋｰﾀ作動時)</v>
          </cell>
          <cell r="X125" t="str">
            <v>kW</v>
          </cell>
          <cell r="Y125" t="str">
            <v>電源</v>
          </cell>
          <cell r="Z125" t="str">
            <v>単相</v>
          </cell>
          <cell r="AA125" t="str">
            <v>φ</v>
          </cell>
          <cell r="AB125" t="str">
            <v>電圧</v>
          </cell>
          <cell r="AC125">
            <v>200</v>
          </cell>
          <cell r="AD125" t="str">
            <v>V</v>
          </cell>
          <cell r="AE125" t="str">
            <v>外形寸法　高さ</v>
          </cell>
          <cell r="AF125">
            <v>295</v>
          </cell>
          <cell r="AG125" t="str">
            <v>mm</v>
          </cell>
          <cell r="AH125" t="str">
            <v>外形寸法　幅</v>
          </cell>
          <cell r="AI125">
            <v>710</v>
          </cell>
          <cell r="AJ125" t="str">
            <v>mm</v>
          </cell>
          <cell r="AK125" t="str">
            <v>外形寸法　奥行</v>
          </cell>
          <cell r="AL125">
            <v>735</v>
          </cell>
          <cell r="AM125" t="str">
            <v>mm</v>
          </cell>
          <cell r="AN125" t="str">
            <v>風量(強)</v>
          </cell>
          <cell r="AO125">
            <v>8.5</v>
          </cell>
          <cell r="AP125" t="str">
            <v>m3/min</v>
          </cell>
          <cell r="AQ125" t="str">
            <v>機外静圧</v>
          </cell>
          <cell r="AR125">
            <v>35</v>
          </cell>
          <cell r="AS125" t="str">
            <v>Pa</v>
          </cell>
          <cell r="AT125" t="str">
            <v>送風機出力</v>
          </cell>
          <cell r="AU125">
            <v>3.5000000000000003E-2</v>
          </cell>
          <cell r="AV125" t="str">
            <v>kW</v>
          </cell>
          <cell r="AW125" t="str">
            <v>ドレン配管径</v>
          </cell>
          <cell r="AX125" t="str">
            <v>外径32(PVC管 VP-25接続可)</v>
          </cell>
          <cell r="AZ125" t="str">
            <v>冷媒配管(ガス)</v>
          </cell>
          <cell r="BA125">
            <v>12.7</v>
          </cell>
          <cell r="BB125" t="str">
            <v>φ(mm)</v>
          </cell>
          <cell r="BC125" t="str">
            <v>冷媒配管(液)</v>
          </cell>
          <cell r="BD125">
            <v>6.35</v>
          </cell>
          <cell r="BE125" t="str">
            <v>φ(mm)</v>
          </cell>
          <cell r="BF125" t="str">
            <v>製品質量</v>
          </cell>
          <cell r="BG125">
            <v>25.5</v>
          </cell>
          <cell r="BH125" t="str">
            <v>kg</v>
          </cell>
          <cell r="BI125" t="str">
            <v>分離形名(パネル１)</v>
          </cell>
          <cell r="BJ125" t="str">
            <v>CMP-J36DSW</v>
          </cell>
          <cell r="BL125" t="str">
            <v>分離形名(リモコン１)</v>
          </cell>
          <cell r="BM125" t="str">
            <v>PAR-F25M</v>
          </cell>
        </row>
        <row r="126">
          <cell r="B126" t="str">
            <v>PDFY-J36M-A</v>
          </cell>
          <cell r="C126" t="str">
            <v>標準価格</v>
          </cell>
          <cell r="D126">
            <v>330000</v>
          </cell>
          <cell r="E126">
            <v>355000</v>
          </cell>
          <cell r="F126" t="str">
            <v>円</v>
          </cell>
          <cell r="G126" t="str">
            <v>冷房能力</v>
          </cell>
          <cell r="H126">
            <v>3.6</v>
          </cell>
          <cell r="I126" t="str">
            <v>kW</v>
          </cell>
          <cell r="J126" t="str">
            <v>消費電力(冷房)</v>
          </cell>
          <cell r="K126">
            <v>0.1</v>
          </cell>
          <cell r="L126" t="str">
            <v>kW</v>
          </cell>
          <cell r="M126" t="str">
            <v>暖房能力</v>
          </cell>
          <cell r="N126">
            <v>4</v>
          </cell>
          <cell r="O126" t="str">
            <v>kW</v>
          </cell>
          <cell r="P126" t="str">
            <v>暖房能力(ﾋｰﾀ作動時)</v>
          </cell>
          <cell r="R126" t="str">
            <v>kW</v>
          </cell>
          <cell r="S126" t="str">
            <v>消費電力(暖房)</v>
          </cell>
          <cell r="T126">
            <v>0.9</v>
          </cell>
          <cell r="U126" t="str">
            <v>kW</v>
          </cell>
          <cell r="V126" t="str">
            <v>消費電力(暖房ﾋｰﾀ作動時)</v>
          </cell>
          <cell r="X126" t="str">
            <v>kW</v>
          </cell>
          <cell r="Y126" t="str">
            <v>電源</v>
          </cell>
          <cell r="Z126" t="str">
            <v>単相</v>
          </cell>
          <cell r="AA126" t="str">
            <v>φ</v>
          </cell>
          <cell r="AB126" t="str">
            <v>電圧</v>
          </cell>
          <cell r="AC126">
            <v>200</v>
          </cell>
          <cell r="AD126" t="str">
            <v>V</v>
          </cell>
          <cell r="AE126" t="str">
            <v>外形寸法　高さ</v>
          </cell>
          <cell r="AF126">
            <v>295</v>
          </cell>
          <cell r="AG126" t="str">
            <v>mm</v>
          </cell>
          <cell r="AH126" t="str">
            <v>外形寸法　幅</v>
          </cell>
          <cell r="AI126">
            <v>710</v>
          </cell>
          <cell r="AJ126" t="str">
            <v>mm</v>
          </cell>
          <cell r="AK126" t="str">
            <v>外形寸法　奥行</v>
          </cell>
          <cell r="AL126">
            <v>735</v>
          </cell>
          <cell r="AM126" t="str">
            <v>mm</v>
          </cell>
          <cell r="AN126" t="str">
            <v>風量(強)</v>
          </cell>
          <cell r="AO126">
            <v>8.5</v>
          </cell>
          <cell r="AP126" t="str">
            <v>m3/min</v>
          </cell>
          <cell r="AQ126" t="str">
            <v>機外静圧</v>
          </cell>
          <cell r="AR126">
            <v>35</v>
          </cell>
          <cell r="AS126" t="str">
            <v>Pa</v>
          </cell>
          <cell r="AT126" t="str">
            <v>送風機出力</v>
          </cell>
          <cell r="AU126">
            <v>3.5000000000000003E-2</v>
          </cell>
          <cell r="AV126" t="str">
            <v>kW</v>
          </cell>
          <cell r="AW126" t="str">
            <v>ドレン配管径</v>
          </cell>
          <cell r="AX126" t="str">
            <v>外径32(PVC管 VP-25接続可)</v>
          </cell>
          <cell r="AZ126" t="str">
            <v>冷媒配管(ガス)</v>
          </cell>
          <cell r="BA126">
            <v>12.7</v>
          </cell>
          <cell r="BB126" t="str">
            <v>φ(mm)</v>
          </cell>
          <cell r="BC126" t="str">
            <v>冷媒配管(液)</v>
          </cell>
          <cell r="BD126">
            <v>6.35</v>
          </cell>
          <cell r="BE126" t="str">
            <v>φ(mm)</v>
          </cell>
          <cell r="BF126" t="str">
            <v>製品質量</v>
          </cell>
          <cell r="BG126">
            <v>27</v>
          </cell>
          <cell r="BH126" t="str">
            <v>kg</v>
          </cell>
          <cell r="BI126" t="str">
            <v>分離形名(パネル１)</v>
          </cell>
          <cell r="BJ126" t="str">
            <v>CMP-J36DSW</v>
          </cell>
          <cell r="BL126" t="str">
            <v>分離形名(リモコン１)</v>
          </cell>
          <cell r="BM126" t="str">
            <v>PAR-F25M</v>
          </cell>
        </row>
        <row r="127">
          <cell r="B127" t="str">
            <v>PDFY-J45M-A</v>
          </cell>
          <cell r="C127" t="str">
            <v>標準価格</v>
          </cell>
          <cell r="D127">
            <v>338000</v>
          </cell>
          <cell r="E127">
            <v>363000</v>
          </cell>
          <cell r="F127" t="str">
            <v>円</v>
          </cell>
          <cell r="G127" t="str">
            <v>冷房能力</v>
          </cell>
          <cell r="H127">
            <v>4.5</v>
          </cell>
          <cell r="I127" t="str">
            <v>kW</v>
          </cell>
          <cell r="J127" t="str">
            <v>消費電力(冷房)</v>
          </cell>
          <cell r="K127">
            <v>0.14000000000000001</v>
          </cell>
          <cell r="L127" t="str">
            <v>kW</v>
          </cell>
          <cell r="M127" t="str">
            <v>暖房能力</v>
          </cell>
          <cell r="N127">
            <v>5</v>
          </cell>
          <cell r="O127" t="str">
            <v>kW</v>
          </cell>
          <cell r="P127" t="str">
            <v>暖房能力(ﾋｰﾀ作動時)</v>
          </cell>
          <cell r="R127" t="str">
            <v>kW</v>
          </cell>
          <cell r="S127" t="str">
            <v>消費電力(暖房)</v>
          </cell>
          <cell r="T127">
            <v>0.13</v>
          </cell>
          <cell r="U127" t="str">
            <v>kW</v>
          </cell>
          <cell r="V127" t="str">
            <v>消費電力(暖房ﾋｰﾀ作動時)</v>
          </cell>
          <cell r="X127" t="str">
            <v>kW</v>
          </cell>
          <cell r="Y127" t="str">
            <v>電源</v>
          </cell>
          <cell r="Z127" t="str">
            <v>単相</v>
          </cell>
          <cell r="AA127" t="str">
            <v>φ</v>
          </cell>
          <cell r="AB127" t="str">
            <v>電圧</v>
          </cell>
          <cell r="AC127">
            <v>200</v>
          </cell>
          <cell r="AD127" t="str">
            <v>V</v>
          </cell>
          <cell r="AE127" t="str">
            <v>外形寸法　高さ</v>
          </cell>
          <cell r="AF127">
            <v>295</v>
          </cell>
          <cell r="AG127" t="str">
            <v>mm</v>
          </cell>
          <cell r="AH127" t="str">
            <v>外形寸法　幅</v>
          </cell>
          <cell r="AI127">
            <v>960</v>
          </cell>
          <cell r="AJ127" t="str">
            <v>mm</v>
          </cell>
          <cell r="AK127" t="str">
            <v>外形寸法　奥行</v>
          </cell>
          <cell r="AL127">
            <v>735</v>
          </cell>
          <cell r="AM127" t="str">
            <v>mm</v>
          </cell>
          <cell r="AN127" t="str">
            <v>風量(強)</v>
          </cell>
          <cell r="AO127">
            <v>14</v>
          </cell>
          <cell r="AP127" t="str">
            <v>m3/min</v>
          </cell>
          <cell r="AQ127" t="str">
            <v>機外静圧</v>
          </cell>
          <cell r="AR127">
            <v>35</v>
          </cell>
          <cell r="AS127" t="str">
            <v>Pa</v>
          </cell>
          <cell r="AT127" t="str">
            <v>送風機出力</v>
          </cell>
          <cell r="AU127">
            <v>8.5000000000000006E-2</v>
          </cell>
          <cell r="AV127" t="str">
            <v>kW</v>
          </cell>
          <cell r="AW127" t="str">
            <v>ドレン配管径</v>
          </cell>
          <cell r="AX127" t="str">
            <v>外径32(PVC管 VP-25接続可)</v>
          </cell>
          <cell r="AZ127" t="str">
            <v>冷媒配管(ガス)</v>
          </cell>
          <cell r="BA127">
            <v>12.7</v>
          </cell>
          <cell r="BB127" t="str">
            <v>φ(mm)</v>
          </cell>
          <cell r="BC127" t="str">
            <v>冷媒配管(液)</v>
          </cell>
          <cell r="BD127">
            <v>6.35</v>
          </cell>
          <cell r="BE127" t="str">
            <v>φ(mm)</v>
          </cell>
          <cell r="BF127" t="str">
            <v>製品質量</v>
          </cell>
          <cell r="BG127">
            <v>32</v>
          </cell>
          <cell r="BH127" t="str">
            <v>kg</v>
          </cell>
          <cell r="BI127" t="str">
            <v>分離形名(パネル１)</v>
          </cell>
          <cell r="BJ127" t="str">
            <v>CMP-J56DSW</v>
          </cell>
          <cell r="BL127" t="str">
            <v>分離形名(リモコン１)</v>
          </cell>
          <cell r="BM127" t="str">
            <v>PAR-F25M</v>
          </cell>
        </row>
        <row r="128">
          <cell r="B128" t="str">
            <v>PDFY-J56M-A</v>
          </cell>
          <cell r="C128" t="str">
            <v>標準価格</v>
          </cell>
          <cell r="D128">
            <v>348000</v>
          </cell>
          <cell r="E128">
            <v>373000</v>
          </cell>
          <cell r="F128" t="str">
            <v>円</v>
          </cell>
          <cell r="G128" t="str">
            <v>冷房能力</v>
          </cell>
          <cell r="H128">
            <v>5.6</v>
          </cell>
          <cell r="I128" t="str">
            <v>kW</v>
          </cell>
          <cell r="J128" t="str">
            <v>消費電力(冷房)</v>
          </cell>
          <cell r="K128">
            <v>0.14000000000000001</v>
          </cell>
          <cell r="L128" t="str">
            <v>kW</v>
          </cell>
          <cell r="M128" t="str">
            <v>暖房能力</v>
          </cell>
          <cell r="N128">
            <v>6.3</v>
          </cell>
          <cell r="O128" t="str">
            <v>kW</v>
          </cell>
          <cell r="P128" t="str">
            <v>暖房能力(ﾋｰﾀ作動時)</v>
          </cell>
          <cell r="R128" t="str">
            <v>kW</v>
          </cell>
          <cell r="S128" t="str">
            <v>消費電力(暖房)</v>
          </cell>
          <cell r="T128">
            <v>0.13</v>
          </cell>
          <cell r="U128" t="str">
            <v>kW</v>
          </cell>
          <cell r="V128" t="str">
            <v>消費電力(暖房ﾋｰﾀ作動時)</v>
          </cell>
          <cell r="X128" t="str">
            <v>kW</v>
          </cell>
          <cell r="Y128" t="str">
            <v>電源</v>
          </cell>
          <cell r="Z128" t="str">
            <v>単相</v>
          </cell>
          <cell r="AA128" t="str">
            <v>φ</v>
          </cell>
          <cell r="AB128" t="str">
            <v>電圧</v>
          </cell>
          <cell r="AC128">
            <v>200</v>
          </cell>
          <cell r="AD128" t="str">
            <v>V</v>
          </cell>
          <cell r="AE128" t="str">
            <v>外形寸法　高さ</v>
          </cell>
          <cell r="AF128">
            <v>295</v>
          </cell>
          <cell r="AG128" t="str">
            <v>mm</v>
          </cell>
          <cell r="AH128" t="str">
            <v>外形寸法　幅</v>
          </cell>
          <cell r="AI128">
            <v>960</v>
          </cell>
          <cell r="AJ128" t="str">
            <v>mm</v>
          </cell>
          <cell r="AK128" t="str">
            <v>外形寸法　奥行</v>
          </cell>
          <cell r="AL128">
            <v>735</v>
          </cell>
          <cell r="AM128" t="str">
            <v>mm</v>
          </cell>
          <cell r="AN128" t="str">
            <v>風量(強)</v>
          </cell>
          <cell r="AO128">
            <v>14</v>
          </cell>
          <cell r="AP128" t="str">
            <v>m3/min</v>
          </cell>
          <cell r="AQ128" t="str">
            <v>機外静圧</v>
          </cell>
          <cell r="AR128">
            <v>35</v>
          </cell>
          <cell r="AS128" t="str">
            <v>Pa</v>
          </cell>
          <cell r="AT128" t="str">
            <v>送風機出力</v>
          </cell>
          <cell r="AU128">
            <v>8.5000000000000006E-2</v>
          </cell>
          <cell r="AV128" t="str">
            <v>kW</v>
          </cell>
          <cell r="AW128" t="str">
            <v>ドレン配管径</v>
          </cell>
          <cell r="AX128" t="str">
            <v>外径32(PVC管 VP-25接続可)</v>
          </cell>
          <cell r="AZ128" t="str">
            <v>冷媒配管(ガス)</v>
          </cell>
          <cell r="BA128">
            <v>15.88</v>
          </cell>
          <cell r="BB128" t="str">
            <v>φ(mm)</v>
          </cell>
          <cell r="BC128" t="str">
            <v>冷媒配管(液)</v>
          </cell>
          <cell r="BD128">
            <v>9.52</v>
          </cell>
          <cell r="BE128" t="str">
            <v>φ(mm)</v>
          </cell>
          <cell r="BF128" t="str">
            <v>製品質量</v>
          </cell>
          <cell r="BG128">
            <v>34</v>
          </cell>
          <cell r="BH128" t="str">
            <v>kg</v>
          </cell>
          <cell r="BI128" t="str">
            <v>分離形名(パネル１)</v>
          </cell>
          <cell r="BJ128" t="str">
            <v>CMP-J56DSW</v>
          </cell>
          <cell r="BL128" t="str">
            <v>分離形名(リモコン１)</v>
          </cell>
          <cell r="BM128" t="str">
            <v>PAR-F25M</v>
          </cell>
        </row>
        <row r="129">
          <cell r="B129" t="str">
            <v>PDFY-J71M-A</v>
          </cell>
          <cell r="C129" t="str">
            <v>標準価格</v>
          </cell>
          <cell r="D129">
            <v>363000</v>
          </cell>
          <cell r="E129">
            <v>388000</v>
          </cell>
          <cell r="F129" t="str">
            <v>円</v>
          </cell>
          <cell r="G129" t="str">
            <v>冷房能力</v>
          </cell>
          <cell r="H129">
            <v>7.1</v>
          </cell>
          <cell r="I129" t="str">
            <v>kW</v>
          </cell>
          <cell r="J129" t="str">
            <v>消費電力(冷房)</v>
          </cell>
          <cell r="K129">
            <v>0.16</v>
          </cell>
          <cell r="L129" t="str">
            <v>kW</v>
          </cell>
          <cell r="M129" t="str">
            <v>暖房能力</v>
          </cell>
          <cell r="N129">
            <v>8</v>
          </cell>
          <cell r="O129" t="str">
            <v>kW</v>
          </cell>
          <cell r="P129" t="str">
            <v>暖房能力(ﾋｰﾀ作動時)</v>
          </cell>
          <cell r="R129" t="str">
            <v>kW</v>
          </cell>
          <cell r="S129" t="str">
            <v>消費電力(暖房)</v>
          </cell>
          <cell r="T129">
            <v>0.15</v>
          </cell>
          <cell r="U129" t="str">
            <v>kW</v>
          </cell>
          <cell r="V129" t="str">
            <v>消費電力(暖房ﾋｰﾀ作動時)</v>
          </cell>
          <cell r="X129" t="str">
            <v>kW</v>
          </cell>
          <cell r="Y129" t="str">
            <v>電源</v>
          </cell>
          <cell r="Z129" t="str">
            <v>単相</v>
          </cell>
          <cell r="AA129" t="str">
            <v>φ</v>
          </cell>
          <cell r="AB129" t="str">
            <v>電圧</v>
          </cell>
          <cell r="AC129">
            <v>200</v>
          </cell>
          <cell r="AD129" t="str">
            <v>V</v>
          </cell>
          <cell r="AE129" t="str">
            <v>外形寸法　高さ</v>
          </cell>
          <cell r="AF129">
            <v>295</v>
          </cell>
          <cell r="AG129" t="str">
            <v>mm</v>
          </cell>
          <cell r="AH129" t="str">
            <v>外形寸法　幅</v>
          </cell>
          <cell r="AI129">
            <v>1160</v>
          </cell>
          <cell r="AJ129" t="str">
            <v>mm</v>
          </cell>
          <cell r="AK129" t="str">
            <v>外形寸法　奥行</v>
          </cell>
          <cell r="AL129">
            <v>735</v>
          </cell>
          <cell r="AM129" t="str">
            <v>mm</v>
          </cell>
          <cell r="AN129" t="str">
            <v>風量(強)</v>
          </cell>
          <cell r="AO129">
            <v>18</v>
          </cell>
          <cell r="AP129" t="str">
            <v>m3/min</v>
          </cell>
          <cell r="AQ129" t="str">
            <v>機外静圧</v>
          </cell>
          <cell r="AR129">
            <v>35</v>
          </cell>
          <cell r="AS129" t="str">
            <v>Pa</v>
          </cell>
          <cell r="AT129" t="str">
            <v>送風機出力</v>
          </cell>
          <cell r="AU129">
            <v>9.5000000000000001E-2</v>
          </cell>
          <cell r="AV129" t="str">
            <v>kW</v>
          </cell>
          <cell r="AW129" t="str">
            <v>ドレン配管径</v>
          </cell>
          <cell r="AX129" t="str">
            <v>外径32(PVC管 VP-25接続可)</v>
          </cell>
          <cell r="AZ129" t="str">
            <v>冷媒配管(ガス)</v>
          </cell>
          <cell r="BA129">
            <v>15.88</v>
          </cell>
          <cell r="BB129" t="str">
            <v>φ(mm)</v>
          </cell>
          <cell r="BC129" t="str">
            <v>冷媒配管(液)</v>
          </cell>
          <cell r="BD129">
            <v>9.52</v>
          </cell>
          <cell r="BE129" t="str">
            <v>φ(mm)</v>
          </cell>
          <cell r="BF129" t="str">
            <v>製品質量</v>
          </cell>
          <cell r="BG129">
            <v>39</v>
          </cell>
          <cell r="BH129" t="str">
            <v>kg</v>
          </cell>
          <cell r="BI129" t="str">
            <v>分離形名(パネル１)</v>
          </cell>
          <cell r="BJ129" t="str">
            <v>CMP-J90DSW</v>
          </cell>
          <cell r="BL129" t="str">
            <v>分離形名(リモコン１)</v>
          </cell>
          <cell r="BM129" t="str">
            <v>PAR-F25M</v>
          </cell>
        </row>
        <row r="130">
          <cell r="B130" t="str">
            <v>PDFY-J80M-A</v>
          </cell>
          <cell r="C130" t="str">
            <v>標準価格</v>
          </cell>
          <cell r="D130">
            <v>393000</v>
          </cell>
          <cell r="E130">
            <v>418000</v>
          </cell>
          <cell r="F130" t="str">
            <v>円</v>
          </cell>
          <cell r="G130" t="str">
            <v>冷房能力</v>
          </cell>
          <cell r="H130">
            <v>8</v>
          </cell>
          <cell r="I130" t="str">
            <v>kW</v>
          </cell>
          <cell r="J130" t="str">
            <v>消費電力(冷房)</v>
          </cell>
          <cell r="K130">
            <v>0.17</v>
          </cell>
          <cell r="L130" t="str">
            <v>kW</v>
          </cell>
          <cell r="M130" t="str">
            <v>暖房能力</v>
          </cell>
          <cell r="N130">
            <v>9</v>
          </cell>
          <cell r="O130" t="str">
            <v>kW</v>
          </cell>
          <cell r="P130" t="str">
            <v>暖房能力(ﾋｰﾀ作動時)</v>
          </cell>
          <cell r="R130" t="str">
            <v>kW</v>
          </cell>
          <cell r="S130" t="str">
            <v>消費電力(暖房)</v>
          </cell>
          <cell r="T130">
            <v>0.16</v>
          </cell>
          <cell r="U130" t="str">
            <v>kW</v>
          </cell>
          <cell r="V130" t="str">
            <v>消費電力(暖房ﾋｰﾀ作動時)</v>
          </cell>
          <cell r="X130" t="str">
            <v>kW</v>
          </cell>
          <cell r="Y130" t="str">
            <v>電源</v>
          </cell>
          <cell r="Z130" t="str">
            <v>単相</v>
          </cell>
          <cell r="AA130" t="str">
            <v>φ</v>
          </cell>
          <cell r="AB130" t="str">
            <v>電圧</v>
          </cell>
          <cell r="AC130">
            <v>200</v>
          </cell>
          <cell r="AD130" t="str">
            <v>V</v>
          </cell>
          <cell r="AE130" t="str">
            <v>外形寸法　高さ</v>
          </cell>
          <cell r="AF130">
            <v>295</v>
          </cell>
          <cell r="AG130" t="str">
            <v>mm</v>
          </cell>
          <cell r="AH130" t="str">
            <v>外形寸法　幅</v>
          </cell>
          <cell r="AI130">
            <v>1160</v>
          </cell>
          <cell r="AJ130" t="str">
            <v>mm</v>
          </cell>
          <cell r="AK130" t="str">
            <v>外形寸法　奥行</v>
          </cell>
          <cell r="AL130">
            <v>735</v>
          </cell>
          <cell r="AM130" t="str">
            <v>mm</v>
          </cell>
          <cell r="AN130" t="str">
            <v>風量(強)</v>
          </cell>
          <cell r="AO130">
            <v>19.5</v>
          </cell>
          <cell r="AP130" t="str">
            <v>m3/min</v>
          </cell>
          <cell r="AQ130" t="str">
            <v>機外静圧</v>
          </cell>
          <cell r="AR130">
            <v>35</v>
          </cell>
          <cell r="AS130" t="str">
            <v>Pa</v>
          </cell>
          <cell r="AT130" t="str">
            <v>送風機出力</v>
          </cell>
          <cell r="AU130">
            <v>9.5000000000000001E-2</v>
          </cell>
          <cell r="AV130" t="str">
            <v>kW</v>
          </cell>
          <cell r="AW130" t="str">
            <v>ドレン配管径</v>
          </cell>
          <cell r="AX130" t="str">
            <v>外径32(PVC管 VP-25接続可)</v>
          </cell>
          <cell r="AZ130" t="str">
            <v>冷媒配管(ガス)</v>
          </cell>
          <cell r="BA130">
            <v>15.88</v>
          </cell>
          <cell r="BB130" t="str">
            <v>φ(mm)</v>
          </cell>
          <cell r="BC130" t="str">
            <v>冷媒配管(液)</v>
          </cell>
          <cell r="BD130">
            <v>9.52</v>
          </cell>
          <cell r="BE130" t="str">
            <v>φ(mm)</v>
          </cell>
          <cell r="BF130" t="str">
            <v>製品質量</v>
          </cell>
          <cell r="BG130">
            <v>39</v>
          </cell>
          <cell r="BH130" t="str">
            <v>kg</v>
          </cell>
          <cell r="BI130" t="str">
            <v>分離形名(パネル１)</v>
          </cell>
          <cell r="BJ130" t="str">
            <v>CMP-J90DSW</v>
          </cell>
          <cell r="BL130" t="str">
            <v>分離形名(リモコン１)</v>
          </cell>
          <cell r="BM130" t="str">
            <v>PAR-F25M</v>
          </cell>
        </row>
        <row r="131">
          <cell r="B131" t="str">
            <v>PDFY-J90M-A</v>
          </cell>
          <cell r="C131" t="str">
            <v>標準価格</v>
          </cell>
          <cell r="D131">
            <v>418000</v>
          </cell>
          <cell r="E131">
            <v>443000</v>
          </cell>
          <cell r="F131" t="str">
            <v>円</v>
          </cell>
          <cell r="G131" t="str">
            <v>冷房能力</v>
          </cell>
          <cell r="H131">
            <v>9</v>
          </cell>
          <cell r="I131" t="str">
            <v>kW</v>
          </cell>
          <cell r="J131" t="str">
            <v>消費電力(冷房)</v>
          </cell>
          <cell r="K131">
            <v>0.18</v>
          </cell>
          <cell r="L131" t="str">
            <v>kW</v>
          </cell>
          <cell r="M131" t="str">
            <v>暖房能力</v>
          </cell>
          <cell r="N131">
            <v>10</v>
          </cell>
          <cell r="O131" t="str">
            <v>kW</v>
          </cell>
          <cell r="P131" t="str">
            <v>暖房能力(ﾋｰﾀ作動時)</v>
          </cell>
          <cell r="R131" t="str">
            <v>kW</v>
          </cell>
          <cell r="S131" t="str">
            <v>消費電力(暖房)</v>
          </cell>
          <cell r="T131">
            <v>0.17</v>
          </cell>
          <cell r="U131" t="str">
            <v>kW</v>
          </cell>
          <cell r="V131" t="str">
            <v>消費電力(暖房ﾋｰﾀ作動時)</v>
          </cell>
          <cell r="X131" t="str">
            <v>kW</v>
          </cell>
          <cell r="Y131" t="str">
            <v>電源</v>
          </cell>
          <cell r="Z131" t="str">
            <v>単相</v>
          </cell>
          <cell r="AA131" t="str">
            <v>φ</v>
          </cell>
          <cell r="AB131" t="str">
            <v>電圧</v>
          </cell>
          <cell r="AC131">
            <v>200</v>
          </cell>
          <cell r="AD131" t="str">
            <v>V</v>
          </cell>
          <cell r="AE131" t="str">
            <v>外形寸法　高さ</v>
          </cell>
          <cell r="AF131">
            <v>295</v>
          </cell>
          <cell r="AG131" t="str">
            <v>mm</v>
          </cell>
          <cell r="AH131" t="str">
            <v>外形寸法　幅</v>
          </cell>
          <cell r="AI131">
            <v>1160</v>
          </cell>
          <cell r="AJ131" t="str">
            <v>mm</v>
          </cell>
          <cell r="AK131" t="str">
            <v>外形寸法　奥行</v>
          </cell>
          <cell r="AL131">
            <v>735</v>
          </cell>
          <cell r="AM131" t="str">
            <v>mm</v>
          </cell>
          <cell r="AN131" t="str">
            <v>風量(強)</v>
          </cell>
          <cell r="AO131">
            <v>22</v>
          </cell>
          <cell r="AP131" t="str">
            <v>m3/min</v>
          </cell>
          <cell r="AQ131" t="str">
            <v>機外静圧</v>
          </cell>
          <cell r="AR131">
            <v>35</v>
          </cell>
          <cell r="AS131" t="str">
            <v>Pa</v>
          </cell>
          <cell r="AT131" t="str">
            <v>送風機出力</v>
          </cell>
          <cell r="AU131">
            <v>6.5000000000000002E-2</v>
          </cell>
          <cell r="AV131" t="str">
            <v>kW</v>
          </cell>
          <cell r="AW131" t="str">
            <v>ドレン配管径</v>
          </cell>
          <cell r="AX131" t="str">
            <v>外径32(PVC管 VP-25接続可)</v>
          </cell>
          <cell r="AZ131" t="str">
            <v>冷媒配管(ガス)</v>
          </cell>
          <cell r="BA131">
            <v>15.88</v>
          </cell>
          <cell r="BB131" t="str">
            <v>φ(mm)</v>
          </cell>
          <cell r="BC131" t="str">
            <v>冷媒配管(液)</v>
          </cell>
          <cell r="BD131">
            <v>9.52</v>
          </cell>
          <cell r="BE131" t="str">
            <v>φ(mm)</v>
          </cell>
          <cell r="BF131" t="str">
            <v>製品質量</v>
          </cell>
          <cell r="BG131">
            <v>39</v>
          </cell>
          <cell r="BH131" t="str">
            <v>kg</v>
          </cell>
          <cell r="BI131" t="str">
            <v>分離形名(パネル１)</v>
          </cell>
          <cell r="BJ131" t="str">
            <v>CMP-J90DSW</v>
          </cell>
          <cell r="BL131" t="str">
            <v>分離形名(リモコン１)</v>
          </cell>
          <cell r="BM131" t="str">
            <v>PAR-F25M</v>
          </cell>
        </row>
        <row r="132">
          <cell r="B132" t="str">
            <v>PDH-J112EK</v>
          </cell>
          <cell r="C132" t="str">
            <v>標準価格</v>
          </cell>
          <cell r="D132">
            <v>395000</v>
          </cell>
          <cell r="E132">
            <v>420000</v>
          </cell>
          <cell r="F132" t="str">
            <v>円</v>
          </cell>
          <cell r="G132" t="str">
            <v>冷房能力</v>
          </cell>
          <cell r="H132">
            <v>10</v>
          </cell>
          <cell r="I132" t="str">
            <v>kW</v>
          </cell>
          <cell r="J132" t="str">
            <v>消費電力(冷房)</v>
          </cell>
          <cell r="K132">
            <v>0.3</v>
          </cell>
          <cell r="L132" t="str">
            <v>kW</v>
          </cell>
          <cell r="M132" t="str">
            <v>暖房能力</v>
          </cell>
          <cell r="N132">
            <v>10.6</v>
          </cell>
          <cell r="O132" t="str">
            <v>kW</v>
          </cell>
          <cell r="P132" t="str">
            <v>暖房能力(ﾋｰﾀ作動時)</v>
          </cell>
          <cell r="R132" t="str">
            <v>kW</v>
          </cell>
          <cell r="S132" t="str">
            <v>消費電力(暖房)</v>
          </cell>
          <cell r="T132">
            <v>0.3</v>
          </cell>
          <cell r="U132" t="str">
            <v>kW</v>
          </cell>
          <cell r="V132" t="str">
            <v>消費電力(暖房ﾋｰﾀ作動時)</v>
          </cell>
          <cell r="X132" t="str">
            <v>kW</v>
          </cell>
          <cell r="Y132" t="str">
            <v>電源</v>
          </cell>
          <cell r="Z132" t="str">
            <v>単相</v>
          </cell>
          <cell r="AA132" t="str">
            <v>φ</v>
          </cell>
          <cell r="AB132" t="str">
            <v>電圧</v>
          </cell>
          <cell r="AC132">
            <v>200</v>
          </cell>
          <cell r="AD132" t="str">
            <v>V</v>
          </cell>
          <cell r="AE132" t="str">
            <v>外形寸法　高さ</v>
          </cell>
          <cell r="AF132">
            <v>387</v>
          </cell>
          <cell r="AG132" t="str">
            <v>mm</v>
          </cell>
          <cell r="AH132" t="str">
            <v>外形寸法　幅</v>
          </cell>
          <cell r="AI132">
            <v>1686</v>
          </cell>
          <cell r="AJ132" t="str">
            <v>mm</v>
          </cell>
          <cell r="AK132" t="str">
            <v>外形寸法　奥行</v>
          </cell>
          <cell r="AL132">
            <v>597</v>
          </cell>
          <cell r="AM132" t="str">
            <v>mm</v>
          </cell>
          <cell r="AN132" t="str">
            <v>風量(強)</v>
          </cell>
          <cell r="AO132">
            <v>34</v>
          </cell>
          <cell r="AP132" t="str">
            <v>m3/min</v>
          </cell>
          <cell r="AQ132" t="str">
            <v>機外静圧</v>
          </cell>
          <cell r="AR132">
            <v>70</v>
          </cell>
          <cell r="AS132" t="str">
            <v>Pa</v>
          </cell>
          <cell r="AT132" t="str">
            <v>送風機出力</v>
          </cell>
          <cell r="AU132">
            <v>0.2</v>
          </cell>
          <cell r="AV132" t="str">
            <v>kW</v>
          </cell>
          <cell r="AW132" t="str">
            <v>ドレン配管径</v>
          </cell>
          <cell r="AX132" t="str">
            <v>VPｰ20接続可</v>
          </cell>
          <cell r="AZ132" t="str">
            <v>冷媒配管(ガス)</v>
          </cell>
          <cell r="BA132">
            <v>19.05</v>
          </cell>
          <cell r="BB132" t="str">
            <v>φ(mm)</v>
          </cell>
          <cell r="BC132" t="str">
            <v>冷媒配管(液)</v>
          </cell>
          <cell r="BD132">
            <v>9.52</v>
          </cell>
          <cell r="BE132" t="str">
            <v>φ(mm)</v>
          </cell>
          <cell r="BF132" t="str">
            <v>製品質量</v>
          </cell>
          <cell r="BG132">
            <v>50</v>
          </cell>
          <cell r="BH132" t="str">
            <v>kg</v>
          </cell>
          <cell r="BI132" t="str">
            <v>分離形名(パネル１)</v>
          </cell>
          <cell r="BJ132" t="str">
            <v>CMP-J140ES</v>
          </cell>
          <cell r="BL132" t="str">
            <v>分離形名(リモコン１)</v>
          </cell>
          <cell r="BM132" t="str">
            <v>PAR-JH050K</v>
          </cell>
        </row>
        <row r="133">
          <cell r="B133" t="str">
            <v>PDH-J112FA</v>
          </cell>
          <cell r="C133" t="str">
            <v>標準価格</v>
          </cell>
          <cell r="D133">
            <v>390000</v>
          </cell>
          <cell r="E133">
            <v>415000</v>
          </cell>
          <cell r="F133" t="str">
            <v>円</v>
          </cell>
          <cell r="G133" t="str">
            <v>冷房能力</v>
          </cell>
          <cell r="H133">
            <v>10</v>
          </cell>
          <cell r="I133" t="str">
            <v>kW</v>
          </cell>
          <cell r="J133" t="str">
            <v>消費電力(冷房)</v>
          </cell>
          <cell r="K133">
            <v>0.31</v>
          </cell>
          <cell r="L133" t="str">
            <v>kW</v>
          </cell>
          <cell r="M133" t="str">
            <v>暖房能力</v>
          </cell>
          <cell r="N133">
            <v>10.6</v>
          </cell>
          <cell r="O133" t="str">
            <v>kW</v>
          </cell>
          <cell r="P133" t="str">
            <v>暖房能力(ﾋｰﾀ作動時)</v>
          </cell>
          <cell r="R133" t="str">
            <v>kW</v>
          </cell>
          <cell r="S133" t="str">
            <v>消費電力(暖房)</v>
          </cell>
          <cell r="T133">
            <v>0.3</v>
          </cell>
          <cell r="U133" t="str">
            <v>kW</v>
          </cell>
          <cell r="V133" t="str">
            <v>消費電力(暖房ﾋｰﾀ作動時)</v>
          </cell>
          <cell r="X133" t="str">
            <v>kW</v>
          </cell>
          <cell r="Y133" t="str">
            <v>電源</v>
          </cell>
          <cell r="AA133" t="str">
            <v>φ</v>
          </cell>
          <cell r="AB133" t="str">
            <v>電圧</v>
          </cell>
          <cell r="AD133" t="str">
            <v>V</v>
          </cell>
          <cell r="AE133" t="str">
            <v>外形寸法　高さ</v>
          </cell>
          <cell r="AF133">
            <v>335</v>
          </cell>
          <cell r="AG133" t="str">
            <v>mm</v>
          </cell>
          <cell r="AH133" t="str">
            <v>外形寸法　幅</v>
          </cell>
          <cell r="AI133">
            <v>1510</v>
          </cell>
          <cell r="AJ133" t="str">
            <v>mm</v>
          </cell>
          <cell r="AK133" t="str">
            <v>外形寸法　奥行</v>
          </cell>
          <cell r="AL133">
            <v>775</v>
          </cell>
          <cell r="AM133" t="str">
            <v>mm</v>
          </cell>
          <cell r="AN133" t="str">
            <v>風量(強)</v>
          </cell>
          <cell r="AO133">
            <v>28</v>
          </cell>
          <cell r="AP133" t="str">
            <v>m3/min</v>
          </cell>
          <cell r="AQ133" t="str">
            <v>機外静圧</v>
          </cell>
          <cell r="AR133">
            <v>35</v>
          </cell>
          <cell r="AS133" t="str">
            <v>Pa</v>
          </cell>
          <cell r="AT133" t="str">
            <v>送風機出力</v>
          </cell>
          <cell r="AU133">
            <v>7.4999999999999997E-2</v>
          </cell>
          <cell r="AV133" t="str">
            <v>kW</v>
          </cell>
          <cell r="AW133" t="str">
            <v>ドレン配管径</v>
          </cell>
          <cell r="AX133" t="str">
            <v>外径32(PVC管 VP-25接続可)</v>
          </cell>
          <cell r="AZ133" t="str">
            <v>冷媒配管(ガス)</v>
          </cell>
          <cell r="BA133">
            <v>19.05</v>
          </cell>
          <cell r="BB133" t="str">
            <v>φ(mm)</v>
          </cell>
          <cell r="BC133" t="str">
            <v>冷媒配管(液)</v>
          </cell>
          <cell r="BD133">
            <v>9.52</v>
          </cell>
          <cell r="BE133" t="str">
            <v>φ(mm)</v>
          </cell>
          <cell r="BF133" t="str">
            <v>製品質量</v>
          </cell>
          <cell r="BG133">
            <v>52</v>
          </cell>
          <cell r="BH133" t="str">
            <v>kg</v>
          </cell>
          <cell r="BI133" t="str">
            <v>分離形名(パネル１)</v>
          </cell>
          <cell r="BJ133" t="str">
            <v>CMP-J160DSW</v>
          </cell>
          <cell r="BL133" t="str">
            <v>分離形名(リモコン１)</v>
          </cell>
          <cell r="BM133" t="str">
            <v>PAR-S25A</v>
          </cell>
        </row>
        <row r="134">
          <cell r="B134" t="str">
            <v>PDH-J140EK</v>
          </cell>
          <cell r="C134" t="str">
            <v>標準価格</v>
          </cell>
          <cell r="D134">
            <v>445000</v>
          </cell>
          <cell r="E134">
            <v>470000</v>
          </cell>
          <cell r="F134" t="str">
            <v>円</v>
          </cell>
          <cell r="G134" t="str">
            <v>冷房能力</v>
          </cell>
          <cell r="H134">
            <v>12.5</v>
          </cell>
          <cell r="I134" t="str">
            <v>kW</v>
          </cell>
          <cell r="J134" t="str">
            <v>消費電力(冷房)</v>
          </cell>
          <cell r="K134">
            <v>0.3</v>
          </cell>
          <cell r="L134" t="str">
            <v>kW</v>
          </cell>
          <cell r="M134" t="str">
            <v>暖房能力</v>
          </cell>
          <cell r="N134">
            <v>14</v>
          </cell>
          <cell r="O134" t="str">
            <v>kW</v>
          </cell>
          <cell r="P134" t="str">
            <v>暖房能力(ﾋｰﾀ作動時)</v>
          </cell>
          <cell r="R134" t="str">
            <v>kW</v>
          </cell>
          <cell r="S134" t="str">
            <v>消費電力(暖房)</v>
          </cell>
          <cell r="T134">
            <v>0.3</v>
          </cell>
          <cell r="U134" t="str">
            <v>kW</v>
          </cell>
          <cell r="V134" t="str">
            <v>消費電力(暖房ﾋｰﾀ作動時)</v>
          </cell>
          <cell r="X134" t="str">
            <v>kW</v>
          </cell>
          <cell r="Y134" t="str">
            <v>電源</v>
          </cell>
          <cell r="Z134" t="str">
            <v>単相</v>
          </cell>
          <cell r="AA134" t="str">
            <v>φ</v>
          </cell>
          <cell r="AB134" t="str">
            <v>電圧</v>
          </cell>
          <cell r="AC134">
            <v>200</v>
          </cell>
          <cell r="AD134" t="str">
            <v>V</v>
          </cell>
          <cell r="AE134" t="str">
            <v>外形寸法　高さ</v>
          </cell>
          <cell r="AF134">
            <v>387</v>
          </cell>
          <cell r="AG134" t="str">
            <v>mm</v>
          </cell>
          <cell r="AH134" t="str">
            <v>外形寸法　幅</v>
          </cell>
          <cell r="AI134">
            <v>1686</v>
          </cell>
          <cell r="AJ134" t="str">
            <v>mm</v>
          </cell>
          <cell r="AK134" t="str">
            <v>外形寸法　奥行</v>
          </cell>
          <cell r="AL134">
            <v>597</v>
          </cell>
          <cell r="AM134" t="str">
            <v>mm</v>
          </cell>
          <cell r="AN134" t="str">
            <v>風量(強)</v>
          </cell>
          <cell r="AO134">
            <v>34</v>
          </cell>
          <cell r="AP134" t="str">
            <v>m3/min</v>
          </cell>
          <cell r="AQ134" t="str">
            <v>機外静圧</v>
          </cell>
          <cell r="AR134">
            <v>70</v>
          </cell>
          <cell r="AS134" t="str">
            <v>Pa</v>
          </cell>
          <cell r="AT134" t="str">
            <v>送風機出力</v>
          </cell>
          <cell r="AU134">
            <v>0.2</v>
          </cell>
          <cell r="AV134" t="str">
            <v>kW</v>
          </cell>
          <cell r="AW134" t="str">
            <v>ドレン配管径</v>
          </cell>
          <cell r="AX134" t="str">
            <v>VPｰ20接続可</v>
          </cell>
          <cell r="AZ134" t="str">
            <v>冷媒配管(ガス)</v>
          </cell>
          <cell r="BA134">
            <v>19.05</v>
          </cell>
          <cell r="BB134" t="str">
            <v>φ(mm)</v>
          </cell>
          <cell r="BC134" t="str">
            <v>冷媒配管(液)</v>
          </cell>
          <cell r="BD134">
            <v>9.52</v>
          </cell>
          <cell r="BE134" t="str">
            <v>φ(mm)</v>
          </cell>
          <cell r="BF134" t="str">
            <v>製品質量</v>
          </cell>
          <cell r="BG134">
            <v>50</v>
          </cell>
          <cell r="BH134" t="str">
            <v>kg</v>
          </cell>
          <cell r="BI134" t="str">
            <v>分離形名(パネル１)</v>
          </cell>
          <cell r="BJ134" t="str">
            <v>CMP-J140ES</v>
          </cell>
          <cell r="BL134" t="str">
            <v>分離形名(リモコン１)</v>
          </cell>
          <cell r="BM134" t="str">
            <v>PAR-JH050K</v>
          </cell>
        </row>
        <row r="135">
          <cell r="B135" t="str">
            <v>PDH-J140FA</v>
          </cell>
          <cell r="C135" t="str">
            <v>標準価格</v>
          </cell>
          <cell r="D135">
            <v>440000</v>
          </cell>
          <cell r="E135">
            <v>465000</v>
          </cell>
          <cell r="F135" t="str">
            <v>円</v>
          </cell>
          <cell r="G135" t="str">
            <v>冷房能力</v>
          </cell>
          <cell r="H135">
            <v>12.5</v>
          </cell>
          <cell r="I135" t="str">
            <v>kW</v>
          </cell>
          <cell r="J135" t="str">
            <v>消費電力(冷房)</v>
          </cell>
          <cell r="K135">
            <v>0.37</v>
          </cell>
          <cell r="L135" t="str">
            <v>kW</v>
          </cell>
          <cell r="M135" t="str">
            <v>暖房能力</v>
          </cell>
          <cell r="N135">
            <v>14</v>
          </cell>
          <cell r="O135" t="str">
            <v>kW</v>
          </cell>
          <cell r="P135" t="str">
            <v>暖房能力(ﾋｰﾀ作動時)</v>
          </cell>
          <cell r="R135" t="str">
            <v>kW</v>
          </cell>
          <cell r="S135" t="str">
            <v>消費電力(暖房)</v>
          </cell>
          <cell r="T135">
            <v>0.36</v>
          </cell>
          <cell r="U135" t="str">
            <v>kW</v>
          </cell>
          <cell r="V135" t="str">
            <v>消費電力(暖房ﾋｰﾀ作動時)</v>
          </cell>
          <cell r="X135" t="str">
            <v>kW</v>
          </cell>
          <cell r="Y135" t="str">
            <v>電源</v>
          </cell>
          <cell r="AA135" t="str">
            <v>φ</v>
          </cell>
          <cell r="AB135" t="str">
            <v>電圧</v>
          </cell>
          <cell r="AD135" t="str">
            <v>V</v>
          </cell>
          <cell r="AE135" t="str">
            <v>外形寸法　高さ</v>
          </cell>
          <cell r="AF135">
            <v>335</v>
          </cell>
          <cell r="AG135" t="str">
            <v>mm</v>
          </cell>
          <cell r="AH135" t="str">
            <v>外形寸法　幅</v>
          </cell>
          <cell r="AI135">
            <v>1510</v>
          </cell>
          <cell r="AJ135" t="str">
            <v>mm</v>
          </cell>
          <cell r="AK135" t="str">
            <v>外形寸法　奥行</v>
          </cell>
          <cell r="AL135">
            <v>775</v>
          </cell>
          <cell r="AM135" t="str">
            <v>mm</v>
          </cell>
          <cell r="AN135" t="str">
            <v>風量(強)</v>
          </cell>
          <cell r="AO135">
            <v>34</v>
          </cell>
          <cell r="AP135" t="str">
            <v>m3/min</v>
          </cell>
          <cell r="AQ135" t="str">
            <v>機外静圧</v>
          </cell>
          <cell r="AR135">
            <v>35</v>
          </cell>
          <cell r="AS135" t="str">
            <v>Pa</v>
          </cell>
          <cell r="AT135" t="str">
            <v>送風機出力</v>
          </cell>
          <cell r="AU135">
            <v>0.13500000000000001</v>
          </cell>
          <cell r="AV135" t="str">
            <v>kW</v>
          </cell>
          <cell r="AW135" t="str">
            <v>ドレン配管径</v>
          </cell>
          <cell r="AX135" t="str">
            <v>外径32(PVC管 VP-25接続可)</v>
          </cell>
          <cell r="AZ135" t="str">
            <v>冷媒配管(ガス)</v>
          </cell>
          <cell r="BA135">
            <v>19.05</v>
          </cell>
          <cell r="BB135" t="str">
            <v>φ(mm)</v>
          </cell>
          <cell r="BC135" t="str">
            <v>冷媒配管(液)</v>
          </cell>
          <cell r="BD135">
            <v>9.52</v>
          </cell>
          <cell r="BE135" t="str">
            <v>φ(mm)</v>
          </cell>
          <cell r="BF135" t="str">
            <v>製品質量</v>
          </cell>
          <cell r="BG135">
            <v>52</v>
          </cell>
          <cell r="BH135" t="str">
            <v>kg</v>
          </cell>
          <cell r="BI135" t="str">
            <v>分離形名(パネル１)</v>
          </cell>
          <cell r="BJ135" t="str">
            <v>CMP-J160DSW</v>
          </cell>
          <cell r="BL135" t="str">
            <v>分離形名(リモコン１)</v>
          </cell>
          <cell r="BM135" t="str">
            <v>PAR-S25A</v>
          </cell>
        </row>
        <row r="136">
          <cell r="B136" t="str">
            <v>PDH-J40EK</v>
          </cell>
          <cell r="C136" t="str">
            <v>標準価格</v>
          </cell>
          <cell r="D136">
            <v>270000</v>
          </cell>
          <cell r="E136">
            <v>295000</v>
          </cell>
          <cell r="F136" t="str">
            <v>円</v>
          </cell>
          <cell r="G136" t="str">
            <v>冷房能力</v>
          </cell>
          <cell r="H136">
            <v>3.6</v>
          </cell>
          <cell r="I136" t="str">
            <v>kW</v>
          </cell>
          <cell r="J136" t="str">
            <v>消費電力(冷房)</v>
          </cell>
          <cell r="K136">
            <v>0.1</v>
          </cell>
          <cell r="L136" t="str">
            <v>kW</v>
          </cell>
          <cell r="M136" t="str">
            <v>暖房能力</v>
          </cell>
          <cell r="N136">
            <v>4</v>
          </cell>
          <cell r="O136" t="str">
            <v>kW</v>
          </cell>
          <cell r="P136" t="str">
            <v>暖房能力(ﾋｰﾀ作動時)</v>
          </cell>
          <cell r="R136" t="str">
            <v>kW</v>
          </cell>
          <cell r="S136" t="str">
            <v>消費電力(暖房)</v>
          </cell>
          <cell r="T136">
            <v>0.1</v>
          </cell>
          <cell r="U136" t="str">
            <v>kW</v>
          </cell>
          <cell r="V136" t="str">
            <v>消費電力(暖房ﾋｰﾀ作動時)</v>
          </cell>
          <cell r="X136" t="str">
            <v>kW</v>
          </cell>
          <cell r="Y136" t="str">
            <v>電源</v>
          </cell>
          <cell r="Z136" t="str">
            <v>単相</v>
          </cell>
          <cell r="AA136" t="str">
            <v>φ</v>
          </cell>
          <cell r="AB136" t="str">
            <v>電圧</v>
          </cell>
          <cell r="AC136">
            <v>200</v>
          </cell>
          <cell r="AD136" t="str">
            <v>V</v>
          </cell>
          <cell r="AE136" t="str">
            <v>外形寸法　高さ</v>
          </cell>
          <cell r="AF136">
            <v>337</v>
          </cell>
          <cell r="AG136" t="str">
            <v>mm</v>
          </cell>
          <cell r="AH136" t="str">
            <v>外形寸法　幅</v>
          </cell>
          <cell r="AI136">
            <v>856</v>
          </cell>
          <cell r="AJ136" t="str">
            <v>mm</v>
          </cell>
          <cell r="AK136" t="str">
            <v>外形寸法　奥行</v>
          </cell>
          <cell r="AL136">
            <v>597</v>
          </cell>
          <cell r="AM136" t="str">
            <v>mm</v>
          </cell>
          <cell r="AN136" t="str">
            <v>風量(強)</v>
          </cell>
          <cell r="AO136">
            <v>9.5</v>
          </cell>
          <cell r="AP136" t="str">
            <v>m3/min</v>
          </cell>
          <cell r="AQ136" t="str">
            <v>機外静圧</v>
          </cell>
          <cell r="AR136">
            <v>70</v>
          </cell>
          <cell r="AS136" t="str">
            <v>Pa</v>
          </cell>
          <cell r="AT136" t="str">
            <v>送風機出力</v>
          </cell>
          <cell r="AU136">
            <v>0.04</v>
          </cell>
          <cell r="AV136" t="str">
            <v>kW</v>
          </cell>
          <cell r="AW136" t="str">
            <v>ドレン配管径</v>
          </cell>
          <cell r="AX136" t="str">
            <v>VPｰ20接続可</v>
          </cell>
          <cell r="AZ136" t="str">
            <v>冷媒配管(ガス)</v>
          </cell>
          <cell r="BA136">
            <v>12.7</v>
          </cell>
          <cell r="BB136" t="str">
            <v>φ(mm)</v>
          </cell>
          <cell r="BC136" t="str">
            <v>冷媒配管(液)</v>
          </cell>
          <cell r="BD136">
            <v>6.35</v>
          </cell>
          <cell r="BE136" t="str">
            <v>φ(mm)</v>
          </cell>
          <cell r="BF136" t="str">
            <v>製品質量</v>
          </cell>
          <cell r="BG136">
            <v>30</v>
          </cell>
          <cell r="BH136" t="str">
            <v>kg</v>
          </cell>
          <cell r="BI136" t="str">
            <v>分離形名(パネル１)</v>
          </cell>
          <cell r="BJ136" t="str">
            <v>CMP-J40ES</v>
          </cell>
          <cell r="BL136" t="str">
            <v>分離形名(リモコン１)</v>
          </cell>
          <cell r="BM136" t="str">
            <v>PAR-JH050K</v>
          </cell>
        </row>
        <row r="137">
          <cell r="B137" t="str">
            <v>PDH-J40FA</v>
          </cell>
          <cell r="C137" t="str">
            <v>標準価格</v>
          </cell>
          <cell r="D137">
            <v>265000</v>
          </cell>
          <cell r="E137">
            <v>290000</v>
          </cell>
          <cell r="F137" t="str">
            <v>円</v>
          </cell>
          <cell r="G137" t="str">
            <v>冷房能力</v>
          </cell>
          <cell r="H137">
            <v>3.6</v>
          </cell>
          <cell r="I137" t="str">
            <v>kW</v>
          </cell>
          <cell r="J137" t="str">
            <v>消費電力(冷房)</v>
          </cell>
          <cell r="K137">
            <v>0.14000000000000001</v>
          </cell>
          <cell r="L137" t="str">
            <v>kW</v>
          </cell>
          <cell r="M137" t="str">
            <v>暖房能力</v>
          </cell>
          <cell r="N137">
            <v>4</v>
          </cell>
          <cell r="O137" t="str">
            <v>kW</v>
          </cell>
          <cell r="P137" t="str">
            <v>暖房能力(ﾋｰﾀ作動時)</v>
          </cell>
          <cell r="R137" t="str">
            <v>kW</v>
          </cell>
          <cell r="S137" t="str">
            <v>消費電力(暖房)</v>
          </cell>
          <cell r="T137">
            <v>0.13</v>
          </cell>
          <cell r="U137" t="str">
            <v>kW</v>
          </cell>
          <cell r="V137" t="str">
            <v>消費電力(暖房ﾋｰﾀ作動時)</v>
          </cell>
          <cell r="X137" t="str">
            <v>kW</v>
          </cell>
          <cell r="Y137" t="str">
            <v>電源</v>
          </cell>
          <cell r="AA137" t="str">
            <v>φ</v>
          </cell>
          <cell r="AB137" t="str">
            <v>電圧</v>
          </cell>
          <cell r="AD137" t="str">
            <v>V</v>
          </cell>
          <cell r="AE137" t="str">
            <v>外形寸法　高さ</v>
          </cell>
          <cell r="AF137">
            <v>295</v>
          </cell>
          <cell r="AG137" t="str">
            <v>mm</v>
          </cell>
          <cell r="AH137" t="str">
            <v>外形寸法　幅</v>
          </cell>
          <cell r="AI137">
            <v>960</v>
          </cell>
          <cell r="AJ137" t="str">
            <v>mm</v>
          </cell>
          <cell r="AK137" t="str">
            <v>外形寸法　奥行</v>
          </cell>
          <cell r="AL137">
            <v>735</v>
          </cell>
          <cell r="AM137" t="str">
            <v>mm</v>
          </cell>
          <cell r="AN137" t="str">
            <v>風量(強)</v>
          </cell>
          <cell r="AO137">
            <v>14</v>
          </cell>
          <cell r="AP137" t="str">
            <v>m3/min</v>
          </cell>
          <cell r="AQ137" t="str">
            <v>機外静圧</v>
          </cell>
          <cell r="AR137">
            <v>35</v>
          </cell>
          <cell r="AS137" t="str">
            <v>Pa</v>
          </cell>
          <cell r="AT137" t="str">
            <v>送風機出力</v>
          </cell>
          <cell r="AU137">
            <v>8.5000000000000006E-2</v>
          </cell>
          <cell r="AV137" t="str">
            <v>kW</v>
          </cell>
          <cell r="AW137" t="str">
            <v>ドレン配管径</v>
          </cell>
          <cell r="AX137" t="str">
            <v>外径32(PVC管 VP-25接続可)</v>
          </cell>
          <cell r="AZ137" t="str">
            <v>冷媒配管(ガス)</v>
          </cell>
          <cell r="BA137">
            <v>12.7</v>
          </cell>
          <cell r="BB137" t="str">
            <v>φ(mm)</v>
          </cell>
          <cell r="BC137" t="str">
            <v>冷媒配管(液)</v>
          </cell>
          <cell r="BD137">
            <v>6.35</v>
          </cell>
          <cell r="BE137" t="str">
            <v>φ(mm)</v>
          </cell>
          <cell r="BF137" t="str">
            <v>製品質量</v>
          </cell>
          <cell r="BG137">
            <v>32</v>
          </cell>
          <cell r="BH137" t="str">
            <v>kg</v>
          </cell>
          <cell r="BI137" t="str">
            <v>分離形名(パネル１)</v>
          </cell>
          <cell r="BJ137" t="str">
            <v>CMP-J56DSW</v>
          </cell>
          <cell r="BL137" t="str">
            <v>分離形名(リモコン１)</v>
          </cell>
          <cell r="BM137" t="str">
            <v>PAR-S25A</v>
          </cell>
        </row>
        <row r="138">
          <cell r="B138" t="str">
            <v>PDH-J50EK</v>
          </cell>
          <cell r="C138" t="str">
            <v>標準価格</v>
          </cell>
          <cell r="D138">
            <v>300000</v>
          </cell>
          <cell r="E138">
            <v>325000</v>
          </cell>
          <cell r="F138" t="str">
            <v>円</v>
          </cell>
          <cell r="G138" t="str">
            <v>冷房能力</v>
          </cell>
          <cell r="H138">
            <v>4.5</v>
          </cell>
          <cell r="I138" t="str">
            <v>kW</v>
          </cell>
          <cell r="J138" t="str">
            <v>消費電力(冷房)</v>
          </cell>
          <cell r="K138">
            <v>0.16</v>
          </cell>
          <cell r="L138" t="str">
            <v>kW</v>
          </cell>
          <cell r="M138" t="str">
            <v>暖房能力</v>
          </cell>
          <cell r="N138">
            <v>5</v>
          </cell>
          <cell r="O138" t="str">
            <v>kW</v>
          </cell>
          <cell r="P138" t="str">
            <v>暖房能力(ﾋｰﾀ作動時)</v>
          </cell>
          <cell r="R138" t="str">
            <v>kW</v>
          </cell>
          <cell r="S138" t="str">
            <v>消費電力(暖房)</v>
          </cell>
          <cell r="T138">
            <v>0.16</v>
          </cell>
          <cell r="U138" t="str">
            <v>kW</v>
          </cell>
          <cell r="V138" t="str">
            <v>消費電力(暖房ﾋｰﾀ作動時)</v>
          </cell>
          <cell r="X138" t="str">
            <v>kW</v>
          </cell>
          <cell r="Y138" t="str">
            <v>電源</v>
          </cell>
          <cell r="Z138" t="str">
            <v>単相</v>
          </cell>
          <cell r="AA138" t="str">
            <v>φ</v>
          </cell>
          <cell r="AB138" t="str">
            <v>電圧</v>
          </cell>
          <cell r="AC138">
            <v>200</v>
          </cell>
          <cell r="AD138" t="str">
            <v>V</v>
          </cell>
          <cell r="AE138" t="str">
            <v>外形寸法　高さ</v>
          </cell>
          <cell r="AF138">
            <v>337</v>
          </cell>
          <cell r="AG138" t="str">
            <v>mm</v>
          </cell>
          <cell r="AH138" t="str">
            <v>外形寸法　幅</v>
          </cell>
          <cell r="AI138">
            <v>1026</v>
          </cell>
          <cell r="AJ138" t="str">
            <v>mm</v>
          </cell>
          <cell r="AK138" t="str">
            <v>外形寸法　奥行</v>
          </cell>
          <cell r="AL138">
            <v>597</v>
          </cell>
          <cell r="AM138" t="str">
            <v>mm</v>
          </cell>
          <cell r="AN138" t="str">
            <v>風量(強)</v>
          </cell>
          <cell r="AO138">
            <v>14</v>
          </cell>
          <cell r="AP138" t="str">
            <v>m3/min</v>
          </cell>
          <cell r="AQ138" t="str">
            <v>機外静圧</v>
          </cell>
          <cell r="AR138">
            <v>70</v>
          </cell>
          <cell r="AS138" t="str">
            <v>Pa</v>
          </cell>
          <cell r="AT138" t="str">
            <v>送風機出力</v>
          </cell>
          <cell r="AU138">
            <v>0.06</v>
          </cell>
          <cell r="AV138" t="str">
            <v>kW</v>
          </cell>
          <cell r="AW138" t="str">
            <v>ドレン配管径</v>
          </cell>
          <cell r="AX138" t="str">
            <v>VPｰ20接続可</v>
          </cell>
          <cell r="AZ138" t="str">
            <v>冷媒配管(ガス)</v>
          </cell>
          <cell r="BA138">
            <v>12.7</v>
          </cell>
          <cell r="BB138" t="str">
            <v>φ(mm)</v>
          </cell>
          <cell r="BC138" t="str">
            <v>冷媒配管(液)</v>
          </cell>
          <cell r="BD138">
            <v>6.35</v>
          </cell>
          <cell r="BE138" t="str">
            <v>φ(mm)</v>
          </cell>
          <cell r="BF138" t="str">
            <v>製品質量</v>
          </cell>
          <cell r="BG138">
            <v>32</v>
          </cell>
          <cell r="BH138" t="str">
            <v>kg</v>
          </cell>
          <cell r="BI138" t="str">
            <v>分離形名(パネル１)</v>
          </cell>
          <cell r="BJ138" t="str">
            <v>CMP-J56ES</v>
          </cell>
          <cell r="BL138" t="str">
            <v>分離形名(リモコン１)</v>
          </cell>
          <cell r="BM138" t="str">
            <v>PAR-JH050K</v>
          </cell>
        </row>
        <row r="139">
          <cell r="B139" t="str">
            <v>PDH-J50FA</v>
          </cell>
          <cell r="C139" t="str">
            <v>標準価格</v>
          </cell>
          <cell r="D139">
            <v>295000</v>
          </cell>
          <cell r="E139">
            <v>320000</v>
          </cell>
          <cell r="F139" t="str">
            <v>円</v>
          </cell>
          <cell r="G139" t="str">
            <v>冷房能力</v>
          </cell>
          <cell r="H139">
            <v>4.5</v>
          </cell>
          <cell r="I139" t="str">
            <v>kW</v>
          </cell>
          <cell r="J139" t="str">
            <v>消費電力(冷房)</v>
          </cell>
          <cell r="K139">
            <v>0.14000000000000001</v>
          </cell>
          <cell r="L139" t="str">
            <v>kW</v>
          </cell>
          <cell r="M139" t="str">
            <v>暖房能力</v>
          </cell>
          <cell r="N139">
            <v>5</v>
          </cell>
          <cell r="O139" t="str">
            <v>kW</v>
          </cell>
          <cell r="P139" t="str">
            <v>暖房能力(ﾋｰﾀ作動時)</v>
          </cell>
          <cell r="R139" t="str">
            <v>kW</v>
          </cell>
          <cell r="S139" t="str">
            <v>消費電力(暖房)</v>
          </cell>
          <cell r="T139">
            <v>0.13</v>
          </cell>
          <cell r="U139" t="str">
            <v>kW</v>
          </cell>
          <cell r="V139" t="str">
            <v>消費電力(暖房ﾋｰﾀ作動時)</v>
          </cell>
          <cell r="X139" t="str">
            <v>kW</v>
          </cell>
          <cell r="Y139" t="str">
            <v>電源</v>
          </cell>
          <cell r="AA139" t="str">
            <v>φ</v>
          </cell>
          <cell r="AB139" t="str">
            <v>電圧</v>
          </cell>
          <cell r="AD139" t="str">
            <v>V</v>
          </cell>
          <cell r="AE139" t="str">
            <v>外形寸法　高さ</v>
          </cell>
          <cell r="AF139">
            <v>295</v>
          </cell>
          <cell r="AG139" t="str">
            <v>mm</v>
          </cell>
          <cell r="AH139" t="str">
            <v>外形寸法　幅</v>
          </cell>
          <cell r="AI139">
            <v>960</v>
          </cell>
          <cell r="AJ139" t="str">
            <v>mm</v>
          </cell>
          <cell r="AK139" t="str">
            <v>外形寸法　奥行</v>
          </cell>
          <cell r="AL139">
            <v>735</v>
          </cell>
          <cell r="AM139" t="str">
            <v>mm</v>
          </cell>
          <cell r="AN139" t="str">
            <v>風量(強)</v>
          </cell>
          <cell r="AO139">
            <v>14</v>
          </cell>
          <cell r="AP139" t="str">
            <v>m3/min</v>
          </cell>
          <cell r="AQ139" t="str">
            <v>機外静圧</v>
          </cell>
          <cell r="AR139">
            <v>35</v>
          </cell>
          <cell r="AS139" t="str">
            <v>Pa</v>
          </cell>
          <cell r="AT139" t="str">
            <v>送風機出力</v>
          </cell>
          <cell r="AU139">
            <v>8.5000000000000006E-2</v>
          </cell>
          <cell r="AV139" t="str">
            <v>kW</v>
          </cell>
          <cell r="AW139" t="str">
            <v>ドレン配管径</v>
          </cell>
          <cell r="AX139" t="str">
            <v>外径32(PVC管 VP-25接続可)</v>
          </cell>
          <cell r="AZ139" t="str">
            <v>冷媒配管(ガス)</v>
          </cell>
          <cell r="BA139">
            <v>12.7</v>
          </cell>
          <cell r="BB139" t="str">
            <v>φ(mm)</v>
          </cell>
          <cell r="BC139" t="str">
            <v>冷媒配管(液)</v>
          </cell>
          <cell r="BD139">
            <v>6.35</v>
          </cell>
          <cell r="BE139" t="str">
            <v>φ(mm)</v>
          </cell>
          <cell r="BF139" t="str">
            <v>製品質量</v>
          </cell>
          <cell r="BG139">
            <v>34</v>
          </cell>
          <cell r="BH139" t="str">
            <v>kg</v>
          </cell>
          <cell r="BI139" t="str">
            <v>分離形名(パネル１)</v>
          </cell>
          <cell r="BJ139" t="str">
            <v>CMP-J56DSW</v>
          </cell>
          <cell r="BL139" t="str">
            <v>分離形名(リモコン１)</v>
          </cell>
          <cell r="BM139" t="str">
            <v>PAR-S25A</v>
          </cell>
        </row>
        <row r="140">
          <cell r="B140" t="str">
            <v>PDH-J56EK</v>
          </cell>
          <cell r="C140" t="str">
            <v>標準価格</v>
          </cell>
          <cell r="D140">
            <v>310000</v>
          </cell>
          <cell r="E140">
            <v>335000</v>
          </cell>
          <cell r="F140" t="str">
            <v>円</v>
          </cell>
          <cell r="G140" t="str">
            <v>冷房能力</v>
          </cell>
          <cell r="H140">
            <v>5</v>
          </cell>
          <cell r="I140" t="str">
            <v>kW</v>
          </cell>
          <cell r="J140" t="str">
            <v>消費電力(冷房)</v>
          </cell>
          <cell r="K140">
            <v>0.16</v>
          </cell>
          <cell r="L140" t="str">
            <v>kW</v>
          </cell>
          <cell r="M140" t="str">
            <v>暖房能力</v>
          </cell>
          <cell r="N140">
            <v>5.6</v>
          </cell>
          <cell r="O140" t="str">
            <v>kW</v>
          </cell>
          <cell r="P140" t="str">
            <v>暖房能力(ﾋｰﾀ作動時)</v>
          </cell>
          <cell r="R140" t="str">
            <v>kW</v>
          </cell>
          <cell r="S140" t="str">
            <v>消費電力(暖房)</v>
          </cell>
          <cell r="T140">
            <v>0.16</v>
          </cell>
          <cell r="U140" t="str">
            <v>kW</v>
          </cell>
          <cell r="V140" t="str">
            <v>消費電力(暖房ﾋｰﾀ作動時)</v>
          </cell>
          <cell r="X140" t="str">
            <v>kW</v>
          </cell>
          <cell r="Y140" t="str">
            <v>電源</v>
          </cell>
          <cell r="Z140" t="str">
            <v>単相</v>
          </cell>
          <cell r="AA140" t="str">
            <v>φ</v>
          </cell>
          <cell r="AB140" t="str">
            <v>電圧</v>
          </cell>
          <cell r="AC140">
            <v>200</v>
          </cell>
          <cell r="AD140" t="str">
            <v>V</v>
          </cell>
          <cell r="AE140" t="str">
            <v>外形寸法　高さ</v>
          </cell>
          <cell r="AF140">
            <v>337</v>
          </cell>
          <cell r="AG140" t="str">
            <v>mm</v>
          </cell>
          <cell r="AH140" t="str">
            <v>外形寸法　幅</v>
          </cell>
          <cell r="AI140">
            <v>1026</v>
          </cell>
          <cell r="AJ140" t="str">
            <v>mm</v>
          </cell>
          <cell r="AK140" t="str">
            <v>外形寸法　奥行</v>
          </cell>
          <cell r="AL140">
            <v>597</v>
          </cell>
          <cell r="AM140" t="str">
            <v>mm</v>
          </cell>
          <cell r="AN140" t="str">
            <v>風量(強)</v>
          </cell>
          <cell r="AO140">
            <v>14</v>
          </cell>
          <cell r="AP140" t="str">
            <v>m3/min</v>
          </cell>
          <cell r="AQ140" t="str">
            <v>機外静圧</v>
          </cell>
          <cell r="AR140">
            <v>70</v>
          </cell>
          <cell r="AS140" t="str">
            <v>Pa</v>
          </cell>
          <cell r="AT140" t="str">
            <v>送風機出力</v>
          </cell>
          <cell r="AU140">
            <v>0.06</v>
          </cell>
          <cell r="AV140" t="str">
            <v>kW</v>
          </cell>
          <cell r="AW140" t="str">
            <v>ドレン配管径</v>
          </cell>
          <cell r="AX140" t="str">
            <v>VPｰ20接続可</v>
          </cell>
          <cell r="AZ140" t="str">
            <v>冷媒配管(ガス)</v>
          </cell>
          <cell r="BA140">
            <v>15.88</v>
          </cell>
          <cell r="BB140" t="str">
            <v>φ(mm)</v>
          </cell>
          <cell r="BC140" t="str">
            <v>冷媒配管(液)</v>
          </cell>
          <cell r="BD140">
            <v>9.52</v>
          </cell>
          <cell r="BE140" t="str">
            <v>φ(mm)</v>
          </cell>
          <cell r="BF140" t="str">
            <v>製品質量</v>
          </cell>
          <cell r="BG140">
            <v>32</v>
          </cell>
          <cell r="BH140" t="str">
            <v>kg</v>
          </cell>
          <cell r="BI140" t="str">
            <v>分離形名(パネル１)</v>
          </cell>
          <cell r="BJ140" t="str">
            <v>CMP-J56ES</v>
          </cell>
          <cell r="BL140" t="str">
            <v>分離形名(リモコン１)</v>
          </cell>
          <cell r="BM140" t="str">
            <v>PAR-JH050K</v>
          </cell>
        </row>
        <row r="141">
          <cell r="B141" t="str">
            <v>PDH-J56FA</v>
          </cell>
          <cell r="C141" t="str">
            <v>標準価格</v>
          </cell>
          <cell r="D141">
            <v>305000</v>
          </cell>
          <cell r="E141">
            <v>330000</v>
          </cell>
          <cell r="F141" t="str">
            <v>円</v>
          </cell>
          <cell r="G141" t="str">
            <v>冷房能力</v>
          </cell>
          <cell r="H141">
            <v>5</v>
          </cell>
          <cell r="I141" t="str">
            <v>kW</v>
          </cell>
          <cell r="J141" t="str">
            <v>消費電力(冷房)</v>
          </cell>
          <cell r="K141">
            <v>0.14000000000000001</v>
          </cell>
          <cell r="L141" t="str">
            <v>kW</v>
          </cell>
          <cell r="M141" t="str">
            <v>暖房能力</v>
          </cell>
          <cell r="N141">
            <v>5.6</v>
          </cell>
          <cell r="O141" t="str">
            <v>kW</v>
          </cell>
          <cell r="P141" t="str">
            <v>暖房能力(ﾋｰﾀ作動時)</v>
          </cell>
          <cell r="R141" t="str">
            <v>kW</v>
          </cell>
          <cell r="S141" t="str">
            <v>消費電力(暖房)</v>
          </cell>
          <cell r="T141">
            <v>0.13</v>
          </cell>
          <cell r="U141" t="str">
            <v>kW</v>
          </cell>
          <cell r="V141" t="str">
            <v>消費電力(暖房ﾋｰﾀ作動時)</v>
          </cell>
          <cell r="X141" t="str">
            <v>kW</v>
          </cell>
          <cell r="Y141" t="str">
            <v>電源</v>
          </cell>
          <cell r="AA141" t="str">
            <v>φ</v>
          </cell>
          <cell r="AB141" t="str">
            <v>電圧</v>
          </cell>
          <cell r="AD141" t="str">
            <v>V</v>
          </cell>
          <cell r="AE141" t="str">
            <v>外形寸法　高さ</v>
          </cell>
          <cell r="AF141">
            <v>295</v>
          </cell>
          <cell r="AG141" t="str">
            <v>mm</v>
          </cell>
          <cell r="AH141" t="str">
            <v>外形寸法　幅</v>
          </cell>
          <cell r="AI141">
            <v>960</v>
          </cell>
          <cell r="AJ141" t="str">
            <v>mm</v>
          </cell>
          <cell r="AK141" t="str">
            <v>外形寸法　奥行</v>
          </cell>
          <cell r="AL141">
            <v>735</v>
          </cell>
          <cell r="AM141" t="str">
            <v>mm</v>
          </cell>
          <cell r="AN141" t="str">
            <v>風量(強)</v>
          </cell>
          <cell r="AO141">
            <v>14</v>
          </cell>
          <cell r="AP141" t="str">
            <v>m3/min</v>
          </cell>
          <cell r="AQ141" t="str">
            <v>機外静圧</v>
          </cell>
          <cell r="AR141">
            <v>35</v>
          </cell>
          <cell r="AS141" t="str">
            <v>Pa</v>
          </cell>
          <cell r="AT141" t="str">
            <v>送風機出力</v>
          </cell>
          <cell r="AU141">
            <v>8.5000000000000006E-2</v>
          </cell>
          <cell r="AV141" t="str">
            <v>kW</v>
          </cell>
          <cell r="AW141" t="str">
            <v>ドレン配管径</v>
          </cell>
          <cell r="AX141" t="str">
            <v>外径32(PVC管 VP-25接続可)</v>
          </cell>
          <cell r="AZ141" t="str">
            <v>冷媒配管(ガス)</v>
          </cell>
          <cell r="BA141">
            <v>15.88</v>
          </cell>
          <cell r="BB141" t="str">
            <v>φ(mm)</v>
          </cell>
          <cell r="BC141" t="str">
            <v>冷媒配管(液)</v>
          </cell>
          <cell r="BD141">
            <v>9.52</v>
          </cell>
          <cell r="BE141" t="str">
            <v>φ(mm)</v>
          </cell>
          <cell r="BF141" t="str">
            <v>製品質量</v>
          </cell>
          <cell r="BG141">
            <v>34</v>
          </cell>
          <cell r="BH141" t="str">
            <v>kg</v>
          </cell>
          <cell r="BI141" t="str">
            <v>分離形名(パネル１)</v>
          </cell>
          <cell r="BJ141" t="str">
            <v>CMP-J56DSW</v>
          </cell>
          <cell r="BL141" t="str">
            <v>分離形名(リモコン１)</v>
          </cell>
          <cell r="BM141" t="str">
            <v>PAR-S25A</v>
          </cell>
        </row>
        <row r="142">
          <cell r="B142" t="str">
            <v>PDH-J63EK</v>
          </cell>
          <cell r="C142" t="str">
            <v>標準価格</v>
          </cell>
          <cell r="D142">
            <v>320000</v>
          </cell>
          <cell r="E142">
            <v>345000</v>
          </cell>
          <cell r="F142" t="str">
            <v>円</v>
          </cell>
          <cell r="G142" t="str">
            <v>冷房能力</v>
          </cell>
          <cell r="H142">
            <v>5.6</v>
          </cell>
          <cell r="I142" t="str">
            <v>kW</v>
          </cell>
          <cell r="J142" t="str">
            <v>消費電力(冷房)</v>
          </cell>
          <cell r="K142">
            <v>0.18</v>
          </cell>
          <cell r="L142" t="str">
            <v>kW</v>
          </cell>
          <cell r="M142" t="str">
            <v>暖房能力</v>
          </cell>
          <cell r="N142">
            <v>6.7</v>
          </cell>
          <cell r="O142" t="str">
            <v>kW</v>
          </cell>
          <cell r="P142" t="str">
            <v>暖房能力(ﾋｰﾀ作動時)</v>
          </cell>
          <cell r="R142" t="str">
            <v>kW</v>
          </cell>
          <cell r="S142" t="str">
            <v>消費電力(暖房)</v>
          </cell>
          <cell r="T142">
            <v>0.18</v>
          </cell>
          <cell r="U142" t="str">
            <v>kW</v>
          </cell>
          <cell r="V142" t="str">
            <v>消費電力(暖房ﾋｰﾀ作動時)</v>
          </cell>
          <cell r="X142" t="str">
            <v>kW</v>
          </cell>
          <cell r="Y142" t="str">
            <v>電源</v>
          </cell>
          <cell r="Z142" t="str">
            <v>単相</v>
          </cell>
          <cell r="AA142" t="str">
            <v>φ</v>
          </cell>
          <cell r="AB142" t="str">
            <v>電圧</v>
          </cell>
          <cell r="AC142">
            <v>200</v>
          </cell>
          <cell r="AD142" t="str">
            <v>V</v>
          </cell>
          <cell r="AE142" t="str">
            <v>外形寸法　高さ</v>
          </cell>
          <cell r="AF142">
            <v>337</v>
          </cell>
          <cell r="AG142" t="str">
            <v>mm</v>
          </cell>
          <cell r="AH142" t="str">
            <v>外形寸法　幅</v>
          </cell>
          <cell r="AI142">
            <v>1296</v>
          </cell>
          <cell r="AJ142" t="str">
            <v>mm</v>
          </cell>
          <cell r="AK142" t="str">
            <v>外形寸法　奥行</v>
          </cell>
          <cell r="AL142">
            <v>597</v>
          </cell>
          <cell r="AM142" t="str">
            <v>mm</v>
          </cell>
          <cell r="AN142" t="str">
            <v>風量(強)</v>
          </cell>
          <cell r="AO142">
            <v>19</v>
          </cell>
          <cell r="AP142" t="str">
            <v>m3/min</v>
          </cell>
          <cell r="AQ142" t="str">
            <v>機外静圧</v>
          </cell>
          <cell r="AR142">
            <v>70</v>
          </cell>
          <cell r="AS142" t="str">
            <v>Pa</v>
          </cell>
          <cell r="AT142" t="str">
            <v>送風機出力</v>
          </cell>
          <cell r="AU142">
            <v>7.0000000000000007E-2</v>
          </cell>
          <cell r="AV142" t="str">
            <v>kW</v>
          </cell>
          <cell r="AW142" t="str">
            <v>ドレン配管径</v>
          </cell>
          <cell r="AX142" t="str">
            <v>VPｰ20接続可</v>
          </cell>
          <cell r="AZ142" t="str">
            <v>冷媒配管(ガス)</v>
          </cell>
          <cell r="BA142">
            <v>15.88</v>
          </cell>
          <cell r="BB142" t="str">
            <v>φ(mm)</v>
          </cell>
          <cell r="BC142" t="str">
            <v>冷媒配管(液)</v>
          </cell>
          <cell r="BD142">
            <v>9.52</v>
          </cell>
          <cell r="BE142" t="str">
            <v>φ(mm)</v>
          </cell>
          <cell r="BF142" t="str">
            <v>製品質量</v>
          </cell>
          <cell r="BG142">
            <v>39</v>
          </cell>
          <cell r="BH142" t="str">
            <v>kg</v>
          </cell>
          <cell r="BI142" t="str">
            <v>分離形名(パネル１)</v>
          </cell>
          <cell r="BJ142" t="str">
            <v>CMP-J80ES</v>
          </cell>
          <cell r="BL142" t="str">
            <v>分離形名(リモコン１)</v>
          </cell>
          <cell r="BM142" t="str">
            <v>PAR-JH050K</v>
          </cell>
        </row>
        <row r="143">
          <cell r="B143" t="str">
            <v>PDH-J63FA</v>
          </cell>
          <cell r="C143" t="str">
            <v>標準価格</v>
          </cell>
          <cell r="D143">
            <v>315000</v>
          </cell>
          <cell r="E143">
            <v>340000</v>
          </cell>
          <cell r="F143" t="str">
            <v>円</v>
          </cell>
          <cell r="G143" t="str">
            <v>冷房能力</v>
          </cell>
          <cell r="H143">
            <v>5.6</v>
          </cell>
          <cell r="I143" t="str">
            <v>kW</v>
          </cell>
          <cell r="J143" t="str">
            <v>消費電力(冷房)</v>
          </cell>
          <cell r="K143">
            <v>0.16</v>
          </cell>
          <cell r="L143" t="str">
            <v>kW</v>
          </cell>
          <cell r="M143" t="str">
            <v>暖房能力</v>
          </cell>
          <cell r="N143">
            <v>6.7</v>
          </cell>
          <cell r="O143" t="str">
            <v>kW</v>
          </cell>
          <cell r="P143" t="str">
            <v>暖房能力(ﾋｰﾀ作動時)</v>
          </cell>
          <cell r="R143" t="str">
            <v>kW</v>
          </cell>
          <cell r="S143" t="str">
            <v>消費電力(暖房)</v>
          </cell>
          <cell r="T143">
            <v>0.15</v>
          </cell>
          <cell r="U143" t="str">
            <v>kW</v>
          </cell>
          <cell r="V143" t="str">
            <v>消費電力(暖房ﾋｰﾀ作動時)</v>
          </cell>
          <cell r="X143" t="str">
            <v>kW</v>
          </cell>
          <cell r="Y143" t="str">
            <v>電源</v>
          </cell>
          <cell r="AA143" t="str">
            <v>φ</v>
          </cell>
          <cell r="AB143" t="str">
            <v>電圧</v>
          </cell>
          <cell r="AD143" t="str">
            <v>V</v>
          </cell>
          <cell r="AE143" t="str">
            <v>外形寸法　高さ</v>
          </cell>
          <cell r="AF143">
            <v>295</v>
          </cell>
          <cell r="AG143" t="str">
            <v>mm</v>
          </cell>
          <cell r="AH143" t="str">
            <v>外形寸法　幅</v>
          </cell>
          <cell r="AI143">
            <v>1160</v>
          </cell>
          <cell r="AJ143" t="str">
            <v>mm</v>
          </cell>
          <cell r="AK143" t="str">
            <v>外形寸法　奥行</v>
          </cell>
          <cell r="AL143">
            <v>735</v>
          </cell>
          <cell r="AM143" t="str">
            <v>mm</v>
          </cell>
          <cell r="AN143" t="str">
            <v>風量(強)</v>
          </cell>
          <cell r="AO143">
            <v>18</v>
          </cell>
          <cell r="AP143" t="str">
            <v>m3/min</v>
          </cell>
          <cell r="AQ143" t="str">
            <v>機外静圧</v>
          </cell>
          <cell r="AR143">
            <v>35</v>
          </cell>
          <cell r="AS143" t="str">
            <v>Pa</v>
          </cell>
          <cell r="AT143" t="str">
            <v>送風機出力</v>
          </cell>
          <cell r="AU143">
            <v>9.5000000000000001E-2</v>
          </cell>
          <cell r="AV143" t="str">
            <v>kW</v>
          </cell>
          <cell r="AW143" t="str">
            <v>ドレン配管径</v>
          </cell>
          <cell r="AX143" t="str">
            <v>外径32(PVC管 VP-25接続可)</v>
          </cell>
          <cell r="AZ143" t="str">
            <v>冷媒配管(ガス)</v>
          </cell>
          <cell r="BA143">
            <v>15.88</v>
          </cell>
          <cell r="BB143" t="str">
            <v>φ(mm)</v>
          </cell>
          <cell r="BC143" t="str">
            <v>冷媒配管(液)</v>
          </cell>
          <cell r="BD143">
            <v>9.52</v>
          </cell>
          <cell r="BE143" t="str">
            <v>φ(mm)</v>
          </cell>
          <cell r="BF143" t="str">
            <v>製品質量</v>
          </cell>
          <cell r="BG143">
            <v>39</v>
          </cell>
          <cell r="BH143" t="str">
            <v>kg</v>
          </cell>
          <cell r="BI143" t="str">
            <v>分離形名(パネル１)</v>
          </cell>
          <cell r="BJ143" t="str">
            <v>CMP-J90DSW</v>
          </cell>
          <cell r="BL143" t="str">
            <v>分離形名(リモコン１)</v>
          </cell>
          <cell r="BM143" t="str">
            <v>PAR-S25A</v>
          </cell>
        </row>
        <row r="144">
          <cell r="B144" t="str">
            <v>PDH-J71EK</v>
          </cell>
          <cell r="C144" t="str">
            <v>標準価格</v>
          </cell>
          <cell r="D144">
            <v>330000</v>
          </cell>
          <cell r="E144">
            <v>355000</v>
          </cell>
          <cell r="F144" t="str">
            <v>円</v>
          </cell>
          <cell r="G144" t="str">
            <v>冷房能力</v>
          </cell>
          <cell r="H144">
            <v>6.3</v>
          </cell>
          <cell r="I144" t="str">
            <v>kW</v>
          </cell>
          <cell r="J144" t="str">
            <v>消費電力(冷房)</v>
          </cell>
          <cell r="K144">
            <v>0.18</v>
          </cell>
          <cell r="L144" t="str">
            <v>kW</v>
          </cell>
          <cell r="M144" t="str">
            <v>暖房能力</v>
          </cell>
          <cell r="N144">
            <v>6.7</v>
          </cell>
          <cell r="O144" t="str">
            <v>kW</v>
          </cell>
          <cell r="P144" t="str">
            <v>暖房能力(ﾋｰﾀ作動時)</v>
          </cell>
          <cell r="R144" t="str">
            <v>kW</v>
          </cell>
          <cell r="S144" t="str">
            <v>消費電力(暖房)</v>
          </cell>
          <cell r="T144">
            <v>0.18</v>
          </cell>
          <cell r="U144" t="str">
            <v>kW</v>
          </cell>
          <cell r="V144" t="str">
            <v>消費電力(暖房ﾋｰﾀ作動時)</v>
          </cell>
          <cell r="X144" t="str">
            <v>kW</v>
          </cell>
          <cell r="Y144" t="str">
            <v>電源</v>
          </cell>
          <cell r="Z144" t="str">
            <v>単相</v>
          </cell>
          <cell r="AA144" t="str">
            <v>φ</v>
          </cell>
          <cell r="AB144" t="str">
            <v>電圧</v>
          </cell>
          <cell r="AC144">
            <v>200</v>
          </cell>
          <cell r="AD144" t="str">
            <v>V</v>
          </cell>
          <cell r="AE144" t="str">
            <v>外形寸法　高さ</v>
          </cell>
          <cell r="AF144">
            <v>337</v>
          </cell>
          <cell r="AG144" t="str">
            <v>mm</v>
          </cell>
          <cell r="AH144" t="str">
            <v>外形寸法　幅</v>
          </cell>
          <cell r="AI144">
            <v>1296</v>
          </cell>
          <cell r="AJ144" t="str">
            <v>mm</v>
          </cell>
          <cell r="AK144" t="str">
            <v>外形寸法　奥行</v>
          </cell>
          <cell r="AL144">
            <v>597</v>
          </cell>
          <cell r="AM144" t="str">
            <v>mm</v>
          </cell>
          <cell r="AN144" t="str">
            <v>風量(強)</v>
          </cell>
          <cell r="AO144">
            <v>19</v>
          </cell>
          <cell r="AP144" t="str">
            <v>m3/min</v>
          </cell>
          <cell r="AQ144" t="str">
            <v>機外静圧</v>
          </cell>
          <cell r="AR144">
            <v>70</v>
          </cell>
          <cell r="AS144" t="str">
            <v>Pa</v>
          </cell>
          <cell r="AT144" t="str">
            <v>送風機出力</v>
          </cell>
          <cell r="AU144">
            <v>7.0000000000000007E-2</v>
          </cell>
          <cell r="AV144" t="str">
            <v>kW</v>
          </cell>
          <cell r="AW144" t="str">
            <v>ドレン配管径</v>
          </cell>
          <cell r="AX144" t="str">
            <v>VPｰ20接続可</v>
          </cell>
          <cell r="AZ144" t="str">
            <v>冷媒配管(ガス)</v>
          </cell>
          <cell r="BA144">
            <v>15.88</v>
          </cell>
          <cell r="BB144" t="str">
            <v>φ(mm)</v>
          </cell>
          <cell r="BC144" t="str">
            <v>冷媒配管(液)</v>
          </cell>
          <cell r="BD144">
            <v>9.52</v>
          </cell>
          <cell r="BE144" t="str">
            <v>φ(mm)</v>
          </cell>
          <cell r="BF144" t="str">
            <v>製品質量</v>
          </cell>
          <cell r="BG144">
            <v>39</v>
          </cell>
          <cell r="BH144" t="str">
            <v>kg</v>
          </cell>
          <cell r="BI144" t="str">
            <v>分離形名(パネル１)</v>
          </cell>
          <cell r="BJ144" t="str">
            <v>CMP-J80ES</v>
          </cell>
          <cell r="BL144" t="str">
            <v>分離形名(リモコン１)</v>
          </cell>
          <cell r="BM144" t="str">
            <v>PAR-JH050K</v>
          </cell>
        </row>
        <row r="145">
          <cell r="B145" t="str">
            <v>PDH-J71FA</v>
          </cell>
          <cell r="C145" t="str">
            <v>標準価格</v>
          </cell>
          <cell r="D145">
            <v>325000</v>
          </cell>
          <cell r="E145">
            <v>350000</v>
          </cell>
          <cell r="F145" t="str">
            <v>円</v>
          </cell>
          <cell r="G145" t="str">
            <v>冷房能力</v>
          </cell>
          <cell r="H145">
            <v>6.3</v>
          </cell>
          <cell r="I145" t="str">
            <v>kW</v>
          </cell>
          <cell r="J145" t="str">
            <v>消費電力(冷房)</v>
          </cell>
          <cell r="K145">
            <v>0.16</v>
          </cell>
          <cell r="L145" t="str">
            <v>kW</v>
          </cell>
          <cell r="M145" t="str">
            <v>暖房能力</v>
          </cell>
          <cell r="N145">
            <v>7.1</v>
          </cell>
          <cell r="O145" t="str">
            <v>kW</v>
          </cell>
          <cell r="P145" t="str">
            <v>暖房能力(ﾋｰﾀ作動時)</v>
          </cell>
          <cell r="R145" t="str">
            <v>kW</v>
          </cell>
          <cell r="S145" t="str">
            <v>消費電力(暖房)</v>
          </cell>
          <cell r="T145">
            <v>0.15</v>
          </cell>
          <cell r="U145" t="str">
            <v>kW</v>
          </cell>
          <cell r="V145" t="str">
            <v>消費電力(暖房ﾋｰﾀ作動時)</v>
          </cell>
          <cell r="X145" t="str">
            <v>kW</v>
          </cell>
          <cell r="Y145" t="str">
            <v>電源</v>
          </cell>
          <cell r="AA145" t="str">
            <v>φ</v>
          </cell>
          <cell r="AB145" t="str">
            <v>電圧</v>
          </cell>
          <cell r="AD145" t="str">
            <v>V</v>
          </cell>
          <cell r="AE145" t="str">
            <v>外形寸法　高さ</v>
          </cell>
          <cell r="AF145">
            <v>295</v>
          </cell>
          <cell r="AG145" t="str">
            <v>mm</v>
          </cell>
          <cell r="AH145" t="str">
            <v>外形寸法　幅</v>
          </cell>
          <cell r="AI145">
            <v>1160</v>
          </cell>
          <cell r="AJ145" t="str">
            <v>mm</v>
          </cell>
          <cell r="AK145" t="str">
            <v>外形寸法　奥行</v>
          </cell>
          <cell r="AL145">
            <v>735</v>
          </cell>
          <cell r="AM145" t="str">
            <v>mm</v>
          </cell>
          <cell r="AN145" t="str">
            <v>風量(強)</v>
          </cell>
          <cell r="AO145">
            <v>18</v>
          </cell>
          <cell r="AP145" t="str">
            <v>m3/min</v>
          </cell>
          <cell r="AQ145" t="str">
            <v>機外静圧</v>
          </cell>
          <cell r="AR145">
            <v>35</v>
          </cell>
          <cell r="AS145" t="str">
            <v>Pa</v>
          </cell>
          <cell r="AT145" t="str">
            <v>送風機出力</v>
          </cell>
          <cell r="AU145">
            <v>9.5000000000000001E-2</v>
          </cell>
          <cell r="AV145" t="str">
            <v>kW</v>
          </cell>
          <cell r="AW145" t="str">
            <v>ドレン配管径</v>
          </cell>
          <cell r="AX145" t="str">
            <v>外径32(PVC管 VP-25接続可)</v>
          </cell>
          <cell r="AZ145" t="str">
            <v>冷媒配管(ガス)</v>
          </cell>
          <cell r="BA145">
            <v>15.88</v>
          </cell>
          <cell r="BB145" t="str">
            <v>φ(mm)</v>
          </cell>
          <cell r="BC145" t="str">
            <v>冷媒配管(液)</v>
          </cell>
          <cell r="BD145">
            <v>9.52</v>
          </cell>
          <cell r="BE145" t="str">
            <v>φ(mm)</v>
          </cell>
          <cell r="BF145" t="str">
            <v>製品質量</v>
          </cell>
          <cell r="BG145">
            <v>39</v>
          </cell>
          <cell r="BH145" t="str">
            <v>kg</v>
          </cell>
          <cell r="BI145" t="str">
            <v>分離形名(パネル１)</v>
          </cell>
          <cell r="BJ145" t="str">
            <v>CMP-J90DSW</v>
          </cell>
          <cell r="BL145" t="str">
            <v>分離形名(リモコン１)</v>
          </cell>
          <cell r="BM145" t="str">
            <v>PAR-S25A</v>
          </cell>
        </row>
        <row r="146">
          <cell r="B146" t="str">
            <v>PDH-J80EK</v>
          </cell>
          <cell r="C146" t="str">
            <v>標準価格</v>
          </cell>
          <cell r="D146">
            <v>340000</v>
          </cell>
          <cell r="E146">
            <v>365000</v>
          </cell>
          <cell r="F146" t="str">
            <v>円</v>
          </cell>
          <cell r="G146" t="str">
            <v>冷房能力</v>
          </cell>
          <cell r="H146">
            <v>7.1</v>
          </cell>
          <cell r="I146" t="str">
            <v>kW</v>
          </cell>
          <cell r="J146" t="str">
            <v>消費電力(冷房)</v>
          </cell>
          <cell r="K146">
            <v>0.28000000000000003</v>
          </cell>
          <cell r="L146" t="str">
            <v>kW</v>
          </cell>
          <cell r="M146" t="str">
            <v>暖房能力</v>
          </cell>
          <cell r="N146">
            <v>8</v>
          </cell>
          <cell r="O146" t="str">
            <v>kW</v>
          </cell>
          <cell r="P146" t="str">
            <v>暖房能力(ﾋｰﾀ作動時)</v>
          </cell>
          <cell r="R146" t="str">
            <v>kW</v>
          </cell>
          <cell r="S146" t="str">
            <v>消費電力(暖房)</v>
          </cell>
          <cell r="T146">
            <v>0.28000000000000003</v>
          </cell>
          <cell r="U146" t="str">
            <v>kW</v>
          </cell>
          <cell r="V146" t="str">
            <v>消費電力(暖房ﾋｰﾀ作動時)</v>
          </cell>
          <cell r="X146" t="str">
            <v>kW</v>
          </cell>
          <cell r="Y146" t="str">
            <v>電源</v>
          </cell>
          <cell r="Z146" t="str">
            <v>単相</v>
          </cell>
          <cell r="AA146" t="str">
            <v>φ</v>
          </cell>
          <cell r="AB146" t="str">
            <v>電圧</v>
          </cell>
          <cell r="AC146">
            <v>200</v>
          </cell>
          <cell r="AD146" t="str">
            <v>V</v>
          </cell>
          <cell r="AE146" t="str">
            <v>外形寸法　高さ</v>
          </cell>
          <cell r="AF146">
            <v>337</v>
          </cell>
          <cell r="AG146" t="str">
            <v>mm</v>
          </cell>
          <cell r="AH146" t="str">
            <v>外形寸法　幅</v>
          </cell>
          <cell r="AI146">
            <v>1296</v>
          </cell>
          <cell r="AJ146" t="str">
            <v>mm</v>
          </cell>
          <cell r="AK146" t="str">
            <v>外形寸法　奥行</v>
          </cell>
          <cell r="AL146">
            <v>597</v>
          </cell>
          <cell r="AM146" t="str">
            <v>mm</v>
          </cell>
          <cell r="AN146" t="str">
            <v>風量(強)</v>
          </cell>
          <cell r="AO146">
            <v>20</v>
          </cell>
          <cell r="AP146" t="str">
            <v>m3/min</v>
          </cell>
          <cell r="AQ146" t="str">
            <v>機外静圧</v>
          </cell>
          <cell r="AR146">
            <v>70</v>
          </cell>
          <cell r="AS146" t="str">
            <v>Pa</v>
          </cell>
          <cell r="AT146" t="str">
            <v>送風機出力</v>
          </cell>
          <cell r="AU146">
            <v>0.08</v>
          </cell>
          <cell r="AV146" t="str">
            <v>kW</v>
          </cell>
          <cell r="AW146" t="str">
            <v>ドレン配管径</v>
          </cell>
          <cell r="AX146" t="str">
            <v>VPｰ20接続可</v>
          </cell>
          <cell r="AZ146" t="str">
            <v>冷媒配管(ガス)</v>
          </cell>
          <cell r="BA146">
            <v>15.88</v>
          </cell>
          <cell r="BB146" t="str">
            <v>φ(mm)</v>
          </cell>
          <cell r="BC146" t="str">
            <v>冷媒配管(液)</v>
          </cell>
          <cell r="BD146">
            <v>9.52</v>
          </cell>
          <cell r="BE146" t="str">
            <v>φ(mm)</v>
          </cell>
          <cell r="BF146" t="str">
            <v>製品質量</v>
          </cell>
          <cell r="BG146">
            <v>39</v>
          </cell>
          <cell r="BH146" t="str">
            <v>kg</v>
          </cell>
          <cell r="BI146" t="str">
            <v>分離形名(パネル１)</v>
          </cell>
          <cell r="BJ146" t="str">
            <v>CMP-J80ES</v>
          </cell>
          <cell r="BL146" t="str">
            <v>分離形名(リモコン１)</v>
          </cell>
          <cell r="BM146" t="str">
            <v>PAR-JH050K</v>
          </cell>
        </row>
        <row r="147">
          <cell r="B147" t="str">
            <v>PDH-J80FA</v>
          </cell>
          <cell r="C147" t="str">
            <v>標準価格</v>
          </cell>
          <cell r="D147">
            <v>335000</v>
          </cell>
          <cell r="E147">
            <v>360000</v>
          </cell>
          <cell r="F147" t="str">
            <v>円</v>
          </cell>
          <cell r="G147" t="str">
            <v>冷房能力</v>
          </cell>
          <cell r="H147">
            <v>7.1</v>
          </cell>
          <cell r="I147" t="str">
            <v>kW</v>
          </cell>
          <cell r="J147" t="str">
            <v>消費電力(冷房)</v>
          </cell>
          <cell r="K147">
            <v>0.17</v>
          </cell>
          <cell r="L147" t="str">
            <v>kW</v>
          </cell>
          <cell r="M147" t="str">
            <v>暖房能力</v>
          </cell>
          <cell r="N147">
            <v>8</v>
          </cell>
          <cell r="O147" t="str">
            <v>kW</v>
          </cell>
          <cell r="P147" t="str">
            <v>暖房能力(ﾋｰﾀ作動時)</v>
          </cell>
          <cell r="R147" t="str">
            <v>kW</v>
          </cell>
          <cell r="S147" t="str">
            <v>消費電力(暖房)</v>
          </cell>
          <cell r="T147">
            <v>0.16</v>
          </cell>
          <cell r="U147" t="str">
            <v>kW</v>
          </cell>
          <cell r="V147" t="str">
            <v>消費電力(暖房ﾋｰﾀ作動時)</v>
          </cell>
          <cell r="X147" t="str">
            <v>kW</v>
          </cell>
          <cell r="Y147" t="str">
            <v>電源</v>
          </cell>
          <cell r="AA147" t="str">
            <v>φ</v>
          </cell>
          <cell r="AB147" t="str">
            <v>電圧</v>
          </cell>
          <cell r="AD147" t="str">
            <v>V</v>
          </cell>
          <cell r="AE147" t="str">
            <v>外形寸法　高さ</v>
          </cell>
          <cell r="AF147">
            <v>295</v>
          </cell>
          <cell r="AG147" t="str">
            <v>mm</v>
          </cell>
          <cell r="AH147" t="str">
            <v>外形寸法　幅</v>
          </cell>
          <cell r="AI147">
            <v>1160</v>
          </cell>
          <cell r="AJ147" t="str">
            <v>mm</v>
          </cell>
          <cell r="AK147" t="str">
            <v>外形寸法　奥行</v>
          </cell>
          <cell r="AL147">
            <v>735</v>
          </cell>
          <cell r="AM147" t="str">
            <v>mm</v>
          </cell>
          <cell r="AN147" t="str">
            <v>風量(強)</v>
          </cell>
          <cell r="AO147">
            <v>19.5</v>
          </cell>
          <cell r="AP147" t="str">
            <v>m3/min</v>
          </cell>
          <cell r="AQ147" t="str">
            <v>機外静圧</v>
          </cell>
          <cell r="AR147">
            <v>35</v>
          </cell>
          <cell r="AS147" t="str">
            <v>Pa</v>
          </cell>
          <cell r="AT147" t="str">
            <v>送風機出力</v>
          </cell>
          <cell r="AU147">
            <v>9.5000000000000001E-2</v>
          </cell>
          <cell r="AV147" t="str">
            <v>kW</v>
          </cell>
          <cell r="AW147" t="str">
            <v>ドレン配管径</v>
          </cell>
          <cell r="AX147" t="str">
            <v>外径32(PVC管 VP-25接続可)</v>
          </cell>
          <cell r="AZ147" t="str">
            <v>冷媒配管(ガス)</v>
          </cell>
          <cell r="BA147">
            <v>15.88</v>
          </cell>
          <cell r="BB147" t="str">
            <v>φ(mm)</v>
          </cell>
          <cell r="BC147" t="str">
            <v>冷媒配管(液)</v>
          </cell>
          <cell r="BD147">
            <v>9.52</v>
          </cell>
          <cell r="BE147" t="str">
            <v>φ(mm)</v>
          </cell>
          <cell r="BF147" t="str">
            <v>製品質量</v>
          </cell>
          <cell r="BG147">
            <v>39</v>
          </cell>
          <cell r="BH147" t="str">
            <v>kg</v>
          </cell>
          <cell r="BI147" t="str">
            <v>分離形名(パネル１)</v>
          </cell>
          <cell r="BJ147" t="str">
            <v>CMP-J90DSW</v>
          </cell>
          <cell r="BL147" t="str">
            <v>分離形名(リモコン１)</v>
          </cell>
          <cell r="BM147" t="str">
            <v>PAR-S25A</v>
          </cell>
        </row>
        <row r="148">
          <cell r="B148" t="str">
            <v>PDH-J90EK</v>
          </cell>
          <cell r="C148" t="str">
            <v>標準価格</v>
          </cell>
          <cell r="D148">
            <v>365000</v>
          </cell>
          <cell r="E148">
            <v>390000</v>
          </cell>
          <cell r="F148" t="str">
            <v>円</v>
          </cell>
          <cell r="G148" t="str">
            <v>冷房能力</v>
          </cell>
          <cell r="H148">
            <v>8</v>
          </cell>
          <cell r="I148" t="str">
            <v>kW</v>
          </cell>
          <cell r="J148" t="str">
            <v>消費電力(冷房)</v>
          </cell>
          <cell r="K148">
            <v>0.3</v>
          </cell>
          <cell r="L148" t="str">
            <v>kW</v>
          </cell>
          <cell r="M148" t="str">
            <v>暖房能力</v>
          </cell>
          <cell r="N148">
            <v>9</v>
          </cell>
          <cell r="O148" t="str">
            <v>kW</v>
          </cell>
          <cell r="P148" t="str">
            <v>暖房能力(ﾋｰﾀ作動時)</v>
          </cell>
          <cell r="R148" t="str">
            <v>kW</v>
          </cell>
          <cell r="S148" t="str">
            <v>消費電力(暖房)</v>
          </cell>
          <cell r="T148">
            <v>0.3</v>
          </cell>
          <cell r="U148" t="str">
            <v>kW</v>
          </cell>
          <cell r="V148" t="str">
            <v>消費電力(暖房ﾋｰﾀ作動時)</v>
          </cell>
          <cell r="X148" t="str">
            <v>kW</v>
          </cell>
          <cell r="Y148" t="str">
            <v>電源</v>
          </cell>
          <cell r="Z148" t="str">
            <v>単相</v>
          </cell>
          <cell r="AA148" t="str">
            <v>φ</v>
          </cell>
          <cell r="AB148" t="str">
            <v>電圧</v>
          </cell>
          <cell r="AC148">
            <v>200</v>
          </cell>
          <cell r="AD148" t="str">
            <v>V</v>
          </cell>
          <cell r="AE148" t="str">
            <v>外形寸法　高さ</v>
          </cell>
          <cell r="AF148">
            <v>337</v>
          </cell>
          <cell r="AG148" t="str">
            <v>mm</v>
          </cell>
          <cell r="AH148" t="str">
            <v>外形寸法　幅</v>
          </cell>
          <cell r="AI148">
            <v>1686</v>
          </cell>
          <cell r="AJ148" t="str">
            <v>mm</v>
          </cell>
          <cell r="AK148" t="str">
            <v>外形寸法　奥行</v>
          </cell>
          <cell r="AL148">
            <v>597</v>
          </cell>
          <cell r="AM148" t="str">
            <v>mm</v>
          </cell>
          <cell r="AN148" t="str">
            <v>風量(強)</v>
          </cell>
          <cell r="AO148">
            <v>24</v>
          </cell>
          <cell r="AP148" t="str">
            <v>m3/min</v>
          </cell>
          <cell r="AQ148" t="str">
            <v>機外静圧</v>
          </cell>
          <cell r="AR148">
            <v>70</v>
          </cell>
          <cell r="AS148" t="str">
            <v>Pa</v>
          </cell>
          <cell r="AT148" t="str">
            <v>送風機出力</v>
          </cell>
          <cell r="AU148">
            <v>0.09</v>
          </cell>
          <cell r="AV148" t="str">
            <v>kW</v>
          </cell>
          <cell r="AW148" t="str">
            <v>ドレン配管径</v>
          </cell>
          <cell r="AX148" t="str">
            <v>VPｰ20接続可</v>
          </cell>
          <cell r="AZ148" t="str">
            <v>冷媒配管(ガス)</v>
          </cell>
          <cell r="BA148">
            <v>15.88</v>
          </cell>
          <cell r="BB148" t="str">
            <v>φ(mm)</v>
          </cell>
          <cell r="BC148" t="str">
            <v>冷媒配管(液)</v>
          </cell>
          <cell r="BD148">
            <v>9.52</v>
          </cell>
          <cell r="BE148" t="str">
            <v>φ(mm)</v>
          </cell>
          <cell r="BF148" t="str">
            <v>製品質量</v>
          </cell>
          <cell r="BG148">
            <v>48</v>
          </cell>
          <cell r="BH148" t="str">
            <v>kg</v>
          </cell>
          <cell r="BI148" t="str">
            <v>分離形名(パネル１)</v>
          </cell>
          <cell r="BJ148" t="str">
            <v>CMP-J140ES</v>
          </cell>
          <cell r="BL148" t="str">
            <v>分離形名(リモコン１)</v>
          </cell>
          <cell r="BM148" t="str">
            <v>PAR-JH050K</v>
          </cell>
        </row>
        <row r="149">
          <cell r="B149" t="str">
            <v>PDH-J90FA</v>
          </cell>
          <cell r="C149" t="str">
            <v>標準価格</v>
          </cell>
          <cell r="D149">
            <v>360000</v>
          </cell>
          <cell r="E149">
            <v>385000</v>
          </cell>
          <cell r="F149" t="str">
            <v>円</v>
          </cell>
          <cell r="G149" t="str">
            <v>冷房能力</v>
          </cell>
          <cell r="H149">
            <v>8</v>
          </cell>
          <cell r="I149" t="str">
            <v>kW</v>
          </cell>
          <cell r="J149" t="str">
            <v>消費電力(冷房)</v>
          </cell>
          <cell r="K149">
            <v>0.18</v>
          </cell>
          <cell r="L149" t="str">
            <v>kW</v>
          </cell>
          <cell r="M149" t="str">
            <v>暖房能力</v>
          </cell>
          <cell r="N149">
            <v>9</v>
          </cell>
          <cell r="O149" t="str">
            <v>kW</v>
          </cell>
          <cell r="P149" t="str">
            <v>暖房能力(ﾋｰﾀ作動時)</v>
          </cell>
          <cell r="R149" t="str">
            <v>kW</v>
          </cell>
          <cell r="S149" t="str">
            <v>消費電力(暖房)</v>
          </cell>
          <cell r="T149">
            <v>0.17</v>
          </cell>
          <cell r="U149" t="str">
            <v>kW</v>
          </cell>
          <cell r="V149" t="str">
            <v>消費電力(暖房ﾋｰﾀ作動時)</v>
          </cell>
          <cell r="X149" t="str">
            <v>kW</v>
          </cell>
          <cell r="Y149" t="str">
            <v>電源</v>
          </cell>
          <cell r="AA149" t="str">
            <v>φ</v>
          </cell>
          <cell r="AB149" t="str">
            <v>電圧</v>
          </cell>
          <cell r="AD149" t="str">
            <v>V</v>
          </cell>
          <cell r="AE149" t="str">
            <v>外形寸法　高さ</v>
          </cell>
          <cell r="AF149">
            <v>295</v>
          </cell>
          <cell r="AG149" t="str">
            <v>mm</v>
          </cell>
          <cell r="AH149" t="str">
            <v>外形寸法　幅</v>
          </cell>
          <cell r="AI149">
            <v>1160</v>
          </cell>
          <cell r="AJ149" t="str">
            <v>mm</v>
          </cell>
          <cell r="AK149" t="str">
            <v>外形寸法　奥行</v>
          </cell>
          <cell r="AL149">
            <v>735</v>
          </cell>
          <cell r="AM149" t="str">
            <v>mm</v>
          </cell>
          <cell r="AN149" t="str">
            <v>風量(強)</v>
          </cell>
          <cell r="AO149">
            <v>21</v>
          </cell>
          <cell r="AP149" t="str">
            <v>m3/min</v>
          </cell>
          <cell r="AQ149" t="str">
            <v>機外静圧</v>
          </cell>
          <cell r="AR149">
            <v>35</v>
          </cell>
          <cell r="AS149" t="str">
            <v>Pa</v>
          </cell>
          <cell r="AT149" t="str">
            <v>送風機出力</v>
          </cell>
          <cell r="AU149">
            <v>6.5000000000000002E-2</v>
          </cell>
          <cell r="AV149" t="str">
            <v>kW</v>
          </cell>
          <cell r="AW149" t="str">
            <v>ドレン配管径</v>
          </cell>
          <cell r="AX149" t="str">
            <v>外径32(PVC管 VP-25接続可)</v>
          </cell>
          <cell r="AZ149" t="str">
            <v>冷媒配管(ガス)</v>
          </cell>
          <cell r="BA149">
            <v>15.88</v>
          </cell>
          <cell r="BB149" t="str">
            <v>φ(mm)</v>
          </cell>
          <cell r="BC149" t="str">
            <v>冷媒配管(液)</v>
          </cell>
          <cell r="BD149">
            <v>9.52</v>
          </cell>
          <cell r="BE149" t="str">
            <v>φ(mm)</v>
          </cell>
          <cell r="BF149" t="str">
            <v>製品質量</v>
          </cell>
          <cell r="BG149">
            <v>39</v>
          </cell>
          <cell r="BH149" t="str">
            <v>kg</v>
          </cell>
          <cell r="BI149" t="str">
            <v>分離形名(パネル１)</v>
          </cell>
          <cell r="BJ149" t="str">
            <v>CMP-J90DSW</v>
          </cell>
          <cell r="BL149" t="str">
            <v>分離形名(リモコン１)</v>
          </cell>
          <cell r="BM149" t="str">
            <v>PAR-S25A</v>
          </cell>
        </row>
        <row r="150">
          <cell r="B150" t="str">
            <v>PE-J140EK</v>
          </cell>
          <cell r="C150" t="str">
            <v>標準価格</v>
          </cell>
          <cell r="D150">
            <v>300000</v>
          </cell>
          <cell r="E150">
            <v>325000</v>
          </cell>
          <cell r="F150" t="str">
            <v>円</v>
          </cell>
          <cell r="G150" t="str">
            <v>冷房能力</v>
          </cell>
          <cell r="H150">
            <v>12.5</v>
          </cell>
          <cell r="I150" t="str">
            <v>kW</v>
          </cell>
          <cell r="J150" t="str">
            <v>消費電力(冷房)</v>
          </cell>
          <cell r="K150">
            <v>0</v>
          </cell>
          <cell r="L150" t="str">
            <v>kW</v>
          </cell>
          <cell r="M150" t="str">
            <v>暖房能力</v>
          </cell>
          <cell r="N150">
            <v>0</v>
          </cell>
          <cell r="O150" t="str">
            <v>kW</v>
          </cell>
          <cell r="P150" t="str">
            <v>暖房能力(ﾋｰﾀ作動時)</v>
          </cell>
          <cell r="Q150">
            <v>0</v>
          </cell>
          <cell r="R150" t="str">
            <v>kW</v>
          </cell>
          <cell r="S150" t="str">
            <v>消費電力(暖房)</v>
          </cell>
          <cell r="T150">
            <v>0</v>
          </cell>
          <cell r="U150" t="str">
            <v>kW</v>
          </cell>
          <cell r="V150" t="str">
            <v>消費電力(暖房ﾋｰﾀ作動時)</v>
          </cell>
          <cell r="W150">
            <v>0</v>
          </cell>
          <cell r="X150" t="str">
            <v>kW</v>
          </cell>
          <cell r="Y150" t="str">
            <v>電源</v>
          </cell>
          <cell r="Z150" t="str">
            <v>単相</v>
          </cell>
          <cell r="AA150" t="str">
            <v>φ</v>
          </cell>
          <cell r="AB150" t="str">
            <v>電圧</v>
          </cell>
          <cell r="AC150">
            <v>200</v>
          </cell>
          <cell r="AD150" t="str">
            <v>V</v>
          </cell>
          <cell r="AE150" t="str">
            <v>外形寸法　高さ</v>
          </cell>
          <cell r="AF150">
            <v>428</v>
          </cell>
          <cell r="AG150" t="str">
            <v>mm</v>
          </cell>
          <cell r="AH150" t="str">
            <v>外形寸法　幅</v>
          </cell>
          <cell r="AI150">
            <v>1030</v>
          </cell>
          <cell r="AJ150" t="str">
            <v>mm</v>
          </cell>
          <cell r="AK150" t="str">
            <v>外形寸法　奥行</v>
          </cell>
          <cell r="AL150">
            <v>690</v>
          </cell>
          <cell r="AM150" t="str">
            <v>mm</v>
          </cell>
          <cell r="AN150" t="str">
            <v>風量(強)</v>
          </cell>
          <cell r="AO150">
            <v>32</v>
          </cell>
          <cell r="AP150" t="str">
            <v>m3/min</v>
          </cell>
          <cell r="AQ150" t="str">
            <v>機外静圧</v>
          </cell>
          <cell r="AR150">
            <v>60</v>
          </cell>
          <cell r="AS150" t="str">
            <v>Pa</v>
          </cell>
          <cell r="AT150" t="str">
            <v>送風機出力</v>
          </cell>
          <cell r="AU150">
            <v>0.24</v>
          </cell>
          <cell r="AV150" t="str">
            <v>kW</v>
          </cell>
          <cell r="AW150" t="str">
            <v>ドレン配管径</v>
          </cell>
          <cell r="AX150" t="str">
            <v>1B(ｵｽ)</v>
          </cell>
          <cell r="AZ150" t="str">
            <v>冷媒配管(ガス)</v>
          </cell>
          <cell r="BA150">
            <v>19.05</v>
          </cell>
          <cell r="BB150" t="str">
            <v>φ(mm)</v>
          </cell>
          <cell r="BC150" t="str">
            <v>冷媒配管(液)</v>
          </cell>
          <cell r="BD150">
            <v>9.52</v>
          </cell>
          <cell r="BE150" t="str">
            <v>φ(mm)</v>
          </cell>
          <cell r="BF150" t="str">
            <v>製品質量</v>
          </cell>
          <cell r="BG150">
            <v>59</v>
          </cell>
          <cell r="BH150" t="str">
            <v>kg</v>
          </cell>
          <cell r="BI150" t="str">
            <v>分離形名(パネル１)</v>
          </cell>
          <cell r="BL150" t="str">
            <v>分離形名(リモコン１)</v>
          </cell>
          <cell r="BM150" t="str">
            <v>PAR-JC050K</v>
          </cell>
        </row>
        <row r="151">
          <cell r="B151" t="str">
            <v>PE-J80EK</v>
          </cell>
          <cell r="C151" t="str">
            <v>標準価格</v>
          </cell>
          <cell r="D151">
            <v>245000</v>
          </cell>
          <cell r="E151">
            <v>270000</v>
          </cell>
          <cell r="F151" t="str">
            <v>円</v>
          </cell>
          <cell r="G151" t="str">
            <v>冷房能力</v>
          </cell>
          <cell r="H151">
            <v>7.1</v>
          </cell>
          <cell r="I151" t="str">
            <v>kW</v>
          </cell>
          <cell r="J151" t="str">
            <v>消費電力(冷房)</v>
          </cell>
          <cell r="K151">
            <v>0</v>
          </cell>
          <cell r="L151" t="str">
            <v>kW</v>
          </cell>
          <cell r="M151" t="str">
            <v>暖房能力</v>
          </cell>
          <cell r="N151">
            <v>0</v>
          </cell>
          <cell r="O151" t="str">
            <v>kW</v>
          </cell>
          <cell r="P151" t="str">
            <v>暖房能力(ﾋｰﾀ作動時)</v>
          </cell>
          <cell r="Q151">
            <v>0</v>
          </cell>
          <cell r="R151" t="str">
            <v>kW</v>
          </cell>
          <cell r="S151" t="str">
            <v>消費電力(暖房)</v>
          </cell>
          <cell r="T151">
            <v>0</v>
          </cell>
          <cell r="U151" t="str">
            <v>kW</v>
          </cell>
          <cell r="V151" t="str">
            <v>消費電力(暖房ﾋｰﾀ作動時)</v>
          </cell>
          <cell r="W151">
            <v>0</v>
          </cell>
          <cell r="X151" t="str">
            <v>kW</v>
          </cell>
          <cell r="Y151" t="str">
            <v>電源</v>
          </cell>
          <cell r="Z151" t="str">
            <v>単相</v>
          </cell>
          <cell r="AA151" t="str">
            <v>φ</v>
          </cell>
          <cell r="AB151" t="str">
            <v>電圧</v>
          </cell>
          <cell r="AC151">
            <v>200</v>
          </cell>
          <cell r="AD151" t="str">
            <v>V</v>
          </cell>
          <cell r="AE151" t="str">
            <v>外形寸法　高さ</v>
          </cell>
          <cell r="AF151">
            <v>428</v>
          </cell>
          <cell r="AG151" t="str">
            <v>mm</v>
          </cell>
          <cell r="AH151" t="str">
            <v>外形寸法　幅</v>
          </cell>
          <cell r="AI151">
            <v>760</v>
          </cell>
          <cell r="AJ151" t="str">
            <v>mm</v>
          </cell>
          <cell r="AK151" t="str">
            <v>外形寸法　奥行</v>
          </cell>
          <cell r="AL151">
            <v>690</v>
          </cell>
          <cell r="AM151" t="str">
            <v>mm</v>
          </cell>
          <cell r="AN151" t="str">
            <v>風量(強)</v>
          </cell>
          <cell r="AO151">
            <v>24</v>
          </cell>
          <cell r="AP151" t="str">
            <v>m3/min</v>
          </cell>
          <cell r="AQ151" t="str">
            <v>機外静圧</v>
          </cell>
          <cell r="AR151">
            <v>60</v>
          </cell>
          <cell r="AS151" t="str">
            <v>Pa</v>
          </cell>
          <cell r="AT151" t="str">
            <v>送風機出力</v>
          </cell>
          <cell r="AU151">
            <v>0.17</v>
          </cell>
          <cell r="AV151" t="str">
            <v>kW</v>
          </cell>
          <cell r="AW151" t="str">
            <v>ドレン配管径</v>
          </cell>
          <cell r="AX151" t="str">
            <v>1B(ｵｽ)</v>
          </cell>
          <cell r="AZ151" t="str">
            <v>冷媒配管(ガス)</v>
          </cell>
          <cell r="BA151">
            <v>15.88</v>
          </cell>
          <cell r="BB151" t="str">
            <v>φ(mm)</v>
          </cell>
          <cell r="BC151" t="str">
            <v>冷媒配管(液)</v>
          </cell>
          <cell r="BD151">
            <v>9.52</v>
          </cell>
          <cell r="BE151" t="str">
            <v>φ(mm)</v>
          </cell>
          <cell r="BF151" t="str">
            <v>製品質量</v>
          </cell>
          <cell r="BG151">
            <v>48</v>
          </cell>
          <cell r="BH151" t="str">
            <v>kg</v>
          </cell>
          <cell r="BI151" t="str">
            <v>分離形名(パネル１)</v>
          </cell>
          <cell r="BL151" t="str">
            <v>分離形名(リモコン１)</v>
          </cell>
          <cell r="BM151" t="str">
            <v>PAR-JC050K</v>
          </cell>
        </row>
        <row r="152">
          <cell r="B152" t="str">
            <v>PEFY-J112M-A</v>
          </cell>
          <cell r="C152" t="str">
            <v>標準価格</v>
          </cell>
          <cell r="D152">
            <v>480000</v>
          </cell>
          <cell r="E152">
            <v>505000</v>
          </cell>
          <cell r="F152" t="str">
            <v>円</v>
          </cell>
          <cell r="G152" t="str">
            <v>冷房能力</v>
          </cell>
          <cell r="H152">
            <v>11.2</v>
          </cell>
          <cell r="I152" t="str">
            <v>kW</v>
          </cell>
          <cell r="J152" t="str">
            <v>消費電力(冷房)</v>
          </cell>
          <cell r="K152">
            <v>0.53</v>
          </cell>
          <cell r="L152" t="str">
            <v>kW</v>
          </cell>
          <cell r="M152" t="str">
            <v>暖房能力</v>
          </cell>
          <cell r="N152">
            <v>12.5</v>
          </cell>
          <cell r="O152" t="str">
            <v>kW</v>
          </cell>
          <cell r="P152" t="str">
            <v>暖房能力(ﾋｰﾀ作動時)</v>
          </cell>
          <cell r="R152" t="str">
            <v>kW</v>
          </cell>
          <cell r="S152" t="str">
            <v>消費電力(暖房)</v>
          </cell>
          <cell r="T152">
            <v>0.53</v>
          </cell>
          <cell r="U152" t="str">
            <v>kW</v>
          </cell>
          <cell r="V152" t="str">
            <v>消費電力(暖房ﾋｰﾀ作動時)</v>
          </cell>
          <cell r="X152" t="str">
            <v>kW</v>
          </cell>
          <cell r="Y152" t="str">
            <v>電源</v>
          </cell>
          <cell r="Z152" t="str">
            <v>単相</v>
          </cell>
          <cell r="AA152" t="str">
            <v>φ</v>
          </cell>
          <cell r="AB152" t="str">
            <v>電圧</v>
          </cell>
          <cell r="AC152">
            <v>200</v>
          </cell>
          <cell r="AD152" t="str">
            <v>V</v>
          </cell>
          <cell r="AE152" t="str">
            <v>外形寸法　高さ</v>
          </cell>
          <cell r="AF152">
            <v>394</v>
          </cell>
          <cell r="AG152" t="str">
            <v>mm</v>
          </cell>
          <cell r="AH152" t="str">
            <v>外形寸法　幅</v>
          </cell>
          <cell r="AI152">
            <v>1450</v>
          </cell>
          <cell r="AJ152" t="str">
            <v>mm</v>
          </cell>
          <cell r="AK152" t="str">
            <v>外形寸法　奥行</v>
          </cell>
          <cell r="AL152">
            <v>855</v>
          </cell>
          <cell r="AM152" t="str">
            <v>mm</v>
          </cell>
          <cell r="AN152" t="str">
            <v>風量(強)</v>
          </cell>
          <cell r="AO152">
            <v>38</v>
          </cell>
          <cell r="AP152" t="str">
            <v>m3/min</v>
          </cell>
          <cell r="AQ152" t="str">
            <v>機外静圧</v>
          </cell>
          <cell r="AR152">
            <v>90</v>
          </cell>
          <cell r="AS152" t="str">
            <v>Pa</v>
          </cell>
          <cell r="AT152" t="str">
            <v>送風機出力</v>
          </cell>
          <cell r="AU152">
            <v>0.22</v>
          </cell>
          <cell r="AV152" t="str">
            <v>kW</v>
          </cell>
          <cell r="AW152" t="str">
            <v>ドレン配管径</v>
          </cell>
          <cell r="AX152" t="str">
            <v>25Aﾒﾈｼﾞ接続可</v>
          </cell>
          <cell r="AZ152" t="str">
            <v>冷媒配管(ガス)</v>
          </cell>
          <cell r="BA152">
            <v>19.05</v>
          </cell>
          <cell r="BB152" t="str">
            <v>φ(mm)</v>
          </cell>
          <cell r="BC152" t="str">
            <v>冷媒配管(液)</v>
          </cell>
          <cell r="BD152">
            <v>9.52</v>
          </cell>
          <cell r="BE152" t="str">
            <v>φ(mm)</v>
          </cell>
          <cell r="BF152" t="str">
            <v>製品質量</v>
          </cell>
          <cell r="BG152">
            <v>95</v>
          </cell>
          <cell r="BH152" t="str">
            <v>kg</v>
          </cell>
          <cell r="BI152" t="str">
            <v>分離形名(パネル１)</v>
          </cell>
          <cell r="BL152" t="str">
            <v>分離形名(リモコン１)</v>
          </cell>
          <cell r="BM152" t="str">
            <v>PAR-F25M</v>
          </cell>
        </row>
        <row r="153">
          <cell r="B153" t="str">
            <v>PEFY-J140M-A</v>
          </cell>
          <cell r="C153" t="str">
            <v>標準価格</v>
          </cell>
          <cell r="D153">
            <v>525000</v>
          </cell>
          <cell r="E153">
            <v>550000</v>
          </cell>
          <cell r="F153" t="str">
            <v>円</v>
          </cell>
          <cell r="G153" t="str">
            <v>冷房能力</v>
          </cell>
          <cell r="H153">
            <v>14</v>
          </cell>
          <cell r="I153" t="str">
            <v>kW</v>
          </cell>
          <cell r="J153" t="str">
            <v>消費電力(冷房)</v>
          </cell>
          <cell r="K153">
            <v>0.53</v>
          </cell>
          <cell r="L153" t="str">
            <v>kW</v>
          </cell>
          <cell r="M153" t="str">
            <v>暖房能力</v>
          </cell>
          <cell r="N153">
            <v>16</v>
          </cell>
          <cell r="O153" t="str">
            <v>kW</v>
          </cell>
          <cell r="P153" t="str">
            <v>暖房能力(ﾋｰﾀ作動時)</v>
          </cell>
          <cell r="R153" t="str">
            <v>kW</v>
          </cell>
          <cell r="S153" t="str">
            <v>消費電力(暖房)</v>
          </cell>
          <cell r="T153">
            <v>0.53</v>
          </cell>
          <cell r="U153" t="str">
            <v>kW</v>
          </cell>
          <cell r="V153" t="str">
            <v>消費電力(暖房ﾋｰﾀ作動時)</v>
          </cell>
          <cell r="X153" t="str">
            <v>kW</v>
          </cell>
          <cell r="Y153" t="str">
            <v>電源</v>
          </cell>
          <cell r="Z153" t="str">
            <v>単相</v>
          </cell>
          <cell r="AA153" t="str">
            <v>φ</v>
          </cell>
          <cell r="AB153" t="str">
            <v>電圧</v>
          </cell>
          <cell r="AC153">
            <v>200</v>
          </cell>
          <cell r="AD153" t="str">
            <v>V</v>
          </cell>
          <cell r="AE153" t="str">
            <v>外形寸法　高さ</v>
          </cell>
          <cell r="AF153">
            <v>394</v>
          </cell>
          <cell r="AG153" t="str">
            <v>mm</v>
          </cell>
          <cell r="AH153" t="str">
            <v>外形寸法　幅</v>
          </cell>
          <cell r="AI153">
            <v>1450</v>
          </cell>
          <cell r="AJ153" t="str">
            <v>mm</v>
          </cell>
          <cell r="AK153" t="str">
            <v>外形寸法　奥行</v>
          </cell>
          <cell r="AL153">
            <v>855</v>
          </cell>
          <cell r="AM153" t="str">
            <v>mm</v>
          </cell>
          <cell r="AN153" t="str">
            <v>風量(強)</v>
          </cell>
          <cell r="AO153">
            <v>38</v>
          </cell>
          <cell r="AP153" t="str">
            <v>m3/min</v>
          </cell>
          <cell r="AQ153" t="str">
            <v>機外静圧</v>
          </cell>
          <cell r="AR153">
            <v>90</v>
          </cell>
          <cell r="AS153" t="str">
            <v>Pa</v>
          </cell>
          <cell r="AT153" t="str">
            <v>送風機出力</v>
          </cell>
          <cell r="AU153">
            <v>0.22</v>
          </cell>
          <cell r="AV153" t="str">
            <v>kW</v>
          </cell>
          <cell r="AW153" t="str">
            <v>ドレン配管径</v>
          </cell>
          <cell r="AX153" t="str">
            <v>25Aﾒﾈｼﾞ接続可</v>
          </cell>
          <cell r="AZ153" t="str">
            <v>冷媒配管(ガス)</v>
          </cell>
          <cell r="BA153">
            <v>19.05</v>
          </cell>
          <cell r="BB153" t="str">
            <v>φ(mm)</v>
          </cell>
          <cell r="BC153" t="str">
            <v>冷媒配管(液)</v>
          </cell>
          <cell r="BD153">
            <v>9.52</v>
          </cell>
          <cell r="BE153" t="str">
            <v>φ(mm)</v>
          </cell>
          <cell r="BF153" t="str">
            <v>製品質量</v>
          </cell>
          <cell r="BG153">
            <v>95</v>
          </cell>
          <cell r="BH153" t="str">
            <v>kg</v>
          </cell>
          <cell r="BI153" t="str">
            <v>分離形名(パネル１)</v>
          </cell>
          <cell r="BL153" t="str">
            <v>分離形名(リモコン１)</v>
          </cell>
          <cell r="BM153" t="str">
            <v>PAR-F25M</v>
          </cell>
        </row>
        <row r="154">
          <cell r="B154" t="str">
            <v>PEFY-J160M-A</v>
          </cell>
          <cell r="C154" t="str">
            <v>標準価格</v>
          </cell>
          <cell r="D154">
            <v>585000</v>
          </cell>
          <cell r="E154">
            <v>610000</v>
          </cell>
          <cell r="F154" t="str">
            <v>円</v>
          </cell>
          <cell r="G154" t="str">
            <v>冷房能力</v>
          </cell>
          <cell r="H154">
            <v>16</v>
          </cell>
          <cell r="I154" t="str">
            <v>kW</v>
          </cell>
          <cell r="J154" t="str">
            <v>消費電力(冷房)</v>
          </cell>
          <cell r="K154">
            <v>0.72</v>
          </cell>
          <cell r="L154" t="str">
            <v>kW</v>
          </cell>
          <cell r="M154" t="str">
            <v>暖房能力</v>
          </cell>
          <cell r="N154">
            <v>18</v>
          </cell>
          <cell r="O154" t="str">
            <v>kW</v>
          </cell>
          <cell r="P154" t="str">
            <v>暖房能力(ﾋｰﾀ作動時)</v>
          </cell>
          <cell r="R154" t="str">
            <v>kW</v>
          </cell>
          <cell r="S154" t="str">
            <v>消費電力(暖房)</v>
          </cell>
          <cell r="T154">
            <v>0.72</v>
          </cell>
          <cell r="U154" t="str">
            <v>kW</v>
          </cell>
          <cell r="V154" t="str">
            <v>消費電力(暖房ﾋｰﾀ作動時)</v>
          </cell>
          <cell r="X154" t="str">
            <v>kW</v>
          </cell>
          <cell r="Y154" t="str">
            <v>電源</v>
          </cell>
          <cell r="Z154" t="str">
            <v>三相</v>
          </cell>
          <cell r="AA154" t="str">
            <v>φ</v>
          </cell>
          <cell r="AB154" t="str">
            <v>電圧</v>
          </cell>
          <cell r="AC154">
            <v>200</v>
          </cell>
          <cell r="AD154" t="str">
            <v>V</v>
          </cell>
          <cell r="AE154" t="str">
            <v>外形寸法　高さ</v>
          </cell>
          <cell r="AF154">
            <v>488</v>
          </cell>
          <cell r="AG154" t="str">
            <v>mm</v>
          </cell>
          <cell r="AH154" t="str">
            <v>外形寸法　幅</v>
          </cell>
          <cell r="AI154">
            <v>1360</v>
          </cell>
          <cell r="AJ154" t="str">
            <v>mm</v>
          </cell>
          <cell r="AK154" t="str">
            <v>外形寸法　奥行</v>
          </cell>
          <cell r="AL154">
            <v>975</v>
          </cell>
          <cell r="AM154" t="str">
            <v>mm</v>
          </cell>
          <cell r="AN154" t="str">
            <v>風量(強)</v>
          </cell>
          <cell r="AO154">
            <v>48</v>
          </cell>
          <cell r="AP154" t="str">
            <v>m3/min</v>
          </cell>
          <cell r="AQ154" t="str">
            <v>機外静圧</v>
          </cell>
          <cell r="AR154">
            <v>150</v>
          </cell>
          <cell r="AS154" t="str">
            <v>Pa</v>
          </cell>
          <cell r="AT154" t="str">
            <v>送風機出力</v>
          </cell>
          <cell r="AU154">
            <v>0.43</v>
          </cell>
          <cell r="AV154" t="str">
            <v>kW</v>
          </cell>
          <cell r="AW154" t="str">
            <v>ドレン配管径</v>
          </cell>
          <cell r="AX154" t="str">
            <v>25Aﾒﾈｼﾞ接続可</v>
          </cell>
          <cell r="AZ154" t="str">
            <v>冷媒配管(ガス)</v>
          </cell>
          <cell r="BA154">
            <v>19.05</v>
          </cell>
          <cell r="BB154" t="str">
            <v>φ(mm)</v>
          </cell>
          <cell r="BC154" t="str">
            <v>冷媒配管(液)</v>
          </cell>
          <cell r="BD154">
            <v>9.52</v>
          </cell>
          <cell r="BE154" t="str">
            <v>φ(mm)</v>
          </cell>
          <cell r="BF154" t="str">
            <v>製品質量</v>
          </cell>
          <cell r="BG154">
            <v>102</v>
          </cell>
          <cell r="BH154" t="str">
            <v>kg</v>
          </cell>
          <cell r="BI154" t="str">
            <v>分離形名(パネル１)</v>
          </cell>
          <cell r="BL154" t="str">
            <v>分離形名(リモコン１)</v>
          </cell>
          <cell r="BM154" t="str">
            <v>PAR-F25M</v>
          </cell>
        </row>
        <row r="155">
          <cell r="B155" t="str">
            <v>PEFY-J224M-A</v>
          </cell>
          <cell r="C155" t="str">
            <v>標準価格</v>
          </cell>
          <cell r="D155">
            <v>760000</v>
          </cell>
          <cell r="E155">
            <v>785000</v>
          </cell>
          <cell r="F155" t="str">
            <v>円</v>
          </cell>
          <cell r="G155" t="str">
            <v>冷房能力</v>
          </cell>
          <cell r="H155">
            <v>22.4</v>
          </cell>
          <cell r="I155" t="str">
            <v>kW</v>
          </cell>
          <cell r="J155" t="str">
            <v>消費電力(冷房)</v>
          </cell>
          <cell r="K155">
            <v>0.99</v>
          </cell>
          <cell r="L155" t="str">
            <v>kW</v>
          </cell>
          <cell r="M155" t="str">
            <v>暖房能力</v>
          </cell>
          <cell r="N155">
            <v>25</v>
          </cell>
          <cell r="O155" t="str">
            <v>kW</v>
          </cell>
          <cell r="P155" t="str">
            <v>暖房能力(ﾋｰﾀ作動時)</v>
          </cell>
          <cell r="R155" t="str">
            <v>kW</v>
          </cell>
          <cell r="S155" t="str">
            <v>消費電力(暖房)</v>
          </cell>
          <cell r="T155">
            <v>0.99</v>
          </cell>
          <cell r="U155" t="str">
            <v>kW</v>
          </cell>
          <cell r="V155" t="str">
            <v>消費電力(暖房ﾋｰﾀ作動時)</v>
          </cell>
          <cell r="X155" t="str">
            <v>kW</v>
          </cell>
          <cell r="Y155" t="str">
            <v>電源</v>
          </cell>
          <cell r="Z155" t="str">
            <v>三相</v>
          </cell>
          <cell r="AA155" t="str">
            <v>φ</v>
          </cell>
          <cell r="AB155" t="str">
            <v>電圧</v>
          </cell>
          <cell r="AC155">
            <v>200</v>
          </cell>
          <cell r="AD155" t="str">
            <v>V</v>
          </cell>
          <cell r="AE155" t="str">
            <v>外形寸法　高さ</v>
          </cell>
          <cell r="AF155">
            <v>488</v>
          </cell>
          <cell r="AG155" t="str">
            <v>mm</v>
          </cell>
          <cell r="AH155" t="str">
            <v>外形寸法　幅</v>
          </cell>
          <cell r="AI155">
            <v>1360</v>
          </cell>
          <cell r="AJ155" t="str">
            <v>mm</v>
          </cell>
          <cell r="AK155" t="str">
            <v>外形寸法　奥行</v>
          </cell>
          <cell r="AL155">
            <v>975</v>
          </cell>
          <cell r="AM155" t="str">
            <v>mm</v>
          </cell>
          <cell r="AN155" t="str">
            <v>風量(強)</v>
          </cell>
          <cell r="AO155">
            <v>64</v>
          </cell>
          <cell r="AP155" t="str">
            <v>m3/min</v>
          </cell>
          <cell r="AQ155" t="str">
            <v>機外静圧</v>
          </cell>
          <cell r="AR155">
            <v>150</v>
          </cell>
          <cell r="AS155" t="str">
            <v>Pa</v>
          </cell>
          <cell r="AT155" t="str">
            <v>送風機出力</v>
          </cell>
          <cell r="AU155">
            <v>0.6</v>
          </cell>
          <cell r="AV155" t="str">
            <v>kW</v>
          </cell>
          <cell r="AW155" t="str">
            <v>ドレン配管径</v>
          </cell>
          <cell r="AX155" t="str">
            <v>25Aﾒﾈｼﾞ接続可</v>
          </cell>
          <cell r="AZ155" t="str">
            <v>冷媒配管(ガス)</v>
          </cell>
          <cell r="BA155">
            <v>25.4</v>
          </cell>
          <cell r="BB155" t="str">
            <v>φ(mm)</v>
          </cell>
          <cell r="BC155" t="str">
            <v>冷媒配管(液)</v>
          </cell>
          <cell r="BD155">
            <v>12.7</v>
          </cell>
          <cell r="BE155" t="str">
            <v>φ(mm)</v>
          </cell>
          <cell r="BF155" t="str">
            <v>製品質量</v>
          </cell>
          <cell r="BG155">
            <v>105</v>
          </cell>
          <cell r="BH155" t="str">
            <v>kg</v>
          </cell>
          <cell r="BI155" t="str">
            <v>分離形名(パネル１)</v>
          </cell>
          <cell r="BL155" t="str">
            <v>分離形名(リモコン１)</v>
          </cell>
          <cell r="BM155" t="str">
            <v>PAR-F25M</v>
          </cell>
        </row>
        <row r="156">
          <cell r="B156" t="str">
            <v>PEFY-J22AM-A</v>
          </cell>
          <cell r="C156" t="str">
            <v>標準価格</v>
          </cell>
          <cell r="D156">
            <v>290000</v>
          </cell>
          <cell r="E156">
            <v>315000</v>
          </cell>
          <cell r="F156" t="str">
            <v>円</v>
          </cell>
          <cell r="G156" t="str">
            <v>冷房能力</v>
          </cell>
          <cell r="H156">
            <v>2.2000000000000002</v>
          </cell>
          <cell r="I156" t="str">
            <v>kW</v>
          </cell>
          <cell r="J156" t="str">
            <v>消費電力(冷房)</v>
          </cell>
          <cell r="K156">
            <v>7.3999999999999996E-2</v>
          </cell>
          <cell r="L156" t="str">
            <v>kW</v>
          </cell>
          <cell r="M156" t="str">
            <v>暖房能力</v>
          </cell>
          <cell r="N156">
            <v>2.5</v>
          </cell>
          <cell r="O156" t="str">
            <v>kW</v>
          </cell>
          <cell r="P156" t="str">
            <v>暖房能力(ﾋｰﾀ作動時)</v>
          </cell>
          <cell r="Q156">
            <v>0</v>
          </cell>
          <cell r="R156" t="str">
            <v>kW</v>
          </cell>
          <cell r="S156" t="str">
            <v>消費電力(暖房)</v>
          </cell>
          <cell r="T156">
            <v>7.3999999999999996E-2</v>
          </cell>
          <cell r="U156" t="str">
            <v>kW</v>
          </cell>
          <cell r="V156" t="str">
            <v>消費電力(暖房ﾋｰﾀ作動時)</v>
          </cell>
          <cell r="W156">
            <v>0</v>
          </cell>
          <cell r="X156" t="str">
            <v>kW</v>
          </cell>
          <cell r="Y156" t="str">
            <v>電源</v>
          </cell>
          <cell r="Z156" t="str">
            <v>単相</v>
          </cell>
          <cell r="AA156" t="str">
            <v>φ</v>
          </cell>
          <cell r="AB156" t="str">
            <v>電圧</v>
          </cell>
          <cell r="AC156">
            <v>200</v>
          </cell>
          <cell r="AD156" t="str">
            <v>V</v>
          </cell>
          <cell r="AE156" t="str">
            <v>外形寸法　高さ</v>
          </cell>
          <cell r="AF156">
            <v>230</v>
          </cell>
          <cell r="AG156" t="str">
            <v>mm</v>
          </cell>
          <cell r="AH156" t="str">
            <v>外形寸法　幅</v>
          </cell>
          <cell r="AI156">
            <v>750</v>
          </cell>
          <cell r="AJ156" t="str">
            <v>mm</v>
          </cell>
          <cell r="AK156" t="str">
            <v>外形寸法　奥行</v>
          </cell>
          <cell r="AL156">
            <v>400</v>
          </cell>
          <cell r="AM156" t="str">
            <v>mm</v>
          </cell>
          <cell r="AN156" t="str">
            <v>風量(強)</v>
          </cell>
          <cell r="AO156">
            <v>12</v>
          </cell>
          <cell r="AP156" t="str">
            <v>m3/min</v>
          </cell>
          <cell r="AQ156" t="str">
            <v>機外静圧</v>
          </cell>
          <cell r="AR156">
            <v>10</v>
          </cell>
          <cell r="AS156" t="str">
            <v>Pa</v>
          </cell>
          <cell r="AT156" t="str">
            <v>送風機出力</v>
          </cell>
          <cell r="AU156">
            <v>0.03</v>
          </cell>
          <cell r="AV156" t="str">
            <v>kW</v>
          </cell>
          <cell r="AW156" t="str">
            <v>ドレン配管径</v>
          </cell>
          <cell r="AZ156" t="str">
            <v>冷媒配管(ガス)</v>
          </cell>
          <cell r="BA156">
            <v>12.7</v>
          </cell>
          <cell r="BB156" t="str">
            <v>φ(mm)</v>
          </cell>
          <cell r="BC156" t="str">
            <v>冷媒配管(液)</v>
          </cell>
          <cell r="BD156">
            <v>6.35</v>
          </cell>
          <cell r="BE156" t="str">
            <v>φ(mm)</v>
          </cell>
          <cell r="BF156" t="str">
            <v>製品質量</v>
          </cell>
          <cell r="BG156">
            <v>21</v>
          </cell>
          <cell r="BH156" t="str">
            <v>kg</v>
          </cell>
          <cell r="BI156" t="str">
            <v>分離形名(パネル１)</v>
          </cell>
          <cell r="BL156" t="str">
            <v>分離形名(リモコン１)</v>
          </cell>
          <cell r="BM156" t="str">
            <v>PAR-F25M</v>
          </cell>
        </row>
        <row r="157">
          <cell r="B157" t="str">
            <v>PEFY-J280M-A</v>
          </cell>
          <cell r="C157" t="str">
            <v>標準価格</v>
          </cell>
          <cell r="D157">
            <v>890000</v>
          </cell>
          <cell r="E157">
            <v>915000</v>
          </cell>
          <cell r="F157" t="str">
            <v>円</v>
          </cell>
          <cell r="G157" t="str">
            <v>冷房能力</v>
          </cell>
          <cell r="H157">
            <v>28</v>
          </cell>
          <cell r="I157" t="str">
            <v>kW</v>
          </cell>
          <cell r="J157" t="str">
            <v>消費電力(冷房)</v>
          </cell>
          <cell r="K157">
            <v>1.37</v>
          </cell>
          <cell r="L157" t="str">
            <v>kW</v>
          </cell>
          <cell r="M157" t="str">
            <v>暖房能力</v>
          </cell>
          <cell r="N157">
            <v>31.5</v>
          </cell>
          <cell r="O157" t="str">
            <v>kW</v>
          </cell>
          <cell r="P157" t="str">
            <v>暖房能力(ﾋｰﾀ作動時)</v>
          </cell>
          <cell r="R157" t="str">
            <v>kW</v>
          </cell>
          <cell r="S157" t="str">
            <v>消費電力(暖房)</v>
          </cell>
          <cell r="T157">
            <v>1.37</v>
          </cell>
          <cell r="U157" t="str">
            <v>kW</v>
          </cell>
          <cell r="V157" t="str">
            <v>消費電力(暖房ﾋｰﾀ作動時)</v>
          </cell>
          <cell r="X157" t="str">
            <v>kW</v>
          </cell>
          <cell r="Y157" t="str">
            <v>電源</v>
          </cell>
          <cell r="Z157" t="str">
            <v>三相</v>
          </cell>
          <cell r="AA157" t="str">
            <v>φ</v>
          </cell>
          <cell r="AB157" t="str">
            <v>電圧</v>
          </cell>
          <cell r="AC157">
            <v>200</v>
          </cell>
          <cell r="AD157" t="str">
            <v>V</v>
          </cell>
          <cell r="AE157" t="str">
            <v>外形寸法　高さ</v>
          </cell>
          <cell r="AF157">
            <v>488</v>
          </cell>
          <cell r="AG157" t="str">
            <v>mm</v>
          </cell>
          <cell r="AH157" t="str">
            <v>外形寸法　幅</v>
          </cell>
          <cell r="AI157">
            <v>1560</v>
          </cell>
          <cell r="AJ157" t="str">
            <v>mm</v>
          </cell>
          <cell r="AK157" t="str">
            <v>外形寸法　奥行</v>
          </cell>
          <cell r="AL157">
            <v>975</v>
          </cell>
          <cell r="AM157" t="str">
            <v>mm</v>
          </cell>
          <cell r="AN157" t="str">
            <v>風量(強)</v>
          </cell>
          <cell r="AO157">
            <v>80</v>
          </cell>
          <cell r="AP157" t="str">
            <v>m3/min</v>
          </cell>
          <cell r="AQ157" t="str">
            <v>機外静圧</v>
          </cell>
          <cell r="AR157">
            <v>150</v>
          </cell>
          <cell r="AS157" t="str">
            <v>Pa</v>
          </cell>
          <cell r="AT157" t="str">
            <v>送風機出力</v>
          </cell>
          <cell r="AU157">
            <v>0.9</v>
          </cell>
          <cell r="AV157" t="str">
            <v>kW</v>
          </cell>
          <cell r="AW157" t="str">
            <v>ドレン配管径</v>
          </cell>
          <cell r="AX157" t="str">
            <v>25Aﾒﾈｼﾞ接続可</v>
          </cell>
          <cell r="AZ157" t="str">
            <v>冷媒配管(ガス)</v>
          </cell>
          <cell r="BA157">
            <v>28.58</v>
          </cell>
          <cell r="BB157" t="str">
            <v>φ(mm)</v>
          </cell>
          <cell r="BC157" t="str">
            <v>冷媒配管(液)</v>
          </cell>
          <cell r="BD157">
            <v>12.7</v>
          </cell>
          <cell r="BE157" t="str">
            <v>φ(mm)</v>
          </cell>
          <cell r="BF157" t="str">
            <v>製品質量</v>
          </cell>
          <cell r="BG157">
            <v>114</v>
          </cell>
          <cell r="BH157" t="str">
            <v>kg</v>
          </cell>
          <cell r="BI157" t="str">
            <v>分離形名(パネル１)</v>
          </cell>
          <cell r="BL157" t="str">
            <v>分離形名(リモコン１)</v>
          </cell>
          <cell r="BM157" t="str">
            <v>PAR-F25M</v>
          </cell>
        </row>
        <row r="158">
          <cell r="B158" t="str">
            <v>PEFY-J28AM-A</v>
          </cell>
          <cell r="C158" t="str">
            <v>標準価格</v>
          </cell>
          <cell r="D158">
            <v>295000</v>
          </cell>
          <cell r="E158">
            <v>320000</v>
          </cell>
          <cell r="F158" t="str">
            <v>円</v>
          </cell>
          <cell r="G158" t="str">
            <v>冷房能力</v>
          </cell>
          <cell r="H158">
            <v>2.8</v>
          </cell>
          <cell r="I158" t="str">
            <v>kW</v>
          </cell>
          <cell r="J158" t="str">
            <v>消費電力(冷房)</v>
          </cell>
          <cell r="K158">
            <v>7.3999999999999996E-2</v>
          </cell>
          <cell r="L158" t="str">
            <v>kW</v>
          </cell>
          <cell r="M158" t="str">
            <v>暖房能力</v>
          </cell>
          <cell r="N158">
            <v>3.2</v>
          </cell>
          <cell r="O158" t="str">
            <v>kW</v>
          </cell>
          <cell r="P158" t="str">
            <v>暖房能力(ﾋｰﾀ作動時)</v>
          </cell>
          <cell r="Q158">
            <v>0</v>
          </cell>
          <cell r="R158" t="str">
            <v>kW</v>
          </cell>
          <cell r="S158" t="str">
            <v>消費電力(暖房)</v>
          </cell>
          <cell r="T158">
            <v>7.3999999999999996E-2</v>
          </cell>
          <cell r="U158" t="str">
            <v>kW</v>
          </cell>
          <cell r="V158" t="str">
            <v>消費電力(暖房ﾋｰﾀ作動時)</v>
          </cell>
          <cell r="W158">
            <v>0</v>
          </cell>
          <cell r="X158" t="str">
            <v>kW</v>
          </cell>
          <cell r="Y158" t="str">
            <v>電源</v>
          </cell>
          <cell r="Z158" t="str">
            <v>単相</v>
          </cell>
          <cell r="AA158" t="str">
            <v>φ</v>
          </cell>
          <cell r="AB158" t="str">
            <v>電圧</v>
          </cell>
          <cell r="AC158">
            <v>200</v>
          </cell>
          <cell r="AD158" t="str">
            <v>V</v>
          </cell>
          <cell r="AE158" t="str">
            <v>外形寸法　高さ</v>
          </cell>
          <cell r="AF158">
            <v>230</v>
          </cell>
          <cell r="AG158" t="str">
            <v>mm</v>
          </cell>
          <cell r="AH158" t="str">
            <v>外形寸法　幅</v>
          </cell>
          <cell r="AI158">
            <v>750</v>
          </cell>
          <cell r="AJ158" t="str">
            <v>mm</v>
          </cell>
          <cell r="AK158" t="str">
            <v>外形寸法　奥行</v>
          </cell>
          <cell r="AL158">
            <v>400</v>
          </cell>
          <cell r="AM158" t="str">
            <v>mm</v>
          </cell>
          <cell r="AN158" t="str">
            <v>風量(強)</v>
          </cell>
          <cell r="AO158">
            <v>12</v>
          </cell>
          <cell r="AP158" t="str">
            <v>m3/min</v>
          </cell>
          <cell r="AQ158" t="str">
            <v>機外静圧</v>
          </cell>
          <cell r="AR158">
            <v>10</v>
          </cell>
          <cell r="AS158" t="str">
            <v>Pa</v>
          </cell>
          <cell r="AT158" t="str">
            <v>送風機出力</v>
          </cell>
          <cell r="AU158">
            <v>0.03</v>
          </cell>
          <cell r="AV158" t="str">
            <v>kW</v>
          </cell>
          <cell r="AW158" t="str">
            <v>ドレン配管径</v>
          </cell>
          <cell r="AZ158" t="str">
            <v>冷媒配管(ガス)</v>
          </cell>
          <cell r="BA158">
            <v>12.7</v>
          </cell>
          <cell r="BB158" t="str">
            <v>φ(mm)</v>
          </cell>
          <cell r="BC158" t="str">
            <v>冷媒配管(液)</v>
          </cell>
          <cell r="BD158">
            <v>6.35</v>
          </cell>
          <cell r="BE158" t="str">
            <v>φ(mm)</v>
          </cell>
          <cell r="BF158" t="str">
            <v>製品質量</v>
          </cell>
          <cell r="BG158">
            <v>21</v>
          </cell>
          <cell r="BH158" t="str">
            <v>kg</v>
          </cell>
          <cell r="BI158" t="str">
            <v>分離形名(パネル１)</v>
          </cell>
          <cell r="BL158" t="str">
            <v>分離形名(リモコン１)</v>
          </cell>
          <cell r="BM158" t="str">
            <v>PAR-F25M</v>
          </cell>
        </row>
        <row r="159">
          <cell r="B159" t="str">
            <v>PEFY-J36AM-A</v>
          </cell>
          <cell r="C159" t="str">
            <v>標準価格</v>
          </cell>
          <cell r="D159">
            <v>300000</v>
          </cell>
          <cell r="E159">
            <v>325000</v>
          </cell>
          <cell r="F159" t="str">
            <v>円</v>
          </cell>
          <cell r="G159" t="str">
            <v>冷房能力</v>
          </cell>
          <cell r="H159">
            <v>3.6</v>
          </cell>
          <cell r="I159" t="str">
            <v>kW</v>
          </cell>
          <cell r="J159" t="str">
            <v>消費電力(冷房)</v>
          </cell>
          <cell r="K159">
            <v>0.08</v>
          </cell>
          <cell r="L159" t="str">
            <v>kW</v>
          </cell>
          <cell r="M159" t="str">
            <v>暖房能力</v>
          </cell>
          <cell r="N159">
            <v>4</v>
          </cell>
          <cell r="O159" t="str">
            <v>kW</v>
          </cell>
          <cell r="P159" t="str">
            <v>暖房能力(ﾋｰﾀ作動時)</v>
          </cell>
          <cell r="Q159">
            <v>0</v>
          </cell>
          <cell r="R159" t="str">
            <v>kW</v>
          </cell>
          <cell r="S159" t="str">
            <v>消費電力(暖房)</v>
          </cell>
          <cell r="T159">
            <v>0.08</v>
          </cell>
          <cell r="U159" t="str">
            <v>kW</v>
          </cell>
          <cell r="V159" t="str">
            <v>消費電力(暖房ﾋｰﾀ作動時)</v>
          </cell>
          <cell r="W159">
            <v>0</v>
          </cell>
          <cell r="X159" t="str">
            <v>kW</v>
          </cell>
          <cell r="Y159" t="str">
            <v>電源</v>
          </cell>
          <cell r="Z159" t="str">
            <v>単相</v>
          </cell>
          <cell r="AA159" t="str">
            <v>φ</v>
          </cell>
          <cell r="AB159" t="str">
            <v>電圧</v>
          </cell>
          <cell r="AC159">
            <v>200</v>
          </cell>
          <cell r="AD159" t="str">
            <v>V</v>
          </cell>
          <cell r="AE159" t="str">
            <v>外形寸法　高さ</v>
          </cell>
          <cell r="AF159">
            <v>230</v>
          </cell>
          <cell r="AG159" t="str">
            <v>mm</v>
          </cell>
          <cell r="AH159" t="str">
            <v>外形寸法　幅</v>
          </cell>
          <cell r="AI159">
            <v>750</v>
          </cell>
          <cell r="AJ159" t="str">
            <v>mm</v>
          </cell>
          <cell r="AK159" t="str">
            <v>外形寸法　奥行</v>
          </cell>
          <cell r="AL159">
            <v>400</v>
          </cell>
          <cell r="AM159" t="str">
            <v>mm</v>
          </cell>
          <cell r="AN159" t="str">
            <v>風量(強)</v>
          </cell>
          <cell r="AO159">
            <v>12</v>
          </cell>
          <cell r="AP159" t="str">
            <v>m3/min</v>
          </cell>
          <cell r="AQ159" t="str">
            <v>機外静圧</v>
          </cell>
          <cell r="AR159">
            <v>10</v>
          </cell>
          <cell r="AS159" t="str">
            <v>Pa</v>
          </cell>
          <cell r="AT159" t="str">
            <v>送風機出力</v>
          </cell>
          <cell r="AU159">
            <v>3.3000000000000002E-2</v>
          </cell>
          <cell r="AV159" t="str">
            <v>kW</v>
          </cell>
          <cell r="AW159" t="str">
            <v>ドレン配管径</v>
          </cell>
          <cell r="AX159" t="str">
            <v>外径26&lt;PVC管ＶＰ－２０接続可&gt;</v>
          </cell>
          <cell r="AZ159" t="str">
            <v>冷媒配管(ガス)</v>
          </cell>
          <cell r="BA159">
            <v>12.7</v>
          </cell>
          <cell r="BB159" t="str">
            <v>φ(mm)</v>
          </cell>
          <cell r="BC159" t="str">
            <v>冷媒配管(液)</v>
          </cell>
          <cell r="BD159">
            <v>6.35</v>
          </cell>
          <cell r="BE159" t="str">
            <v>φ(mm)</v>
          </cell>
          <cell r="BF159" t="str">
            <v>製品質量</v>
          </cell>
          <cell r="BG159">
            <v>21</v>
          </cell>
          <cell r="BH159" t="str">
            <v>kg</v>
          </cell>
          <cell r="BI159" t="str">
            <v>分離形名(パネル１)</v>
          </cell>
          <cell r="BL159" t="str">
            <v>分離形名(リモコン１)</v>
          </cell>
          <cell r="BM159" t="str">
            <v>PAR-F25M</v>
          </cell>
        </row>
        <row r="160">
          <cell r="B160" t="str">
            <v>PEFY-J45M-A</v>
          </cell>
          <cell r="C160" t="str">
            <v>標準価格</v>
          </cell>
          <cell r="D160">
            <v>320000</v>
          </cell>
          <cell r="E160">
            <v>345000</v>
          </cell>
          <cell r="F160" t="str">
            <v>円</v>
          </cell>
          <cell r="G160" t="str">
            <v>冷房能力</v>
          </cell>
          <cell r="H160">
            <v>4.5</v>
          </cell>
          <cell r="I160" t="str">
            <v>kW</v>
          </cell>
          <cell r="J160" t="str">
            <v>消費電力(冷房)</v>
          </cell>
          <cell r="K160">
            <v>0.13</v>
          </cell>
          <cell r="L160" t="str">
            <v>kW</v>
          </cell>
          <cell r="M160" t="str">
            <v>暖房能力</v>
          </cell>
          <cell r="N160">
            <v>5</v>
          </cell>
          <cell r="O160" t="str">
            <v>kW</v>
          </cell>
          <cell r="P160" t="str">
            <v>暖房能力(ﾋｰﾀ作動時)</v>
          </cell>
          <cell r="R160" t="str">
            <v>kW</v>
          </cell>
          <cell r="S160" t="str">
            <v>消費電力(暖房)</v>
          </cell>
          <cell r="T160">
            <v>0.13</v>
          </cell>
          <cell r="U160" t="str">
            <v>kW</v>
          </cell>
          <cell r="V160" t="str">
            <v>消費電力(暖房ﾋｰﾀ作動時)</v>
          </cell>
          <cell r="X160" t="str">
            <v>kW</v>
          </cell>
          <cell r="Y160" t="str">
            <v>電源</v>
          </cell>
          <cell r="Z160" t="str">
            <v>単相</v>
          </cell>
          <cell r="AA160" t="str">
            <v>φ</v>
          </cell>
          <cell r="AB160" t="str">
            <v>電圧</v>
          </cell>
          <cell r="AC160">
            <v>200</v>
          </cell>
          <cell r="AD160" t="str">
            <v>V</v>
          </cell>
          <cell r="AE160" t="str">
            <v>外形寸法　高さ</v>
          </cell>
          <cell r="AF160">
            <v>394</v>
          </cell>
          <cell r="AG160" t="str">
            <v>mm</v>
          </cell>
          <cell r="AH160" t="str">
            <v>外形寸法　幅</v>
          </cell>
          <cell r="AI160">
            <v>750</v>
          </cell>
          <cell r="AJ160" t="str">
            <v>mm</v>
          </cell>
          <cell r="AK160" t="str">
            <v>外形寸法　奥行</v>
          </cell>
          <cell r="AL160">
            <v>755</v>
          </cell>
          <cell r="AM160" t="str">
            <v>mm</v>
          </cell>
          <cell r="AN160" t="str">
            <v>風量(強)</v>
          </cell>
          <cell r="AO160">
            <v>14</v>
          </cell>
          <cell r="AP160" t="str">
            <v>m3/min</v>
          </cell>
          <cell r="AQ160" t="str">
            <v>機外静圧</v>
          </cell>
          <cell r="AR160">
            <v>70</v>
          </cell>
          <cell r="AS160" t="str">
            <v>Pa</v>
          </cell>
          <cell r="AT160" t="str">
            <v>送風機出力</v>
          </cell>
          <cell r="AU160">
            <v>0.06</v>
          </cell>
          <cell r="AV160" t="str">
            <v>kW</v>
          </cell>
          <cell r="AW160" t="str">
            <v>ドレン配管径</v>
          </cell>
          <cell r="AX160" t="str">
            <v>25Aﾒﾈｼﾞ接続可</v>
          </cell>
          <cell r="AZ160" t="str">
            <v>冷媒配管(ガス)</v>
          </cell>
          <cell r="BA160">
            <v>12.7</v>
          </cell>
          <cell r="BB160" t="str">
            <v>φ(mm)</v>
          </cell>
          <cell r="BC160" t="str">
            <v>冷媒配管(液)</v>
          </cell>
          <cell r="BD160">
            <v>6.35</v>
          </cell>
          <cell r="BE160" t="str">
            <v>φ(mm)</v>
          </cell>
          <cell r="BF160" t="str">
            <v>製品質量</v>
          </cell>
          <cell r="BG160">
            <v>40</v>
          </cell>
          <cell r="BH160" t="str">
            <v>kg</v>
          </cell>
          <cell r="BI160" t="str">
            <v>分離形名(パネル１)</v>
          </cell>
          <cell r="BL160" t="str">
            <v>分離形名(リモコン１)</v>
          </cell>
          <cell r="BM160" t="str">
            <v>PAR-F25M</v>
          </cell>
        </row>
        <row r="161">
          <cell r="B161" t="str">
            <v>PEFY-J56M-A</v>
          </cell>
          <cell r="C161" t="str">
            <v>標準価格</v>
          </cell>
          <cell r="D161">
            <v>330000</v>
          </cell>
          <cell r="E161">
            <v>355000</v>
          </cell>
          <cell r="F161" t="str">
            <v>円</v>
          </cell>
          <cell r="G161" t="str">
            <v>冷房能力</v>
          </cell>
          <cell r="H161">
            <v>5.6</v>
          </cell>
          <cell r="I161" t="str">
            <v>kW</v>
          </cell>
          <cell r="J161" t="str">
            <v>消費電力(冷房)</v>
          </cell>
          <cell r="K161">
            <v>0.13</v>
          </cell>
          <cell r="L161" t="str">
            <v>kW</v>
          </cell>
          <cell r="M161" t="str">
            <v>暖房能力</v>
          </cell>
          <cell r="N161">
            <v>6.3</v>
          </cell>
          <cell r="O161" t="str">
            <v>kW</v>
          </cell>
          <cell r="P161" t="str">
            <v>暖房能力(ﾋｰﾀ作動時)</v>
          </cell>
          <cell r="R161" t="str">
            <v>kW</v>
          </cell>
          <cell r="S161" t="str">
            <v>消費電力(暖房)</v>
          </cell>
          <cell r="T161">
            <v>0.13</v>
          </cell>
          <cell r="U161" t="str">
            <v>kW</v>
          </cell>
          <cell r="V161" t="str">
            <v>消費電力(暖房ﾋｰﾀ作動時)</v>
          </cell>
          <cell r="X161" t="str">
            <v>kW</v>
          </cell>
          <cell r="Y161" t="str">
            <v>電源</v>
          </cell>
          <cell r="Z161" t="str">
            <v>単相</v>
          </cell>
          <cell r="AA161" t="str">
            <v>φ</v>
          </cell>
          <cell r="AB161" t="str">
            <v>電圧</v>
          </cell>
          <cell r="AC161">
            <v>200</v>
          </cell>
          <cell r="AD161" t="str">
            <v>V</v>
          </cell>
          <cell r="AE161" t="str">
            <v>外形寸法　高さ</v>
          </cell>
          <cell r="AF161">
            <v>394</v>
          </cell>
          <cell r="AG161" t="str">
            <v>mm</v>
          </cell>
          <cell r="AH161" t="str">
            <v>外形寸法　幅</v>
          </cell>
          <cell r="AI161">
            <v>750</v>
          </cell>
          <cell r="AJ161" t="str">
            <v>mm</v>
          </cell>
          <cell r="AK161" t="str">
            <v>外形寸法　奥行</v>
          </cell>
          <cell r="AL161">
            <v>755</v>
          </cell>
          <cell r="AM161" t="str">
            <v>mm</v>
          </cell>
          <cell r="AN161" t="str">
            <v>風量(強)</v>
          </cell>
          <cell r="AO161">
            <v>14</v>
          </cell>
          <cell r="AP161" t="str">
            <v>m3/min</v>
          </cell>
          <cell r="AQ161" t="str">
            <v>機外静圧</v>
          </cell>
          <cell r="AR161">
            <v>70</v>
          </cell>
          <cell r="AS161" t="str">
            <v>Pa</v>
          </cell>
          <cell r="AT161" t="str">
            <v>送風機出力</v>
          </cell>
          <cell r="AU161">
            <v>0.06</v>
          </cell>
          <cell r="AV161" t="str">
            <v>kW</v>
          </cell>
          <cell r="AW161" t="str">
            <v>ドレン配管径</v>
          </cell>
          <cell r="AX161" t="str">
            <v>25Aﾒﾈｼﾞ接続可</v>
          </cell>
          <cell r="AZ161" t="str">
            <v>冷媒配管(ガス)</v>
          </cell>
          <cell r="BA161">
            <v>15.88</v>
          </cell>
          <cell r="BB161" t="str">
            <v>φ(mm)</v>
          </cell>
          <cell r="BC161" t="str">
            <v>冷媒配管(液)</v>
          </cell>
          <cell r="BD161">
            <v>9.52</v>
          </cell>
          <cell r="BE161" t="str">
            <v>φ(mm)</v>
          </cell>
          <cell r="BF161" t="str">
            <v>製品質量</v>
          </cell>
          <cell r="BG161">
            <v>40</v>
          </cell>
          <cell r="BH161" t="str">
            <v>kg</v>
          </cell>
          <cell r="BI161" t="str">
            <v>分離形名(パネル１)</v>
          </cell>
          <cell r="BL161" t="str">
            <v>分離形名(リモコン１)</v>
          </cell>
          <cell r="BM161" t="str">
            <v>PAR-F25M</v>
          </cell>
        </row>
        <row r="162">
          <cell r="B162" t="str">
            <v>PEFY-J71M-A</v>
          </cell>
          <cell r="C162" t="str">
            <v>標準価格</v>
          </cell>
          <cell r="D162">
            <v>345000</v>
          </cell>
          <cell r="E162">
            <v>370000</v>
          </cell>
          <cell r="F162" t="str">
            <v>円</v>
          </cell>
          <cell r="G162" t="str">
            <v>冷房能力</v>
          </cell>
          <cell r="H162">
            <v>7.1</v>
          </cell>
          <cell r="I162" t="str">
            <v>kW</v>
          </cell>
          <cell r="J162" t="str">
            <v>消費電力(冷房)</v>
          </cell>
          <cell r="K162">
            <v>0.21</v>
          </cell>
          <cell r="L162" t="str">
            <v>kW</v>
          </cell>
          <cell r="M162" t="str">
            <v>暖房能力</v>
          </cell>
          <cell r="N162">
            <v>8</v>
          </cell>
          <cell r="O162" t="str">
            <v>kW</v>
          </cell>
          <cell r="P162" t="str">
            <v>暖房能力(ﾋｰﾀ作動時)</v>
          </cell>
          <cell r="R162" t="str">
            <v>kW</v>
          </cell>
          <cell r="S162" t="str">
            <v>消費電力(暖房)</v>
          </cell>
          <cell r="T162">
            <v>0.21</v>
          </cell>
          <cell r="U162" t="str">
            <v>kW</v>
          </cell>
          <cell r="V162" t="str">
            <v>消費電力(暖房ﾋｰﾀ作動時)</v>
          </cell>
          <cell r="X162" t="str">
            <v>kW</v>
          </cell>
          <cell r="Y162" t="str">
            <v>電源</v>
          </cell>
          <cell r="Z162" t="str">
            <v>単相</v>
          </cell>
          <cell r="AA162" t="str">
            <v>φ</v>
          </cell>
          <cell r="AB162" t="str">
            <v>電圧</v>
          </cell>
          <cell r="AC162">
            <v>200</v>
          </cell>
          <cell r="AD162" t="str">
            <v>V</v>
          </cell>
          <cell r="AE162" t="str">
            <v>外形寸法　高さ</v>
          </cell>
          <cell r="AF162">
            <v>394</v>
          </cell>
          <cell r="AG162" t="str">
            <v>mm</v>
          </cell>
          <cell r="AH162" t="str">
            <v>外形寸法　幅</v>
          </cell>
          <cell r="AI162">
            <v>850</v>
          </cell>
          <cell r="AJ162" t="str">
            <v>mm</v>
          </cell>
          <cell r="AK162" t="str">
            <v>外形寸法　奥行</v>
          </cell>
          <cell r="AL162">
            <v>855</v>
          </cell>
          <cell r="AM162" t="str">
            <v>mm</v>
          </cell>
          <cell r="AN162" t="str">
            <v>風量(強)</v>
          </cell>
          <cell r="AO162">
            <v>19</v>
          </cell>
          <cell r="AP162" t="str">
            <v>m3/min</v>
          </cell>
          <cell r="AQ162" t="str">
            <v>機外静圧</v>
          </cell>
          <cell r="AR162">
            <v>70</v>
          </cell>
          <cell r="AS162" t="str">
            <v>Pa</v>
          </cell>
          <cell r="AT162" t="str">
            <v>送風機出力</v>
          </cell>
          <cell r="AU162">
            <v>0.13</v>
          </cell>
          <cell r="AV162" t="str">
            <v>kW</v>
          </cell>
          <cell r="AW162" t="str">
            <v>ドレン配管径</v>
          </cell>
          <cell r="AX162" t="str">
            <v>25Aﾒﾈｼﾞ接続可</v>
          </cell>
          <cell r="AZ162" t="str">
            <v>冷媒配管(ガス)</v>
          </cell>
          <cell r="BA162">
            <v>15.88</v>
          </cell>
          <cell r="BB162" t="str">
            <v>φ(mm)</v>
          </cell>
          <cell r="BC162" t="str">
            <v>冷媒配管(液)</v>
          </cell>
          <cell r="BD162">
            <v>9.52</v>
          </cell>
          <cell r="BE162" t="str">
            <v>φ(mm)</v>
          </cell>
          <cell r="BF162" t="str">
            <v>製品質量</v>
          </cell>
          <cell r="BG162">
            <v>53</v>
          </cell>
          <cell r="BH162" t="str">
            <v>kg</v>
          </cell>
          <cell r="BI162" t="str">
            <v>分離形名(パネル１)</v>
          </cell>
          <cell r="BL162" t="str">
            <v>分離形名(リモコン１)</v>
          </cell>
          <cell r="BM162" t="str">
            <v>PAR-F25M</v>
          </cell>
        </row>
        <row r="163">
          <cell r="B163" t="str">
            <v>PEFY-J90M-A</v>
          </cell>
          <cell r="C163" t="str">
            <v>標準価格</v>
          </cell>
          <cell r="D163">
            <v>400000</v>
          </cell>
          <cell r="E163">
            <v>425000</v>
          </cell>
          <cell r="F163" t="str">
            <v>円</v>
          </cell>
          <cell r="G163" t="str">
            <v>冷房能力</v>
          </cell>
          <cell r="H163">
            <v>9</v>
          </cell>
          <cell r="I163" t="str">
            <v>kW</v>
          </cell>
          <cell r="J163" t="str">
            <v>消費電力(冷房)</v>
          </cell>
          <cell r="K163">
            <v>0.27</v>
          </cell>
          <cell r="L163" t="str">
            <v>kW</v>
          </cell>
          <cell r="M163" t="str">
            <v>暖房能力</v>
          </cell>
          <cell r="N163">
            <v>10</v>
          </cell>
          <cell r="O163" t="str">
            <v>kW</v>
          </cell>
          <cell r="P163" t="str">
            <v>暖房能力(ﾋｰﾀ作動時)</v>
          </cell>
          <cell r="R163" t="str">
            <v>kW</v>
          </cell>
          <cell r="S163" t="str">
            <v>消費電力(暖房)</v>
          </cell>
          <cell r="T163">
            <v>0.27</v>
          </cell>
          <cell r="U163" t="str">
            <v>kW</v>
          </cell>
          <cell r="V163" t="str">
            <v>消費電力(暖房ﾋｰﾀ作動時)</v>
          </cell>
          <cell r="X163" t="str">
            <v>kW</v>
          </cell>
          <cell r="Y163" t="str">
            <v>電源</v>
          </cell>
          <cell r="Z163" t="str">
            <v>単相</v>
          </cell>
          <cell r="AA163" t="str">
            <v>φ</v>
          </cell>
          <cell r="AB163" t="str">
            <v>電圧</v>
          </cell>
          <cell r="AC163">
            <v>200</v>
          </cell>
          <cell r="AD163" t="str">
            <v>V</v>
          </cell>
          <cell r="AE163" t="str">
            <v>外形寸法　高さ</v>
          </cell>
          <cell r="AF163">
            <v>394</v>
          </cell>
          <cell r="AG163" t="str">
            <v>mm</v>
          </cell>
          <cell r="AH163" t="str">
            <v>外形寸法　幅</v>
          </cell>
          <cell r="AI163">
            <v>1150</v>
          </cell>
          <cell r="AJ163" t="str">
            <v>mm</v>
          </cell>
          <cell r="AK163" t="str">
            <v>外形寸法　奥行</v>
          </cell>
          <cell r="AL163">
            <v>855</v>
          </cell>
          <cell r="AM163" t="str">
            <v>mm</v>
          </cell>
          <cell r="AN163" t="str">
            <v>風量(強)</v>
          </cell>
          <cell r="AO163">
            <v>25</v>
          </cell>
          <cell r="AP163" t="str">
            <v>m3/min</v>
          </cell>
          <cell r="AQ163" t="str">
            <v>機外静圧</v>
          </cell>
          <cell r="AR163">
            <v>70</v>
          </cell>
          <cell r="AS163" t="str">
            <v>Pa</v>
          </cell>
          <cell r="AT163" t="str">
            <v>送風機出力</v>
          </cell>
          <cell r="AU163">
            <v>0.15</v>
          </cell>
          <cell r="AV163" t="str">
            <v>kW</v>
          </cell>
          <cell r="AW163" t="str">
            <v>ドレン配管径</v>
          </cell>
          <cell r="AX163" t="str">
            <v>25Aﾒﾈｼﾞ接続可</v>
          </cell>
          <cell r="AZ163" t="str">
            <v>冷媒配管(ガス)</v>
          </cell>
          <cell r="BA163">
            <v>15.88</v>
          </cell>
          <cell r="BB163" t="str">
            <v>φ(mm)</v>
          </cell>
          <cell r="BC163" t="str">
            <v>冷媒配管(液)</v>
          </cell>
          <cell r="BD163">
            <v>9.52</v>
          </cell>
          <cell r="BE163" t="str">
            <v>φ(mm)</v>
          </cell>
          <cell r="BF163" t="str">
            <v>製品質量</v>
          </cell>
          <cell r="BG163">
            <v>65</v>
          </cell>
          <cell r="BH163" t="str">
            <v>kg</v>
          </cell>
          <cell r="BI163" t="str">
            <v>分離形名(パネル１)</v>
          </cell>
          <cell r="BL163" t="str">
            <v>分離形名(リモコン１)</v>
          </cell>
          <cell r="BM163" t="str">
            <v>PAR-F25M</v>
          </cell>
        </row>
        <row r="164">
          <cell r="B164" t="str">
            <v>PEH-J112EK</v>
          </cell>
          <cell r="C164" t="str">
            <v>標準価格</v>
          </cell>
          <cell r="D164">
            <v>305000</v>
          </cell>
          <cell r="E164">
            <v>330000</v>
          </cell>
          <cell r="F164" t="str">
            <v>円</v>
          </cell>
          <cell r="G164" t="str">
            <v>冷房能力</v>
          </cell>
          <cell r="H164">
            <v>10</v>
          </cell>
          <cell r="I164" t="str">
            <v>kW</v>
          </cell>
          <cell r="J164" t="str">
            <v>消費電力(冷房)</v>
          </cell>
          <cell r="K164">
            <v>0</v>
          </cell>
          <cell r="L164" t="str">
            <v>kW</v>
          </cell>
          <cell r="M164" t="str">
            <v>暖房能力</v>
          </cell>
          <cell r="N164">
            <v>10.6</v>
          </cell>
          <cell r="O164" t="str">
            <v>kW</v>
          </cell>
          <cell r="P164" t="str">
            <v>暖房能力(ﾋｰﾀ作動時)</v>
          </cell>
          <cell r="Q164">
            <v>0</v>
          </cell>
          <cell r="R164" t="str">
            <v>kW</v>
          </cell>
          <cell r="S164" t="str">
            <v>消費電力(暖房)</v>
          </cell>
          <cell r="T164">
            <v>0</v>
          </cell>
          <cell r="U164" t="str">
            <v>kW</v>
          </cell>
          <cell r="V164" t="str">
            <v>消費電力(暖房ﾋｰﾀ作動時)</v>
          </cell>
          <cell r="W164">
            <v>0</v>
          </cell>
          <cell r="X164" t="str">
            <v>kW</v>
          </cell>
          <cell r="Y164" t="str">
            <v>電源</v>
          </cell>
          <cell r="Z164" t="str">
            <v>単相</v>
          </cell>
          <cell r="AA164" t="str">
            <v>φ</v>
          </cell>
          <cell r="AB164" t="str">
            <v>電圧</v>
          </cell>
          <cell r="AC164">
            <v>200</v>
          </cell>
          <cell r="AD164" t="str">
            <v>V</v>
          </cell>
          <cell r="AE164" t="str">
            <v>外形寸法　高さ</v>
          </cell>
          <cell r="AF164">
            <v>428</v>
          </cell>
          <cell r="AG164" t="str">
            <v>mm</v>
          </cell>
          <cell r="AH164" t="str">
            <v>外形寸法　幅</v>
          </cell>
          <cell r="AI164">
            <v>1030</v>
          </cell>
          <cell r="AJ164" t="str">
            <v>mm</v>
          </cell>
          <cell r="AK164" t="str">
            <v>外形寸法　奥行</v>
          </cell>
          <cell r="AL164">
            <v>690</v>
          </cell>
          <cell r="AM164" t="str">
            <v>mm</v>
          </cell>
          <cell r="AN164" t="str">
            <v>風量(強)</v>
          </cell>
          <cell r="AO164">
            <v>32</v>
          </cell>
          <cell r="AP164" t="str">
            <v>m3/min</v>
          </cell>
          <cell r="AQ164" t="str">
            <v>機外静圧</v>
          </cell>
          <cell r="AR164">
            <v>60</v>
          </cell>
          <cell r="AS164" t="str">
            <v>Pa</v>
          </cell>
          <cell r="AT164" t="str">
            <v>送風機出力</v>
          </cell>
          <cell r="AU164">
            <v>0.24</v>
          </cell>
          <cell r="AV164" t="str">
            <v>kW</v>
          </cell>
          <cell r="AW164" t="str">
            <v>ドレン配管径</v>
          </cell>
          <cell r="AX164" t="str">
            <v>1B(ｵｽ)</v>
          </cell>
          <cell r="AZ164" t="str">
            <v>冷媒配管(ガス)</v>
          </cell>
          <cell r="BA164">
            <v>19.05</v>
          </cell>
          <cell r="BB164" t="str">
            <v>φ(mm)</v>
          </cell>
          <cell r="BC164" t="str">
            <v>冷媒配管(液)</v>
          </cell>
          <cell r="BD164">
            <v>9.52</v>
          </cell>
          <cell r="BE164" t="str">
            <v>φ(mm)</v>
          </cell>
          <cell r="BF164" t="str">
            <v>製品質量</v>
          </cell>
          <cell r="BG164">
            <v>58</v>
          </cell>
          <cell r="BH164" t="str">
            <v>kg</v>
          </cell>
          <cell r="BI164" t="str">
            <v>分離形名(パネル１)</v>
          </cell>
          <cell r="BL164" t="str">
            <v>分離形名(リモコン１)</v>
          </cell>
          <cell r="BM164" t="str">
            <v>PAR-JH050K</v>
          </cell>
        </row>
        <row r="165">
          <cell r="B165" t="str">
            <v>PEH-J112FA</v>
          </cell>
          <cell r="C165" t="str">
            <v>標準価格</v>
          </cell>
          <cell r="D165">
            <v>335000</v>
          </cell>
          <cell r="E165">
            <v>360000</v>
          </cell>
          <cell r="F165" t="str">
            <v>円</v>
          </cell>
          <cell r="G165" t="str">
            <v>冷房能力</v>
          </cell>
          <cell r="H165">
            <v>10</v>
          </cell>
          <cell r="I165" t="str">
            <v>kW</v>
          </cell>
          <cell r="J165" t="str">
            <v>消費電力(冷房)</v>
          </cell>
          <cell r="K165">
            <v>0.44</v>
          </cell>
          <cell r="L165" t="str">
            <v>kW</v>
          </cell>
          <cell r="M165" t="str">
            <v>暖房能力</v>
          </cell>
          <cell r="N165">
            <v>10.6</v>
          </cell>
          <cell r="O165" t="str">
            <v>kW</v>
          </cell>
          <cell r="P165" t="str">
            <v>暖房能力(ﾋｰﾀ作動時)</v>
          </cell>
          <cell r="R165" t="str">
            <v>kW</v>
          </cell>
          <cell r="S165" t="str">
            <v>消費電力(暖房)</v>
          </cell>
          <cell r="T165">
            <v>0.43</v>
          </cell>
          <cell r="U165" t="str">
            <v>kW</v>
          </cell>
          <cell r="V165" t="str">
            <v>消費電力(暖房ﾋｰﾀ作動時)</v>
          </cell>
          <cell r="X165" t="str">
            <v>kW</v>
          </cell>
          <cell r="Y165" t="str">
            <v>電源</v>
          </cell>
          <cell r="AA165" t="str">
            <v>φ</v>
          </cell>
          <cell r="AB165" t="str">
            <v>電圧</v>
          </cell>
          <cell r="AD165" t="str">
            <v>V</v>
          </cell>
          <cell r="AE165" t="str">
            <v>外形寸法　高さ</v>
          </cell>
          <cell r="AF165">
            <v>469</v>
          </cell>
          <cell r="AG165" t="str">
            <v>mm</v>
          </cell>
          <cell r="AH165" t="str">
            <v>外形寸法　幅</v>
          </cell>
          <cell r="AI165">
            <v>1265</v>
          </cell>
          <cell r="AJ165" t="str">
            <v>mm</v>
          </cell>
          <cell r="AK165" t="str">
            <v>外形寸法　奥行</v>
          </cell>
          <cell r="AL165">
            <v>652</v>
          </cell>
          <cell r="AM165" t="str">
            <v>mm</v>
          </cell>
          <cell r="AN165" t="str">
            <v>風量(強)</v>
          </cell>
          <cell r="AO165">
            <v>32</v>
          </cell>
          <cell r="AP165" t="str">
            <v>m3/min</v>
          </cell>
          <cell r="AQ165" t="str">
            <v>機外静圧</v>
          </cell>
          <cell r="AR165">
            <v>80</v>
          </cell>
          <cell r="AS165" t="str">
            <v>Pa</v>
          </cell>
          <cell r="AT165" t="str">
            <v>送風機出力</v>
          </cell>
          <cell r="AU165">
            <v>0.24</v>
          </cell>
          <cell r="AV165" t="str">
            <v>kW</v>
          </cell>
          <cell r="AW165" t="str">
            <v>ドレン配管径</v>
          </cell>
          <cell r="AX165" t="str">
            <v>１Ｂ</v>
          </cell>
          <cell r="AZ165" t="str">
            <v>冷媒配管(ガス)</v>
          </cell>
          <cell r="BA165">
            <v>19.05</v>
          </cell>
          <cell r="BB165" t="str">
            <v>φ(mm)</v>
          </cell>
          <cell r="BC165" t="str">
            <v>冷媒配管(液)</v>
          </cell>
          <cell r="BD165">
            <v>9.52</v>
          </cell>
          <cell r="BE165" t="str">
            <v>φ(mm)</v>
          </cell>
          <cell r="BF165" t="str">
            <v>製品質量</v>
          </cell>
          <cell r="BG165">
            <v>67</v>
          </cell>
          <cell r="BH165" t="str">
            <v>kg</v>
          </cell>
          <cell r="BI165" t="str">
            <v>分離形名(パネル１)</v>
          </cell>
          <cell r="BL165" t="str">
            <v>分離形名(リモコン１)</v>
          </cell>
          <cell r="BM165" t="str">
            <v>PAR-S25A</v>
          </cell>
        </row>
        <row r="166">
          <cell r="B166" t="str">
            <v>PEH-J112FK</v>
          </cell>
          <cell r="C166" t="str">
            <v>標準価格</v>
          </cell>
          <cell r="D166">
            <v>340000</v>
          </cell>
          <cell r="E166">
            <v>365000</v>
          </cell>
          <cell r="F166" t="str">
            <v>円</v>
          </cell>
          <cell r="G166" t="str">
            <v>冷房能力</v>
          </cell>
          <cell r="H166">
            <v>12.5</v>
          </cell>
          <cell r="I166" t="str">
            <v>kW</v>
          </cell>
          <cell r="J166" t="str">
            <v>消費電力(冷房)</v>
          </cell>
          <cell r="K166">
            <v>0</v>
          </cell>
          <cell r="L166" t="str">
            <v>kW</v>
          </cell>
          <cell r="M166" t="str">
            <v>暖房能力</v>
          </cell>
          <cell r="N166">
            <v>10.6</v>
          </cell>
          <cell r="O166" t="str">
            <v>kW</v>
          </cell>
          <cell r="P166" t="str">
            <v>暖房能力(ﾋｰﾀ作動時)</v>
          </cell>
          <cell r="Q166">
            <v>0</v>
          </cell>
          <cell r="R166" t="str">
            <v>kW</v>
          </cell>
          <cell r="S166" t="str">
            <v>消費電力(暖房)</v>
          </cell>
          <cell r="T166">
            <v>0</v>
          </cell>
          <cell r="U166" t="str">
            <v>kW</v>
          </cell>
          <cell r="V166" t="str">
            <v>消費電力(暖房ﾋｰﾀ作動時)</v>
          </cell>
          <cell r="W166">
            <v>0</v>
          </cell>
          <cell r="X166" t="str">
            <v>kW</v>
          </cell>
          <cell r="Y166" t="str">
            <v>電源</v>
          </cell>
          <cell r="Z166" t="str">
            <v>単相</v>
          </cell>
          <cell r="AA166" t="str">
            <v>φ</v>
          </cell>
          <cell r="AB166" t="str">
            <v>電圧</v>
          </cell>
          <cell r="AC166">
            <v>200</v>
          </cell>
          <cell r="AD166" t="str">
            <v>V</v>
          </cell>
          <cell r="AE166" t="str">
            <v>外形寸法　高さ</v>
          </cell>
          <cell r="AF166">
            <v>469</v>
          </cell>
          <cell r="AG166" t="str">
            <v>mm</v>
          </cell>
          <cell r="AH166" t="str">
            <v>外形寸法　幅</v>
          </cell>
          <cell r="AI166">
            <v>1265</v>
          </cell>
          <cell r="AJ166" t="str">
            <v>mm</v>
          </cell>
          <cell r="AK166" t="str">
            <v>外形寸法　奥行</v>
          </cell>
          <cell r="AL166">
            <v>652</v>
          </cell>
          <cell r="AM166" t="str">
            <v>mm</v>
          </cell>
          <cell r="AN166" t="str">
            <v>風量(強)</v>
          </cell>
          <cell r="AO166">
            <v>32</v>
          </cell>
          <cell r="AP166" t="str">
            <v>m3/min</v>
          </cell>
          <cell r="AQ166" t="str">
            <v>機外静圧</v>
          </cell>
          <cell r="AR166">
            <v>80</v>
          </cell>
          <cell r="AS166" t="str">
            <v>Pa</v>
          </cell>
          <cell r="AT166" t="str">
            <v>送風機出力</v>
          </cell>
          <cell r="AU166">
            <v>0.24</v>
          </cell>
          <cell r="AV166" t="str">
            <v>kW</v>
          </cell>
          <cell r="AW166" t="str">
            <v>ドレン配管径</v>
          </cell>
          <cell r="AX166" t="str">
            <v>RC1&lt;別売ﾄﾞﾚﾝﾎﾟﾝﾌﾟVP-25&gt;</v>
          </cell>
          <cell r="AZ166" t="str">
            <v>冷媒配管(ガス)</v>
          </cell>
          <cell r="BA166">
            <v>19.05</v>
          </cell>
          <cell r="BB166" t="str">
            <v>φ(mm)</v>
          </cell>
          <cell r="BC166" t="str">
            <v>冷媒配管(液)</v>
          </cell>
          <cell r="BD166">
            <v>9.52</v>
          </cell>
          <cell r="BE166" t="str">
            <v>φ(mm)</v>
          </cell>
          <cell r="BF166" t="str">
            <v>製品質量</v>
          </cell>
          <cell r="BG166">
            <v>67</v>
          </cell>
          <cell r="BH166" t="str">
            <v>kg</v>
          </cell>
          <cell r="BI166" t="str">
            <v>分離形名(パネル１)</v>
          </cell>
          <cell r="BL166" t="str">
            <v>分離形名(リモコン１)</v>
          </cell>
          <cell r="BM166" t="str">
            <v>PAR-JH050K</v>
          </cell>
        </row>
        <row r="167">
          <cell r="B167" t="str">
            <v>PEH-J140EK</v>
          </cell>
          <cell r="C167" t="str">
            <v>標準価格</v>
          </cell>
          <cell r="D167">
            <v>335000</v>
          </cell>
          <cell r="E167">
            <v>360000</v>
          </cell>
          <cell r="F167" t="str">
            <v>円</v>
          </cell>
          <cell r="G167" t="str">
            <v>冷房能力</v>
          </cell>
          <cell r="H167">
            <v>12.5</v>
          </cell>
          <cell r="I167" t="str">
            <v>kW</v>
          </cell>
          <cell r="J167" t="str">
            <v>消費電力(冷房)</v>
          </cell>
          <cell r="K167">
            <v>0</v>
          </cell>
          <cell r="L167" t="str">
            <v>kW</v>
          </cell>
          <cell r="M167" t="str">
            <v>暖房能力</v>
          </cell>
          <cell r="N167">
            <v>14</v>
          </cell>
          <cell r="O167" t="str">
            <v>kW</v>
          </cell>
          <cell r="P167" t="str">
            <v>暖房能力(ﾋｰﾀ作動時)</v>
          </cell>
          <cell r="Q167">
            <v>0</v>
          </cell>
          <cell r="R167" t="str">
            <v>kW</v>
          </cell>
          <cell r="S167" t="str">
            <v>消費電力(暖房)</v>
          </cell>
          <cell r="T167">
            <v>0</v>
          </cell>
          <cell r="U167" t="str">
            <v>kW</v>
          </cell>
          <cell r="V167" t="str">
            <v>消費電力(暖房ﾋｰﾀ作動時)</v>
          </cell>
          <cell r="W167">
            <v>0</v>
          </cell>
          <cell r="X167" t="str">
            <v>kW</v>
          </cell>
          <cell r="Y167" t="str">
            <v>電源</v>
          </cell>
          <cell r="Z167" t="str">
            <v>単相</v>
          </cell>
          <cell r="AA167" t="str">
            <v>φ</v>
          </cell>
          <cell r="AB167" t="str">
            <v>電圧</v>
          </cell>
          <cell r="AC167">
            <v>200</v>
          </cell>
          <cell r="AD167" t="str">
            <v>V</v>
          </cell>
          <cell r="AE167" t="str">
            <v>外形寸法　高さ</v>
          </cell>
          <cell r="AF167">
            <v>428</v>
          </cell>
          <cell r="AG167" t="str">
            <v>mm</v>
          </cell>
          <cell r="AH167" t="str">
            <v>外形寸法　幅</v>
          </cell>
          <cell r="AI167">
            <v>1030</v>
          </cell>
          <cell r="AJ167" t="str">
            <v>mm</v>
          </cell>
          <cell r="AK167" t="str">
            <v>外形寸法　奥行</v>
          </cell>
          <cell r="AL167">
            <v>690</v>
          </cell>
          <cell r="AM167" t="str">
            <v>mm</v>
          </cell>
          <cell r="AN167" t="str">
            <v>風量(強)</v>
          </cell>
          <cell r="AO167">
            <v>32</v>
          </cell>
          <cell r="AP167" t="str">
            <v>m3/min</v>
          </cell>
          <cell r="AQ167" t="str">
            <v>機外静圧</v>
          </cell>
          <cell r="AR167">
            <v>60</v>
          </cell>
          <cell r="AS167" t="str">
            <v>Pa</v>
          </cell>
          <cell r="AT167" t="str">
            <v>送風機出力</v>
          </cell>
          <cell r="AU167">
            <v>0.24</v>
          </cell>
          <cell r="AV167" t="str">
            <v>kW</v>
          </cell>
          <cell r="AW167" t="str">
            <v>ドレン配管径</v>
          </cell>
          <cell r="AX167" t="str">
            <v>1B(ｵｽ)</v>
          </cell>
          <cell r="AZ167" t="str">
            <v>冷媒配管(ガス)</v>
          </cell>
          <cell r="BA167">
            <v>19.05</v>
          </cell>
          <cell r="BB167" t="str">
            <v>φ(mm)</v>
          </cell>
          <cell r="BC167" t="str">
            <v>冷媒配管(液)</v>
          </cell>
          <cell r="BD167">
            <v>9.52</v>
          </cell>
          <cell r="BE167" t="str">
            <v>φ(mm)</v>
          </cell>
          <cell r="BF167" t="str">
            <v>製品質量</v>
          </cell>
          <cell r="BG167">
            <v>59</v>
          </cell>
          <cell r="BH167" t="str">
            <v>kg</v>
          </cell>
          <cell r="BI167" t="str">
            <v>分離形名(パネル１)</v>
          </cell>
          <cell r="BL167" t="str">
            <v>分離形名(リモコン１)</v>
          </cell>
          <cell r="BM167" t="str">
            <v>PAR-JH050K</v>
          </cell>
        </row>
        <row r="168">
          <cell r="B168" t="str">
            <v>PEH-J140FA</v>
          </cell>
          <cell r="C168" t="str">
            <v>標準価格</v>
          </cell>
          <cell r="D168">
            <v>365000</v>
          </cell>
          <cell r="E168">
            <v>390000</v>
          </cell>
          <cell r="F168" t="str">
            <v>円</v>
          </cell>
          <cell r="G168" t="str">
            <v>冷房能力</v>
          </cell>
          <cell r="H168">
            <v>12.5</v>
          </cell>
          <cell r="I168" t="str">
            <v>kW</v>
          </cell>
          <cell r="J168" t="str">
            <v>消費電力(冷房)</v>
          </cell>
          <cell r="K168">
            <v>0.64</v>
          </cell>
          <cell r="L168" t="str">
            <v>kW</v>
          </cell>
          <cell r="M168" t="str">
            <v>暖房能力</v>
          </cell>
          <cell r="N168">
            <v>14</v>
          </cell>
          <cell r="O168" t="str">
            <v>kW</v>
          </cell>
          <cell r="P168" t="str">
            <v>暖房能力(ﾋｰﾀ作動時)</v>
          </cell>
          <cell r="R168" t="str">
            <v>kW</v>
          </cell>
          <cell r="S168" t="str">
            <v>消費電力(暖房)</v>
          </cell>
          <cell r="T168">
            <v>0.64</v>
          </cell>
          <cell r="U168" t="str">
            <v>kW</v>
          </cell>
          <cell r="V168" t="str">
            <v>消費電力(暖房ﾋｰﾀ作動時)</v>
          </cell>
          <cell r="X168" t="str">
            <v>kW</v>
          </cell>
          <cell r="Y168" t="str">
            <v>電源</v>
          </cell>
          <cell r="AA168" t="str">
            <v>φ</v>
          </cell>
          <cell r="AB168" t="str">
            <v>電圧</v>
          </cell>
          <cell r="AD168" t="str">
            <v>V</v>
          </cell>
          <cell r="AE168" t="str">
            <v>外形寸法　高さ</v>
          </cell>
          <cell r="AF168">
            <v>469</v>
          </cell>
          <cell r="AG168" t="str">
            <v>mm</v>
          </cell>
          <cell r="AH168" t="str">
            <v>外形寸法　幅</v>
          </cell>
          <cell r="AI168">
            <v>1265</v>
          </cell>
          <cell r="AJ168" t="str">
            <v>mm</v>
          </cell>
          <cell r="AK168" t="str">
            <v>外形寸法　奥行</v>
          </cell>
          <cell r="AL168">
            <v>652</v>
          </cell>
          <cell r="AM168" t="str">
            <v>mm</v>
          </cell>
          <cell r="AN168" t="str">
            <v>風量(強)</v>
          </cell>
          <cell r="AO168">
            <v>40</v>
          </cell>
          <cell r="AP168" t="str">
            <v>m3/min</v>
          </cell>
          <cell r="AQ168" t="str">
            <v>機外静圧</v>
          </cell>
          <cell r="AR168">
            <v>80</v>
          </cell>
          <cell r="AS168" t="str">
            <v>Pa</v>
          </cell>
          <cell r="AT168" t="str">
            <v>送風機出力</v>
          </cell>
          <cell r="AU168">
            <v>0.32</v>
          </cell>
          <cell r="AV168" t="str">
            <v>kW</v>
          </cell>
          <cell r="AW168" t="str">
            <v>ドレン配管径</v>
          </cell>
          <cell r="AX168" t="str">
            <v>１Ｂ</v>
          </cell>
          <cell r="AZ168" t="str">
            <v>冷媒配管(ガス)</v>
          </cell>
          <cell r="BA168">
            <v>19.05</v>
          </cell>
          <cell r="BB168" t="str">
            <v>φ(mm)</v>
          </cell>
          <cell r="BC168" t="str">
            <v>冷媒配管(液)</v>
          </cell>
          <cell r="BD168">
            <v>9.52</v>
          </cell>
          <cell r="BE168" t="str">
            <v>φ(mm)</v>
          </cell>
          <cell r="BF168" t="str">
            <v>製品質量</v>
          </cell>
          <cell r="BG168">
            <v>67</v>
          </cell>
          <cell r="BH168" t="str">
            <v>kg</v>
          </cell>
          <cell r="BI168" t="str">
            <v>分離形名(パネル１)</v>
          </cell>
          <cell r="BL168" t="str">
            <v>分離形名(リモコン１)</v>
          </cell>
          <cell r="BM168" t="str">
            <v>PAR-S25A</v>
          </cell>
        </row>
        <row r="169">
          <cell r="B169" t="str">
            <v>PEH-J140FK</v>
          </cell>
          <cell r="C169" t="str">
            <v>標準価格</v>
          </cell>
          <cell r="D169">
            <v>370000</v>
          </cell>
          <cell r="E169">
            <v>395000</v>
          </cell>
          <cell r="F169" t="str">
            <v>円</v>
          </cell>
          <cell r="G169" t="str">
            <v>冷房能力</v>
          </cell>
          <cell r="H169">
            <v>12.5</v>
          </cell>
          <cell r="I169" t="str">
            <v>kW</v>
          </cell>
          <cell r="J169" t="str">
            <v>消費電力(冷房)</v>
          </cell>
          <cell r="K169">
            <v>0</v>
          </cell>
          <cell r="L169" t="str">
            <v>kW</v>
          </cell>
          <cell r="M169" t="str">
            <v>暖房能力</v>
          </cell>
          <cell r="N169">
            <v>14</v>
          </cell>
          <cell r="O169" t="str">
            <v>kW</v>
          </cell>
          <cell r="P169" t="str">
            <v>暖房能力(ﾋｰﾀ作動時)</v>
          </cell>
          <cell r="Q169">
            <v>0</v>
          </cell>
          <cell r="R169" t="str">
            <v>kW</v>
          </cell>
          <cell r="S169" t="str">
            <v>消費電力(暖房)</v>
          </cell>
          <cell r="T169">
            <v>0</v>
          </cell>
          <cell r="U169" t="str">
            <v>kW</v>
          </cell>
          <cell r="V169" t="str">
            <v>消費電力(暖房ﾋｰﾀ作動時)</v>
          </cell>
          <cell r="W169">
            <v>0</v>
          </cell>
          <cell r="X169" t="str">
            <v>kW</v>
          </cell>
          <cell r="Y169" t="str">
            <v>電源</v>
          </cell>
          <cell r="Z169" t="str">
            <v>単相</v>
          </cell>
          <cell r="AA169" t="str">
            <v>φ</v>
          </cell>
          <cell r="AB169" t="str">
            <v>電圧</v>
          </cell>
          <cell r="AC169">
            <v>200</v>
          </cell>
          <cell r="AD169" t="str">
            <v>V</v>
          </cell>
          <cell r="AE169" t="str">
            <v>外形寸法　高さ</v>
          </cell>
          <cell r="AF169">
            <v>469</v>
          </cell>
          <cell r="AG169" t="str">
            <v>mm</v>
          </cell>
          <cell r="AH169" t="str">
            <v>外形寸法　幅</v>
          </cell>
          <cell r="AI169">
            <v>1265</v>
          </cell>
          <cell r="AJ169" t="str">
            <v>mm</v>
          </cell>
          <cell r="AK169" t="str">
            <v>外形寸法　奥行</v>
          </cell>
          <cell r="AL169">
            <v>652</v>
          </cell>
          <cell r="AM169" t="str">
            <v>mm</v>
          </cell>
          <cell r="AN169" t="str">
            <v>風量(強)</v>
          </cell>
          <cell r="AO169">
            <v>40</v>
          </cell>
          <cell r="AP169" t="str">
            <v>m3/min</v>
          </cell>
          <cell r="AQ169" t="str">
            <v>機外静圧</v>
          </cell>
          <cell r="AR169">
            <v>80</v>
          </cell>
          <cell r="AS169" t="str">
            <v>Pa</v>
          </cell>
          <cell r="AT169" t="str">
            <v>送風機出力</v>
          </cell>
          <cell r="AU169">
            <v>0.32</v>
          </cell>
          <cell r="AV169" t="str">
            <v>kW</v>
          </cell>
          <cell r="AW169" t="str">
            <v>ドレン配管径</v>
          </cell>
          <cell r="AX169" t="str">
            <v>RC1&lt;別売ﾄﾞﾚﾝﾎﾟﾝﾌﾟVP-25&gt;</v>
          </cell>
          <cell r="AZ169" t="str">
            <v>冷媒配管(ガス)</v>
          </cell>
          <cell r="BA169">
            <v>19.05</v>
          </cell>
          <cell r="BB169" t="str">
            <v>φ(mm)</v>
          </cell>
          <cell r="BC169" t="str">
            <v>冷媒配管(液)</v>
          </cell>
          <cell r="BD169">
            <v>9.52</v>
          </cell>
          <cell r="BE169" t="str">
            <v>φ(mm)</v>
          </cell>
          <cell r="BF169" t="str">
            <v>製品質量</v>
          </cell>
          <cell r="BG169">
            <v>67</v>
          </cell>
          <cell r="BH169" t="str">
            <v>kg</v>
          </cell>
          <cell r="BI169" t="str">
            <v>分離形名(パネル１)</v>
          </cell>
          <cell r="BL169" t="str">
            <v>分離形名(リモコン１)</v>
          </cell>
          <cell r="BM169" t="str">
            <v>PAR-JH050K</v>
          </cell>
        </row>
        <row r="170">
          <cell r="B170" t="str">
            <v>PEH-J160EK</v>
          </cell>
          <cell r="C170" t="str">
            <v>標準価格</v>
          </cell>
          <cell r="D170">
            <v>355000</v>
          </cell>
          <cell r="E170">
            <v>380000</v>
          </cell>
          <cell r="F170" t="str">
            <v>円</v>
          </cell>
          <cell r="G170" t="str">
            <v>冷房能力</v>
          </cell>
          <cell r="H170">
            <v>14</v>
          </cell>
          <cell r="I170" t="str">
            <v>kW</v>
          </cell>
          <cell r="J170" t="str">
            <v>消費電力(冷房)</v>
          </cell>
          <cell r="K170">
            <v>0</v>
          </cell>
          <cell r="L170" t="str">
            <v>kW</v>
          </cell>
          <cell r="M170" t="str">
            <v>暖房能力</v>
          </cell>
          <cell r="N170">
            <v>16</v>
          </cell>
          <cell r="O170" t="str">
            <v>kW</v>
          </cell>
          <cell r="P170" t="str">
            <v>暖房能力(ﾋｰﾀ作動時)</v>
          </cell>
          <cell r="Q170">
            <v>0</v>
          </cell>
          <cell r="R170" t="str">
            <v>kW</v>
          </cell>
          <cell r="S170" t="str">
            <v>消費電力(暖房)</v>
          </cell>
          <cell r="T170">
            <v>0</v>
          </cell>
          <cell r="U170" t="str">
            <v>kW</v>
          </cell>
          <cell r="V170" t="str">
            <v>消費電力(暖房ﾋｰﾀ作動時)</v>
          </cell>
          <cell r="W170">
            <v>0</v>
          </cell>
          <cell r="X170" t="str">
            <v>kW</v>
          </cell>
          <cell r="Y170" t="str">
            <v>電源</v>
          </cell>
          <cell r="Z170" t="str">
            <v>単相</v>
          </cell>
          <cell r="AA170" t="str">
            <v>φ</v>
          </cell>
          <cell r="AB170" t="str">
            <v>電圧</v>
          </cell>
          <cell r="AC170">
            <v>200</v>
          </cell>
          <cell r="AD170" t="str">
            <v>V</v>
          </cell>
          <cell r="AE170" t="str">
            <v>外形寸法　高さ</v>
          </cell>
          <cell r="AF170">
            <v>428</v>
          </cell>
          <cell r="AG170" t="str">
            <v>mm</v>
          </cell>
          <cell r="AH170" t="str">
            <v>外形寸法　幅</v>
          </cell>
          <cell r="AI170">
            <v>1230</v>
          </cell>
          <cell r="AJ170" t="str">
            <v>mm</v>
          </cell>
          <cell r="AK170" t="str">
            <v>外形寸法　奥行</v>
          </cell>
          <cell r="AL170">
            <v>690</v>
          </cell>
          <cell r="AM170" t="str">
            <v>mm</v>
          </cell>
          <cell r="AN170" t="str">
            <v>風量(強)</v>
          </cell>
          <cell r="AO170">
            <v>38</v>
          </cell>
          <cell r="AP170" t="str">
            <v>m3/min</v>
          </cell>
          <cell r="AQ170" t="str">
            <v>機外静圧</v>
          </cell>
          <cell r="AR170">
            <v>100</v>
          </cell>
          <cell r="AS170" t="str">
            <v>Pa</v>
          </cell>
          <cell r="AT170" t="str">
            <v>送風機出力</v>
          </cell>
          <cell r="AU170">
            <v>0.25</v>
          </cell>
          <cell r="AV170" t="str">
            <v>kW</v>
          </cell>
          <cell r="AW170" t="str">
            <v>ドレン配管径</v>
          </cell>
          <cell r="AX170" t="str">
            <v>1B(ｵｽ)</v>
          </cell>
          <cell r="AZ170" t="str">
            <v>冷媒配管(ガス)</v>
          </cell>
          <cell r="BA170">
            <v>19.05</v>
          </cell>
          <cell r="BB170" t="str">
            <v>φ(mm)</v>
          </cell>
          <cell r="BC170" t="str">
            <v>冷媒配管(液)</v>
          </cell>
          <cell r="BD170">
            <v>9.52</v>
          </cell>
          <cell r="BE170" t="str">
            <v>φ(mm)</v>
          </cell>
          <cell r="BF170" t="str">
            <v>製品質量</v>
          </cell>
          <cell r="BG170">
            <v>75</v>
          </cell>
          <cell r="BH170" t="str">
            <v>kg</v>
          </cell>
          <cell r="BI170" t="str">
            <v>分離形名(パネル１)</v>
          </cell>
          <cell r="BL170" t="str">
            <v>分離形名(リモコン１)</v>
          </cell>
          <cell r="BM170" t="str">
            <v>PAR-JH050K</v>
          </cell>
        </row>
        <row r="171">
          <cell r="B171" t="str">
            <v>PEH-J160FA</v>
          </cell>
          <cell r="C171" t="str">
            <v>標準価格</v>
          </cell>
          <cell r="D171">
            <v>385000</v>
          </cell>
          <cell r="E171">
            <v>410000</v>
          </cell>
          <cell r="F171" t="str">
            <v>円</v>
          </cell>
          <cell r="G171" t="str">
            <v>冷房能力</v>
          </cell>
          <cell r="H171">
            <v>14</v>
          </cell>
          <cell r="I171" t="str">
            <v>kW</v>
          </cell>
          <cell r="J171" t="str">
            <v>消費電力(冷房)</v>
          </cell>
          <cell r="K171">
            <v>0.72</v>
          </cell>
          <cell r="L171" t="str">
            <v>kW</v>
          </cell>
          <cell r="M171" t="str">
            <v>暖房能力</v>
          </cell>
          <cell r="N171">
            <v>16</v>
          </cell>
          <cell r="O171" t="str">
            <v>kW</v>
          </cell>
          <cell r="P171" t="str">
            <v>暖房能力(ﾋｰﾀ作動時)</v>
          </cell>
          <cell r="R171" t="str">
            <v>kW</v>
          </cell>
          <cell r="S171" t="str">
            <v>消費電力(暖房)</v>
          </cell>
          <cell r="T171">
            <v>0.72</v>
          </cell>
          <cell r="U171" t="str">
            <v>kW</v>
          </cell>
          <cell r="V171" t="str">
            <v>消費電力(暖房ﾋｰﾀ作動時)</v>
          </cell>
          <cell r="X171" t="str">
            <v>kW</v>
          </cell>
          <cell r="Y171" t="str">
            <v>電源</v>
          </cell>
          <cell r="AA171" t="str">
            <v>φ</v>
          </cell>
          <cell r="AB171" t="str">
            <v>電圧</v>
          </cell>
          <cell r="AD171" t="str">
            <v>V</v>
          </cell>
          <cell r="AE171" t="str">
            <v>外形寸法　高さ</v>
          </cell>
          <cell r="AF171">
            <v>469</v>
          </cell>
          <cell r="AG171" t="str">
            <v>mm</v>
          </cell>
          <cell r="AH171" t="str">
            <v>外形寸法　幅</v>
          </cell>
          <cell r="AI171">
            <v>1265</v>
          </cell>
          <cell r="AJ171" t="str">
            <v>mm</v>
          </cell>
          <cell r="AK171" t="str">
            <v>外形寸法　奥行</v>
          </cell>
          <cell r="AL171">
            <v>652</v>
          </cell>
          <cell r="AM171" t="str">
            <v>mm</v>
          </cell>
          <cell r="AN171" t="str">
            <v>風量(強)</v>
          </cell>
          <cell r="AO171">
            <v>42</v>
          </cell>
          <cell r="AP171" t="str">
            <v>m3/min</v>
          </cell>
          <cell r="AQ171" t="str">
            <v>機外静圧</v>
          </cell>
          <cell r="AR171">
            <v>80</v>
          </cell>
          <cell r="AS171" t="str">
            <v>Pa</v>
          </cell>
          <cell r="AT171" t="str">
            <v>送風機出力</v>
          </cell>
          <cell r="AU171">
            <v>0.32</v>
          </cell>
          <cell r="AV171" t="str">
            <v>kW</v>
          </cell>
          <cell r="AW171" t="str">
            <v>ドレン配管径</v>
          </cell>
          <cell r="AX171" t="str">
            <v>１Ｂ</v>
          </cell>
          <cell r="AZ171" t="str">
            <v>冷媒配管(ガス)</v>
          </cell>
          <cell r="BA171">
            <v>19.05</v>
          </cell>
          <cell r="BB171" t="str">
            <v>φ(mm)</v>
          </cell>
          <cell r="BC171" t="str">
            <v>冷媒配管(液)</v>
          </cell>
          <cell r="BD171">
            <v>9.52</v>
          </cell>
          <cell r="BE171" t="str">
            <v>φ(mm)</v>
          </cell>
          <cell r="BF171" t="str">
            <v>製品質量</v>
          </cell>
          <cell r="BG171">
            <v>67</v>
          </cell>
          <cell r="BH171" t="str">
            <v>kg</v>
          </cell>
          <cell r="BI171" t="str">
            <v>分離形名(パネル１)</v>
          </cell>
          <cell r="BL171" t="str">
            <v>分離形名(リモコン１)</v>
          </cell>
          <cell r="BM171" t="str">
            <v>PAR-S25A</v>
          </cell>
        </row>
        <row r="172">
          <cell r="B172" t="str">
            <v>PEH-J160FK</v>
          </cell>
          <cell r="C172" t="str">
            <v>標準価格</v>
          </cell>
          <cell r="D172">
            <v>390000</v>
          </cell>
          <cell r="E172">
            <v>415000</v>
          </cell>
          <cell r="F172" t="str">
            <v>円</v>
          </cell>
          <cell r="G172" t="str">
            <v>冷房能力</v>
          </cell>
          <cell r="H172">
            <v>14</v>
          </cell>
          <cell r="I172" t="str">
            <v>kW</v>
          </cell>
          <cell r="J172" t="str">
            <v>消費電力(冷房)</v>
          </cell>
          <cell r="K172">
            <v>0</v>
          </cell>
          <cell r="L172" t="str">
            <v>kW</v>
          </cell>
          <cell r="M172" t="str">
            <v>暖房能力</v>
          </cell>
          <cell r="N172">
            <v>16</v>
          </cell>
          <cell r="O172" t="str">
            <v>kW</v>
          </cell>
          <cell r="P172" t="str">
            <v>暖房能力(ﾋｰﾀ作動時)</v>
          </cell>
          <cell r="Q172">
            <v>0</v>
          </cell>
          <cell r="R172" t="str">
            <v>kW</v>
          </cell>
          <cell r="S172" t="str">
            <v>消費電力(暖房)</v>
          </cell>
          <cell r="T172">
            <v>0</v>
          </cell>
          <cell r="U172" t="str">
            <v>kW</v>
          </cell>
          <cell r="V172" t="str">
            <v>消費電力(暖房ﾋｰﾀ作動時)</v>
          </cell>
          <cell r="W172">
            <v>0</v>
          </cell>
          <cell r="X172" t="str">
            <v>kW</v>
          </cell>
          <cell r="Y172" t="str">
            <v>電源</v>
          </cell>
          <cell r="Z172" t="str">
            <v>単相</v>
          </cell>
          <cell r="AA172" t="str">
            <v>φ</v>
          </cell>
          <cell r="AB172" t="str">
            <v>電圧</v>
          </cell>
          <cell r="AC172">
            <v>200</v>
          </cell>
          <cell r="AD172" t="str">
            <v>V</v>
          </cell>
          <cell r="AE172" t="str">
            <v>外形寸法　高さ</v>
          </cell>
          <cell r="AF172">
            <v>469</v>
          </cell>
          <cell r="AG172" t="str">
            <v>mm</v>
          </cell>
          <cell r="AH172" t="str">
            <v>外形寸法　幅</v>
          </cell>
          <cell r="AI172">
            <v>1265</v>
          </cell>
          <cell r="AJ172" t="str">
            <v>mm</v>
          </cell>
          <cell r="AK172" t="str">
            <v>外形寸法　奥行</v>
          </cell>
          <cell r="AL172">
            <v>652</v>
          </cell>
          <cell r="AM172" t="str">
            <v>mm</v>
          </cell>
          <cell r="AN172" t="str">
            <v>風量(強)</v>
          </cell>
          <cell r="AO172">
            <v>42</v>
          </cell>
          <cell r="AP172" t="str">
            <v>m3/min</v>
          </cell>
          <cell r="AQ172" t="str">
            <v>機外静圧</v>
          </cell>
          <cell r="AR172">
            <v>80</v>
          </cell>
          <cell r="AS172" t="str">
            <v>Pa</v>
          </cell>
          <cell r="AT172" t="str">
            <v>送風機出力</v>
          </cell>
          <cell r="AU172">
            <v>0.32</v>
          </cell>
          <cell r="AV172" t="str">
            <v>kW</v>
          </cell>
          <cell r="AW172" t="str">
            <v>ドレン配管径</v>
          </cell>
          <cell r="AX172" t="str">
            <v>RC1&lt;別売ﾄﾞﾚﾝﾎﾟﾝﾌﾟVP-25&gt;</v>
          </cell>
          <cell r="AZ172" t="str">
            <v>冷媒配管(ガス)</v>
          </cell>
          <cell r="BA172">
            <v>19.05</v>
          </cell>
          <cell r="BB172" t="str">
            <v>φ(mm)</v>
          </cell>
          <cell r="BC172" t="str">
            <v>冷媒配管(液)</v>
          </cell>
          <cell r="BD172">
            <v>9.52</v>
          </cell>
          <cell r="BE172" t="str">
            <v>φ(mm)</v>
          </cell>
          <cell r="BF172" t="str">
            <v>製品質量</v>
          </cell>
          <cell r="BG172">
            <v>67</v>
          </cell>
          <cell r="BH172" t="str">
            <v>kg</v>
          </cell>
          <cell r="BI172" t="str">
            <v>分離形名(パネル１)</v>
          </cell>
          <cell r="BL172" t="str">
            <v>分離形名(リモコン１)</v>
          </cell>
          <cell r="BM172" t="str">
            <v>PAR-JH050K</v>
          </cell>
        </row>
        <row r="173">
          <cell r="B173" t="str">
            <v>PEH-J200A</v>
          </cell>
          <cell r="C173" t="str">
            <v>標準価格</v>
          </cell>
          <cell r="D173">
            <v>410000</v>
          </cell>
          <cell r="E173">
            <v>435000</v>
          </cell>
          <cell r="F173" t="str">
            <v>円</v>
          </cell>
          <cell r="G173" t="str">
            <v>冷房能力</v>
          </cell>
          <cell r="H173">
            <v>18</v>
          </cell>
          <cell r="I173" t="str">
            <v>kW</v>
          </cell>
          <cell r="J173" t="str">
            <v>消費電力(冷房)</v>
          </cell>
          <cell r="K173">
            <v>0.56999999999999995</v>
          </cell>
          <cell r="L173" t="str">
            <v>kW</v>
          </cell>
          <cell r="M173" t="str">
            <v>暖房能力</v>
          </cell>
          <cell r="N173">
            <v>20</v>
          </cell>
          <cell r="O173" t="str">
            <v>kW</v>
          </cell>
          <cell r="P173" t="str">
            <v>暖房能力(ﾋｰﾀ作動時)</v>
          </cell>
          <cell r="R173" t="str">
            <v>kW</v>
          </cell>
          <cell r="S173" t="str">
            <v>消費電力(暖房)</v>
          </cell>
          <cell r="T173">
            <v>0.56999999999999995</v>
          </cell>
          <cell r="U173" t="str">
            <v>kW</v>
          </cell>
          <cell r="V173" t="str">
            <v>消費電力(暖房ﾋｰﾀ作動時)</v>
          </cell>
          <cell r="X173" t="str">
            <v>kW</v>
          </cell>
          <cell r="Y173" t="str">
            <v>電源</v>
          </cell>
          <cell r="Z173" t="str">
            <v>三相</v>
          </cell>
          <cell r="AA173" t="str">
            <v>φ</v>
          </cell>
          <cell r="AB173" t="str">
            <v>電圧</v>
          </cell>
          <cell r="AC173">
            <v>200</v>
          </cell>
          <cell r="AD173" t="str">
            <v>V</v>
          </cell>
          <cell r="AE173" t="str">
            <v>外形寸法　高さ</v>
          </cell>
          <cell r="AF173">
            <v>428</v>
          </cell>
          <cell r="AG173" t="str">
            <v>mm</v>
          </cell>
          <cell r="AH173" t="str">
            <v>外形寸法　幅</v>
          </cell>
          <cell r="AI173">
            <v>1375</v>
          </cell>
          <cell r="AJ173" t="str">
            <v>mm</v>
          </cell>
          <cell r="AK173" t="str">
            <v>外形寸法　奥行</v>
          </cell>
          <cell r="AL173">
            <v>690</v>
          </cell>
          <cell r="AM173" t="str">
            <v>mm</v>
          </cell>
          <cell r="AN173" t="str">
            <v>風量(強)</v>
          </cell>
          <cell r="AO173">
            <v>60</v>
          </cell>
          <cell r="AP173" t="str">
            <v>m3/min</v>
          </cell>
          <cell r="AQ173" t="str">
            <v>機外静圧</v>
          </cell>
          <cell r="AR173">
            <v>50</v>
          </cell>
          <cell r="AS173" t="str">
            <v>Pa</v>
          </cell>
          <cell r="AT173" t="str">
            <v>送風機出力</v>
          </cell>
          <cell r="AU173">
            <v>0.4</v>
          </cell>
          <cell r="AV173" t="str">
            <v>kW</v>
          </cell>
          <cell r="AW173" t="str">
            <v>ドレン配管径</v>
          </cell>
          <cell r="AX173" t="str">
            <v>25Aﾒﾈｼﾞ接続可</v>
          </cell>
          <cell r="AZ173" t="str">
            <v>冷媒配管(ガス)</v>
          </cell>
          <cell r="BA173">
            <v>25.4</v>
          </cell>
          <cell r="BB173" t="str">
            <v>φ(mm)</v>
          </cell>
          <cell r="BC173" t="str">
            <v>冷媒配管(液)</v>
          </cell>
          <cell r="BD173">
            <v>15.88</v>
          </cell>
          <cell r="BE173" t="str">
            <v>φ(mm)</v>
          </cell>
          <cell r="BF173" t="str">
            <v>製品質量</v>
          </cell>
          <cell r="BG173">
            <v>75</v>
          </cell>
          <cell r="BH173" t="str">
            <v>kg</v>
          </cell>
          <cell r="BI173" t="str">
            <v>分離形名(パネル１)</v>
          </cell>
          <cell r="BL173" t="str">
            <v>分離形名(リモコン１)</v>
          </cell>
          <cell r="BM173" t="str">
            <v>CMR-503K-B</v>
          </cell>
        </row>
        <row r="174">
          <cell r="B174" t="str">
            <v>PEH-J200KS-A</v>
          </cell>
          <cell r="C174" t="str">
            <v>標準価格</v>
          </cell>
          <cell r="D174">
            <v>760000</v>
          </cell>
          <cell r="E174">
            <v>785000</v>
          </cell>
          <cell r="F174" t="str">
            <v>円</v>
          </cell>
          <cell r="G174" t="str">
            <v>冷房能力</v>
          </cell>
          <cell r="H174">
            <v>18</v>
          </cell>
          <cell r="I174" t="str">
            <v>kW</v>
          </cell>
          <cell r="J174" t="str">
            <v>消費電力(冷房)</v>
          </cell>
          <cell r="K174">
            <v>0.99</v>
          </cell>
          <cell r="L174" t="str">
            <v>kW</v>
          </cell>
          <cell r="M174" t="str">
            <v>暖房能力</v>
          </cell>
          <cell r="N174">
            <v>20</v>
          </cell>
          <cell r="O174" t="str">
            <v>kW</v>
          </cell>
          <cell r="P174" t="str">
            <v>暖房能力(ﾋｰﾀ作動時)</v>
          </cell>
          <cell r="R174" t="str">
            <v>kW</v>
          </cell>
          <cell r="S174" t="str">
            <v>消費電力(暖房)</v>
          </cell>
          <cell r="T174">
            <v>0.99</v>
          </cell>
          <cell r="U174" t="str">
            <v>kW</v>
          </cell>
          <cell r="V174" t="str">
            <v>消費電力(暖房ﾋｰﾀ作動時)</v>
          </cell>
          <cell r="X174" t="str">
            <v>kW</v>
          </cell>
          <cell r="Y174" t="str">
            <v>電源</v>
          </cell>
          <cell r="Z174" t="str">
            <v>三相</v>
          </cell>
          <cell r="AA174" t="str">
            <v>φ</v>
          </cell>
          <cell r="AB174" t="str">
            <v>電圧</v>
          </cell>
          <cell r="AC174">
            <v>200</v>
          </cell>
          <cell r="AD174" t="str">
            <v>V</v>
          </cell>
          <cell r="AE174" t="str">
            <v>外形寸法　高さ</v>
          </cell>
          <cell r="AF174">
            <v>488</v>
          </cell>
          <cell r="AG174" t="str">
            <v>mm</v>
          </cell>
          <cell r="AH174" t="str">
            <v>外形寸法　幅</v>
          </cell>
          <cell r="AI174">
            <v>1360</v>
          </cell>
          <cell r="AJ174" t="str">
            <v>mm</v>
          </cell>
          <cell r="AK174" t="str">
            <v>外形寸法　奥行</v>
          </cell>
          <cell r="AL174">
            <v>975</v>
          </cell>
          <cell r="AM174" t="str">
            <v>mm</v>
          </cell>
          <cell r="AN174" t="str">
            <v>風量(強)</v>
          </cell>
          <cell r="AO174">
            <v>64</v>
          </cell>
          <cell r="AP174" t="str">
            <v>m3/min</v>
          </cell>
          <cell r="AQ174" t="str">
            <v>機外静圧</v>
          </cell>
          <cell r="AR174">
            <v>150</v>
          </cell>
          <cell r="AS174" t="str">
            <v>Pa</v>
          </cell>
          <cell r="AT174" t="str">
            <v>送風機出力</v>
          </cell>
          <cell r="AU174">
            <v>0.6</v>
          </cell>
          <cell r="AV174" t="str">
            <v>kW</v>
          </cell>
          <cell r="AW174" t="str">
            <v>ドレン配管径</v>
          </cell>
          <cell r="AX174" t="str">
            <v>25Aﾒﾈｼﾞ接続可</v>
          </cell>
          <cell r="AZ174" t="str">
            <v>冷媒配管(ガス)</v>
          </cell>
          <cell r="BA174">
            <v>25.4</v>
          </cell>
          <cell r="BB174" t="str">
            <v>φ(mm)</v>
          </cell>
          <cell r="BC174" t="str">
            <v>冷媒配管(液)</v>
          </cell>
          <cell r="BD174">
            <v>15.88</v>
          </cell>
          <cell r="BE174" t="str">
            <v>φ(mm)</v>
          </cell>
          <cell r="BF174" t="str">
            <v>製品質量</v>
          </cell>
          <cell r="BG174">
            <v>99</v>
          </cell>
          <cell r="BH174" t="str">
            <v>kg</v>
          </cell>
          <cell r="BI174" t="str">
            <v>分離形名(パネル１)</v>
          </cell>
          <cell r="BL174" t="str">
            <v>分離形名(リモコン１)</v>
          </cell>
          <cell r="BM174" t="str">
            <v>CMR-503K-B</v>
          </cell>
        </row>
        <row r="175">
          <cell r="B175" t="str">
            <v>PEH-J224BA</v>
          </cell>
          <cell r="C175" t="str">
            <v>標準価格</v>
          </cell>
          <cell r="D175">
            <v>415000</v>
          </cell>
          <cell r="E175">
            <v>440000</v>
          </cell>
          <cell r="F175" t="str">
            <v>円</v>
          </cell>
          <cell r="G175" t="str">
            <v>冷房能力</v>
          </cell>
          <cell r="H175">
            <v>20</v>
          </cell>
          <cell r="I175" t="str">
            <v>kW</v>
          </cell>
          <cell r="J175" t="str">
            <v>消費電力(冷房)</v>
          </cell>
          <cell r="K175">
            <v>0.59</v>
          </cell>
          <cell r="L175" t="str">
            <v>kW</v>
          </cell>
          <cell r="M175" t="str">
            <v>暖房能力</v>
          </cell>
          <cell r="N175">
            <v>22.4</v>
          </cell>
          <cell r="O175" t="str">
            <v>kW</v>
          </cell>
          <cell r="P175" t="str">
            <v>暖房能力(ﾋｰﾀ作動時)</v>
          </cell>
          <cell r="R175" t="str">
            <v>kW</v>
          </cell>
          <cell r="S175" t="str">
            <v>消費電力(暖房)</v>
          </cell>
          <cell r="T175">
            <v>0.55000000000000004</v>
          </cell>
          <cell r="U175" t="str">
            <v>kW</v>
          </cell>
          <cell r="V175" t="str">
            <v>消費電力(暖房ﾋｰﾀ作動時)</v>
          </cell>
          <cell r="X175" t="str">
            <v>kW</v>
          </cell>
          <cell r="Y175" t="str">
            <v>電源</v>
          </cell>
          <cell r="Z175" t="str">
            <v>三相</v>
          </cell>
          <cell r="AA175" t="str">
            <v>φ</v>
          </cell>
          <cell r="AB175" t="str">
            <v>電圧</v>
          </cell>
          <cell r="AC175">
            <v>200</v>
          </cell>
          <cell r="AD175" t="str">
            <v>V</v>
          </cell>
          <cell r="AE175" t="str">
            <v>外形寸法　高さ</v>
          </cell>
          <cell r="AF175">
            <v>455</v>
          </cell>
          <cell r="AG175" t="str">
            <v>mm</v>
          </cell>
          <cell r="AH175" t="str">
            <v>外形寸法　幅</v>
          </cell>
          <cell r="AI175">
            <v>1580</v>
          </cell>
          <cell r="AJ175" t="str">
            <v>mm</v>
          </cell>
          <cell r="AK175" t="str">
            <v>外形寸法　奥行</v>
          </cell>
          <cell r="AL175">
            <v>604</v>
          </cell>
          <cell r="AM175" t="str">
            <v>mm</v>
          </cell>
          <cell r="AN175" t="str">
            <v>風量(強)</v>
          </cell>
          <cell r="AO175">
            <v>60</v>
          </cell>
          <cell r="AP175" t="str">
            <v>m3/min</v>
          </cell>
          <cell r="AQ175" t="str">
            <v>機外静圧</v>
          </cell>
          <cell r="AR175">
            <v>50</v>
          </cell>
          <cell r="AS175" t="str">
            <v>Pa</v>
          </cell>
          <cell r="AT175" t="str">
            <v>送風機出力</v>
          </cell>
          <cell r="AU175">
            <v>0.4</v>
          </cell>
          <cell r="AV175" t="str">
            <v>kW</v>
          </cell>
          <cell r="AW175" t="str">
            <v>ドレン配管径</v>
          </cell>
          <cell r="AX175" t="str">
            <v>25Aﾒﾈｼﾞ接続可</v>
          </cell>
          <cell r="AZ175" t="str">
            <v>冷媒配管(ガス)</v>
          </cell>
          <cell r="BA175">
            <v>25.4</v>
          </cell>
          <cell r="BB175" t="str">
            <v>φ(mm)</v>
          </cell>
          <cell r="BC175" t="str">
            <v>冷媒配管(液)</v>
          </cell>
          <cell r="BD175">
            <v>12.7</v>
          </cell>
          <cell r="BE175" t="str">
            <v>φ(mm)</v>
          </cell>
          <cell r="BF175" t="str">
            <v>製品質量</v>
          </cell>
          <cell r="BG175">
            <v>74</v>
          </cell>
          <cell r="BH175" t="str">
            <v>kg</v>
          </cell>
          <cell r="BI175" t="str">
            <v>分離形名(パネル１)</v>
          </cell>
          <cell r="BL175" t="str">
            <v>分離形名(リモコン１)</v>
          </cell>
          <cell r="BM175" t="str">
            <v>PAR-S25A</v>
          </cell>
        </row>
        <row r="176">
          <cell r="B176" t="str">
            <v>PEH-J280A</v>
          </cell>
          <cell r="C176" t="str">
            <v>標準価格</v>
          </cell>
          <cell r="D176">
            <v>570000</v>
          </cell>
          <cell r="E176">
            <v>595000</v>
          </cell>
          <cell r="F176" t="str">
            <v>円</v>
          </cell>
          <cell r="G176" t="str">
            <v>冷房能力</v>
          </cell>
          <cell r="H176">
            <v>25</v>
          </cell>
          <cell r="I176" t="str">
            <v>kW</v>
          </cell>
          <cell r="J176" t="str">
            <v>消費電力(冷房)</v>
          </cell>
          <cell r="K176">
            <v>0.77</v>
          </cell>
          <cell r="L176" t="str">
            <v>kW</v>
          </cell>
          <cell r="M176" t="str">
            <v>暖房能力</v>
          </cell>
          <cell r="N176">
            <v>28</v>
          </cell>
          <cell r="O176" t="str">
            <v>kW</v>
          </cell>
          <cell r="P176" t="str">
            <v>暖房能力(ﾋｰﾀ作動時)</v>
          </cell>
          <cell r="R176" t="str">
            <v>kW</v>
          </cell>
          <cell r="S176" t="str">
            <v>消費電力(暖房)</v>
          </cell>
          <cell r="T176">
            <v>0.77</v>
          </cell>
          <cell r="U176" t="str">
            <v>kW</v>
          </cell>
          <cell r="V176" t="str">
            <v>消費電力(暖房ﾋｰﾀ作動時)</v>
          </cell>
          <cell r="X176" t="str">
            <v>kW</v>
          </cell>
          <cell r="Y176" t="str">
            <v>電源</v>
          </cell>
          <cell r="Z176" t="str">
            <v>三相</v>
          </cell>
          <cell r="AA176" t="str">
            <v>φ</v>
          </cell>
          <cell r="AB176" t="str">
            <v>電圧</v>
          </cell>
          <cell r="AC176">
            <v>200</v>
          </cell>
          <cell r="AD176" t="str">
            <v>V</v>
          </cell>
          <cell r="AE176" t="str">
            <v>外形寸法　高さ</v>
          </cell>
          <cell r="AF176">
            <v>428</v>
          </cell>
          <cell r="AG176" t="str">
            <v>mm</v>
          </cell>
          <cell r="AH176" t="str">
            <v>外形寸法　幅</v>
          </cell>
          <cell r="AI176">
            <v>1575</v>
          </cell>
          <cell r="AJ176" t="str">
            <v>mm</v>
          </cell>
          <cell r="AK176" t="str">
            <v>外形寸法　奥行</v>
          </cell>
          <cell r="AL176">
            <v>690</v>
          </cell>
          <cell r="AM176" t="str">
            <v>mm</v>
          </cell>
          <cell r="AN176" t="str">
            <v>風量(強)</v>
          </cell>
          <cell r="AO176">
            <v>80</v>
          </cell>
          <cell r="AP176" t="str">
            <v>m3/min</v>
          </cell>
          <cell r="AQ176" t="str">
            <v>機外静圧</v>
          </cell>
          <cell r="AR176">
            <v>50</v>
          </cell>
          <cell r="AS176" t="str">
            <v>Pa</v>
          </cell>
          <cell r="AT176" t="str">
            <v>送風機出力</v>
          </cell>
          <cell r="AU176">
            <v>0.7</v>
          </cell>
          <cell r="AV176" t="str">
            <v>kW</v>
          </cell>
          <cell r="AW176" t="str">
            <v>ドレン配管径</v>
          </cell>
          <cell r="AX176" t="str">
            <v>25Aﾒﾈｼﾞ接続可</v>
          </cell>
          <cell r="AZ176" t="str">
            <v>冷媒配管(ガス)</v>
          </cell>
          <cell r="BA176">
            <v>28.58</v>
          </cell>
          <cell r="BB176" t="str">
            <v>φ(mm)</v>
          </cell>
          <cell r="BC176" t="str">
            <v>冷媒配管(液)</v>
          </cell>
          <cell r="BD176">
            <v>15.88</v>
          </cell>
          <cell r="BE176" t="str">
            <v>φ(mm)</v>
          </cell>
          <cell r="BF176" t="str">
            <v>製品質量</v>
          </cell>
          <cell r="BG176">
            <v>89</v>
          </cell>
          <cell r="BH176" t="str">
            <v>kg</v>
          </cell>
          <cell r="BI176" t="str">
            <v>分離形名(パネル１)</v>
          </cell>
          <cell r="BL176" t="str">
            <v>分離形名(リモコン１)</v>
          </cell>
          <cell r="BM176" t="str">
            <v>CMR-503K-B</v>
          </cell>
        </row>
        <row r="177">
          <cell r="B177" t="str">
            <v>PEH-J280BA</v>
          </cell>
          <cell r="C177" t="str">
            <v>標準価格</v>
          </cell>
          <cell r="D177">
            <v>600000</v>
          </cell>
          <cell r="E177">
            <v>625000</v>
          </cell>
          <cell r="F177" t="str">
            <v>円</v>
          </cell>
          <cell r="G177" t="str">
            <v>冷房能力</v>
          </cell>
          <cell r="H177">
            <v>25</v>
          </cell>
          <cell r="I177" t="str">
            <v>kW</v>
          </cell>
          <cell r="J177" t="str">
            <v>消費電力(冷房)</v>
          </cell>
          <cell r="K177">
            <v>0.87</v>
          </cell>
          <cell r="L177" t="str">
            <v>kW</v>
          </cell>
          <cell r="M177" t="str">
            <v>暖房能力</v>
          </cell>
          <cell r="N177">
            <v>28</v>
          </cell>
          <cell r="O177" t="str">
            <v>kW</v>
          </cell>
          <cell r="P177" t="str">
            <v>暖房能力(ﾋｰﾀ作動時)</v>
          </cell>
          <cell r="R177" t="str">
            <v>kW</v>
          </cell>
          <cell r="S177" t="str">
            <v>消費電力(暖房)</v>
          </cell>
          <cell r="T177">
            <v>0.39</v>
          </cell>
          <cell r="U177" t="str">
            <v>kW</v>
          </cell>
          <cell r="V177" t="str">
            <v>消費電力(暖房ﾋｰﾀ作動時)</v>
          </cell>
          <cell r="X177" t="str">
            <v>kW</v>
          </cell>
          <cell r="Y177" t="str">
            <v>電源</v>
          </cell>
          <cell r="Z177" t="str">
            <v>三相</v>
          </cell>
          <cell r="AA177" t="str">
            <v>φ</v>
          </cell>
          <cell r="AB177" t="str">
            <v>電圧</v>
          </cell>
          <cell r="AC177">
            <v>200</v>
          </cell>
          <cell r="AD177" t="str">
            <v>V</v>
          </cell>
          <cell r="AE177" t="str">
            <v>外形寸法　高さ</v>
          </cell>
          <cell r="AF177">
            <v>455</v>
          </cell>
          <cell r="AG177" t="str">
            <v>mm</v>
          </cell>
          <cell r="AH177" t="str">
            <v>外形寸法　幅</v>
          </cell>
          <cell r="AI177">
            <v>1580</v>
          </cell>
          <cell r="AJ177" t="str">
            <v>mm</v>
          </cell>
          <cell r="AK177" t="str">
            <v>外形寸法　奥行</v>
          </cell>
          <cell r="AL177">
            <v>604</v>
          </cell>
          <cell r="AM177" t="str">
            <v>mm</v>
          </cell>
          <cell r="AN177" t="str">
            <v>風量(強)</v>
          </cell>
          <cell r="AO177">
            <v>80</v>
          </cell>
          <cell r="AP177" t="str">
            <v>m3/min</v>
          </cell>
          <cell r="AQ177" t="str">
            <v>機外静圧</v>
          </cell>
          <cell r="AR177">
            <v>50</v>
          </cell>
          <cell r="AS177" t="str">
            <v>Pa</v>
          </cell>
          <cell r="AT177" t="str">
            <v>送風機出力</v>
          </cell>
          <cell r="AU177">
            <v>0.95</v>
          </cell>
          <cell r="AV177" t="str">
            <v>kW</v>
          </cell>
          <cell r="AW177" t="str">
            <v>ドレン配管径</v>
          </cell>
          <cell r="AX177" t="str">
            <v>25Aﾒﾈｼﾞ接続可</v>
          </cell>
          <cell r="AZ177" t="str">
            <v>冷媒配管(ガス)</v>
          </cell>
          <cell r="BA177">
            <v>28.58</v>
          </cell>
          <cell r="BB177" t="str">
            <v>φ(mm)</v>
          </cell>
          <cell r="BC177" t="str">
            <v>冷媒配管(液)</v>
          </cell>
          <cell r="BD177">
            <v>15.88</v>
          </cell>
          <cell r="BE177" t="str">
            <v>φ(mm)</v>
          </cell>
          <cell r="BF177" t="str">
            <v>製品質量</v>
          </cell>
          <cell r="BG177">
            <v>80</v>
          </cell>
          <cell r="BH177" t="str">
            <v>kg</v>
          </cell>
          <cell r="BI177" t="str">
            <v>分離形名(パネル１)</v>
          </cell>
          <cell r="BL177" t="str">
            <v>分離形名(リモコン１)</v>
          </cell>
          <cell r="BM177" t="str">
            <v>PAR-S25A</v>
          </cell>
        </row>
        <row r="178">
          <cell r="B178" t="str">
            <v>PEH-J280KS-A</v>
          </cell>
          <cell r="C178" t="str">
            <v>標準価格</v>
          </cell>
          <cell r="D178">
            <v>890000</v>
          </cell>
          <cell r="E178">
            <v>915000</v>
          </cell>
          <cell r="F178" t="str">
            <v>円</v>
          </cell>
          <cell r="G178" t="str">
            <v>冷房能力</v>
          </cell>
          <cell r="H178">
            <v>25</v>
          </cell>
          <cell r="I178" t="str">
            <v>kW</v>
          </cell>
          <cell r="J178" t="str">
            <v>消費電力(冷房)</v>
          </cell>
          <cell r="K178">
            <v>1.37</v>
          </cell>
          <cell r="L178" t="str">
            <v>kW</v>
          </cell>
          <cell r="M178" t="str">
            <v>暖房能力</v>
          </cell>
          <cell r="N178">
            <v>28</v>
          </cell>
          <cell r="O178" t="str">
            <v>kW</v>
          </cell>
          <cell r="P178" t="str">
            <v>暖房能力(ﾋｰﾀ作動時)</v>
          </cell>
          <cell r="R178" t="str">
            <v>kW</v>
          </cell>
          <cell r="S178" t="str">
            <v>消費電力(暖房)</v>
          </cell>
          <cell r="T178">
            <v>1.37</v>
          </cell>
          <cell r="U178" t="str">
            <v>kW</v>
          </cell>
          <cell r="V178" t="str">
            <v>消費電力(暖房ﾋｰﾀ作動時)</v>
          </cell>
          <cell r="X178" t="str">
            <v>kW</v>
          </cell>
          <cell r="Y178" t="str">
            <v>電源</v>
          </cell>
          <cell r="Z178" t="str">
            <v>三相</v>
          </cell>
          <cell r="AA178" t="str">
            <v>φ</v>
          </cell>
          <cell r="AB178" t="str">
            <v>電圧</v>
          </cell>
          <cell r="AC178">
            <v>200</v>
          </cell>
          <cell r="AD178" t="str">
            <v>V</v>
          </cell>
          <cell r="AE178" t="str">
            <v>外形寸法　高さ</v>
          </cell>
          <cell r="AF178">
            <v>488</v>
          </cell>
          <cell r="AG178" t="str">
            <v>mm</v>
          </cell>
          <cell r="AH178" t="str">
            <v>外形寸法　幅</v>
          </cell>
          <cell r="AI178">
            <v>1560</v>
          </cell>
          <cell r="AJ178" t="str">
            <v>mm</v>
          </cell>
          <cell r="AK178" t="str">
            <v>外形寸法　奥行</v>
          </cell>
          <cell r="AL178">
            <v>975</v>
          </cell>
          <cell r="AM178" t="str">
            <v>mm</v>
          </cell>
          <cell r="AN178" t="str">
            <v>風量(強)</v>
          </cell>
          <cell r="AO178">
            <v>80</v>
          </cell>
          <cell r="AP178" t="str">
            <v>m3/min</v>
          </cell>
          <cell r="AQ178" t="str">
            <v>機外静圧</v>
          </cell>
          <cell r="AR178">
            <v>150</v>
          </cell>
          <cell r="AS178" t="str">
            <v>Pa</v>
          </cell>
          <cell r="AT178" t="str">
            <v>送風機出力</v>
          </cell>
          <cell r="AU178">
            <v>0.9</v>
          </cell>
          <cell r="AV178" t="str">
            <v>kW</v>
          </cell>
          <cell r="AW178" t="str">
            <v>ドレン配管径</v>
          </cell>
          <cell r="AX178" t="str">
            <v>25Aﾒﾈｼﾞ接続可</v>
          </cell>
          <cell r="AZ178" t="str">
            <v>冷媒配管(ガス)</v>
          </cell>
          <cell r="BA178">
            <v>28.58</v>
          </cell>
          <cell r="BB178" t="str">
            <v>φ(mm)</v>
          </cell>
          <cell r="BC178" t="str">
            <v>冷媒配管(液)</v>
          </cell>
          <cell r="BD178">
            <v>15.88</v>
          </cell>
          <cell r="BE178" t="str">
            <v>φ(mm)</v>
          </cell>
          <cell r="BF178" t="str">
            <v>製品質量</v>
          </cell>
          <cell r="BG178">
            <v>108</v>
          </cell>
          <cell r="BH178" t="str">
            <v>kg</v>
          </cell>
          <cell r="BI178" t="str">
            <v>分離形名(パネル１)</v>
          </cell>
          <cell r="BL178" t="str">
            <v>分離形名(リモコン１)</v>
          </cell>
          <cell r="BM178" t="str">
            <v>CMR-503K-B</v>
          </cell>
        </row>
        <row r="179">
          <cell r="B179" t="str">
            <v>PEH-J63EK</v>
          </cell>
          <cell r="C179" t="str">
            <v>標準価格</v>
          </cell>
          <cell r="D179">
            <v>250000</v>
          </cell>
          <cell r="E179">
            <v>275000</v>
          </cell>
          <cell r="F179" t="str">
            <v>円</v>
          </cell>
          <cell r="G179" t="str">
            <v>冷房能力</v>
          </cell>
          <cell r="H179">
            <v>5.6</v>
          </cell>
          <cell r="I179" t="str">
            <v>kW</v>
          </cell>
          <cell r="J179" t="str">
            <v>消費電力(冷房)</v>
          </cell>
          <cell r="K179">
            <v>0</v>
          </cell>
          <cell r="L179" t="str">
            <v>kW</v>
          </cell>
          <cell r="M179" t="str">
            <v>暖房能力</v>
          </cell>
          <cell r="N179">
            <v>6.7</v>
          </cell>
          <cell r="O179" t="str">
            <v>kW</v>
          </cell>
          <cell r="P179" t="str">
            <v>暖房能力(ﾋｰﾀ作動時)</v>
          </cell>
          <cell r="Q179">
            <v>0</v>
          </cell>
          <cell r="R179" t="str">
            <v>kW</v>
          </cell>
          <cell r="S179" t="str">
            <v>消費電力(暖房)</v>
          </cell>
          <cell r="T179">
            <v>0</v>
          </cell>
          <cell r="U179" t="str">
            <v>kW</v>
          </cell>
          <cell r="V179" t="str">
            <v>消費電力(暖房ﾋｰﾀ作動時)</v>
          </cell>
          <cell r="W179">
            <v>0</v>
          </cell>
          <cell r="X179" t="str">
            <v>kW</v>
          </cell>
          <cell r="Y179" t="str">
            <v>電源</v>
          </cell>
          <cell r="Z179" t="str">
            <v>単相</v>
          </cell>
          <cell r="AA179" t="str">
            <v>φ</v>
          </cell>
          <cell r="AB179" t="str">
            <v>電圧</v>
          </cell>
          <cell r="AC179">
            <v>200</v>
          </cell>
          <cell r="AD179" t="str">
            <v>V</v>
          </cell>
          <cell r="AE179" t="str">
            <v>外形寸法　高さ</v>
          </cell>
          <cell r="AF179">
            <v>428</v>
          </cell>
          <cell r="AG179" t="str">
            <v>mm</v>
          </cell>
          <cell r="AH179" t="str">
            <v>外形寸法　幅</v>
          </cell>
          <cell r="AI179">
            <v>760</v>
          </cell>
          <cell r="AJ179" t="str">
            <v>mm</v>
          </cell>
          <cell r="AK179" t="str">
            <v>外形寸法　奥行</v>
          </cell>
          <cell r="AL179">
            <v>690</v>
          </cell>
          <cell r="AM179" t="str">
            <v>mm</v>
          </cell>
          <cell r="AN179" t="str">
            <v>風量(強)</v>
          </cell>
          <cell r="AO179">
            <v>19</v>
          </cell>
          <cell r="AP179" t="str">
            <v>m3/min</v>
          </cell>
          <cell r="AQ179" t="str">
            <v>機外静圧</v>
          </cell>
          <cell r="AR179">
            <v>70</v>
          </cell>
          <cell r="AS179" t="str">
            <v>Pa</v>
          </cell>
          <cell r="AT179" t="str">
            <v>送風機出力</v>
          </cell>
          <cell r="AU179">
            <v>0.09</v>
          </cell>
          <cell r="AV179" t="str">
            <v>kW</v>
          </cell>
          <cell r="AW179" t="str">
            <v>ドレン配管径</v>
          </cell>
          <cell r="AX179" t="str">
            <v>1B(ｵｽ)</v>
          </cell>
          <cell r="AZ179" t="str">
            <v>冷媒配管(ガス)</v>
          </cell>
          <cell r="BA179">
            <v>15.88</v>
          </cell>
          <cell r="BB179" t="str">
            <v>φ(mm)</v>
          </cell>
          <cell r="BC179" t="str">
            <v>冷媒配管(液)</v>
          </cell>
          <cell r="BD179">
            <v>9.52</v>
          </cell>
          <cell r="BE179" t="str">
            <v>φ(mm)</v>
          </cell>
          <cell r="BF179" t="str">
            <v>製品質量</v>
          </cell>
          <cell r="BG179">
            <v>47</v>
          </cell>
          <cell r="BH179" t="str">
            <v>kg</v>
          </cell>
          <cell r="BI179" t="str">
            <v>分離形名(パネル１)</v>
          </cell>
          <cell r="BL179" t="str">
            <v>分離形名(リモコン１)</v>
          </cell>
          <cell r="BM179" t="str">
            <v>PAR-JH050K</v>
          </cell>
        </row>
        <row r="180">
          <cell r="B180" t="str">
            <v>PEH-J63FA</v>
          </cell>
          <cell r="C180" t="str">
            <v>標準価格</v>
          </cell>
          <cell r="D180">
            <v>270000</v>
          </cell>
          <cell r="E180">
            <v>295000</v>
          </cell>
          <cell r="F180" t="str">
            <v>円</v>
          </cell>
          <cell r="G180" t="str">
            <v>冷房能力</v>
          </cell>
          <cell r="H180">
            <v>5.6</v>
          </cell>
          <cell r="I180" t="str">
            <v>kW</v>
          </cell>
          <cell r="J180" t="str">
            <v>消費電力(冷房)</v>
          </cell>
          <cell r="K180">
            <v>0.28000000000000003</v>
          </cell>
          <cell r="L180" t="str">
            <v>kW</v>
          </cell>
          <cell r="M180" t="str">
            <v>暖房能力</v>
          </cell>
          <cell r="N180">
            <v>6.7</v>
          </cell>
          <cell r="O180" t="str">
            <v>kW</v>
          </cell>
          <cell r="P180" t="str">
            <v>暖房能力(ﾋｰﾀ作動時)</v>
          </cell>
          <cell r="R180" t="str">
            <v>kW</v>
          </cell>
          <cell r="S180" t="str">
            <v>消費電力(暖房)</v>
          </cell>
          <cell r="T180">
            <v>0.27</v>
          </cell>
          <cell r="U180" t="str">
            <v>kW</v>
          </cell>
          <cell r="V180" t="str">
            <v>消費電力(暖房ﾋｰﾀ作動時)</v>
          </cell>
          <cell r="X180" t="str">
            <v>kW</v>
          </cell>
          <cell r="Y180" t="str">
            <v>電源</v>
          </cell>
          <cell r="AA180" t="str">
            <v>φ</v>
          </cell>
          <cell r="AB180" t="str">
            <v>電圧</v>
          </cell>
          <cell r="AD180" t="str">
            <v>V</v>
          </cell>
          <cell r="AE180" t="str">
            <v>外形寸法　高さ</v>
          </cell>
          <cell r="AF180">
            <v>469</v>
          </cell>
          <cell r="AG180" t="str">
            <v>mm</v>
          </cell>
          <cell r="AH180" t="str">
            <v>外形寸法　幅</v>
          </cell>
          <cell r="AI180">
            <v>875</v>
          </cell>
          <cell r="AJ180" t="str">
            <v>mm</v>
          </cell>
          <cell r="AK180" t="str">
            <v>外形寸法　奥行</v>
          </cell>
          <cell r="AL180">
            <v>652</v>
          </cell>
          <cell r="AM180" t="str">
            <v>mm</v>
          </cell>
          <cell r="AN180" t="str">
            <v>風量(強)</v>
          </cell>
          <cell r="AO180">
            <v>20</v>
          </cell>
          <cell r="AP180" t="str">
            <v>m3/min</v>
          </cell>
          <cell r="AQ180" t="str">
            <v>機外静圧</v>
          </cell>
          <cell r="AR180">
            <v>80</v>
          </cell>
          <cell r="AS180" t="str">
            <v>Pa</v>
          </cell>
          <cell r="AT180" t="str">
            <v>送風機出力</v>
          </cell>
          <cell r="AU180">
            <v>0.22500000000000001</v>
          </cell>
          <cell r="AV180" t="str">
            <v>kW</v>
          </cell>
          <cell r="AW180" t="str">
            <v>ドレン配管径</v>
          </cell>
          <cell r="AX180" t="str">
            <v>１Ｂ</v>
          </cell>
          <cell r="AZ180" t="str">
            <v>冷媒配管(ガス)</v>
          </cell>
          <cell r="BA180">
            <v>15.88</v>
          </cell>
          <cell r="BB180" t="str">
            <v>φ(mm)</v>
          </cell>
          <cell r="BC180" t="str">
            <v>冷媒配管(液)</v>
          </cell>
          <cell r="BD180">
            <v>9.52</v>
          </cell>
          <cell r="BE180" t="str">
            <v>φ(mm)</v>
          </cell>
          <cell r="BF180" t="str">
            <v>製品質量</v>
          </cell>
          <cell r="BG180">
            <v>46</v>
          </cell>
          <cell r="BH180" t="str">
            <v>kg</v>
          </cell>
          <cell r="BI180" t="str">
            <v>分離形名(パネル１)</v>
          </cell>
          <cell r="BL180" t="str">
            <v>分離形名(リモコン１)</v>
          </cell>
          <cell r="BM180" t="str">
            <v>PAR-S25A</v>
          </cell>
        </row>
        <row r="181">
          <cell r="B181" t="str">
            <v>PEH-J63FK</v>
          </cell>
          <cell r="C181" t="str">
            <v>標準価格</v>
          </cell>
          <cell r="D181">
            <v>275000</v>
          </cell>
          <cell r="E181">
            <v>300000</v>
          </cell>
          <cell r="F181" t="str">
            <v>円</v>
          </cell>
          <cell r="G181" t="str">
            <v>冷房能力</v>
          </cell>
          <cell r="H181">
            <v>14</v>
          </cell>
          <cell r="I181" t="str">
            <v>kW</v>
          </cell>
          <cell r="J181" t="str">
            <v>消費電力(冷房)</v>
          </cell>
          <cell r="K181">
            <v>0</v>
          </cell>
          <cell r="L181" t="str">
            <v>kW</v>
          </cell>
          <cell r="M181" t="str">
            <v>暖房能力</v>
          </cell>
          <cell r="N181">
            <v>6.7</v>
          </cell>
          <cell r="O181" t="str">
            <v>kW</v>
          </cell>
          <cell r="P181" t="str">
            <v>暖房能力(ﾋｰﾀ作動時)</v>
          </cell>
          <cell r="Q181">
            <v>0</v>
          </cell>
          <cell r="R181" t="str">
            <v>kW</v>
          </cell>
          <cell r="S181" t="str">
            <v>消費電力(暖房)</v>
          </cell>
          <cell r="T181">
            <v>0</v>
          </cell>
          <cell r="U181" t="str">
            <v>kW</v>
          </cell>
          <cell r="V181" t="str">
            <v>消費電力(暖房ﾋｰﾀ作動時)</v>
          </cell>
          <cell r="W181">
            <v>0</v>
          </cell>
          <cell r="X181" t="str">
            <v>kW</v>
          </cell>
          <cell r="Y181" t="str">
            <v>電源</v>
          </cell>
          <cell r="Z181" t="str">
            <v>単相</v>
          </cell>
          <cell r="AA181" t="str">
            <v>φ</v>
          </cell>
          <cell r="AB181" t="str">
            <v>電圧</v>
          </cell>
          <cell r="AC181">
            <v>200</v>
          </cell>
          <cell r="AD181" t="str">
            <v>V</v>
          </cell>
          <cell r="AE181" t="str">
            <v>外形寸法　高さ</v>
          </cell>
          <cell r="AF181">
            <v>469</v>
          </cell>
          <cell r="AG181" t="str">
            <v>mm</v>
          </cell>
          <cell r="AH181" t="str">
            <v>外形寸法　幅</v>
          </cell>
          <cell r="AI181">
            <v>875</v>
          </cell>
          <cell r="AJ181" t="str">
            <v>mm</v>
          </cell>
          <cell r="AK181" t="str">
            <v>外形寸法　奥行</v>
          </cell>
          <cell r="AL181">
            <v>652</v>
          </cell>
          <cell r="AM181" t="str">
            <v>mm</v>
          </cell>
          <cell r="AN181" t="str">
            <v>風量(強)</v>
          </cell>
          <cell r="AO181">
            <v>20</v>
          </cell>
          <cell r="AP181" t="str">
            <v>m3/min</v>
          </cell>
          <cell r="AQ181" t="str">
            <v>機外静圧</v>
          </cell>
          <cell r="AR181">
            <v>80</v>
          </cell>
          <cell r="AS181" t="str">
            <v>Pa</v>
          </cell>
          <cell r="AT181" t="str">
            <v>送風機出力</v>
          </cell>
          <cell r="AU181">
            <v>0.22500000000000001</v>
          </cell>
          <cell r="AV181" t="str">
            <v>kW</v>
          </cell>
          <cell r="AW181" t="str">
            <v>ドレン配管径</v>
          </cell>
          <cell r="AX181" t="str">
            <v>RC1&lt;別売ﾄﾞﾚﾝﾎﾟﾝﾌﾟVP-25&gt;</v>
          </cell>
          <cell r="AZ181" t="str">
            <v>冷媒配管(ガス)</v>
          </cell>
          <cell r="BA181">
            <v>15.88</v>
          </cell>
          <cell r="BB181" t="str">
            <v>φ(mm)</v>
          </cell>
          <cell r="BC181" t="str">
            <v>冷媒配管(液)</v>
          </cell>
          <cell r="BD181">
            <v>9.52</v>
          </cell>
          <cell r="BE181" t="str">
            <v>φ(mm)</v>
          </cell>
          <cell r="BF181" t="str">
            <v>製品質量</v>
          </cell>
          <cell r="BG181">
            <v>46</v>
          </cell>
          <cell r="BH181" t="str">
            <v>kg</v>
          </cell>
          <cell r="BI181" t="str">
            <v>分離形名(パネル１)</v>
          </cell>
          <cell r="BL181" t="str">
            <v>分離形名(リモコン１)</v>
          </cell>
          <cell r="BM181" t="str">
            <v>PAR-JH050K</v>
          </cell>
        </row>
        <row r="182">
          <cell r="B182" t="str">
            <v>PEH-J71EK</v>
          </cell>
          <cell r="C182" t="str">
            <v>標準価格</v>
          </cell>
          <cell r="D182">
            <v>260000</v>
          </cell>
          <cell r="E182">
            <v>285000</v>
          </cell>
          <cell r="F182" t="str">
            <v>円</v>
          </cell>
          <cell r="G182" t="str">
            <v>冷房能力</v>
          </cell>
          <cell r="H182">
            <v>6.3</v>
          </cell>
          <cell r="I182" t="str">
            <v>kW</v>
          </cell>
          <cell r="J182" t="str">
            <v>消費電力(冷房)</v>
          </cell>
          <cell r="K182">
            <v>0</v>
          </cell>
          <cell r="L182" t="str">
            <v>kW</v>
          </cell>
          <cell r="M182" t="str">
            <v>暖房能力</v>
          </cell>
          <cell r="N182">
            <v>6.7</v>
          </cell>
          <cell r="O182" t="str">
            <v>kW</v>
          </cell>
          <cell r="P182" t="str">
            <v>暖房能力(ﾋｰﾀ作動時)</v>
          </cell>
          <cell r="Q182">
            <v>0</v>
          </cell>
          <cell r="R182" t="str">
            <v>kW</v>
          </cell>
          <cell r="S182" t="str">
            <v>消費電力(暖房)</v>
          </cell>
          <cell r="T182">
            <v>0</v>
          </cell>
          <cell r="U182" t="str">
            <v>kW</v>
          </cell>
          <cell r="V182" t="str">
            <v>消費電力(暖房ﾋｰﾀ作動時)</v>
          </cell>
          <cell r="W182">
            <v>0</v>
          </cell>
          <cell r="X182" t="str">
            <v>kW</v>
          </cell>
          <cell r="Y182" t="str">
            <v>電源</v>
          </cell>
          <cell r="Z182" t="str">
            <v>単相</v>
          </cell>
          <cell r="AA182" t="str">
            <v>φ</v>
          </cell>
          <cell r="AB182" t="str">
            <v>電圧</v>
          </cell>
          <cell r="AC182">
            <v>200</v>
          </cell>
          <cell r="AD182" t="str">
            <v>V</v>
          </cell>
          <cell r="AE182" t="str">
            <v>外形寸法　高さ</v>
          </cell>
          <cell r="AF182">
            <v>428</v>
          </cell>
          <cell r="AG182" t="str">
            <v>mm</v>
          </cell>
          <cell r="AH182" t="str">
            <v>外形寸法　幅</v>
          </cell>
          <cell r="AI182">
            <v>760</v>
          </cell>
          <cell r="AJ182" t="str">
            <v>mm</v>
          </cell>
          <cell r="AK182" t="str">
            <v>外形寸法　奥行</v>
          </cell>
          <cell r="AL182">
            <v>690</v>
          </cell>
          <cell r="AM182" t="str">
            <v>mm</v>
          </cell>
          <cell r="AN182" t="str">
            <v>風量(強)</v>
          </cell>
          <cell r="AO182">
            <v>24</v>
          </cell>
          <cell r="AP182" t="str">
            <v>m3/min</v>
          </cell>
          <cell r="AQ182" t="str">
            <v>機外静圧</v>
          </cell>
          <cell r="AR182">
            <v>60</v>
          </cell>
          <cell r="AS182" t="str">
            <v>Pa</v>
          </cell>
          <cell r="AT182" t="str">
            <v>送風機出力</v>
          </cell>
          <cell r="AU182">
            <v>0.17</v>
          </cell>
          <cell r="AV182" t="str">
            <v>kW</v>
          </cell>
          <cell r="AW182" t="str">
            <v>ドレン配管径</v>
          </cell>
          <cell r="AX182" t="str">
            <v>1B(ｵｽ)</v>
          </cell>
          <cell r="AZ182" t="str">
            <v>冷媒配管(ガス)</v>
          </cell>
          <cell r="BA182">
            <v>15.88</v>
          </cell>
          <cell r="BB182" t="str">
            <v>φ(mm)</v>
          </cell>
          <cell r="BC182" t="str">
            <v>冷媒配管(液)</v>
          </cell>
          <cell r="BD182">
            <v>9.52</v>
          </cell>
          <cell r="BE182" t="str">
            <v>φ(mm)</v>
          </cell>
          <cell r="BF182" t="str">
            <v>製品質量</v>
          </cell>
          <cell r="BG182">
            <v>48</v>
          </cell>
          <cell r="BH182" t="str">
            <v>kg</v>
          </cell>
          <cell r="BI182" t="str">
            <v>分離形名(パネル１)</v>
          </cell>
          <cell r="BL182" t="str">
            <v>分離形名(リモコン１)</v>
          </cell>
          <cell r="BM182" t="str">
            <v>PAR-JH050K</v>
          </cell>
        </row>
        <row r="183">
          <cell r="B183" t="str">
            <v>PEH-J71FA</v>
          </cell>
          <cell r="C183" t="str">
            <v>標準価格</v>
          </cell>
          <cell r="D183">
            <v>280000</v>
          </cell>
          <cell r="E183">
            <v>305000</v>
          </cell>
          <cell r="F183" t="str">
            <v>円</v>
          </cell>
          <cell r="G183" t="str">
            <v>冷房能力</v>
          </cell>
          <cell r="H183">
            <v>6.3</v>
          </cell>
          <cell r="I183" t="str">
            <v>kW</v>
          </cell>
          <cell r="J183" t="str">
            <v>消費電力(冷房)</v>
          </cell>
          <cell r="K183">
            <v>0.28000000000000003</v>
          </cell>
          <cell r="L183" t="str">
            <v>kW</v>
          </cell>
          <cell r="M183" t="str">
            <v>暖房能力</v>
          </cell>
          <cell r="N183">
            <v>7.1</v>
          </cell>
          <cell r="O183" t="str">
            <v>kW</v>
          </cell>
          <cell r="P183" t="str">
            <v>暖房能力(ﾋｰﾀ作動時)</v>
          </cell>
          <cell r="R183" t="str">
            <v>kW</v>
          </cell>
          <cell r="S183" t="str">
            <v>消費電力(暖房)</v>
          </cell>
          <cell r="T183">
            <v>0.27</v>
          </cell>
          <cell r="U183" t="str">
            <v>kW</v>
          </cell>
          <cell r="V183" t="str">
            <v>消費電力(暖房ﾋｰﾀ作動時)</v>
          </cell>
          <cell r="X183" t="str">
            <v>kW</v>
          </cell>
          <cell r="Y183" t="str">
            <v>電源</v>
          </cell>
          <cell r="AA183" t="str">
            <v>φ</v>
          </cell>
          <cell r="AB183" t="str">
            <v>電圧</v>
          </cell>
          <cell r="AD183" t="str">
            <v>V</v>
          </cell>
          <cell r="AE183" t="str">
            <v>外形寸法　高さ</v>
          </cell>
          <cell r="AF183">
            <v>469</v>
          </cell>
          <cell r="AG183" t="str">
            <v>mm</v>
          </cell>
          <cell r="AH183" t="str">
            <v>外形寸法　幅</v>
          </cell>
          <cell r="AI183">
            <v>875</v>
          </cell>
          <cell r="AJ183" t="str">
            <v>mm</v>
          </cell>
          <cell r="AK183" t="str">
            <v>外形寸法　奥行</v>
          </cell>
          <cell r="AL183">
            <v>652</v>
          </cell>
          <cell r="AM183" t="str">
            <v>mm</v>
          </cell>
          <cell r="AN183" t="str">
            <v>風量(強)</v>
          </cell>
          <cell r="AO183">
            <v>20</v>
          </cell>
          <cell r="AP183" t="str">
            <v>m3/min</v>
          </cell>
          <cell r="AQ183" t="str">
            <v>機外静圧</v>
          </cell>
          <cell r="AR183">
            <v>80</v>
          </cell>
          <cell r="AS183" t="str">
            <v>Pa</v>
          </cell>
          <cell r="AT183" t="str">
            <v>送風機出力</v>
          </cell>
          <cell r="AU183">
            <v>0.22500000000000001</v>
          </cell>
          <cell r="AV183" t="str">
            <v>kW</v>
          </cell>
          <cell r="AW183" t="str">
            <v>ドレン配管径</v>
          </cell>
          <cell r="AX183" t="str">
            <v>１Ｂ</v>
          </cell>
          <cell r="AZ183" t="str">
            <v>冷媒配管(ガス)</v>
          </cell>
          <cell r="BA183">
            <v>15.88</v>
          </cell>
          <cell r="BB183" t="str">
            <v>φ(mm)</v>
          </cell>
          <cell r="BC183" t="str">
            <v>冷媒配管(液)</v>
          </cell>
          <cell r="BD183">
            <v>9.52</v>
          </cell>
          <cell r="BE183" t="str">
            <v>φ(mm)</v>
          </cell>
          <cell r="BF183" t="str">
            <v>製品質量</v>
          </cell>
          <cell r="BG183">
            <v>46</v>
          </cell>
          <cell r="BH183" t="str">
            <v>kg</v>
          </cell>
          <cell r="BI183" t="str">
            <v>分離形名(パネル１)</v>
          </cell>
          <cell r="BL183" t="str">
            <v>分離形名(リモコン１)</v>
          </cell>
          <cell r="BM183" t="str">
            <v>PAR-S25A</v>
          </cell>
        </row>
        <row r="184">
          <cell r="B184" t="str">
            <v>PEH-J71FK</v>
          </cell>
          <cell r="C184" t="str">
            <v>標準価格</v>
          </cell>
          <cell r="D184">
            <v>285000</v>
          </cell>
          <cell r="E184">
            <v>310000</v>
          </cell>
          <cell r="F184" t="str">
            <v>円</v>
          </cell>
          <cell r="G184" t="str">
            <v>冷房能力</v>
          </cell>
          <cell r="H184">
            <v>6.3</v>
          </cell>
          <cell r="I184" t="str">
            <v>kW</v>
          </cell>
          <cell r="J184" t="str">
            <v>消費電力(冷房)</v>
          </cell>
          <cell r="K184">
            <v>0</v>
          </cell>
          <cell r="L184" t="str">
            <v>kW</v>
          </cell>
          <cell r="M184" t="str">
            <v>暖房能力</v>
          </cell>
          <cell r="N184">
            <v>6.7</v>
          </cell>
          <cell r="O184" t="str">
            <v>kW</v>
          </cell>
          <cell r="P184" t="str">
            <v>暖房能力(ﾋｰﾀ作動時)</v>
          </cell>
          <cell r="Q184">
            <v>0</v>
          </cell>
          <cell r="R184" t="str">
            <v>kW</v>
          </cell>
          <cell r="S184" t="str">
            <v>消費電力(暖房)</v>
          </cell>
          <cell r="T184">
            <v>0</v>
          </cell>
          <cell r="U184" t="str">
            <v>kW</v>
          </cell>
          <cell r="V184" t="str">
            <v>消費電力(暖房ﾋｰﾀ作動時)</v>
          </cell>
          <cell r="W184">
            <v>0</v>
          </cell>
          <cell r="X184" t="str">
            <v>kW</v>
          </cell>
          <cell r="Y184" t="str">
            <v>電源</v>
          </cell>
          <cell r="Z184" t="str">
            <v>単相</v>
          </cell>
          <cell r="AA184" t="str">
            <v>φ</v>
          </cell>
          <cell r="AB184" t="str">
            <v>電圧</v>
          </cell>
          <cell r="AC184">
            <v>200</v>
          </cell>
          <cell r="AD184" t="str">
            <v>V</v>
          </cell>
          <cell r="AE184" t="str">
            <v>外形寸法　高さ</v>
          </cell>
          <cell r="AF184">
            <v>469</v>
          </cell>
          <cell r="AG184" t="str">
            <v>mm</v>
          </cell>
          <cell r="AH184" t="str">
            <v>外形寸法　幅</v>
          </cell>
          <cell r="AI184">
            <v>875</v>
          </cell>
          <cell r="AJ184" t="str">
            <v>mm</v>
          </cell>
          <cell r="AK184" t="str">
            <v>外形寸法　奥行</v>
          </cell>
          <cell r="AL184">
            <v>652</v>
          </cell>
          <cell r="AM184" t="str">
            <v>mm</v>
          </cell>
          <cell r="AN184" t="str">
            <v>風量(強)</v>
          </cell>
          <cell r="AO184">
            <v>20</v>
          </cell>
          <cell r="AP184" t="str">
            <v>m3/min</v>
          </cell>
          <cell r="AQ184" t="str">
            <v>機外静圧</v>
          </cell>
          <cell r="AR184">
            <v>80</v>
          </cell>
          <cell r="AS184" t="str">
            <v>Pa</v>
          </cell>
          <cell r="AT184" t="str">
            <v>送風機出力</v>
          </cell>
          <cell r="AU184">
            <v>0.22500000000000001</v>
          </cell>
          <cell r="AV184" t="str">
            <v>kW</v>
          </cell>
          <cell r="AW184" t="str">
            <v>ドレン配管径</v>
          </cell>
          <cell r="AX184" t="str">
            <v>RC1&lt;別売ﾄﾞﾚﾝﾎﾟﾝﾌﾟVP-25&gt;</v>
          </cell>
          <cell r="AZ184" t="str">
            <v>冷媒配管(ガス)</v>
          </cell>
          <cell r="BA184">
            <v>15.88</v>
          </cell>
          <cell r="BB184" t="str">
            <v>φ(mm)</v>
          </cell>
          <cell r="BC184" t="str">
            <v>冷媒配管(液)</v>
          </cell>
          <cell r="BD184">
            <v>9.52</v>
          </cell>
          <cell r="BE184" t="str">
            <v>φ(mm)</v>
          </cell>
          <cell r="BF184" t="str">
            <v>製品質量</v>
          </cell>
          <cell r="BG184">
            <v>46</v>
          </cell>
          <cell r="BH184" t="str">
            <v>kg</v>
          </cell>
          <cell r="BI184" t="str">
            <v>分離形名(パネル１)</v>
          </cell>
          <cell r="BL184" t="str">
            <v>分離形名(リモコン１)</v>
          </cell>
          <cell r="BM184" t="str">
            <v>PAR-JH050K</v>
          </cell>
        </row>
        <row r="185">
          <cell r="B185" t="str">
            <v>PEH-J80EK</v>
          </cell>
          <cell r="C185" t="str">
            <v>標準価格</v>
          </cell>
          <cell r="D185">
            <v>270000</v>
          </cell>
          <cell r="E185">
            <v>295000</v>
          </cell>
          <cell r="F185" t="str">
            <v>円</v>
          </cell>
          <cell r="G185" t="str">
            <v>冷房能力</v>
          </cell>
          <cell r="H185">
            <v>7.1</v>
          </cell>
          <cell r="I185" t="str">
            <v>kW</v>
          </cell>
          <cell r="J185" t="str">
            <v>消費電力(冷房)</v>
          </cell>
          <cell r="K185">
            <v>0</v>
          </cell>
          <cell r="L185" t="str">
            <v>kW</v>
          </cell>
          <cell r="M185" t="str">
            <v>暖房能力</v>
          </cell>
          <cell r="N185">
            <v>8</v>
          </cell>
          <cell r="O185" t="str">
            <v>kW</v>
          </cell>
          <cell r="P185" t="str">
            <v>暖房能力(ﾋｰﾀ作動時)</v>
          </cell>
          <cell r="Q185">
            <v>0</v>
          </cell>
          <cell r="R185" t="str">
            <v>kW</v>
          </cell>
          <cell r="S185" t="str">
            <v>消費電力(暖房)</v>
          </cell>
          <cell r="T185">
            <v>0</v>
          </cell>
          <cell r="U185" t="str">
            <v>kW</v>
          </cell>
          <cell r="V185" t="str">
            <v>消費電力(暖房ﾋｰﾀ作動時)</v>
          </cell>
          <cell r="W185">
            <v>0</v>
          </cell>
          <cell r="X185" t="str">
            <v>kW</v>
          </cell>
          <cell r="Y185" t="str">
            <v>電源</v>
          </cell>
          <cell r="Z185" t="str">
            <v>単相</v>
          </cell>
          <cell r="AA185" t="str">
            <v>φ</v>
          </cell>
          <cell r="AB185" t="str">
            <v>電圧</v>
          </cell>
          <cell r="AC185">
            <v>200</v>
          </cell>
          <cell r="AD185" t="str">
            <v>V</v>
          </cell>
          <cell r="AE185" t="str">
            <v>外形寸法　高さ</v>
          </cell>
          <cell r="AF185">
            <v>428</v>
          </cell>
          <cell r="AG185" t="str">
            <v>mm</v>
          </cell>
          <cell r="AH185" t="str">
            <v>外形寸法　幅</v>
          </cell>
          <cell r="AI185">
            <v>760</v>
          </cell>
          <cell r="AJ185" t="str">
            <v>mm</v>
          </cell>
          <cell r="AK185" t="str">
            <v>外形寸法　奥行</v>
          </cell>
          <cell r="AL185">
            <v>690</v>
          </cell>
          <cell r="AM185" t="str">
            <v>mm</v>
          </cell>
          <cell r="AN185" t="str">
            <v>風量(強)</v>
          </cell>
          <cell r="AO185">
            <v>24</v>
          </cell>
          <cell r="AP185" t="str">
            <v>m3/min</v>
          </cell>
          <cell r="AQ185" t="str">
            <v>機外静圧</v>
          </cell>
          <cell r="AR185">
            <v>60</v>
          </cell>
          <cell r="AS185" t="str">
            <v>Pa</v>
          </cell>
          <cell r="AT185" t="str">
            <v>送風機出力</v>
          </cell>
          <cell r="AU185">
            <v>0.17</v>
          </cell>
          <cell r="AV185" t="str">
            <v>kW</v>
          </cell>
          <cell r="AW185" t="str">
            <v>ドレン配管径</v>
          </cell>
          <cell r="AX185" t="str">
            <v>1B(ｵｽ)</v>
          </cell>
          <cell r="AZ185" t="str">
            <v>冷媒配管(ガス)</v>
          </cell>
          <cell r="BA185">
            <v>15.88</v>
          </cell>
          <cell r="BB185" t="str">
            <v>φ(mm)</v>
          </cell>
          <cell r="BC185" t="str">
            <v>冷媒配管(液)</v>
          </cell>
          <cell r="BD185">
            <v>9.52</v>
          </cell>
          <cell r="BE185" t="str">
            <v>φ(mm)</v>
          </cell>
          <cell r="BF185" t="str">
            <v>製品質量</v>
          </cell>
          <cell r="BG185">
            <v>48</v>
          </cell>
          <cell r="BH185" t="str">
            <v>kg</v>
          </cell>
          <cell r="BI185" t="str">
            <v>分離形名(パネル１)</v>
          </cell>
          <cell r="BL185" t="str">
            <v>分離形名(リモコン１)</v>
          </cell>
          <cell r="BM185" t="str">
            <v>PAR-JH050K</v>
          </cell>
        </row>
        <row r="186">
          <cell r="B186" t="str">
            <v>PEH-J80FA</v>
          </cell>
          <cell r="C186" t="str">
            <v>標準価格</v>
          </cell>
          <cell r="D186">
            <v>290000</v>
          </cell>
          <cell r="E186">
            <v>315000</v>
          </cell>
          <cell r="F186" t="str">
            <v>円</v>
          </cell>
          <cell r="G186" t="str">
            <v>冷房能力</v>
          </cell>
          <cell r="H186">
            <v>7.1</v>
          </cell>
          <cell r="I186" t="str">
            <v>kW</v>
          </cell>
          <cell r="J186" t="str">
            <v>消費電力(冷房)</v>
          </cell>
          <cell r="K186">
            <v>0.33</v>
          </cell>
          <cell r="L186" t="str">
            <v>kW</v>
          </cell>
          <cell r="M186" t="str">
            <v>暖房能力</v>
          </cell>
          <cell r="N186">
            <v>8</v>
          </cell>
          <cell r="O186" t="str">
            <v>kW</v>
          </cell>
          <cell r="P186" t="str">
            <v>暖房能力(ﾋｰﾀ作動時)</v>
          </cell>
          <cell r="R186" t="str">
            <v>kW</v>
          </cell>
          <cell r="S186" t="str">
            <v>消費電力(暖房)</v>
          </cell>
          <cell r="T186">
            <v>0.33</v>
          </cell>
          <cell r="U186" t="str">
            <v>kW</v>
          </cell>
          <cell r="V186" t="str">
            <v>消費電力(暖房ﾋｰﾀ作動時)</v>
          </cell>
          <cell r="X186" t="str">
            <v>kW</v>
          </cell>
          <cell r="Y186" t="str">
            <v>電源</v>
          </cell>
          <cell r="AA186" t="str">
            <v>φ</v>
          </cell>
          <cell r="AB186" t="str">
            <v>電圧</v>
          </cell>
          <cell r="AD186" t="str">
            <v>V</v>
          </cell>
          <cell r="AE186" t="str">
            <v>外形寸法　高さ</v>
          </cell>
          <cell r="AF186">
            <v>469</v>
          </cell>
          <cell r="AG186" t="str">
            <v>mm</v>
          </cell>
          <cell r="AH186" t="str">
            <v>外形寸法　幅</v>
          </cell>
          <cell r="AI186">
            <v>875</v>
          </cell>
          <cell r="AJ186" t="str">
            <v>mm</v>
          </cell>
          <cell r="AK186" t="str">
            <v>外形寸法　奥行</v>
          </cell>
          <cell r="AL186">
            <v>652</v>
          </cell>
          <cell r="AM186" t="str">
            <v>mm</v>
          </cell>
          <cell r="AN186" t="str">
            <v>風量(強)</v>
          </cell>
          <cell r="AO186">
            <v>24</v>
          </cell>
          <cell r="AP186" t="str">
            <v>m3/min</v>
          </cell>
          <cell r="AQ186" t="str">
            <v>機外静圧</v>
          </cell>
          <cell r="AR186">
            <v>80</v>
          </cell>
          <cell r="AS186" t="str">
            <v>Pa</v>
          </cell>
          <cell r="AT186" t="str">
            <v>送風機出力</v>
          </cell>
          <cell r="AU186">
            <v>0.22500000000000001</v>
          </cell>
          <cell r="AV186" t="str">
            <v>kW</v>
          </cell>
          <cell r="AW186" t="str">
            <v>ドレン配管径</v>
          </cell>
          <cell r="AX186" t="str">
            <v>１Ｂ</v>
          </cell>
          <cell r="AZ186" t="str">
            <v>冷媒配管(ガス)</v>
          </cell>
          <cell r="BA186">
            <v>15.88</v>
          </cell>
          <cell r="BB186" t="str">
            <v>φ(mm)</v>
          </cell>
          <cell r="BC186" t="str">
            <v>冷媒配管(液)</v>
          </cell>
          <cell r="BD186">
            <v>9.52</v>
          </cell>
          <cell r="BE186" t="str">
            <v>φ(mm)</v>
          </cell>
          <cell r="BF186" t="str">
            <v>製品質量</v>
          </cell>
          <cell r="BG186">
            <v>46</v>
          </cell>
          <cell r="BH186" t="str">
            <v>kg</v>
          </cell>
          <cell r="BI186" t="str">
            <v>分離形名(パネル１)</v>
          </cell>
          <cell r="BL186" t="str">
            <v>分離形名(リモコン１)</v>
          </cell>
          <cell r="BM186" t="str">
            <v>PAR-S25A</v>
          </cell>
        </row>
        <row r="187">
          <cell r="B187" t="str">
            <v>PEH-J80FK</v>
          </cell>
          <cell r="C187" t="str">
            <v>標準価格</v>
          </cell>
          <cell r="D187">
            <v>295000</v>
          </cell>
          <cell r="E187">
            <v>320000</v>
          </cell>
          <cell r="F187" t="str">
            <v>円</v>
          </cell>
          <cell r="G187" t="str">
            <v>冷房能力</v>
          </cell>
          <cell r="H187">
            <v>7.1</v>
          </cell>
          <cell r="I187" t="str">
            <v>kW</v>
          </cell>
          <cell r="J187" t="str">
            <v>消費電力(冷房)</v>
          </cell>
          <cell r="K187">
            <v>0</v>
          </cell>
          <cell r="L187" t="str">
            <v>kW</v>
          </cell>
          <cell r="M187" t="str">
            <v>暖房能力</v>
          </cell>
          <cell r="N187">
            <v>8</v>
          </cell>
          <cell r="O187" t="str">
            <v>kW</v>
          </cell>
          <cell r="P187" t="str">
            <v>暖房能力(ﾋｰﾀ作動時)</v>
          </cell>
          <cell r="Q187">
            <v>0</v>
          </cell>
          <cell r="R187" t="str">
            <v>kW</v>
          </cell>
          <cell r="S187" t="str">
            <v>消費電力(暖房)</v>
          </cell>
          <cell r="T187">
            <v>0</v>
          </cell>
          <cell r="U187" t="str">
            <v>kW</v>
          </cell>
          <cell r="V187" t="str">
            <v>消費電力(暖房ﾋｰﾀ作動時)</v>
          </cell>
          <cell r="W187">
            <v>0</v>
          </cell>
          <cell r="X187" t="str">
            <v>kW</v>
          </cell>
          <cell r="Y187" t="str">
            <v>電源</v>
          </cell>
          <cell r="Z187" t="str">
            <v>単相</v>
          </cell>
          <cell r="AA187" t="str">
            <v>φ</v>
          </cell>
          <cell r="AB187" t="str">
            <v>電圧</v>
          </cell>
          <cell r="AC187">
            <v>200</v>
          </cell>
          <cell r="AD187" t="str">
            <v>V</v>
          </cell>
          <cell r="AE187" t="str">
            <v>外形寸法　高さ</v>
          </cell>
          <cell r="AF187">
            <v>469</v>
          </cell>
          <cell r="AG187" t="str">
            <v>mm</v>
          </cell>
          <cell r="AH187" t="str">
            <v>外形寸法　幅</v>
          </cell>
          <cell r="AI187">
            <v>875</v>
          </cell>
          <cell r="AJ187" t="str">
            <v>mm</v>
          </cell>
          <cell r="AK187" t="str">
            <v>外形寸法　奥行</v>
          </cell>
          <cell r="AL187">
            <v>652</v>
          </cell>
          <cell r="AM187" t="str">
            <v>mm</v>
          </cell>
          <cell r="AN187" t="str">
            <v>風量(強)</v>
          </cell>
          <cell r="AO187">
            <v>24</v>
          </cell>
          <cell r="AP187" t="str">
            <v>m3/min</v>
          </cell>
          <cell r="AQ187" t="str">
            <v>機外静圧</v>
          </cell>
          <cell r="AR187">
            <v>80</v>
          </cell>
          <cell r="AS187" t="str">
            <v>Pa</v>
          </cell>
          <cell r="AT187" t="str">
            <v>送風機出力</v>
          </cell>
          <cell r="AU187">
            <v>0.22500000000000001</v>
          </cell>
          <cell r="AV187" t="str">
            <v>kW</v>
          </cell>
          <cell r="AW187" t="str">
            <v>ドレン配管径</v>
          </cell>
          <cell r="AX187" t="str">
            <v>RC1&lt;別売ﾄﾞﾚﾝﾎﾟﾝﾌﾟVP-25&gt;</v>
          </cell>
          <cell r="AZ187" t="str">
            <v>冷媒配管(ガス)</v>
          </cell>
          <cell r="BA187">
            <v>15.88</v>
          </cell>
          <cell r="BB187" t="str">
            <v>φ(mm)</v>
          </cell>
          <cell r="BC187" t="str">
            <v>冷媒配管(液)</v>
          </cell>
          <cell r="BD187">
            <v>9.52</v>
          </cell>
          <cell r="BE187" t="str">
            <v>φ(mm)</v>
          </cell>
          <cell r="BF187" t="str">
            <v>製品質量</v>
          </cell>
          <cell r="BG187">
            <v>46</v>
          </cell>
          <cell r="BH187" t="str">
            <v>kg</v>
          </cell>
          <cell r="BI187" t="str">
            <v>分離形名(パネル１)</v>
          </cell>
          <cell r="BL187" t="str">
            <v>分離形名(リモコン１)</v>
          </cell>
          <cell r="BM187" t="str">
            <v>PAR-JH050K</v>
          </cell>
        </row>
        <row r="188">
          <cell r="B188" t="str">
            <v>PEHA-J112K-A</v>
          </cell>
          <cell r="C188" t="str">
            <v>標準価格</v>
          </cell>
          <cell r="D188">
            <v>605000</v>
          </cell>
          <cell r="E188">
            <v>630000</v>
          </cell>
          <cell r="F188" t="str">
            <v>円</v>
          </cell>
          <cell r="G188" t="str">
            <v>冷房能力</v>
          </cell>
          <cell r="H188">
            <v>11.2</v>
          </cell>
          <cell r="I188" t="str">
            <v>kW</v>
          </cell>
          <cell r="J188" t="str">
            <v>消費電力(冷房)</v>
          </cell>
          <cell r="K188">
            <v>0.48</v>
          </cell>
          <cell r="L188" t="str">
            <v>kW</v>
          </cell>
          <cell r="M188" t="str">
            <v>暖房能力</v>
          </cell>
          <cell r="N188">
            <v>12.5</v>
          </cell>
          <cell r="O188" t="str">
            <v>kW</v>
          </cell>
          <cell r="P188" t="str">
            <v>暖房能力(ﾋｰﾀ作動時)</v>
          </cell>
          <cell r="Q188">
            <v>0</v>
          </cell>
          <cell r="R188" t="str">
            <v>kW</v>
          </cell>
          <cell r="S188" t="str">
            <v>消費電力(暖房)</v>
          </cell>
          <cell r="T188">
            <v>0.48</v>
          </cell>
          <cell r="U188" t="str">
            <v>kW</v>
          </cell>
          <cell r="V188" t="str">
            <v>消費電力(暖房ﾋｰﾀ作動時)</v>
          </cell>
          <cell r="W188">
            <v>0</v>
          </cell>
          <cell r="X188" t="str">
            <v>kW</v>
          </cell>
          <cell r="Y188" t="str">
            <v>電源</v>
          </cell>
          <cell r="Z188" t="str">
            <v>単相</v>
          </cell>
          <cell r="AA188" t="str">
            <v>φ</v>
          </cell>
          <cell r="AB188" t="str">
            <v>電圧</v>
          </cell>
          <cell r="AC188">
            <v>200</v>
          </cell>
          <cell r="AD188" t="str">
            <v>V</v>
          </cell>
          <cell r="AE188" t="str">
            <v>外形寸法　高さ</v>
          </cell>
          <cell r="AF188">
            <v>469</v>
          </cell>
          <cell r="AG188" t="str">
            <v>mm</v>
          </cell>
          <cell r="AH188" t="str">
            <v>外形寸法　幅</v>
          </cell>
          <cell r="AI188">
            <v>1325</v>
          </cell>
          <cell r="AJ188" t="str">
            <v>mm</v>
          </cell>
          <cell r="AK188" t="str">
            <v>外形寸法　奥行</v>
          </cell>
          <cell r="AL188">
            <v>652</v>
          </cell>
          <cell r="AM188" t="str">
            <v>mm</v>
          </cell>
          <cell r="AN188" t="str">
            <v>風量(強)</v>
          </cell>
          <cell r="AO188">
            <v>32</v>
          </cell>
          <cell r="AP188" t="str">
            <v>m3/min</v>
          </cell>
          <cell r="AQ188" t="str">
            <v>機外静圧</v>
          </cell>
          <cell r="AR188">
            <v>300</v>
          </cell>
          <cell r="AS188" t="str">
            <v>Pa</v>
          </cell>
          <cell r="AT188" t="str">
            <v>送風機出力</v>
          </cell>
          <cell r="AU188">
            <v>0.45</v>
          </cell>
          <cell r="AV188" t="str">
            <v>kW</v>
          </cell>
          <cell r="AW188" t="str">
            <v>ドレン配管径</v>
          </cell>
          <cell r="AZ188" t="str">
            <v>冷媒配管(ガス)</v>
          </cell>
          <cell r="BA188">
            <v>19.05</v>
          </cell>
          <cell r="BB188" t="str">
            <v>φ(mm)</v>
          </cell>
          <cell r="BC188" t="str">
            <v>冷媒配管(液)</v>
          </cell>
          <cell r="BD188">
            <v>12.7</v>
          </cell>
          <cell r="BE188" t="str">
            <v>φ(mm)</v>
          </cell>
          <cell r="BF188" t="str">
            <v>製品質量</v>
          </cell>
          <cell r="BG188">
            <v>66</v>
          </cell>
          <cell r="BH188" t="str">
            <v>kg</v>
          </cell>
          <cell r="BI188" t="str">
            <v>分離形名(パネル１)</v>
          </cell>
          <cell r="BL188" t="str">
            <v>分離形名(リモコン１)</v>
          </cell>
          <cell r="BM188" t="str">
            <v>AMR-701K</v>
          </cell>
        </row>
        <row r="189">
          <cell r="B189" t="str">
            <v>PEHA-J140K-A</v>
          </cell>
          <cell r="C189" t="str">
            <v>標準価格</v>
          </cell>
          <cell r="D189">
            <v>635000</v>
          </cell>
          <cell r="E189">
            <v>660000</v>
          </cell>
          <cell r="F189" t="str">
            <v>円</v>
          </cell>
          <cell r="G189" t="str">
            <v>冷房能力</v>
          </cell>
          <cell r="H189">
            <v>14</v>
          </cell>
          <cell r="I189" t="str">
            <v>kW</v>
          </cell>
          <cell r="J189" t="str">
            <v>消費電力(冷房)</v>
          </cell>
          <cell r="K189">
            <v>0.69</v>
          </cell>
          <cell r="L189" t="str">
            <v>kW</v>
          </cell>
          <cell r="M189" t="str">
            <v>暖房能力</v>
          </cell>
          <cell r="N189">
            <v>16</v>
          </cell>
          <cell r="O189" t="str">
            <v>kW</v>
          </cell>
          <cell r="P189" t="str">
            <v>暖房能力(ﾋｰﾀ作動時)</v>
          </cell>
          <cell r="Q189">
            <v>0</v>
          </cell>
          <cell r="R189" t="str">
            <v>kW</v>
          </cell>
          <cell r="S189" t="str">
            <v>消費電力(暖房)</v>
          </cell>
          <cell r="T189">
            <v>0.69</v>
          </cell>
          <cell r="U189" t="str">
            <v>kW</v>
          </cell>
          <cell r="V189" t="str">
            <v>消費電力(暖房ﾋｰﾀ作動時)</v>
          </cell>
          <cell r="W189">
            <v>0</v>
          </cell>
          <cell r="X189" t="str">
            <v>kW</v>
          </cell>
          <cell r="Y189" t="str">
            <v>電源</v>
          </cell>
          <cell r="Z189" t="str">
            <v>単相</v>
          </cell>
          <cell r="AA189" t="str">
            <v>φ</v>
          </cell>
          <cell r="AB189" t="str">
            <v>電圧</v>
          </cell>
          <cell r="AC189">
            <v>200</v>
          </cell>
          <cell r="AD189" t="str">
            <v>V</v>
          </cell>
          <cell r="AE189" t="str">
            <v>外形寸法　高さ</v>
          </cell>
          <cell r="AF189">
            <v>469</v>
          </cell>
          <cell r="AG189" t="str">
            <v>mm</v>
          </cell>
          <cell r="AH189" t="str">
            <v>外形寸法　幅</v>
          </cell>
          <cell r="AI189">
            <v>1325</v>
          </cell>
          <cell r="AJ189" t="str">
            <v>mm</v>
          </cell>
          <cell r="AK189" t="str">
            <v>外形寸法　奥行</v>
          </cell>
          <cell r="AL189">
            <v>652</v>
          </cell>
          <cell r="AM189" t="str">
            <v>mm</v>
          </cell>
          <cell r="AN189" t="str">
            <v>風量(強)</v>
          </cell>
          <cell r="AO189">
            <v>40</v>
          </cell>
          <cell r="AP189" t="str">
            <v>m3/min</v>
          </cell>
          <cell r="AQ189" t="str">
            <v>機外静圧</v>
          </cell>
          <cell r="AR189">
            <v>300</v>
          </cell>
          <cell r="AS189" t="str">
            <v>Pa</v>
          </cell>
          <cell r="AT189" t="str">
            <v>送風機出力</v>
          </cell>
          <cell r="AU189">
            <v>0.45</v>
          </cell>
          <cell r="AV189" t="str">
            <v>kW</v>
          </cell>
          <cell r="AW189" t="str">
            <v>ドレン配管径</v>
          </cell>
          <cell r="AZ189" t="str">
            <v>冷媒配管(ガス)</v>
          </cell>
          <cell r="BA189">
            <v>19.05</v>
          </cell>
          <cell r="BB189" t="str">
            <v>φ(mm)</v>
          </cell>
          <cell r="BC189" t="str">
            <v>冷媒配管(液)</v>
          </cell>
          <cell r="BD189">
            <v>12.7</v>
          </cell>
          <cell r="BE189" t="str">
            <v>φ(mm)</v>
          </cell>
          <cell r="BF189" t="str">
            <v>製品質量</v>
          </cell>
          <cell r="BG189">
            <v>66</v>
          </cell>
          <cell r="BH189" t="str">
            <v>kg</v>
          </cell>
          <cell r="BI189" t="str">
            <v>分離形名(パネル１)</v>
          </cell>
          <cell r="BL189" t="str">
            <v>分離形名(リモコン１)</v>
          </cell>
          <cell r="BM189" t="str">
            <v>AMR-701K</v>
          </cell>
        </row>
        <row r="190">
          <cell r="B190" t="str">
            <v>PEHA-J224K-A</v>
          </cell>
          <cell r="C190" t="str">
            <v>標準価格</v>
          </cell>
          <cell r="D190">
            <v>845000</v>
          </cell>
          <cell r="E190">
            <v>870000</v>
          </cell>
          <cell r="F190" t="str">
            <v>円</v>
          </cell>
          <cell r="G190" t="str">
            <v>冷房能力</v>
          </cell>
          <cell r="H190">
            <v>22.4</v>
          </cell>
          <cell r="I190" t="str">
            <v>kW</v>
          </cell>
          <cell r="J190" t="str">
            <v>消費電力(冷房)</v>
          </cell>
          <cell r="K190">
            <v>1.56</v>
          </cell>
          <cell r="L190" t="str">
            <v>kW</v>
          </cell>
          <cell r="M190" t="str">
            <v>暖房能力</v>
          </cell>
          <cell r="N190">
            <v>25</v>
          </cell>
          <cell r="O190" t="str">
            <v>kW</v>
          </cell>
          <cell r="P190" t="str">
            <v>暖房能力(ﾋｰﾀ作動時)</v>
          </cell>
          <cell r="R190" t="str">
            <v>kW</v>
          </cell>
          <cell r="S190" t="str">
            <v>消費電力(暖房)</v>
          </cell>
          <cell r="T190">
            <v>1.56</v>
          </cell>
          <cell r="U190" t="str">
            <v>kW</v>
          </cell>
          <cell r="V190" t="str">
            <v>消費電力(暖房ﾋｰﾀ作動時)</v>
          </cell>
          <cell r="X190" t="str">
            <v>kW</v>
          </cell>
          <cell r="Y190" t="str">
            <v>電源</v>
          </cell>
          <cell r="Z190" t="str">
            <v>三相</v>
          </cell>
          <cell r="AA190" t="str">
            <v>φ</v>
          </cell>
          <cell r="AB190" t="str">
            <v>電圧</v>
          </cell>
          <cell r="AC190">
            <v>200</v>
          </cell>
          <cell r="AD190" t="str">
            <v>V</v>
          </cell>
          <cell r="AE190" t="str">
            <v>外形寸法　高さ</v>
          </cell>
          <cell r="AF190">
            <v>488</v>
          </cell>
          <cell r="AG190" t="str">
            <v>mm</v>
          </cell>
          <cell r="AH190" t="str">
            <v>外形寸法　幅</v>
          </cell>
          <cell r="AI190">
            <v>1402</v>
          </cell>
          <cell r="AJ190" t="str">
            <v>mm</v>
          </cell>
          <cell r="AK190" t="str">
            <v>外形寸法　奥行</v>
          </cell>
          <cell r="AL190">
            <v>975</v>
          </cell>
          <cell r="AM190" t="str">
            <v>mm</v>
          </cell>
          <cell r="AN190" t="str">
            <v>風量(強)</v>
          </cell>
          <cell r="AO190">
            <v>64</v>
          </cell>
          <cell r="AP190" t="str">
            <v>m3/min</v>
          </cell>
          <cell r="AQ190" t="str">
            <v>機外静圧</v>
          </cell>
          <cell r="AR190">
            <v>300</v>
          </cell>
          <cell r="AS190" t="str">
            <v>Pa</v>
          </cell>
          <cell r="AT190" t="str">
            <v>送風機出力</v>
          </cell>
          <cell r="AU190">
            <v>1.3</v>
          </cell>
          <cell r="AV190" t="str">
            <v>kW</v>
          </cell>
          <cell r="AW190" t="str">
            <v>ドレン配管径</v>
          </cell>
          <cell r="AX190" t="str">
            <v>25Aｵｽ</v>
          </cell>
          <cell r="AZ190" t="str">
            <v>冷媒配管(ガス)</v>
          </cell>
          <cell r="BA190">
            <v>25.4</v>
          </cell>
          <cell r="BB190" t="str">
            <v>φ(mm)</v>
          </cell>
          <cell r="BC190" t="str">
            <v>冷媒配管(液)</v>
          </cell>
          <cell r="BD190">
            <v>12.7</v>
          </cell>
          <cell r="BE190" t="str">
            <v>φ(mm)</v>
          </cell>
          <cell r="BF190" t="str">
            <v>製品質量</v>
          </cell>
          <cell r="BG190">
            <v>110</v>
          </cell>
          <cell r="BH190" t="str">
            <v>kg</v>
          </cell>
          <cell r="BI190" t="str">
            <v>分離形名(パネル１)</v>
          </cell>
          <cell r="BL190" t="str">
            <v>分離形名(リモコン１)</v>
          </cell>
          <cell r="BM190" t="str">
            <v>AMR-701K</v>
          </cell>
        </row>
        <row r="191">
          <cell r="B191" t="str">
            <v>PEHA-J71K-A</v>
          </cell>
          <cell r="C191" t="str">
            <v>標準価格</v>
          </cell>
          <cell r="D191">
            <v>480000</v>
          </cell>
          <cell r="E191">
            <v>505000</v>
          </cell>
          <cell r="F191" t="str">
            <v>円</v>
          </cell>
          <cell r="G191" t="str">
            <v>冷房能力</v>
          </cell>
          <cell r="H191">
            <v>7.1</v>
          </cell>
          <cell r="I191" t="str">
            <v>kW</v>
          </cell>
          <cell r="J191" t="str">
            <v>消費電力(冷房)</v>
          </cell>
          <cell r="K191">
            <v>0.34</v>
          </cell>
          <cell r="L191" t="str">
            <v>kW</v>
          </cell>
          <cell r="M191" t="str">
            <v>暖房能力</v>
          </cell>
          <cell r="N191">
            <v>8</v>
          </cell>
          <cell r="O191" t="str">
            <v>kW</v>
          </cell>
          <cell r="P191" t="str">
            <v>暖房能力(ﾋｰﾀ作動時)</v>
          </cell>
          <cell r="Q191">
            <v>0</v>
          </cell>
          <cell r="R191" t="str">
            <v>kW</v>
          </cell>
          <cell r="S191" t="str">
            <v>消費電力(暖房)</v>
          </cell>
          <cell r="T191">
            <v>0.34</v>
          </cell>
          <cell r="U191" t="str">
            <v>kW</v>
          </cell>
          <cell r="V191" t="str">
            <v>消費電力(暖房ﾋｰﾀ作動時)</v>
          </cell>
          <cell r="W191">
            <v>0</v>
          </cell>
          <cell r="X191" t="str">
            <v>kW</v>
          </cell>
          <cell r="Y191" t="str">
            <v>電源</v>
          </cell>
          <cell r="Z191" t="str">
            <v>単相</v>
          </cell>
          <cell r="AA191" t="str">
            <v>φ</v>
          </cell>
          <cell r="AB191" t="str">
            <v>電圧</v>
          </cell>
          <cell r="AC191">
            <v>200</v>
          </cell>
          <cell r="AD191" t="str">
            <v>V</v>
          </cell>
          <cell r="AE191" t="str">
            <v>外形寸法　高さ</v>
          </cell>
          <cell r="AF191">
            <v>469</v>
          </cell>
          <cell r="AG191" t="str">
            <v>mm</v>
          </cell>
          <cell r="AH191" t="str">
            <v>外形寸法　幅</v>
          </cell>
          <cell r="AI191">
            <v>935</v>
          </cell>
          <cell r="AJ191" t="str">
            <v>mm</v>
          </cell>
          <cell r="AK191" t="str">
            <v>外形寸法　奥行</v>
          </cell>
          <cell r="AL191">
            <v>652</v>
          </cell>
          <cell r="AM191" t="str">
            <v>mm</v>
          </cell>
          <cell r="AN191" t="str">
            <v>風量(強)</v>
          </cell>
          <cell r="AO191">
            <v>20</v>
          </cell>
          <cell r="AP191" t="str">
            <v>m3/min</v>
          </cell>
          <cell r="AQ191" t="str">
            <v>機外静圧</v>
          </cell>
          <cell r="AR191">
            <v>300</v>
          </cell>
          <cell r="AS191" t="str">
            <v>Pa</v>
          </cell>
          <cell r="AT191" t="str">
            <v>送風機出力</v>
          </cell>
          <cell r="AU191">
            <v>0.28000000000000003</v>
          </cell>
          <cell r="AV191" t="str">
            <v>kW</v>
          </cell>
          <cell r="AW191" t="str">
            <v>ドレン配管径</v>
          </cell>
          <cell r="AZ191" t="str">
            <v>冷媒配管(ガス)</v>
          </cell>
          <cell r="BA191">
            <v>15.88</v>
          </cell>
          <cell r="BB191" t="str">
            <v>φ(mm)</v>
          </cell>
          <cell r="BC191" t="str">
            <v>冷媒配管(液)</v>
          </cell>
          <cell r="BD191">
            <v>9.52</v>
          </cell>
          <cell r="BE191" t="str">
            <v>φ(mm)</v>
          </cell>
          <cell r="BF191" t="str">
            <v>製品質量</v>
          </cell>
          <cell r="BG191">
            <v>51</v>
          </cell>
          <cell r="BH191" t="str">
            <v>kg</v>
          </cell>
          <cell r="BI191" t="str">
            <v>分離形名(パネル１)</v>
          </cell>
          <cell r="BL191" t="str">
            <v>分離形名(リモコン１)</v>
          </cell>
          <cell r="BM191" t="str">
            <v>AMR-701K</v>
          </cell>
        </row>
        <row r="192">
          <cell r="B192" t="str">
            <v>PEHA-J80K-A</v>
          </cell>
          <cell r="C192" t="str">
            <v>標準価格</v>
          </cell>
          <cell r="D192">
            <v>515000</v>
          </cell>
          <cell r="E192">
            <v>540000</v>
          </cell>
          <cell r="F192" t="str">
            <v>円</v>
          </cell>
          <cell r="G192" t="str">
            <v>冷房能力</v>
          </cell>
          <cell r="H192">
            <v>8</v>
          </cell>
          <cell r="I192" t="str">
            <v>kW</v>
          </cell>
          <cell r="J192" t="str">
            <v>消費電力(冷房)</v>
          </cell>
          <cell r="K192">
            <v>0.41</v>
          </cell>
          <cell r="L192" t="str">
            <v>kW</v>
          </cell>
          <cell r="M192" t="str">
            <v>暖房能力</v>
          </cell>
          <cell r="N192">
            <v>9</v>
          </cell>
          <cell r="O192" t="str">
            <v>kW</v>
          </cell>
          <cell r="P192" t="str">
            <v>暖房能力(ﾋｰﾀ作動時)</v>
          </cell>
          <cell r="Q192">
            <v>0</v>
          </cell>
          <cell r="R192" t="str">
            <v>kW</v>
          </cell>
          <cell r="S192" t="str">
            <v>消費電力(暖房)</v>
          </cell>
          <cell r="T192">
            <v>0.41</v>
          </cell>
          <cell r="U192" t="str">
            <v>kW</v>
          </cell>
          <cell r="V192" t="str">
            <v>消費電力(暖房ﾋｰﾀ作動時)</v>
          </cell>
          <cell r="W192">
            <v>0</v>
          </cell>
          <cell r="X192" t="str">
            <v>kW</v>
          </cell>
          <cell r="Y192" t="str">
            <v>電源</v>
          </cell>
          <cell r="Z192" t="str">
            <v>単相</v>
          </cell>
          <cell r="AA192" t="str">
            <v>φ</v>
          </cell>
          <cell r="AB192" t="str">
            <v>電圧</v>
          </cell>
          <cell r="AC192">
            <v>200</v>
          </cell>
          <cell r="AD192" t="str">
            <v>V</v>
          </cell>
          <cell r="AE192" t="str">
            <v>外形寸法　高さ</v>
          </cell>
          <cell r="AF192">
            <v>469</v>
          </cell>
          <cell r="AG192" t="str">
            <v>mm</v>
          </cell>
          <cell r="AH192" t="str">
            <v>外形寸法　幅</v>
          </cell>
          <cell r="AI192">
            <v>935</v>
          </cell>
          <cell r="AJ192" t="str">
            <v>mm</v>
          </cell>
          <cell r="AK192" t="str">
            <v>外形寸法　奥行</v>
          </cell>
          <cell r="AL192">
            <v>652</v>
          </cell>
          <cell r="AM192" t="str">
            <v>mm</v>
          </cell>
          <cell r="AN192" t="str">
            <v>風量(強)</v>
          </cell>
          <cell r="AO192">
            <v>20</v>
          </cell>
          <cell r="AP192" t="str">
            <v>m3/min</v>
          </cell>
          <cell r="AQ192" t="str">
            <v>機外静圧</v>
          </cell>
          <cell r="AR192">
            <v>300</v>
          </cell>
          <cell r="AS192" t="str">
            <v>Pa</v>
          </cell>
          <cell r="AT192" t="str">
            <v>送風機出力</v>
          </cell>
          <cell r="AU192">
            <v>0.28000000000000003</v>
          </cell>
          <cell r="AV192" t="str">
            <v>kW</v>
          </cell>
          <cell r="AW192" t="str">
            <v>ドレン配管径</v>
          </cell>
          <cell r="AZ192" t="str">
            <v>冷媒配管(ガス)</v>
          </cell>
          <cell r="BA192">
            <v>15.88</v>
          </cell>
          <cell r="BB192" t="str">
            <v>φ(mm)</v>
          </cell>
          <cell r="BC192" t="str">
            <v>冷媒配管(液)</v>
          </cell>
          <cell r="BD192">
            <v>9.52</v>
          </cell>
          <cell r="BE192" t="str">
            <v>φ(mm)</v>
          </cell>
          <cell r="BF192" t="str">
            <v>製品質量</v>
          </cell>
          <cell r="BG192">
            <v>51</v>
          </cell>
          <cell r="BH192" t="str">
            <v>kg</v>
          </cell>
          <cell r="BI192" t="str">
            <v>分離形名(パネル１)</v>
          </cell>
          <cell r="BL192" t="str">
            <v>分離形名(リモコン１)</v>
          </cell>
          <cell r="BM192" t="str">
            <v>AMR-701K</v>
          </cell>
        </row>
        <row r="193">
          <cell r="B193" t="str">
            <v>PF-J80A</v>
          </cell>
          <cell r="C193" t="str">
            <v>標準価格</v>
          </cell>
          <cell r="D193">
            <v>305000</v>
          </cell>
          <cell r="E193">
            <v>330000</v>
          </cell>
          <cell r="F193" t="str">
            <v>円</v>
          </cell>
          <cell r="G193" t="str">
            <v>冷房能力</v>
          </cell>
          <cell r="H193">
            <v>7.1</v>
          </cell>
          <cell r="I193" t="str">
            <v>kW</v>
          </cell>
          <cell r="J193" t="str">
            <v>消費電力(冷房)</v>
          </cell>
          <cell r="K193">
            <v>0.14499999999999999</v>
          </cell>
          <cell r="L193" t="str">
            <v>kW</v>
          </cell>
          <cell r="M193" t="str">
            <v>暖房能力</v>
          </cell>
          <cell r="O193" t="str">
            <v>kW</v>
          </cell>
          <cell r="P193" t="str">
            <v>暖房能力(ﾋｰﾀ作動時)</v>
          </cell>
          <cell r="R193" t="str">
            <v>kW</v>
          </cell>
          <cell r="S193" t="str">
            <v>消費電力(暖房)</v>
          </cell>
          <cell r="U193" t="str">
            <v>kW</v>
          </cell>
          <cell r="V193" t="str">
            <v>消費電力(暖房ﾋｰﾀ作動時)</v>
          </cell>
          <cell r="X193" t="str">
            <v>kW</v>
          </cell>
          <cell r="Y193" t="str">
            <v>電源</v>
          </cell>
          <cell r="Z193" t="str">
            <v>単相</v>
          </cell>
          <cell r="AA193" t="str">
            <v>φ</v>
          </cell>
          <cell r="AB193" t="str">
            <v>電圧</v>
          </cell>
          <cell r="AC193">
            <v>200</v>
          </cell>
          <cell r="AD193" t="str">
            <v>V</v>
          </cell>
          <cell r="AE193" t="str">
            <v>外形寸法　高さ</v>
          </cell>
          <cell r="AF193">
            <v>1650</v>
          </cell>
          <cell r="AG193" t="str">
            <v>mm</v>
          </cell>
          <cell r="AH193" t="str">
            <v>外形寸法　幅</v>
          </cell>
          <cell r="AI193">
            <v>720</v>
          </cell>
          <cell r="AJ193" t="str">
            <v>mm</v>
          </cell>
          <cell r="AK193" t="str">
            <v>外形寸法　奥行</v>
          </cell>
          <cell r="AL193">
            <v>320</v>
          </cell>
          <cell r="AM193" t="str">
            <v>mm</v>
          </cell>
          <cell r="AN193" t="str">
            <v>風量(強)</v>
          </cell>
          <cell r="AO193">
            <v>25</v>
          </cell>
          <cell r="AP193" t="str">
            <v>m3/min</v>
          </cell>
          <cell r="AQ193" t="str">
            <v>機外静圧</v>
          </cell>
          <cell r="AS193" t="str">
            <v>Pa</v>
          </cell>
          <cell r="AT193" t="str">
            <v>送風機出力</v>
          </cell>
          <cell r="AU193" t="str">
            <v>0.06&lt;0.2&gt;</v>
          </cell>
          <cell r="AV193" t="str">
            <v>kW</v>
          </cell>
          <cell r="AW193" t="str">
            <v>ドレン配管径</v>
          </cell>
          <cell r="AX193" t="str">
            <v>1&lt;25&gt;</v>
          </cell>
          <cell r="AZ193" t="str">
            <v>冷媒配管(ガス)</v>
          </cell>
          <cell r="BA193">
            <v>15.88</v>
          </cell>
          <cell r="BB193" t="str">
            <v>φ(mm)</v>
          </cell>
          <cell r="BC193" t="str">
            <v>冷媒配管(液)</v>
          </cell>
          <cell r="BD193">
            <v>9.52</v>
          </cell>
          <cell r="BE193" t="str">
            <v>φ(mm)</v>
          </cell>
          <cell r="BF193" t="str">
            <v>製品質量</v>
          </cell>
          <cell r="BG193">
            <v>85</v>
          </cell>
          <cell r="BH193" t="str">
            <v>kg</v>
          </cell>
          <cell r="BI193" t="str">
            <v>分離形名(パネル１)</v>
          </cell>
          <cell r="BL193" t="str">
            <v>分離形名(リモコン１)</v>
          </cell>
        </row>
        <row r="194">
          <cell r="B194" t="str">
            <v>PF-J80A2</v>
          </cell>
          <cell r="C194" t="str">
            <v>標準価格</v>
          </cell>
          <cell r="D194">
            <v>305000</v>
          </cell>
          <cell r="E194">
            <v>330000</v>
          </cell>
          <cell r="F194" t="str">
            <v>円</v>
          </cell>
          <cell r="G194" t="str">
            <v>冷房能力</v>
          </cell>
          <cell r="H194">
            <v>7.1</v>
          </cell>
          <cell r="I194" t="str">
            <v>kW</v>
          </cell>
          <cell r="J194" t="str">
            <v>消費電力(冷房)</v>
          </cell>
          <cell r="K194">
            <v>0.14499999999999999</v>
          </cell>
          <cell r="L194" t="str">
            <v>kW</v>
          </cell>
          <cell r="M194" t="str">
            <v>暖房能力</v>
          </cell>
          <cell r="O194" t="str">
            <v>kW</v>
          </cell>
          <cell r="P194" t="str">
            <v>暖房能力(ﾋｰﾀ作動時)</v>
          </cell>
          <cell r="R194" t="str">
            <v>kW</v>
          </cell>
          <cell r="S194" t="str">
            <v>消費電力(暖房)</v>
          </cell>
          <cell r="U194" t="str">
            <v>kW</v>
          </cell>
          <cell r="V194" t="str">
            <v>消費電力(暖房ﾋｰﾀ作動時)</v>
          </cell>
          <cell r="X194" t="str">
            <v>kW</v>
          </cell>
          <cell r="Y194" t="str">
            <v>電源</v>
          </cell>
          <cell r="Z194" t="str">
            <v>三相</v>
          </cell>
          <cell r="AA194" t="str">
            <v>φ</v>
          </cell>
          <cell r="AB194" t="str">
            <v>電圧</v>
          </cell>
          <cell r="AC194">
            <v>200</v>
          </cell>
          <cell r="AD194" t="str">
            <v>V</v>
          </cell>
          <cell r="AE194" t="str">
            <v>外形寸法　高さ</v>
          </cell>
          <cell r="AF194">
            <v>1650</v>
          </cell>
          <cell r="AG194" t="str">
            <v>mm</v>
          </cell>
          <cell r="AH194" t="str">
            <v>外形寸法　幅</v>
          </cell>
          <cell r="AI194">
            <v>720</v>
          </cell>
          <cell r="AJ194" t="str">
            <v>mm</v>
          </cell>
          <cell r="AK194" t="str">
            <v>外形寸法　奥行</v>
          </cell>
          <cell r="AL194">
            <v>400</v>
          </cell>
          <cell r="AM194" t="str">
            <v>mm</v>
          </cell>
          <cell r="AN194" t="str">
            <v>風量(強)</v>
          </cell>
          <cell r="AO194">
            <v>25</v>
          </cell>
          <cell r="AP194" t="str">
            <v>m3/min</v>
          </cell>
          <cell r="AQ194" t="str">
            <v>機外静圧</v>
          </cell>
          <cell r="AR194">
            <v>70</v>
          </cell>
          <cell r="AS194" t="str">
            <v>Pa</v>
          </cell>
          <cell r="AT194" t="str">
            <v>送風機出力</v>
          </cell>
          <cell r="AU194">
            <v>0.2</v>
          </cell>
          <cell r="AV194" t="str">
            <v>kW</v>
          </cell>
          <cell r="AW194" t="str">
            <v>ドレン配管径</v>
          </cell>
          <cell r="AZ194" t="str">
            <v>冷媒配管(ガス)</v>
          </cell>
          <cell r="BA194">
            <v>15.88</v>
          </cell>
          <cell r="BB194" t="str">
            <v>φ(mm)</v>
          </cell>
          <cell r="BC194" t="str">
            <v>冷媒配管(液)</v>
          </cell>
          <cell r="BD194">
            <v>9.52</v>
          </cell>
          <cell r="BE194" t="str">
            <v>φ(mm)</v>
          </cell>
          <cell r="BF194" t="str">
            <v>製品質量</v>
          </cell>
          <cell r="BG194">
            <v>90</v>
          </cell>
          <cell r="BH194" t="str">
            <v>kg</v>
          </cell>
          <cell r="BI194" t="str">
            <v>分離形名(パネル１)</v>
          </cell>
          <cell r="BL194" t="str">
            <v>分離形名(リモコン１)</v>
          </cell>
        </row>
        <row r="195">
          <cell r="B195" t="str">
            <v>PFFY-J112RM-A</v>
          </cell>
          <cell r="C195" t="str">
            <v>標準価格</v>
          </cell>
          <cell r="D195">
            <v>630000</v>
          </cell>
          <cell r="E195">
            <v>655000</v>
          </cell>
          <cell r="F195" t="str">
            <v>円</v>
          </cell>
          <cell r="G195" t="str">
            <v>冷房能力</v>
          </cell>
          <cell r="H195">
            <v>11.2</v>
          </cell>
          <cell r="I195" t="str">
            <v>kW</v>
          </cell>
          <cell r="J195" t="str">
            <v>消費電力(冷房)</v>
          </cell>
          <cell r="K195">
            <v>0.48</v>
          </cell>
          <cell r="L195" t="str">
            <v>kW</v>
          </cell>
          <cell r="M195" t="str">
            <v>暖房能力</v>
          </cell>
          <cell r="N195">
            <v>12.5</v>
          </cell>
          <cell r="O195" t="str">
            <v>kW</v>
          </cell>
          <cell r="P195" t="str">
            <v>暖房能力(ﾋｰﾀ作動時)</v>
          </cell>
          <cell r="R195" t="str">
            <v>kW</v>
          </cell>
          <cell r="S195" t="str">
            <v>消費電力(暖房)</v>
          </cell>
          <cell r="T195">
            <v>0.48</v>
          </cell>
          <cell r="U195" t="str">
            <v>kW</v>
          </cell>
          <cell r="V195" t="str">
            <v>消費電力(暖房ﾋｰﾀ作動時)</v>
          </cell>
          <cell r="X195" t="str">
            <v>kW</v>
          </cell>
          <cell r="Y195" t="str">
            <v>電源</v>
          </cell>
          <cell r="Z195" t="str">
            <v>三相</v>
          </cell>
          <cell r="AA195" t="str">
            <v>φ</v>
          </cell>
          <cell r="AB195" t="str">
            <v>電圧</v>
          </cell>
          <cell r="AC195">
            <v>200</v>
          </cell>
          <cell r="AD195" t="str">
            <v>V</v>
          </cell>
          <cell r="AE195" t="str">
            <v>外形寸法　高さ</v>
          </cell>
          <cell r="AF195">
            <v>1950</v>
          </cell>
          <cell r="AG195" t="str">
            <v>mm</v>
          </cell>
          <cell r="AH195" t="str">
            <v>外形寸法　幅</v>
          </cell>
          <cell r="AI195">
            <v>980</v>
          </cell>
          <cell r="AJ195" t="str">
            <v>mm</v>
          </cell>
          <cell r="AK195" t="str">
            <v>外形寸法　奥行</v>
          </cell>
          <cell r="AL195">
            <v>500</v>
          </cell>
          <cell r="AM195" t="str">
            <v>mm</v>
          </cell>
          <cell r="AN195" t="str">
            <v>風量(強)</v>
          </cell>
          <cell r="AO195">
            <v>32</v>
          </cell>
          <cell r="AP195" t="str">
            <v>m3/min</v>
          </cell>
          <cell r="AQ195" t="str">
            <v>機外静圧</v>
          </cell>
          <cell r="AR195">
            <v>200</v>
          </cell>
          <cell r="AS195" t="str">
            <v>Pa</v>
          </cell>
          <cell r="AT195" t="str">
            <v>送風機出力</v>
          </cell>
          <cell r="AU195">
            <v>0.4</v>
          </cell>
          <cell r="AV195" t="str">
            <v>kW</v>
          </cell>
          <cell r="AW195" t="str">
            <v>ドレン配管径</v>
          </cell>
          <cell r="AX195" t="str">
            <v>25Aｵﾈｼﾞ接続可</v>
          </cell>
          <cell r="AZ195" t="str">
            <v>冷媒配管(ガス)</v>
          </cell>
          <cell r="BA195">
            <v>19.05</v>
          </cell>
          <cell r="BB195" t="str">
            <v>φ(mm)</v>
          </cell>
          <cell r="BC195" t="str">
            <v>冷媒配管(液)</v>
          </cell>
          <cell r="BD195">
            <v>9.52</v>
          </cell>
          <cell r="BE195" t="str">
            <v>φ(mm)</v>
          </cell>
          <cell r="BF195" t="str">
            <v>製品質量</v>
          </cell>
          <cell r="BG195">
            <v>150</v>
          </cell>
          <cell r="BH195" t="str">
            <v>kg</v>
          </cell>
          <cell r="BI195" t="str">
            <v>分離形名(パネル１)</v>
          </cell>
          <cell r="BL195" t="str">
            <v>分離形名(リモコン１)</v>
          </cell>
          <cell r="BM195" t="str">
            <v>PAR-F25M</v>
          </cell>
        </row>
        <row r="196">
          <cell r="B196" t="str">
            <v>PFFY-J140RM-A</v>
          </cell>
          <cell r="C196" t="str">
            <v>標準価格</v>
          </cell>
          <cell r="D196">
            <v>720000</v>
          </cell>
          <cell r="E196">
            <v>745000</v>
          </cell>
          <cell r="F196" t="str">
            <v>円</v>
          </cell>
          <cell r="G196" t="str">
            <v>冷房能力</v>
          </cell>
          <cell r="H196">
            <v>14</v>
          </cell>
          <cell r="I196" t="str">
            <v>kW</v>
          </cell>
          <cell r="J196" t="str">
            <v>消費電力(冷房)</v>
          </cell>
          <cell r="K196">
            <v>0.64</v>
          </cell>
          <cell r="L196" t="str">
            <v>kW</v>
          </cell>
          <cell r="M196" t="str">
            <v>暖房能力</v>
          </cell>
          <cell r="N196">
            <v>16</v>
          </cell>
          <cell r="O196" t="str">
            <v>kW</v>
          </cell>
          <cell r="P196" t="str">
            <v>暖房能力(ﾋｰﾀ作動時)</v>
          </cell>
          <cell r="R196" t="str">
            <v>kW</v>
          </cell>
          <cell r="S196" t="str">
            <v>消費電力(暖房)</v>
          </cell>
          <cell r="T196">
            <v>0.64</v>
          </cell>
          <cell r="U196" t="str">
            <v>kW</v>
          </cell>
          <cell r="V196" t="str">
            <v>消費電力(暖房ﾋｰﾀ作動時)</v>
          </cell>
          <cell r="X196" t="str">
            <v>kW</v>
          </cell>
          <cell r="Y196" t="str">
            <v>電源</v>
          </cell>
          <cell r="Z196" t="str">
            <v>三相</v>
          </cell>
          <cell r="AA196" t="str">
            <v>φ</v>
          </cell>
          <cell r="AB196" t="str">
            <v>電圧</v>
          </cell>
          <cell r="AC196">
            <v>200</v>
          </cell>
          <cell r="AD196" t="str">
            <v>V</v>
          </cell>
          <cell r="AE196" t="str">
            <v>外形寸法　高さ</v>
          </cell>
          <cell r="AF196">
            <v>1950</v>
          </cell>
          <cell r="AG196" t="str">
            <v>mm</v>
          </cell>
          <cell r="AH196" t="str">
            <v>外形寸法　幅</v>
          </cell>
          <cell r="AI196">
            <v>980</v>
          </cell>
          <cell r="AJ196" t="str">
            <v>mm</v>
          </cell>
          <cell r="AK196" t="str">
            <v>外形寸法　奥行</v>
          </cell>
          <cell r="AL196">
            <v>500</v>
          </cell>
          <cell r="AM196" t="str">
            <v>mm</v>
          </cell>
          <cell r="AN196" t="str">
            <v>風量(強)</v>
          </cell>
          <cell r="AO196">
            <v>40</v>
          </cell>
          <cell r="AP196" t="str">
            <v>m3/min</v>
          </cell>
          <cell r="AQ196" t="str">
            <v>機外静圧</v>
          </cell>
          <cell r="AR196">
            <v>200</v>
          </cell>
          <cell r="AS196" t="str">
            <v>Pa</v>
          </cell>
          <cell r="AT196" t="str">
            <v>送風機出力</v>
          </cell>
          <cell r="AU196">
            <v>0.48</v>
          </cell>
          <cell r="AV196" t="str">
            <v>kW</v>
          </cell>
          <cell r="AW196" t="str">
            <v>ドレン配管径</v>
          </cell>
          <cell r="AX196" t="str">
            <v>25Aｵﾈｼﾞ接続可</v>
          </cell>
          <cell r="AZ196" t="str">
            <v>冷媒配管(ガス)</v>
          </cell>
          <cell r="BA196">
            <v>19.05</v>
          </cell>
          <cell r="BB196" t="str">
            <v>φ(mm)</v>
          </cell>
          <cell r="BC196" t="str">
            <v>冷媒配管(液)</v>
          </cell>
          <cell r="BD196">
            <v>9.52</v>
          </cell>
          <cell r="BE196" t="str">
            <v>φ(mm)</v>
          </cell>
          <cell r="BF196" t="str">
            <v>製品質量</v>
          </cell>
          <cell r="BG196">
            <v>150</v>
          </cell>
          <cell r="BH196" t="str">
            <v>kg</v>
          </cell>
          <cell r="BI196" t="str">
            <v>分離形名(パネル１)</v>
          </cell>
          <cell r="BL196" t="str">
            <v>分離形名(リモコン１)</v>
          </cell>
          <cell r="BM196" t="str">
            <v>PAR-F25M</v>
          </cell>
        </row>
        <row r="197">
          <cell r="B197" t="str">
            <v>PFFY-J224DM-A</v>
          </cell>
          <cell r="C197" t="str">
            <v>標準価格</v>
          </cell>
          <cell r="D197">
            <v>990000</v>
          </cell>
          <cell r="E197">
            <v>1015000</v>
          </cell>
          <cell r="F197" t="str">
            <v>円</v>
          </cell>
          <cell r="G197" t="str">
            <v>冷房能力</v>
          </cell>
          <cell r="H197">
            <v>22.4</v>
          </cell>
          <cell r="I197" t="str">
            <v>kW</v>
          </cell>
          <cell r="J197" t="str">
            <v>消費電力(冷房)</v>
          </cell>
          <cell r="K197">
            <v>0.8</v>
          </cell>
          <cell r="L197" t="str">
            <v>kW</v>
          </cell>
          <cell r="M197" t="str">
            <v>暖房能力</v>
          </cell>
          <cell r="N197">
            <v>25</v>
          </cell>
          <cell r="O197" t="str">
            <v>kW</v>
          </cell>
          <cell r="P197" t="str">
            <v>暖房能力(ﾋｰﾀ作動時)</v>
          </cell>
          <cell r="R197" t="str">
            <v>kW</v>
          </cell>
          <cell r="S197" t="str">
            <v>消費電力(暖房)</v>
          </cell>
          <cell r="T197">
            <v>0.8</v>
          </cell>
          <cell r="U197" t="str">
            <v>kW</v>
          </cell>
          <cell r="V197" t="str">
            <v>消費電力(暖房ﾋｰﾀ作動時)</v>
          </cell>
          <cell r="X197" t="str">
            <v>kW</v>
          </cell>
          <cell r="Y197" t="str">
            <v>電源</v>
          </cell>
          <cell r="Z197" t="str">
            <v>三相</v>
          </cell>
          <cell r="AA197" t="str">
            <v>φ</v>
          </cell>
          <cell r="AB197" t="str">
            <v>電圧</v>
          </cell>
          <cell r="AC197">
            <v>200</v>
          </cell>
          <cell r="AD197" t="str">
            <v>V</v>
          </cell>
          <cell r="AE197" t="str">
            <v>外形寸法　高さ</v>
          </cell>
          <cell r="AF197">
            <v>1748</v>
          </cell>
          <cell r="AG197" t="str">
            <v>mm</v>
          </cell>
          <cell r="AH197" t="str">
            <v>外形寸法　幅</v>
          </cell>
          <cell r="AI197">
            <v>1200</v>
          </cell>
          <cell r="AJ197" t="str">
            <v>mm</v>
          </cell>
          <cell r="AK197" t="str">
            <v>外形寸法　奥行</v>
          </cell>
          <cell r="AL197">
            <v>485</v>
          </cell>
          <cell r="AM197" t="str">
            <v>mm</v>
          </cell>
          <cell r="AN197" t="str">
            <v>風量(強)</v>
          </cell>
          <cell r="AO197">
            <v>70</v>
          </cell>
          <cell r="AP197" t="str">
            <v>m3/min</v>
          </cell>
          <cell r="AQ197" t="str">
            <v>機外静圧</v>
          </cell>
          <cell r="AR197">
            <v>110</v>
          </cell>
          <cell r="AS197" t="str">
            <v>Pa</v>
          </cell>
          <cell r="AT197" t="str">
            <v>送風機出力</v>
          </cell>
          <cell r="AU197">
            <v>1.5</v>
          </cell>
          <cell r="AV197" t="str">
            <v>kW</v>
          </cell>
          <cell r="AW197" t="str">
            <v>ドレン配管径</v>
          </cell>
          <cell r="AX197" t="str">
            <v>1Bｵﾈｼﾞ接続可</v>
          </cell>
          <cell r="AZ197" t="str">
            <v>冷媒配管(ガス)</v>
          </cell>
          <cell r="BA197">
            <v>25.4</v>
          </cell>
          <cell r="BB197" t="str">
            <v>φ(mm)</v>
          </cell>
          <cell r="BC197" t="str">
            <v>冷媒配管(液)</v>
          </cell>
          <cell r="BD197">
            <v>12.7</v>
          </cell>
          <cell r="BE197" t="str">
            <v>φ(mm)</v>
          </cell>
          <cell r="BF197" t="str">
            <v>製品質量</v>
          </cell>
          <cell r="BG197">
            <v>206</v>
          </cell>
          <cell r="BH197" t="str">
            <v>kg</v>
          </cell>
          <cell r="BI197" t="str">
            <v>分離形名(パネル１)</v>
          </cell>
          <cell r="BL197" t="str">
            <v>分離形名(リモコン１)</v>
          </cell>
          <cell r="BM197" t="str">
            <v>PAR-F25M</v>
          </cell>
        </row>
        <row r="198">
          <cell r="B198" t="str">
            <v>PFFY-J224RM-A</v>
          </cell>
          <cell r="C198" t="str">
            <v>標準価格</v>
          </cell>
          <cell r="D198">
            <v>890000</v>
          </cell>
          <cell r="E198">
            <v>915000</v>
          </cell>
          <cell r="F198" t="str">
            <v>円</v>
          </cell>
          <cell r="G198" t="str">
            <v>冷房能力</v>
          </cell>
          <cell r="H198">
            <v>22.4</v>
          </cell>
          <cell r="I198" t="str">
            <v>kW</v>
          </cell>
          <cell r="J198" t="str">
            <v>消費電力(冷房)</v>
          </cell>
          <cell r="K198">
            <v>1.23</v>
          </cell>
          <cell r="L198" t="str">
            <v>kW</v>
          </cell>
          <cell r="M198" t="str">
            <v>暖房能力</v>
          </cell>
          <cell r="N198">
            <v>25</v>
          </cell>
          <cell r="O198" t="str">
            <v>kW</v>
          </cell>
          <cell r="P198" t="str">
            <v>暖房能力(ﾋｰﾀ作動時)</v>
          </cell>
          <cell r="R198" t="str">
            <v>kW</v>
          </cell>
          <cell r="S198" t="str">
            <v>消費電力(暖房)</v>
          </cell>
          <cell r="T198">
            <v>1.23</v>
          </cell>
          <cell r="U198" t="str">
            <v>kW</v>
          </cell>
          <cell r="V198" t="str">
            <v>消費電力(暖房ﾋｰﾀ作動時)</v>
          </cell>
          <cell r="X198" t="str">
            <v>kW</v>
          </cell>
          <cell r="Y198" t="str">
            <v>電源</v>
          </cell>
          <cell r="Z198" t="str">
            <v>三相</v>
          </cell>
          <cell r="AA198" t="str">
            <v>φ</v>
          </cell>
          <cell r="AB198" t="str">
            <v>電圧</v>
          </cell>
          <cell r="AC198">
            <v>200</v>
          </cell>
          <cell r="AD198" t="str">
            <v>V</v>
          </cell>
          <cell r="AE198" t="str">
            <v>外形寸法　高さ</v>
          </cell>
          <cell r="AF198">
            <v>1950</v>
          </cell>
          <cell r="AG198" t="str">
            <v>mm</v>
          </cell>
          <cell r="AH198" t="str">
            <v>外形寸法　幅</v>
          </cell>
          <cell r="AI198">
            <v>1200</v>
          </cell>
          <cell r="AJ198" t="str">
            <v>mm</v>
          </cell>
          <cell r="AK198" t="str">
            <v>外形寸法　奥行</v>
          </cell>
          <cell r="AL198">
            <v>500</v>
          </cell>
          <cell r="AM198" t="str">
            <v>mm</v>
          </cell>
          <cell r="AN198" t="str">
            <v>風量(強)</v>
          </cell>
          <cell r="AO198">
            <v>64</v>
          </cell>
          <cell r="AP198" t="str">
            <v>m3/min</v>
          </cell>
          <cell r="AQ198" t="str">
            <v>機外静圧</v>
          </cell>
          <cell r="AR198">
            <v>300</v>
          </cell>
          <cell r="AS198" t="str">
            <v>Pa</v>
          </cell>
          <cell r="AT198" t="str">
            <v>送風機出力</v>
          </cell>
          <cell r="AU198">
            <v>0.9</v>
          </cell>
          <cell r="AV198" t="str">
            <v>kW</v>
          </cell>
          <cell r="AW198" t="str">
            <v>ドレン配管径</v>
          </cell>
          <cell r="AX198" t="str">
            <v>25Aｵﾈｼﾞ接続可</v>
          </cell>
          <cell r="AZ198" t="str">
            <v>冷媒配管(ガス)</v>
          </cell>
          <cell r="BA198">
            <v>25.4</v>
          </cell>
          <cell r="BB198" t="str">
            <v>φ(mm)</v>
          </cell>
          <cell r="BC198" t="str">
            <v>冷媒配管(液)</v>
          </cell>
          <cell r="BD198">
            <v>12.7</v>
          </cell>
          <cell r="BE198" t="str">
            <v>φ(mm)</v>
          </cell>
          <cell r="BF198" t="str">
            <v>製品質量</v>
          </cell>
          <cell r="BG198">
            <v>180</v>
          </cell>
          <cell r="BH198" t="str">
            <v>kg</v>
          </cell>
          <cell r="BI198" t="str">
            <v>分離形名(パネル１)</v>
          </cell>
          <cell r="BL198" t="str">
            <v>分離形名(リモコン１)</v>
          </cell>
          <cell r="BM198" t="str">
            <v>PAR-F25M</v>
          </cell>
        </row>
        <row r="199">
          <cell r="B199" t="str">
            <v>PFFY-J280DM-A</v>
          </cell>
          <cell r="C199" t="str">
            <v>標準価格</v>
          </cell>
          <cell r="D199">
            <v>1150000</v>
          </cell>
          <cell r="E199">
            <v>1175000</v>
          </cell>
          <cell r="F199" t="str">
            <v>円</v>
          </cell>
          <cell r="G199" t="str">
            <v>冷房能力</v>
          </cell>
          <cell r="H199">
            <v>28</v>
          </cell>
          <cell r="I199" t="str">
            <v>kW</v>
          </cell>
          <cell r="J199" t="str">
            <v>消費電力(冷房)</v>
          </cell>
          <cell r="K199">
            <v>0.99</v>
          </cell>
          <cell r="L199" t="str">
            <v>kW</v>
          </cell>
          <cell r="M199" t="str">
            <v>暖房能力</v>
          </cell>
          <cell r="N199">
            <v>31.5</v>
          </cell>
          <cell r="O199" t="str">
            <v>kW</v>
          </cell>
          <cell r="P199" t="str">
            <v>暖房能力(ﾋｰﾀ作動時)</v>
          </cell>
          <cell r="R199" t="str">
            <v>kW</v>
          </cell>
          <cell r="S199" t="str">
            <v>消費電力(暖房)</v>
          </cell>
          <cell r="T199">
            <v>0.99</v>
          </cell>
          <cell r="U199" t="str">
            <v>kW</v>
          </cell>
          <cell r="V199" t="str">
            <v>消費電力(暖房ﾋｰﾀ作動時)</v>
          </cell>
          <cell r="X199" t="str">
            <v>kW</v>
          </cell>
          <cell r="Y199" t="str">
            <v>電源</v>
          </cell>
          <cell r="Z199" t="str">
            <v>三相</v>
          </cell>
          <cell r="AA199" t="str">
            <v>φ</v>
          </cell>
          <cell r="AB199" t="str">
            <v>電圧</v>
          </cell>
          <cell r="AC199">
            <v>200</v>
          </cell>
          <cell r="AD199" t="str">
            <v>V</v>
          </cell>
          <cell r="AE199" t="str">
            <v>外形寸法　高さ</v>
          </cell>
          <cell r="AF199">
            <v>1748</v>
          </cell>
          <cell r="AG199" t="str">
            <v>mm</v>
          </cell>
          <cell r="AH199" t="str">
            <v>外形寸法　幅</v>
          </cell>
          <cell r="AI199">
            <v>1420</v>
          </cell>
          <cell r="AJ199" t="str">
            <v>mm</v>
          </cell>
          <cell r="AK199" t="str">
            <v>外形寸法　奥行</v>
          </cell>
          <cell r="AL199">
            <v>485</v>
          </cell>
          <cell r="AM199" t="str">
            <v>mm</v>
          </cell>
          <cell r="AN199" t="str">
            <v>風量(強)</v>
          </cell>
          <cell r="AO199">
            <v>90</v>
          </cell>
          <cell r="AP199" t="str">
            <v>m3/min</v>
          </cell>
          <cell r="AQ199" t="str">
            <v>機外静圧</v>
          </cell>
          <cell r="AR199">
            <v>100</v>
          </cell>
          <cell r="AS199" t="str">
            <v>Pa</v>
          </cell>
          <cell r="AT199" t="str">
            <v>送風機出力</v>
          </cell>
          <cell r="AU199">
            <v>1.5</v>
          </cell>
          <cell r="AV199" t="str">
            <v>kW</v>
          </cell>
          <cell r="AW199" t="str">
            <v>ドレン配管径</v>
          </cell>
          <cell r="AX199" t="str">
            <v>1Bｵﾈｼﾞ接続可</v>
          </cell>
          <cell r="AZ199" t="str">
            <v>冷媒配管(ガス)</v>
          </cell>
          <cell r="BA199">
            <v>28.58</v>
          </cell>
          <cell r="BB199" t="str">
            <v>φ(mm)</v>
          </cell>
          <cell r="BC199" t="str">
            <v>冷媒配管(液)</v>
          </cell>
          <cell r="BD199">
            <v>12.7</v>
          </cell>
          <cell r="BE199" t="str">
            <v>φ(mm)</v>
          </cell>
          <cell r="BF199" t="str">
            <v>製品質量</v>
          </cell>
          <cell r="BG199">
            <v>258</v>
          </cell>
          <cell r="BH199" t="str">
            <v>kg</v>
          </cell>
          <cell r="BI199" t="str">
            <v>分離形名(パネル１)</v>
          </cell>
          <cell r="BL199" t="str">
            <v>分離形名(リモコン１)</v>
          </cell>
          <cell r="BM199" t="str">
            <v>PAR-F25M</v>
          </cell>
        </row>
        <row r="200">
          <cell r="B200" t="str">
            <v>PFFY-J280RM-A</v>
          </cell>
          <cell r="C200" t="str">
            <v>標準価格</v>
          </cell>
          <cell r="D200">
            <v>995000</v>
          </cell>
          <cell r="E200">
            <v>1020000</v>
          </cell>
          <cell r="F200" t="str">
            <v>円</v>
          </cell>
          <cell r="G200" t="str">
            <v>冷房能力</v>
          </cell>
          <cell r="H200">
            <v>28</v>
          </cell>
          <cell r="I200" t="str">
            <v>kW</v>
          </cell>
          <cell r="J200" t="str">
            <v>消費電力(冷房)</v>
          </cell>
          <cell r="K200">
            <v>1.61</v>
          </cell>
          <cell r="L200" t="str">
            <v>kW</v>
          </cell>
          <cell r="M200" t="str">
            <v>暖房能力</v>
          </cell>
          <cell r="N200">
            <v>31.5</v>
          </cell>
          <cell r="O200" t="str">
            <v>kW</v>
          </cell>
          <cell r="P200" t="str">
            <v>暖房能力(ﾋｰﾀ作動時)</v>
          </cell>
          <cell r="R200" t="str">
            <v>kW</v>
          </cell>
          <cell r="S200" t="str">
            <v>消費電力(暖房)</v>
          </cell>
          <cell r="T200">
            <v>1.61</v>
          </cell>
          <cell r="U200" t="str">
            <v>kW</v>
          </cell>
          <cell r="V200" t="str">
            <v>消費電力(暖房ﾋｰﾀ作動時)</v>
          </cell>
          <cell r="X200" t="str">
            <v>kW</v>
          </cell>
          <cell r="Y200" t="str">
            <v>電源</v>
          </cell>
          <cell r="Z200" t="str">
            <v>三相</v>
          </cell>
          <cell r="AA200" t="str">
            <v>φ</v>
          </cell>
          <cell r="AB200" t="str">
            <v>電圧</v>
          </cell>
          <cell r="AC200">
            <v>200</v>
          </cell>
          <cell r="AD200" t="str">
            <v>V</v>
          </cell>
          <cell r="AE200" t="str">
            <v>外形寸法　高さ</v>
          </cell>
          <cell r="AF200">
            <v>1950</v>
          </cell>
          <cell r="AG200" t="str">
            <v>mm</v>
          </cell>
          <cell r="AH200" t="str">
            <v>外形寸法　幅</v>
          </cell>
          <cell r="AI200">
            <v>1440</v>
          </cell>
          <cell r="AJ200" t="str">
            <v>mm</v>
          </cell>
          <cell r="AK200" t="str">
            <v>外形寸法　奥行</v>
          </cell>
          <cell r="AL200">
            <v>500</v>
          </cell>
          <cell r="AM200" t="str">
            <v>mm</v>
          </cell>
          <cell r="AN200" t="str">
            <v>風量(強)</v>
          </cell>
          <cell r="AO200">
            <v>80</v>
          </cell>
          <cell r="AP200" t="str">
            <v>m3/min</v>
          </cell>
          <cell r="AQ200" t="str">
            <v>機外静圧</v>
          </cell>
          <cell r="AR200">
            <v>300</v>
          </cell>
          <cell r="AS200" t="str">
            <v>Pa</v>
          </cell>
          <cell r="AT200" t="str">
            <v>送風機出力</v>
          </cell>
          <cell r="AU200">
            <v>1.1000000000000001</v>
          </cell>
          <cell r="AV200" t="str">
            <v>kW</v>
          </cell>
          <cell r="AW200" t="str">
            <v>ドレン配管径</v>
          </cell>
          <cell r="AX200" t="str">
            <v>25Aｵﾈｼﾞ接続可</v>
          </cell>
          <cell r="AZ200" t="str">
            <v>冷媒配管(ガス)</v>
          </cell>
          <cell r="BA200">
            <v>28.58</v>
          </cell>
          <cell r="BB200" t="str">
            <v>φ(mm)</v>
          </cell>
          <cell r="BC200" t="str">
            <v>冷媒配管(液)</v>
          </cell>
          <cell r="BD200">
            <v>12.7</v>
          </cell>
          <cell r="BE200" t="str">
            <v>φ(mm)</v>
          </cell>
          <cell r="BF200" t="str">
            <v>製品質量</v>
          </cell>
          <cell r="BG200">
            <v>210</v>
          </cell>
          <cell r="BH200" t="str">
            <v>kg</v>
          </cell>
          <cell r="BI200" t="str">
            <v>分離形名(パネル１)</v>
          </cell>
          <cell r="BL200" t="str">
            <v>分離形名(リモコン１)</v>
          </cell>
          <cell r="BM200" t="str">
            <v>PAR-F25M</v>
          </cell>
        </row>
        <row r="201">
          <cell r="B201" t="str">
            <v>PFFY-J28LEM-A</v>
          </cell>
          <cell r="C201" t="str">
            <v>標準価格</v>
          </cell>
          <cell r="D201">
            <v>288000</v>
          </cell>
          <cell r="E201">
            <v>313000</v>
          </cell>
          <cell r="F201" t="str">
            <v>円</v>
          </cell>
          <cell r="G201" t="str">
            <v>冷房能力</v>
          </cell>
          <cell r="H201">
            <v>2.8</v>
          </cell>
          <cell r="I201" t="str">
            <v>kW</v>
          </cell>
          <cell r="J201" t="str">
            <v>消費電力(冷房)</v>
          </cell>
          <cell r="K201">
            <v>0.04</v>
          </cell>
          <cell r="L201" t="str">
            <v>kW</v>
          </cell>
          <cell r="M201" t="str">
            <v>暖房能力</v>
          </cell>
          <cell r="N201">
            <v>3.2</v>
          </cell>
          <cell r="O201" t="str">
            <v>kW</v>
          </cell>
          <cell r="P201" t="str">
            <v>暖房能力(ﾋｰﾀ作動時)</v>
          </cell>
          <cell r="R201" t="str">
            <v>kW</v>
          </cell>
          <cell r="S201" t="str">
            <v>消費電力(暖房)</v>
          </cell>
          <cell r="T201">
            <v>0.04</v>
          </cell>
          <cell r="U201" t="str">
            <v>kW</v>
          </cell>
          <cell r="V201" t="str">
            <v>消費電力(暖房ﾋｰﾀ作動時)</v>
          </cell>
          <cell r="X201" t="str">
            <v>kW</v>
          </cell>
          <cell r="Y201" t="str">
            <v>電源</v>
          </cell>
          <cell r="Z201" t="str">
            <v>単相</v>
          </cell>
          <cell r="AA201" t="str">
            <v>φ</v>
          </cell>
          <cell r="AB201" t="str">
            <v>電圧</v>
          </cell>
          <cell r="AC201">
            <v>200</v>
          </cell>
          <cell r="AD201" t="str">
            <v>V</v>
          </cell>
          <cell r="AE201" t="str">
            <v>外形寸法　高さ</v>
          </cell>
          <cell r="AF201">
            <v>630</v>
          </cell>
          <cell r="AG201" t="str">
            <v>mm</v>
          </cell>
          <cell r="AH201" t="str">
            <v>外形寸法　幅</v>
          </cell>
          <cell r="AI201">
            <v>1050</v>
          </cell>
          <cell r="AJ201" t="str">
            <v>mm</v>
          </cell>
          <cell r="AK201" t="str">
            <v>外形寸法　奥行</v>
          </cell>
          <cell r="AL201">
            <v>220</v>
          </cell>
          <cell r="AM201" t="str">
            <v>mm</v>
          </cell>
          <cell r="AN201" t="str">
            <v>風量(強)</v>
          </cell>
          <cell r="AO201">
            <v>6.5</v>
          </cell>
          <cell r="AP201" t="str">
            <v>m3/min</v>
          </cell>
          <cell r="AQ201" t="str">
            <v>機外静圧</v>
          </cell>
          <cell r="AS201" t="str">
            <v>Pa</v>
          </cell>
          <cell r="AT201" t="str">
            <v>送風機出力</v>
          </cell>
          <cell r="AU201">
            <v>0.02</v>
          </cell>
          <cell r="AV201" t="str">
            <v>kW</v>
          </cell>
          <cell r="AW201" t="str">
            <v>ドレン配管径</v>
          </cell>
          <cell r="AX201" t="str">
            <v>ﾎｰｽ付属品27(先端20)</v>
          </cell>
          <cell r="AZ201" t="str">
            <v>冷媒配管(ガス)</v>
          </cell>
          <cell r="BA201">
            <v>12.7</v>
          </cell>
          <cell r="BB201" t="str">
            <v>φ(mm)</v>
          </cell>
          <cell r="BC201" t="str">
            <v>冷媒配管(液)</v>
          </cell>
          <cell r="BD201">
            <v>6.35</v>
          </cell>
          <cell r="BE201" t="str">
            <v>φ(mm)</v>
          </cell>
          <cell r="BF201" t="str">
            <v>製品質量</v>
          </cell>
          <cell r="BG201">
            <v>23</v>
          </cell>
          <cell r="BH201" t="str">
            <v>kg</v>
          </cell>
          <cell r="BI201" t="str">
            <v>分離形名(パネル１)</v>
          </cell>
          <cell r="BL201" t="str">
            <v>分離形名(リモコン１)</v>
          </cell>
          <cell r="BM201" t="str">
            <v>PAR-F25M</v>
          </cell>
        </row>
        <row r="202">
          <cell r="B202" t="str">
            <v>PFFY-J28LRM-A</v>
          </cell>
          <cell r="C202" t="str">
            <v>標準価格</v>
          </cell>
          <cell r="D202">
            <v>280000</v>
          </cell>
          <cell r="E202">
            <v>305000</v>
          </cell>
          <cell r="F202" t="str">
            <v>円</v>
          </cell>
          <cell r="G202" t="str">
            <v>冷房能力</v>
          </cell>
          <cell r="H202">
            <v>2.8</v>
          </cell>
          <cell r="I202" t="str">
            <v>kW</v>
          </cell>
          <cell r="J202" t="str">
            <v>消費電力(冷房)</v>
          </cell>
          <cell r="K202">
            <v>0.04</v>
          </cell>
          <cell r="L202" t="str">
            <v>kW</v>
          </cell>
          <cell r="M202" t="str">
            <v>暖房能力</v>
          </cell>
          <cell r="N202">
            <v>3.2</v>
          </cell>
          <cell r="O202" t="str">
            <v>kW</v>
          </cell>
          <cell r="P202" t="str">
            <v>暖房能力(ﾋｰﾀ作動時)</v>
          </cell>
          <cell r="R202" t="str">
            <v>kW</v>
          </cell>
          <cell r="S202" t="str">
            <v>消費電力(暖房)</v>
          </cell>
          <cell r="T202">
            <v>0.04</v>
          </cell>
          <cell r="U202" t="str">
            <v>kW</v>
          </cell>
          <cell r="V202" t="str">
            <v>消費電力(暖房ﾋｰﾀ作動時)</v>
          </cell>
          <cell r="X202" t="str">
            <v>kW</v>
          </cell>
          <cell r="Y202" t="str">
            <v>電源</v>
          </cell>
          <cell r="Z202" t="str">
            <v>単相</v>
          </cell>
          <cell r="AA202" t="str">
            <v>φ</v>
          </cell>
          <cell r="AB202" t="str">
            <v>電圧</v>
          </cell>
          <cell r="AC202">
            <v>200</v>
          </cell>
          <cell r="AD202" t="str">
            <v>V</v>
          </cell>
          <cell r="AE202" t="str">
            <v>外形寸法　高さ</v>
          </cell>
          <cell r="AF202">
            <v>639</v>
          </cell>
          <cell r="AG202" t="str">
            <v>mm</v>
          </cell>
          <cell r="AH202" t="str">
            <v>外形寸法　幅</v>
          </cell>
          <cell r="AI202">
            <v>856</v>
          </cell>
          <cell r="AJ202" t="str">
            <v>mm</v>
          </cell>
          <cell r="AK202" t="str">
            <v>外形寸法　奥行</v>
          </cell>
          <cell r="AL202">
            <v>220</v>
          </cell>
          <cell r="AM202" t="str">
            <v>mm</v>
          </cell>
          <cell r="AN202" t="str">
            <v>風量(強)</v>
          </cell>
          <cell r="AO202">
            <v>6.5</v>
          </cell>
          <cell r="AP202" t="str">
            <v>m3/min</v>
          </cell>
          <cell r="AQ202" t="str">
            <v>機外静圧</v>
          </cell>
          <cell r="AS202" t="str">
            <v>Pa</v>
          </cell>
          <cell r="AT202" t="str">
            <v>送風機出力</v>
          </cell>
          <cell r="AU202">
            <v>0.02</v>
          </cell>
          <cell r="AV202" t="str">
            <v>kW</v>
          </cell>
          <cell r="AW202" t="str">
            <v>ドレン配管径</v>
          </cell>
          <cell r="AX202" t="str">
            <v>ﾎｰｽ付属品27(先端20)</v>
          </cell>
          <cell r="AZ202" t="str">
            <v>冷媒配管(ガス)</v>
          </cell>
          <cell r="BA202">
            <v>12.7</v>
          </cell>
          <cell r="BB202" t="str">
            <v>φ(mm)</v>
          </cell>
          <cell r="BC202" t="str">
            <v>冷媒配管(液)</v>
          </cell>
          <cell r="BD202">
            <v>6.35</v>
          </cell>
          <cell r="BE202" t="str">
            <v>φ(mm)</v>
          </cell>
          <cell r="BF202" t="str">
            <v>製品質量</v>
          </cell>
          <cell r="BG202">
            <v>18.5</v>
          </cell>
          <cell r="BH202" t="str">
            <v>kg</v>
          </cell>
          <cell r="BI202" t="str">
            <v>分離形名(パネル１)</v>
          </cell>
          <cell r="BL202" t="str">
            <v>分離形名(リモコン１)</v>
          </cell>
          <cell r="BM202" t="str">
            <v>PAR-F25M</v>
          </cell>
        </row>
        <row r="203">
          <cell r="B203" t="str">
            <v>PFFY-J36LEM-A</v>
          </cell>
          <cell r="C203" t="str">
            <v>標準価格</v>
          </cell>
          <cell r="D203">
            <v>295000</v>
          </cell>
          <cell r="E203">
            <v>320000</v>
          </cell>
          <cell r="F203" t="str">
            <v>円</v>
          </cell>
          <cell r="G203" t="str">
            <v>冷房能力</v>
          </cell>
          <cell r="H203">
            <v>3.6</v>
          </cell>
          <cell r="I203" t="str">
            <v>kW</v>
          </cell>
          <cell r="J203" t="str">
            <v>消費電力(冷房)</v>
          </cell>
          <cell r="K203">
            <v>0.05</v>
          </cell>
          <cell r="L203" t="str">
            <v>kW</v>
          </cell>
          <cell r="M203" t="str">
            <v>暖房能力</v>
          </cell>
          <cell r="N203">
            <v>4</v>
          </cell>
          <cell r="O203" t="str">
            <v>kW</v>
          </cell>
          <cell r="P203" t="str">
            <v>暖房能力(ﾋｰﾀ作動時)</v>
          </cell>
          <cell r="R203" t="str">
            <v>kW</v>
          </cell>
          <cell r="S203" t="str">
            <v>消費電力(暖房)</v>
          </cell>
          <cell r="T203">
            <v>0.05</v>
          </cell>
          <cell r="U203" t="str">
            <v>kW</v>
          </cell>
          <cell r="V203" t="str">
            <v>消費電力(暖房ﾋｰﾀ作動時)</v>
          </cell>
          <cell r="X203" t="str">
            <v>kW</v>
          </cell>
          <cell r="Y203" t="str">
            <v>電源</v>
          </cell>
          <cell r="Z203" t="str">
            <v>単相</v>
          </cell>
          <cell r="AA203" t="str">
            <v>φ</v>
          </cell>
          <cell r="AB203" t="str">
            <v>電圧</v>
          </cell>
          <cell r="AC203">
            <v>200</v>
          </cell>
          <cell r="AD203" t="str">
            <v>V</v>
          </cell>
          <cell r="AE203" t="str">
            <v>外形寸法　高さ</v>
          </cell>
          <cell r="AF203">
            <v>630</v>
          </cell>
          <cell r="AG203" t="str">
            <v>mm</v>
          </cell>
          <cell r="AH203" t="str">
            <v>外形寸法　幅</v>
          </cell>
          <cell r="AI203">
            <v>1170</v>
          </cell>
          <cell r="AJ203" t="str">
            <v>mm</v>
          </cell>
          <cell r="AK203" t="str">
            <v>外形寸法　奥行</v>
          </cell>
          <cell r="AL203">
            <v>220</v>
          </cell>
          <cell r="AM203" t="str">
            <v>mm</v>
          </cell>
          <cell r="AN203" t="str">
            <v>風量(強)</v>
          </cell>
          <cell r="AO203">
            <v>9</v>
          </cell>
          <cell r="AP203" t="str">
            <v>m3/min</v>
          </cell>
          <cell r="AQ203" t="str">
            <v>機外静圧</v>
          </cell>
          <cell r="AS203" t="str">
            <v>Pa</v>
          </cell>
          <cell r="AT203" t="str">
            <v>送風機出力</v>
          </cell>
          <cell r="AU203">
            <v>0.03</v>
          </cell>
          <cell r="AV203" t="str">
            <v>kW</v>
          </cell>
          <cell r="AW203" t="str">
            <v>ドレン配管径</v>
          </cell>
          <cell r="AX203" t="str">
            <v>ﾎｰｽ付属品27(先端20)</v>
          </cell>
          <cell r="AZ203" t="str">
            <v>冷媒配管(ガス)</v>
          </cell>
          <cell r="BA203">
            <v>12.7</v>
          </cell>
          <cell r="BB203" t="str">
            <v>φ(mm)</v>
          </cell>
          <cell r="BC203" t="str">
            <v>冷媒配管(液)</v>
          </cell>
          <cell r="BD203">
            <v>6.35</v>
          </cell>
          <cell r="BE203" t="str">
            <v>φ(mm)</v>
          </cell>
          <cell r="BF203" t="str">
            <v>製品質量</v>
          </cell>
          <cell r="BG203">
            <v>25</v>
          </cell>
          <cell r="BH203" t="str">
            <v>kg</v>
          </cell>
          <cell r="BI203" t="str">
            <v>分離形名(パネル１)</v>
          </cell>
          <cell r="BL203" t="str">
            <v>分離形名(リモコン１)</v>
          </cell>
          <cell r="BM203" t="str">
            <v>PAR-F25M</v>
          </cell>
        </row>
        <row r="204">
          <cell r="B204" t="str">
            <v>PFFY-J36LRM-A</v>
          </cell>
          <cell r="C204" t="str">
            <v>標準価格</v>
          </cell>
          <cell r="D204">
            <v>285000</v>
          </cell>
          <cell r="E204">
            <v>310000</v>
          </cell>
          <cell r="F204" t="str">
            <v>円</v>
          </cell>
          <cell r="G204" t="str">
            <v>冷房能力</v>
          </cell>
          <cell r="H204">
            <v>3.6</v>
          </cell>
          <cell r="I204" t="str">
            <v>kW</v>
          </cell>
          <cell r="J204" t="str">
            <v>消費電力(冷房)</v>
          </cell>
          <cell r="K204">
            <v>0.05</v>
          </cell>
          <cell r="L204" t="str">
            <v>kW</v>
          </cell>
          <cell r="M204" t="str">
            <v>暖房能力</v>
          </cell>
          <cell r="N204">
            <v>4</v>
          </cell>
          <cell r="O204" t="str">
            <v>kW</v>
          </cell>
          <cell r="P204" t="str">
            <v>暖房能力(ﾋｰﾀ作動時)</v>
          </cell>
          <cell r="R204" t="str">
            <v>kW</v>
          </cell>
          <cell r="S204" t="str">
            <v>消費電力(暖房)</v>
          </cell>
          <cell r="T204">
            <v>0.05</v>
          </cell>
          <cell r="U204" t="str">
            <v>kW</v>
          </cell>
          <cell r="V204" t="str">
            <v>消費電力(暖房ﾋｰﾀ作動時)</v>
          </cell>
          <cell r="X204" t="str">
            <v>kW</v>
          </cell>
          <cell r="Y204" t="str">
            <v>電源</v>
          </cell>
          <cell r="Z204" t="str">
            <v>単相</v>
          </cell>
          <cell r="AA204" t="str">
            <v>φ</v>
          </cell>
          <cell r="AB204" t="str">
            <v>電圧</v>
          </cell>
          <cell r="AC204">
            <v>200</v>
          </cell>
          <cell r="AD204" t="str">
            <v>V</v>
          </cell>
          <cell r="AE204" t="str">
            <v>外形寸法　高さ</v>
          </cell>
          <cell r="AF204">
            <v>639</v>
          </cell>
          <cell r="AG204" t="str">
            <v>mm</v>
          </cell>
          <cell r="AH204" t="str">
            <v>外形寸法　幅</v>
          </cell>
          <cell r="AI204">
            <v>976</v>
          </cell>
          <cell r="AJ204" t="str">
            <v>mm</v>
          </cell>
          <cell r="AK204" t="str">
            <v>外形寸法　奥行</v>
          </cell>
          <cell r="AL204">
            <v>220</v>
          </cell>
          <cell r="AM204" t="str">
            <v>mm</v>
          </cell>
          <cell r="AN204" t="str">
            <v>風量(強)</v>
          </cell>
          <cell r="AO204">
            <v>9</v>
          </cell>
          <cell r="AP204" t="str">
            <v>m3/min</v>
          </cell>
          <cell r="AQ204" t="str">
            <v>機外静圧</v>
          </cell>
          <cell r="AS204" t="str">
            <v>Pa</v>
          </cell>
          <cell r="AT204" t="str">
            <v>送風機出力</v>
          </cell>
          <cell r="AU204">
            <v>0.03</v>
          </cell>
          <cell r="AV204" t="str">
            <v>kW</v>
          </cell>
          <cell r="AW204" t="str">
            <v>ドレン配管径</v>
          </cell>
          <cell r="AX204" t="str">
            <v>ﾎｰｽ付属品27(先端20)</v>
          </cell>
          <cell r="AZ204" t="str">
            <v>冷媒配管(ガス)</v>
          </cell>
          <cell r="BA204">
            <v>12.7</v>
          </cell>
          <cell r="BB204" t="str">
            <v>φ(mm)</v>
          </cell>
          <cell r="BC204" t="str">
            <v>冷媒配管(液)</v>
          </cell>
          <cell r="BD204">
            <v>6.35</v>
          </cell>
          <cell r="BE204" t="str">
            <v>φ(mm)</v>
          </cell>
          <cell r="BF204" t="str">
            <v>製品質量</v>
          </cell>
          <cell r="BG204">
            <v>20</v>
          </cell>
          <cell r="BH204" t="str">
            <v>kg</v>
          </cell>
          <cell r="BI204" t="str">
            <v>分離形名(パネル１)</v>
          </cell>
          <cell r="BL204" t="str">
            <v>分離形名(リモコン１)</v>
          </cell>
          <cell r="BM204" t="str">
            <v>PAR-F25M</v>
          </cell>
        </row>
        <row r="205">
          <cell r="B205" t="str">
            <v>PFFY-J45LEM-A</v>
          </cell>
          <cell r="C205" t="str">
            <v>標準価格</v>
          </cell>
          <cell r="D205">
            <v>300000</v>
          </cell>
          <cell r="E205">
            <v>325000</v>
          </cell>
          <cell r="F205" t="str">
            <v>円</v>
          </cell>
          <cell r="G205" t="str">
            <v>冷房能力</v>
          </cell>
          <cell r="H205">
            <v>4.5</v>
          </cell>
          <cell r="I205" t="str">
            <v>kW</v>
          </cell>
          <cell r="J205" t="str">
            <v>消費電力(冷房)</v>
          </cell>
          <cell r="K205">
            <v>7.0000000000000007E-2</v>
          </cell>
          <cell r="L205" t="str">
            <v>kW</v>
          </cell>
          <cell r="M205" t="str">
            <v>暖房能力</v>
          </cell>
          <cell r="N205">
            <v>5</v>
          </cell>
          <cell r="O205" t="str">
            <v>kW</v>
          </cell>
          <cell r="P205" t="str">
            <v>暖房能力(ﾋｰﾀ作動時)</v>
          </cell>
          <cell r="R205" t="str">
            <v>kW</v>
          </cell>
          <cell r="S205" t="str">
            <v>消費電力(暖房)</v>
          </cell>
          <cell r="T205">
            <v>7.0000000000000007E-2</v>
          </cell>
          <cell r="U205" t="str">
            <v>kW</v>
          </cell>
          <cell r="V205" t="str">
            <v>消費電力(暖房ﾋｰﾀ作動時)</v>
          </cell>
          <cell r="X205" t="str">
            <v>kW</v>
          </cell>
          <cell r="Y205" t="str">
            <v>電源</v>
          </cell>
          <cell r="Z205" t="str">
            <v>単相</v>
          </cell>
          <cell r="AA205" t="str">
            <v>φ</v>
          </cell>
          <cell r="AB205" t="str">
            <v>電圧</v>
          </cell>
          <cell r="AC205">
            <v>200</v>
          </cell>
          <cell r="AD205" t="str">
            <v>V</v>
          </cell>
          <cell r="AE205" t="str">
            <v>外形寸法　高さ</v>
          </cell>
          <cell r="AF205">
            <v>630</v>
          </cell>
          <cell r="AG205" t="str">
            <v>mm</v>
          </cell>
          <cell r="AH205" t="str">
            <v>外形寸法　幅</v>
          </cell>
          <cell r="AI205">
            <v>1170</v>
          </cell>
          <cell r="AJ205" t="str">
            <v>mm</v>
          </cell>
          <cell r="AK205" t="str">
            <v>外形寸法　奥行</v>
          </cell>
          <cell r="AL205">
            <v>220</v>
          </cell>
          <cell r="AM205" t="str">
            <v>mm</v>
          </cell>
          <cell r="AN205" t="str">
            <v>風量(強)</v>
          </cell>
          <cell r="AO205">
            <v>11</v>
          </cell>
          <cell r="AP205" t="str">
            <v>m3/min</v>
          </cell>
          <cell r="AQ205" t="str">
            <v>機外静圧</v>
          </cell>
          <cell r="AS205" t="str">
            <v>Pa</v>
          </cell>
          <cell r="AT205" t="str">
            <v>送風機出力</v>
          </cell>
          <cell r="AU205">
            <v>3.5000000000000003E-2</v>
          </cell>
          <cell r="AV205" t="str">
            <v>kW</v>
          </cell>
          <cell r="AW205" t="str">
            <v>ドレン配管径</v>
          </cell>
          <cell r="AX205" t="str">
            <v>ﾎｰｽ付属品27(先端20)</v>
          </cell>
          <cell r="AZ205" t="str">
            <v>冷媒配管(ガス)</v>
          </cell>
          <cell r="BA205">
            <v>12.7</v>
          </cell>
          <cell r="BB205" t="str">
            <v>φ(mm)</v>
          </cell>
          <cell r="BC205" t="str">
            <v>冷媒配管(液)</v>
          </cell>
          <cell r="BD205">
            <v>6.35</v>
          </cell>
          <cell r="BE205" t="str">
            <v>φ(mm)</v>
          </cell>
          <cell r="BF205" t="str">
            <v>製品質量</v>
          </cell>
          <cell r="BG205">
            <v>26</v>
          </cell>
          <cell r="BH205" t="str">
            <v>kg</v>
          </cell>
          <cell r="BI205" t="str">
            <v>分離形名(パネル１)</v>
          </cell>
          <cell r="BL205" t="str">
            <v>分離形名(リモコン１)</v>
          </cell>
          <cell r="BM205" t="str">
            <v>PAR-F25M</v>
          </cell>
        </row>
        <row r="206">
          <cell r="B206" t="str">
            <v>PFFY-J45LRM-A</v>
          </cell>
          <cell r="C206" t="str">
            <v>標準価格</v>
          </cell>
          <cell r="D206">
            <v>293000</v>
          </cell>
          <cell r="E206">
            <v>318000</v>
          </cell>
          <cell r="F206" t="str">
            <v>円</v>
          </cell>
          <cell r="G206" t="str">
            <v>冷房能力</v>
          </cell>
          <cell r="H206">
            <v>4.5</v>
          </cell>
          <cell r="I206" t="str">
            <v>kW</v>
          </cell>
          <cell r="J206" t="str">
            <v>消費電力(冷房)</v>
          </cell>
          <cell r="K206">
            <v>7.0000000000000007E-2</v>
          </cell>
          <cell r="L206" t="str">
            <v>kW</v>
          </cell>
          <cell r="M206" t="str">
            <v>暖房能力</v>
          </cell>
          <cell r="N206">
            <v>5</v>
          </cell>
          <cell r="O206" t="str">
            <v>kW</v>
          </cell>
          <cell r="P206" t="str">
            <v>暖房能力(ﾋｰﾀ作動時)</v>
          </cell>
          <cell r="R206" t="str">
            <v>kW</v>
          </cell>
          <cell r="S206" t="str">
            <v>消費電力(暖房)</v>
          </cell>
          <cell r="T206">
            <v>7.0000000000000007E-2</v>
          </cell>
          <cell r="U206" t="str">
            <v>kW</v>
          </cell>
          <cell r="V206" t="str">
            <v>消費電力(暖房ﾋｰﾀ作動時)</v>
          </cell>
          <cell r="X206" t="str">
            <v>kW</v>
          </cell>
          <cell r="Y206" t="str">
            <v>電源</v>
          </cell>
          <cell r="Z206" t="str">
            <v>単相</v>
          </cell>
          <cell r="AA206" t="str">
            <v>φ</v>
          </cell>
          <cell r="AB206" t="str">
            <v>電圧</v>
          </cell>
          <cell r="AC206">
            <v>200</v>
          </cell>
          <cell r="AD206" t="str">
            <v>V</v>
          </cell>
          <cell r="AE206" t="str">
            <v>外形寸法　高さ</v>
          </cell>
          <cell r="AF206">
            <v>639</v>
          </cell>
          <cell r="AG206" t="str">
            <v>mm</v>
          </cell>
          <cell r="AH206" t="str">
            <v>外形寸法　幅</v>
          </cell>
          <cell r="AI206">
            <v>976</v>
          </cell>
          <cell r="AJ206" t="str">
            <v>mm</v>
          </cell>
          <cell r="AK206" t="str">
            <v>外形寸法　奥行</v>
          </cell>
          <cell r="AL206">
            <v>220</v>
          </cell>
          <cell r="AM206" t="str">
            <v>mm</v>
          </cell>
          <cell r="AN206" t="str">
            <v>風量(強)</v>
          </cell>
          <cell r="AO206">
            <v>11</v>
          </cell>
          <cell r="AP206" t="str">
            <v>m3/min</v>
          </cell>
          <cell r="AQ206" t="str">
            <v>機外静圧</v>
          </cell>
          <cell r="AS206" t="str">
            <v>Pa</v>
          </cell>
          <cell r="AT206" t="str">
            <v>送風機出力</v>
          </cell>
          <cell r="AU206">
            <v>3.5000000000000003E-2</v>
          </cell>
          <cell r="AV206" t="str">
            <v>kW</v>
          </cell>
          <cell r="AW206" t="str">
            <v>ドレン配管径</v>
          </cell>
          <cell r="AX206" t="str">
            <v>ﾎｰｽ付属品27(先端20)</v>
          </cell>
          <cell r="AZ206" t="str">
            <v>冷媒配管(ガス)</v>
          </cell>
          <cell r="BA206">
            <v>12.7</v>
          </cell>
          <cell r="BB206" t="str">
            <v>φ(mm)</v>
          </cell>
          <cell r="BC206" t="str">
            <v>冷媒配管(液)</v>
          </cell>
          <cell r="BD206">
            <v>6.35</v>
          </cell>
          <cell r="BE206" t="str">
            <v>φ(mm)</v>
          </cell>
          <cell r="BF206" t="str">
            <v>製品質量</v>
          </cell>
          <cell r="BG206">
            <v>21</v>
          </cell>
          <cell r="BH206" t="str">
            <v>kg</v>
          </cell>
          <cell r="BI206" t="str">
            <v>分離形名(パネル１)</v>
          </cell>
          <cell r="BL206" t="str">
            <v>分離形名(リモコン１)</v>
          </cell>
          <cell r="BM206" t="str">
            <v>PAR-F25M</v>
          </cell>
        </row>
        <row r="207">
          <cell r="B207" t="str">
            <v>PFFY-J56LEM-A</v>
          </cell>
          <cell r="C207" t="str">
            <v>標準価格</v>
          </cell>
          <cell r="D207">
            <v>313000</v>
          </cell>
          <cell r="E207">
            <v>338000</v>
          </cell>
          <cell r="F207" t="str">
            <v>円</v>
          </cell>
          <cell r="G207" t="str">
            <v>冷房能力</v>
          </cell>
          <cell r="H207">
            <v>5.6</v>
          </cell>
          <cell r="I207" t="str">
            <v>kW</v>
          </cell>
          <cell r="J207" t="str">
            <v>消費電力(冷房)</v>
          </cell>
          <cell r="K207">
            <v>0.09</v>
          </cell>
          <cell r="L207" t="str">
            <v>kW</v>
          </cell>
          <cell r="M207" t="str">
            <v>暖房能力</v>
          </cell>
          <cell r="N207">
            <v>6.3</v>
          </cell>
          <cell r="O207" t="str">
            <v>kW</v>
          </cell>
          <cell r="P207" t="str">
            <v>暖房能力(ﾋｰﾀ作動時)</v>
          </cell>
          <cell r="R207" t="str">
            <v>kW</v>
          </cell>
          <cell r="S207" t="str">
            <v>消費電力(暖房)</v>
          </cell>
          <cell r="T207">
            <v>0.09</v>
          </cell>
          <cell r="U207" t="str">
            <v>kW</v>
          </cell>
          <cell r="V207" t="str">
            <v>消費電力(暖房ﾋｰﾀ作動時)</v>
          </cell>
          <cell r="X207" t="str">
            <v>kW</v>
          </cell>
          <cell r="Y207" t="str">
            <v>電源</v>
          </cell>
          <cell r="Z207" t="str">
            <v>単相</v>
          </cell>
          <cell r="AA207" t="str">
            <v>φ</v>
          </cell>
          <cell r="AB207" t="str">
            <v>電圧</v>
          </cell>
          <cell r="AC207">
            <v>200</v>
          </cell>
          <cell r="AD207" t="str">
            <v>V</v>
          </cell>
          <cell r="AE207" t="str">
            <v>外形寸法　高さ</v>
          </cell>
          <cell r="AF207">
            <v>630</v>
          </cell>
          <cell r="AG207" t="str">
            <v>mm</v>
          </cell>
          <cell r="AH207" t="str">
            <v>外形寸法　幅</v>
          </cell>
          <cell r="AI207">
            <v>1410</v>
          </cell>
          <cell r="AJ207" t="str">
            <v>mm</v>
          </cell>
          <cell r="AK207" t="str">
            <v>外形寸法　奥行</v>
          </cell>
          <cell r="AL207">
            <v>220</v>
          </cell>
          <cell r="AM207" t="str">
            <v>mm</v>
          </cell>
          <cell r="AN207" t="str">
            <v>風量(強)</v>
          </cell>
          <cell r="AO207">
            <v>14</v>
          </cell>
          <cell r="AP207" t="str">
            <v>m3/min</v>
          </cell>
          <cell r="AQ207" t="str">
            <v>機外静圧</v>
          </cell>
          <cell r="AS207" t="str">
            <v>Pa</v>
          </cell>
          <cell r="AT207" t="str">
            <v>送風機出力</v>
          </cell>
          <cell r="AU207">
            <v>0.04</v>
          </cell>
          <cell r="AV207" t="str">
            <v>kW</v>
          </cell>
          <cell r="AW207" t="str">
            <v>ドレン配管径</v>
          </cell>
          <cell r="AX207" t="str">
            <v>ﾎｰｽ付属品27(先端20)</v>
          </cell>
          <cell r="AZ207" t="str">
            <v>冷媒配管(ガス)</v>
          </cell>
          <cell r="BA207">
            <v>15.88</v>
          </cell>
          <cell r="BB207" t="str">
            <v>φ(mm)</v>
          </cell>
          <cell r="BC207" t="str">
            <v>冷媒配管(液)</v>
          </cell>
          <cell r="BD207">
            <v>9.52</v>
          </cell>
          <cell r="BE207" t="str">
            <v>φ(mm)</v>
          </cell>
          <cell r="BF207" t="str">
            <v>製品質量</v>
          </cell>
          <cell r="BG207">
            <v>30</v>
          </cell>
          <cell r="BH207" t="str">
            <v>kg</v>
          </cell>
          <cell r="BI207" t="str">
            <v>分離形名(パネル１)</v>
          </cell>
          <cell r="BL207" t="str">
            <v>分離形名(リモコン１)</v>
          </cell>
          <cell r="BM207" t="str">
            <v>PAR-F25M</v>
          </cell>
        </row>
        <row r="208">
          <cell r="B208" t="str">
            <v>PFFY-J56LRM-A</v>
          </cell>
          <cell r="C208" t="str">
            <v>標準価格</v>
          </cell>
          <cell r="D208">
            <v>303000</v>
          </cell>
          <cell r="E208">
            <v>328000</v>
          </cell>
          <cell r="F208" t="str">
            <v>円</v>
          </cell>
          <cell r="G208" t="str">
            <v>冷房能力</v>
          </cell>
          <cell r="H208">
            <v>5.6</v>
          </cell>
          <cell r="I208" t="str">
            <v>kW</v>
          </cell>
          <cell r="J208" t="str">
            <v>消費電力(冷房)</v>
          </cell>
          <cell r="K208">
            <v>0.09</v>
          </cell>
          <cell r="L208" t="str">
            <v>kW</v>
          </cell>
          <cell r="M208" t="str">
            <v>暖房能力</v>
          </cell>
          <cell r="N208">
            <v>6.3</v>
          </cell>
          <cell r="O208" t="str">
            <v>kW</v>
          </cell>
          <cell r="P208" t="str">
            <v>暖房能力(ﾋｰﾀ作動時)</v>
          </cell>
          <cell r="R208" t="str">
            <v>kW</v>
          </cell>
          <cell r="S208" t="str">
            <v>消費電力(暖房)</v>
          </cell>
          <cell r="T208">
            <v>0.09</v>
          </cell>
          <cell r="U208" t="str">
            <v>kW</v>
          </cell>
          <cell r="V208" t="str">
            <v>消費電力(暖房ﾋｰﾀ作動時)</v>
          </cell>
          <cell r="X208" t="str">
            <v>kW</v>
          </cell>
          <cell r="Y208" t="str">
            <v>電源</v>
          </cell>
          <cell r="Z208" t="str">
            <v>単相</v>
          </cell>
          <cell r="AA208" t="str">
            <v>φ</v>
          </cell>
          <cell r="AB208" t="str">
            <v>電圧</v>
          </cell>
          <cell r="AC208">
            <v>200</v>
          </cell>
          <cell r="AD208" t="str">
            <v>V</v>
          </cell>
          <cell r="AE208" t="str">
            <v>外形寸法　高さ</v>
          </cell>
          <cell r="AF208">
            <v>639</v>
          </cell>
          <cell r="AG208" t="str">
            <v>mm</v>
          </cell>
          <cell r="AH208" t="str">
            <v>外形寸法　幅</v>
          </cell>
          <cell r="AI208">
            <v>1216</v>
          </cell>
          <cell r="AJ208" t="str">
            <v>mm</v>
          </cell>
          <cell r="AK208" t="str">
            <v>外形寸法　奥行</v>
          </cell>
          <cell r="AL208">
            <v>220</v>
          </cell>
          <cell r="AM208" t="str">
            <v>mm</v>
          </cell>
          <cell r="AN208" t="str">
            <v>風量(強)</v>
          </cell>
          <cell r="AO208">
            <v>14</v>
          </cell>
          <cell r="AP208" t="str">
            <v>m3/min</v>
          </cell>
          <cell r="AQ208" t="str">
            <v>機外静圧</v>
          </cell>
          <cell r="AS208" t="str">
            <v>Pa</v>
          </cell>
          <cell r="AT208" t="str">
            <v>送風機出力</v>
          </cell>
          <cell r="AU208">
            <v>0.04</v>
          </cell>
          <cell r="AV208" t="str">
            <v>kW</v>
          </cell>
          <cell r="AW208" t="str">
            <v>ドレン配管径</v>
          </cell>
          <cell r="AX208" t="str">
            <v>ﾎｰｽ付属品27(先端20)</v>
          </cell>
          <cell r="AZ208" t="str">
            <v>冷媒配管(ガス)</v>
          </cell>
          <cell r="BA208">
            <v>15.88</v>
          </cell>
          <cell r="BB208" t="str">
            <v>φ(mm)</v>
          </cell>
          <cell r="BC208" t="str">
            <v>冷媒配管(液)</v>
          </cell>
          <cell r="BD208">
            <v>9.52</v>
          </cell>
          <cell r="BE208" t="str">
            <v>φ(mm)</v>
          </cell>
          <cell r="BF208" t="str">
            <v>製品質量</v>
          </cell>
          <cell r="BG208">
            <v>25</v>
          </cell>
          <cell r="BH208" t="str">
            <v>kg</v>
          </cell>
          <cell r="BI208" t="str">
            <v>分離形名(パネル１)</v>
          </cell>
          <cell r="BL208" t="str">
            <v>分離形名(リモコン１)</v>
          </cell>
          <cell r="BM208" t="str">
            <v>PAR-F25M</v>
          </cell>
        </row>
        <row r="209">
          <cell r="B209" t="str">
            <v>PFFY-J71LEM-A</v>
          </cell>
          <cell r="C209" t="str">
            <v>標準価格</v>
          </cell>
          <cell r="D209">
            <v>325000</v>
          </cell>
          <cell r="E209">
            <v>350000</v>
          </cell>
          <cell r="F209" t="str">
            <v>円</v>
          </cell>
          <cell r="G209" t="str">
            <v>冷房能力</v>
          </cell>
          <cell r="H209">
            <v>7.1</v>
          </cell>
          <cell r="I209" t="str">
            <v>kW</v>
          </cell>
          <cell r="J209" t="str">
            <v>消費電力(冷房)</v>
          </cell>
          <cell r="K209">
            <v>0.1</v>
          </cell>
          <cell r="L209" t="str">
            <v>kW</v>
          </cell>
          <cell r="M209" t="str">
            <v>暖房能力</v>
          </cell>
          <cell r="N209">
            <v>8</v>
          </cell>
          <cell r="O209" t="str">
            <v>kW</v>
          </cell>
          <cell r="P209" t="str">
            <v>暖房能力(ﾋｰﾀ作動時)</v>
          </cell>
          <cell r="R209" t="str">
            <v>kW</v>
          </cell>
          <cell r="S209" t="str">
            <v>消費電力(暖房)</v>
          </cell>
          <cell r="T209">
            <v>0.1</v>
          </cell>
          <cell r="U209" t="str">
            <v>kW</v>
          </cell>
          <cell r="V209" t="str">
            <v>消費電力(暖房ﾋｰﾀ作動時)</v>
          </cell>
          <cell r="X209" t="str">
            <v>kW</v>
          </cell>
          <cell r="Y209" t="str">
            <v>電源</v>
          </cell>
          <cell r="Z209" t="str">
            <v>単相</v>
          </cell>
          <cell r="AA209" t="str">
            <v>φ</v>
          </cell>
          <cell r="AB209" t="str">
            <v>電圧</v>
          </cell>
          <cell r="AC209">
            <v>200</v>
          </cell>
          <cell r="AD209" t="str">
            <v>V</v>
          </cell>
          <cell r="AE209" t="str">
            <v>外形寸法　高さ</v>
          </cell>
          <cell r="AF209">
            <v>630</v>
          </cell>
          <cell r="AG209" t="str">
            <v>mm</v>
          </cell>
          <cell r="AH209" t="str">
            <v>外形寸法　幅</v>
          </cell>
          <cell r="AI209">
            <v>1410</v>
          </cell>
          <cell r="AJ209" t="str">
            <v>mm</v>
          </cell>
          <cell r="AK209" t="str">
            <v>外形寸法　奥行</v>
          </cell>
          <cell r="AL209">
            <v>220</v>
          </cell>
          <cell r="AM209" t="str">
            <v>mm</v>
          </cell>
          <cell r="AN209" t="str">
            <v>風量(強)</v>
          </cell>
          <cell r="AO209">
            <v>15.5</v>
          </cell>
          <cell r="AP209" t="str">
            <v>m3/min</v>
          </cell>
          <cell r="AQ209" t="str">
            <v>機外静圧</v>
          </cell>
          <cell r="AS209" t="str">
            <v>Pa</v>
          </cell>
          <cell r="AT209" t="str">
            <v>送風機出力</v>
          </cell>
          <cell r="AU209">
            <v>4.4999999999999998E-2</v>
          </cell>
          <cell r="AV209" t="str">
            <v>kW</v>
          </cell>
          <cell r="AW209" t="str">
            <v>ドレン配管径</v>
          </cell>
          <cell r="AX209" t="str">
            <v>ﾎｰｽ付属品27(先端20)</v>
          </cell>
          <cell r="AZ209" t="str">
            <v>冷媒配管(ガス)</v>
          </cell>
          <cell r="BA209">
            <v>15.88</v>
          </cell>
          <cell r="BB209" t="str">
            <v>φ(mm)</v>
          </cell>
          <cell r="BC209" t="str">
            <v>冷媒配管(液)</v>
          </cell>
          <cell r="BD209">
            <v>9.52</v>
          </cell>
          <cell r="BE209" t="str">
            <v>φ(mm)</v>
          </cell>
          <cell r="BF209" t="str">
            <v>製品質量</v>
          </cell>
          <cell r="BG209">
            <v>32</v>
          </cell>
          <cell r="BH209" t="str">
            <v>kg</v>
          </cell>
          <cell r="BI209" t="str">
            <v>分離形名(パネル１)</v>
          </cell>
          <cell r="BL209" t="str">
            <v>分離形名(リモコン１)</v>
          </cell>
          <cell r="BM209" t="str">
            <v>PAR-F25M</v>
          </cell>
        </row>
        <row r="210">
          <cell r="B210" t="str">
            <v>PFFY-J71LRM-A</v>
          </cell>
          <cell r="C210" t="str">
            <v>標準価格</v>
          </cell>
          <cell r="D210">
            <v>315000</v>
          </cell>
          <cell r="E210">
            <v>340000</v>
          </cell>
          <cell r="F210" t="str">
            <v>円</v>
          </cell>
          <cell r="G210" t="str">
            <v>冷房能力</v>
          </cell>
          <cell r="H210">
            <v>7.1</v>
          </cell>
          <cell r="I210" t="str">
            <v>kW</v>
          </cell>
          <cell r="J210" t="str">
            <v>消費電力(冷房)</v>
          </cell>
          <cell r="K210">
            <v>0.1</v>
          </cell>
          <cell r="L210" t="str">
            <v>kW</v>
          </cell>
          <cell r="M210" t="str">
            <v>暖房能力</v>
          </cell>
          <cell r="N210">
            <v>8</v>
          </cell>
          <cell r="O210" t="str">
            <v>kW</v>
          </cell>
          <cell r="P210" t="str">
            <v>暖房能力(ﾋｰﾀ作動時)</v>
          </cell>
          <cell r="R210" t="str">
            <v>kW</v>
          </cell>
          <cell r="S210" t="str">
            <v>消費電力(暖房)</v>
          </cell>
          <cell r="T210">
            <v>0.1</v>
          </cell>
          <cell r="U210" t="str">
            <v>kW</v>
          </cell>
          <cell r="V210" t="str">
            <v>消費電力(暖房ﾋｰﾀ作動時)</v>
          </cell>
          <cell r="X210" t="str">
            <v>kW</v>
          </cell>
          <cell r="Y210" t="str">
            <v>電源</v>
          </cell>
          <cell r="Z210" t="str">
            <v>単相</v>
          </cell>
          <cell r="AA210" t="str">
            <v>φ</v>
          </cell>
          <cell r="AB210" t="str">
            <v>電圧</v>
          </cell>
          <cell r="AC210">
            <v>200</v>
          </cell>
          <cell r="AD210" t="str">
            <v>V</v>
          </cell>
          <cell r="AE210" t="str">
            <v>外形寸法　高さ</v>
          </cell>
          <cell r="AF210">
            <v>639</v>
          </cell>
          <cell r="AG210" t="str">
            <v>mm</v>
          </cell>
          <cell r="AH210" t="str">
            <v>外形寸法　幅</v>
          </cell>
          <cell r="AI210">
            <v>1216</v>
          </cell>
          <cell r="AJ210" t="str">
            <v>mm</v>
          </cell>
          <cell r="AK210" t="str">
            <v>外形寸法　奥行</v>
          </cell>
          <cell r="AL210">
            <v>220</v>
          </cell>
          <cell r="AM210" t="str">
            <v>mm</v>
          </cell>
          <cell r="AN210" t="str">
            <v>風量(強)</v>
          </cell>
          <cell r="AO210">
            <v>15.5</v>
          </cell>
          <cell r="AP210" t="str">
            <v>m3/min</v>
          </cell>
          <cell r="AQ210" t="str">
            <v>機外静圧</v>
          </cell>
          <cell r="AS210" t="str">
            <v>Pa</v>
          </cell>
          <cell r="AT210" t="str">
            <v>送風機出力</v>
          </cell>
          <cell r="AU210">
            <v>4.4999999999999998E-2</v>
          </cell>
          <cell r="AV210" t="str">
            <v>kW</v>
          </cell>
          <cell r="AW210" t="str">
            <v>ドレン配管径</v>
          </cell>
          <cell r="AX210" t="str">
            <v>ﾎｰｽ付属品27(先端20)</v>
          </cell>
          <cell r="AZ210" t="str">
            <v>冷媒配管(ガス)</v>
          </cell>
          <cell r="BA210">
            <v>15.88</v>
          </cell>
          <cell r="BB210" t="str">
            <v>φ(mm)</v>
          </cell>
          <cell r="BC210" t="str">
            <v>冷媒配管(液)</v>
          </cell>
          <cell r="BD210">
            <v>9.52</v>
          </cell>
          <cell r="BE210" t="str">
            <v>φ(mm)</v>
          </cell>
          <cell r="BF210" t="str">
            <v>製品質量</v>
          </cell>
          <cell r="BG210">
            <v>27</v>
          </cell>
          <cell r="BH210" t="str">
            <v>kg</v>
          </cell>
          <cell r="BI210" t="str">
            <v>分離形名(パネル１)</v>
          </cell>
          <cell r="BL210" t="str">
            <v>分離形名(リモコン１)</v>
          </cell>
          <cell r="BM210" t="str">
            <v>PAR-F25M</v>
          </cell>
        </row>
        <row r="211">
          <cell r="B211" t="str">
            <v>PFH-J200A</v>
          </cell>
          <cell r="C211" t="str">
            <v>標準価格</v>
          </cell>
          <cell r="D211">
            <v>505000</v>
          </cell>
          <cell r="E211">
            <v>530000</v>
          </cell>
          <cell r="F211" t="str">
            <v>円</v>
          </cell>
          <cell r="G211" t="str">
            <v>冷房能力</v>
          </cell>
          <cell r="H211">
            <v>18</v>
          </cell>
          <cell r="I211" t="str">
            <v>kW</v>
          </cell>
          <cell r="J211" t="str">
            <v>消費電力(冷房)</v>
          </cell>
          <cell r="K211">
            <v>0.38</v>
          </cell>
          <cell r="L211" t="str">
            <v>kW</v>
          </cell>
          <cell r="M211" t="str">
            <v>暖房能力</v>
          </cell>
          <cell r="N211">
            <v>20</v>
          </cell>
          <cell r="O211" t="str">
            <v>kW</v>
          </cell>
          <cell r="P211" t="str">
            <v>暖房能力(ﾋｰﾀ作動時)</v>
          </cell>
          <cell r="Q211">
            <v>25.1</v>
          </cell>
          <cell r="R211" t="str">
            <v>kW</v>
          </cell>
          <cell r="S211" t="str">
            <v>消費電力(暖房)</v>
          </cell>
          <cell r="T211">
            <v>0.38</v>
          </cell>
          <cell r="U211" t="str">
            <v>kW</v>
          </cell>
          <cell r="V211" t="str">
            <v>消費電力(暖房ﾋｰﾀ作動時)</v>
          </cell>
          <cell r="W211">
            <v>5.48</v>
          </cell>
          <cell r="X211" t="str">
            <v>kW</v>
          </cell>
          <cell r="Y211" t="str">
            <v>電源</v>
          </cell>
          <cell r="Z211" t="str">
            <v>三相</v>
          </cell>
          <cell r="AA211" t="str">
            <v>φ</v>
          </cell>
          <cell r="AB211" t="str">
            <v>電圧</v>
          </cell>
          <cell r="AC211">
            <v>200</v>
          </cell>
          <cell r="AD211" t="str">
            <v>V</v>
          </cell>
          <cell r="AE211" t="str">
            <v>外形寸法　高さ</v>
          </cell>
          <cell r="AF211">
            <v>1850</v>
          </cell>
          <cell r="AG211" t="str">
            <v>mm</v>
          </cell>
          <cell r="AH211" t="str">
            <v>外形寸法　幅</v>
          </cell>
          <cell r="AI211">
            <v>985</v>
          </cell>
          <cell r="AJ211" t="str">
            <v>mm</v>
          </cell>
          <cell r="AK211" t="str">
            <v>外形寸法　奥行</v>
          </cell>
          <cell r="AL211">
            <v>400</v>
          </cell>
          <cell r="AM211" t="str">
            <v>mm</v>
          </cell>
          <cell r="AN211" t="str">
            <v>風量(強)</v>
          </cell>
          <cell r="AO211">
            <v>60</v>
          </cell>
          <cell r="AP211" t="str">
            <v>m3/min</v>
          </cell>
          <cell r="AQ211" t="str">
            <v>機外静圧</v>
          </cell>
          <cell r="AS211" t="str">
            <v>Pa</v>
          </cell>
          <cell r="AT211" t="str">
            <v>送風機出力</v>
          </cell>
          <cell r="AU211">
            <v>0.2</v>
          </cell>
          <cell r="AV211" t="str">
            <v>kW</v>
          </cell>
          <cell r="AW211" t="str">
            <v>ドレン配管径</v>
          </cell>
          <cell r="AX211" t="str">
            <v>内径26(PVC,VP-20)</v>
          </cell>
          <cell r="AZ211" t="str">
            <v>冷媒配管(ガス)</v>
          </cell>
          <cell r="BA211">
            <v>25.4</v>
          </cell>
          <cell r="BB211" t="str">
            <v>φ(mm)</v>
          </cell>
          <cell r="BC211" t="str">
            <v>冷媒配管(液)</v>
          </cell>
          <cell r="BD211">
            <v>15.88</v>
          </cell>
          <cell r="BE211" t="str">
            <v>φ(mm)</v>
          </cell>
          <cell r="BF211" t="str">
            <v>製品質量</v>
          </cell>
          <cell r="BG211">
            <v>115</v>
          </cell>
          <cell r="BH211" t="str">
            <v>kg</v>
          </cell>
          <cell r="BI211" t="str">
            <v>分離形名(パネル１)</v>
          </cell>
          <cell r="BL211" t="str">
            <v>分離形名(リモコン１)</v>
          </cell>
        </row>
        <row r="212">
          <cell r="B212" t="str">
            <v>PFH-J224BA</v>
          </cell>
          <cell r="C212" t="str">
            <v>標準価格</v>
          </cell>
          <cell r="D212">
            <v>462000</v>
          </cell>
          <cell r="E212">
            <v>487000</v>
          </cell>
          <cell r="F212" t="str">
            <v>円</v>
          </cell>
          <cell r="G212" t="str">
            <v>冷房能力</v>
          </cell>
          <cell r="H212">
            <v>20</v>
          </cell>
          <cell r="I212" t="str">
            <v>kW</v>
          </cell>
          <cell r="J212" t="str">
            <v>消費電力(冷房)</v>
          </cell>
          <cell r="K212">
            <v>0.35</v>
          </cell>
          <cell r="L212" t="str">
            <v>kW</v>
          </cell>
          <cell r="M212" t="str">
            <v>暖房能力</v>
          </cell>
          <cell r="N212">
            <v>22.4</v>
          </cell>
          <cell r="O212" t="str">
            <v>kW</v>
          </cell>
          <cell r="P212" t="str">
            <v>暖房能力(ﾋｰﾀ作動時)</v>
          </cell>
          <cell r="R212" t="str">
            <v>kW</v>
          </cell>
          <cell r="S212" t="str">
            <v>消費電力(暖房)</v>
          </cell>
          <cell r="T212">
            <v>0.34</v>
          </cell>
          <cell r="U212" t="str">
            <v>kW</v>
          </cell>
          <cell r="V212" t="str">
            <v>消費電力(暖房ﾋｰﾀ作動時)</v>
          </cell>
          <cell r="X212" t="str">
            <v>kW</v>
          </cell>
          <cell r="Y212" t="str">
            <v>電源</v>
          </cell>
          <cell r="Z212" t="str">
            <v>三相</v>
          </cell>
          <cell r="AA212" t="str">
            <v>φ</v>
          </cell>
          <cell r="AB212" t="str">
            <v>電圧</v>
          </cell>
          <cell r="AC212">
            <v>200</v>
          </cell>
          <cell r="AD212" t="str">
            <v>V</v>
          </cell>
          <cell r="AE212" t="str">
            <v>外形寸法　高さ</v>
          </cell>
          <cell r="AF212">
            <v>1850</v>
          </cell>
          <cell r="AG212" t="str">
            <v>mm</v>
          </cell>
          <cell r="AH212" t="str">
            <v>外形寸法　幅</v>
          </cell>
          <cell r="AI212">
            <v>985</v>
          </cell>
          <cell r="AJ212" t="str">
            <v>mm</v>
          </cell>
          <cell r="AK212" t="str">
            <v>外形寸法　奥行</v>
          </cell>
          <cell r="AL212">
            <v>400</v>
          </cell>
          <cell r="AM212" t="str">
            <v>mm</v>
          </cell>
          <cell r="AN212" t="str">
            <v>風量(強)</v>
          </cell>
          <cell r="AO212">
            <v>60</v>
          </cell>
          <cell r="AP212" t="str">
            <v>m3/min</v>
          </cell>
          <cell r="AQ212" t="str">
            <v>機外静圧</v>
          </cell>
          <cell r="AS212" t="str">
            <v>Pa</v>
          </cell>
          <cell r="AT212" t="str">
            <v>送風機出力</v>
          </cell>
          <cell r="AU212">
            <v>0.25</v>
          </cell>
          <cell r="AV212" t="str">
            <v>kW</v>
          </cell>
          <cell r="AW212" t="str">
            <v>ドレン配管径</v>
          </cell>
          <cell r="AX212" t="str">
            <v>内径26(PVC,VP-20)</v>
          </cell>
          <cell r="AZ212" t="str">
            <v>冷媒配管(ガス)</v>
          </cell>
          <cell r="BA212">
            <v>25.4</v>
          </cell>
          <cell r="BB212" t="str">
            <v>φ(mm)</v>
          </cell>
          <cell r="BC212" t="str">
            <v>冷媒配管(液)</v>
          </cell>
          <cell r="BD212">
            <v>12.7</v>
          </cell>
          <cell r="BE212" t="str">
            <v>φ(mm)</v>
          </cell>
          <cell r="BF212" t="str">
            <v>製品質量</v>
          </cell>
          <cell r="BG212">
            <v>112</v>
          </cell>
          <cell r="BH212" t="str">
            <v>kg</v>
          </cell>
          <cell r="BI212" t="str">
            <v>分離形名(パネル１)</v>
          </cell>
          <cell r="BL212" t="str">
            <v>分離形名(リモコン１)</v>
          </cell>
        </row>
        <row r="213">
          <cell r="B213" t="str">
            <v>PFH-J280A</v>
          </cell>
          <cell r="C213" t="str">
            <v>標準価格</v>
          </cell>
          <cell r="D213">
            <v>695000</v>
          </cell>
          <cell r="E213">
            <v>720000</v>
          </cell>
          <cell r="F213" t="str">
            <v>円</v>
          </cell>
          <cell r="G213" t="str">
            <v>冷房能力</v>
          </cell>
          <cell r="H213">
            <v>25</v>
          </cell>
          <cell r="I213" t="str">
            <v>kW</v>
          </cell>
          <cell r="J213" t="str">
            <v>消費電力(冷房)</v>
          </cell>
          <cell r="K213">
            <v>0.5</v>
          </cell>
          <cell r="L213" t="str">
            <v>kW</v>
          </cell>
          <cell r="M213" t="str">
            <v>暖房能力</v>
          </cell>
          <cell r="N213">
            <v>28</v>
          </cell>
          <cell r="O213" t="str">
            <v>kW</v>
          </cell>
          <cell r="P213" t="str">
            <v>暖房能力(ﾋｰﾀ作動時)</v>
          </cell>
          <cell r="Q213">
            <v>28.5</v>
          </cell>
          <cell r="R213" t="str">
            <v>kW</v>
          </cell>
          <cell r="S213" t="str">
            <v>消費電力(暖房)</v>
          </cell>
          <cell r="T213">
            <v>0.5</v>
          </cell>
          <cell r="U213" t="str">
            <v>kW</v>
          </cell>
          <cell r="V213" t="str">
            <v>消費電力(暖房ﾋｰﾀ作動時)</v>
          </cell>
          <cell r="W213">
            <v>6.6</v>
          </cell>
          <cell r="X213" t="str">
            <v>kW</v>
          </cell>
          <cell r="Y213" t="str">
            <v>電源</v>
          </cell>
          <cell r="Z213" t="str">
            <v>三相</v>
          </cell>
          <cell r="AA213" t="str">
            <v>φ</v>
          </cell>
          <cell r="AB213" t="str">
            <v>電圧</v>
          </cell>
          <cell r="AC213">
            <v>200</v>
          </cell>
          <cell r="AD213" t="str">
            <v>V</v>
          </cell>
          <cell r="AE213" t="str">
            <v>外形寸法　高さ</v>
          </cell>
          <cell r="AF213">
            <v>1850</v>
          </cell>
          <cell r="AG213" t="str">
            <v>mm</v>
          </cell>
          <cell r="AH213" t="str">
            <v>外形寸法　幅</v>
          </cell>
          <cell r="AI213">
            <v>1200</v>
          </cell>
          <cell r="AJ213" t="str">
            <v>mm</v>
          </cell>
          <cell r="AK213" t="str">
            <v>外形寸法　奥行</v>
          </cell>
          <cell r="AL213">
            <v>400</v>
          </cell>
          <cell r="AM213" t="str">
            <v>mm</v>
          </cell>
          <cell r="AN213" t="str">
            <v>風量(強)</v>
          </cell>
          <cell r="AO213">
            <v>80</v>
          </cell>
          <cell r="AP213" t="str">
            <v>m3/min</v>
          </cell>
          <cell r="AQ213" t="str">
            <v>機外静圧</v>
          </cell>
          <cell r="AS213" t="str">
            <v>Pa</v>
          </cell>
          <cell r="AT213" t="str">
            <v>送風機出力</v>
          </cell>
          <cell r="AU213">
            <v>0.4</v>
          </cell>
          <cell r="AV213" t="str">
            <v>kW</v>
          </cell>
          <cell r="AW213" t="str">
            <v>ドレン配管径</v>
          </cell>
          <cell r="AX213" t="str">
            <v>内径26(PVC,VP-20)</v>
          </cell>
          <cell r="AZ213" t="str">
            <v>冷媒配管(ガス)</v>
          </cell>
          <cell r="BA213">
            <v>28.58</v>
          </cell>
          <cell r="BB213" t="str">
            <v>φ(mm)</v>
          </cell>
          <cell r="BC213" t="str">
            <v>冷媒配管(液)</v>
          </cell>
          <cell r="BD213">
            <v>15.88</v>
          </cell>
          <cell r="BE213" t="str">
            <v>φ(mm)</v>
          </cell>
          <cell r="BF213" t="str">
            <v>製品質量</v>
          </cell>
          <cell r="BG213">
            <v>135</v>
          </cell>
          <cell r="BH213" t="str">
            <v>kg</v>
          </cell>
          <cell r="BI213" t="str">
            <v>分離形名(パネル１)</v>
          </cell>
          <cell r="BL213" t="str">
            <v>分離形名(リモコン１)</v>
          </cell>
        </row>
        <row r="214">
          <cell r="B214" t="str">
            <v>PFH-J280BA</v>
          </cell>
          <cell r="C214" t="str">
            <v>標準価格</v>
          </cell>
          <cell r="D214">
            <v>670000</v>
          </cell>
          <cell r="E214">
            <v>695000</v>
          </cell>
          <cell r="F214" t="str">
            <v>円</v>
          </cell>
          <cell r="G214" t="str">
            <v>冷房能力</v>
          </cell>
          <cell r="H214">
            <v>25</v>
          </cell>
          <cell r="I214" t="str">
            <v>kW</v>
          </cell>
          <cell r="J214" t="str">
            <v>消費電力(冷房)</v>
          </cell>
          <cell r="K214">
            <v>0.46</v>
          </cell>
          <cell r="L214" t="str">
            <v>kW</v>
          </cell>
          <cell r="M214" t="str">
            <v>暖房能力</v>
          </cell>
          <cell r="N214">
            <v>28</v>
          </cell>
          <cell r="O214" t="str">
            <v>kW</v>
          </cell>
          <cell r="P214" t="str">
            <v>暖房能力(ﾋｰﾀ作動時)</v>
          </cell>
          <cell r="R214" t="str">
            <v>kW</v>
          </cell>
          <cell r="S214" t="str">
            <v>消費電力(暖房)</v>
          </cell>
          <cell r="T214">
            <v>0.38</v>
          </cell>
          <cell r="U214" t="str">
            <v>kW</v>
          </cell>
          <cell r="V214" t="str">
            <v>消費電力(暖房ﾋｰﾀ作動時)</v>
          </cell>
          <cell r="X214" t="str">
            <v>kW</v>
          </cell>
          <cell r="Y214" t="str">
            <v>電源</v>
          </cell>
          <cell r="Z214" t="str">
            <v>三相</v>
          </cell>
          <cell r="AA214" t="str">
            <v>φ</v>
          </cell>
          <cell r="AB214" t="str">
            <v>電圧</v>
          </cell>
          <cell r="AC214">
            <v>200</v>
          </cell>
          <cell r="AD214" t="str">
            <v>V</v>
          </cell>
          <cell r="AE214" t="str">
            <v>外形寸法　高さ</v>
          </cell>
          <cell r="AF214">
            <v>1850</v>
          </cell>
          <cell r="AG214" t="str">
            <v>mm</v>
          </cell>
          <cell r="AH214" t="str">
            <v>外形寸法　幅</v>
          </cell>
          <cell r="AI214">
            <v>1200</v>
          </cell>
          <cell r="AJ214" t="str">
            <v>mm</v>
          </cell>
          <cell r="AK214" t="str">
            <v>外形寸法　奥行</v>
          </cell>
          <cell r="AL214">
            <v>400</v>
          </cell>
          <cell r="AM214" t="str">
            <v>mm</v>
          </cell>
          <cell r="AN214" t="str">
            <v>風量(強)</v>
          </cell>
          <cell r="AO214">
            <v>80</v>
          </cell>
          <cell r="AP214" t="str">
            <v>m3/min</v>
          </cell>
          <cell r="AQ214" t="str">
            <v>機外静圧</v>
          </cell>
          <cell r="AS214" t="str">
            <v>Pa</v>
          </cell>
          <cell r="AT214" t="str">
            <v>送風機出力</v>
          </cell>
          <cell r="AU214">
            <v>0.4</v>
          </cell>
          <cell r="AV214" t="str">
            <v>kW</v>
          </cell>
          <cell r="AW214" t="str">
            <v>ドレン配管径</v>
          </cell>
          <cell r="AX214" t="str">
            <v>内径26(PVC,VP-20)</v>
          </cell>
          <cell r="AZ214" t="str">
            <v>冷媒配管(ガス)</v>
          </cell>
          <cell r="BA214">
            <v>28.58</v>
          </cell>
          <cell r="BB214" t="str">
            <v>φ(mm)</v>
          </cell>
          <cell r="BC214" t="str">
            <v>冷媒配管(液)</v>
          </cell>
          <cell r="BD214">
            <v>15.88</v>
          </cell>
          <cell r="BE214" t="str">
            <v>φ(mm)</v>
          </cell>
          <cell r="BF214" t="str">
            <v>製品質量</v>
          </cell>
          <cell r="BG214">
            <v>127</v>
          </cell>
          <cell r="BH214" t="str">
            <v>kg</v>
          </cell>
          <cell r="BI214" t="str">
            <v>分離形名(パネル１)</v>
          </cell>
          <cell r="BL214" t="str">
            <v>分離形名(リモコン１)</v>
          </cell>
        </row>
        <row r="215">
          <cell r="B215" t="str">
            <v>PFH-J80A</v>
          </cell>
          <cell r="C215" t="str">
            <v>標準価格</v>
          </cell>
          <cell r="D215">
            <v>343000</v>
          </cell>
          <cell r="E215">
            <v>368000</v>
          </cell>
          <cell r="F215" t="str">
            <v>円</v>
          </cell>
          <cell r="G215" t="str">
            <v>冷房能力</v>
          </cell>
          <cell r="I215" t="str">
            <v>kW</v>
          </cell>
          <cell r="J215" t="str">
            <v>消費電力(冷房)</v>
          </cell>
          <cell r="L215" t="str">
            <v>kW</v>
          </cell>
          <cell r="M215" t="str">
            <v>暖房能力</v>
          </cell>
          <cell r="O215" t="str">
            <v>kW</v>
          </cell>
          <cell r="P215" t="str">
            <v>暖房能力(ﾋｰﾀ作動時)</v>
          </cell>
          <cell r="R215" t="str">
            <v>kW</v>
          </cell>
          <cell r="S215" t="str">
            <v>消費電力(暖房)</v>
          </cell>
          <cell r="U215" t="str">
            <v>kW</v>
          </cell>
          <cell r="V215" t="str">
            <v>消費電力(暖房ﾋｰﾀ作動時)</v>
          </cell>
          <cell r="X215" t="str">
            <v>kW</v>
          </cell>
          <cell r="Y215" t="str">
            <v>電源</v>
          </cell>
          <cell r="Z215" t="str">
            <v>単相</v>
          </cell>
          <cell r="AA215" t="str">
            <v>φ</v>
          </cell>
          <cell r="AB215" t="str">
            <v>電圧</v>
          </cell>
          <cell r="AC215">
            <v>200</v>
          </cell>
          <cell r="AD215" t="str">
            <v>V</v>
          </cell>
          <cell r="AE215" t="str">
            <v>外形寸法　高さ</v>
          </cell>
          <cell r="AF215">
            <v>1650</v>
          </cell>
          <cell r="AG215" t="str">
            <v>mm</v>
          </cell>
          <cell r="AH215" t="str">
            <v>外形寸法　幅</v>
          </cell>
          <cell r="AI215">
            <v>720</v>
          </cell>
          <cell r="AJ215" t="str">
            <v>mm</v>
          </cell>
          <cell r="AK215" t="str">
            <v>外形寸法　奥行</v>
          </cell>
          <cell r="AL215">
            <v>400</v>
          </cell>
          <cell r="AM215" t="str">
            <v>mm</v>
          </cell>
          <cell r="AN215" t="str">
            <v>風量(強)</v>
          </cell>
          <cell r="AO215">
            <v>25</v>
          </cell>
          <cell r="AP215" t="str">
            <v>m3/min</v>
          </cell>
          <cell r="AQ215" t="str">
            <v>機外静圧</v>
          </cell>
          <cell r="AS215" t="str">
            <v>Pa</v>
          </cell>
          <cell r="AT215" t="str">
            <v>送風機出力</v>
          </cell>
          <cell r="AU215" t="str">
            <v>0.06&lt;0.2&gt;</v>
          </cell>
          <cell r="AV215" t="str">
            <v>kW</v>
          </cell>
          <cell r="AW215" t="str">
            <v>ドレン配管径</v>
          </cell>
          <cell r="AX215" t="str">
            <v>1B</v>
          </cell>
          <cell r="AZ215" t="str">
            <v>冷媒配管(ガス)</v>
          </cell>
          <cell r="BA215">
            <v>15.88</v>
          </cell>
          <cell r="BB215" t="str">
            <v>φ(mm)</v>
          </cell>
          <cell r="BC215" t="str">
            <v>冷媒配管(液)</v>
          </cell>
          <cell r="BD215">
            <v>9.52</v>
          </cell>
          <cell r="BE215" t="str">
            <v>φ(mm)</v>
          </cell>
          <cell r="BF215" t="str">
            <v>製品質量</v>
          </cell>
          <cell r="BG215">
            <v>85</v>
          </cell>
          <cell r="BH215" t="str">
            <v>kg</v>
          </cell>
          <cell r="BI215" t="str">
            <v>分離形名(パネル１)</v>
          </cell>
          <cell r="BL215" t="str">
            <v>分離形名(リモコン１)</v>
          </cell>
        </row>
        <row r="216">
          <cell r="B216" t="str">
            <v>PFH-J80A2</v>
          </cell>
          <cell r="C216" t="str">
            <v>標準価格</v>
          </cell>
          <cell r="D216">
            <v>343000</v>
          </cell>
          <cell r="E216">
            <v>368000</v>
          </cell>
          <cell r="F216" t="str">
            <v>円</v>
          </cell>
          <cell r="G216" t="str">
            <v>冷房能力</v>
          </cell>
          <cell r="H216">
            <v>7.1</v>
          </cell>
          <cell r="I216" t="str">
            <v>kW</v>
          </cell>
          <cell r="J216" t="str">
            <v>消費電力(冷房)</v>
          </cell>
          <cell r="L216" t="str">
            <v>kW</v>
          </cell>
          <cell r="M216" t="str">
            <v>暖房能力</v>
          </cell>
          <cell r="N216">
            <v>7.5</v>
          </cell>
          <cell r="O216" t="str">
            <v>kW</v>
          </cell>
          <cell r="P216" t="str">
            <v>暖房能力(ﾋｰﾀ作動時)</v>
          </cell>
          <cell r="Q216">
            <v>10.5</v>
          </cell>
          <cell r="R216" t="str">
            <v>kW</v>
          </cell>
          <cell r="S216" t="str">
            <v>消費電力(暖房)</v>
          </cell>
          <cell r="U216" t="str">
            <v>kW</v>
          </cell>
          <cell r="V216" t="str">
            <v>消費電力(暖房ﾋｰﾀ作動時)</v>
          </cell>
          <cell r="X216" t="str">
            <v>kW</v>
          </cell>
          <cell r="Y216" t="str">
            <v>電源</v>
          </cell>
          <cell r="Z216" t="str">
            <v>三相</v>
          </cell>
          <cell r="AA216" t="str">
            <v>φ</v>
          </cell>
          <cell r="AB216" t="str">
            <v>電圧</v>
          </cell>
          <cell r="AC216">
            <v>200</v>
          </cell>
          <cell r="AD216" t="str">
            <v>V</v>
          </cell>
          <cell r="AE216" t="str">
            <v>外形寸法　高さ</v>
          </cell>
          <cell r="AF216">
            <v>1650</v>
          </cell>
          <cell r="AG216" t="str">
            <v>mm</v>
          </cell>
          <cell r="AH216" t="str">
            <v>外形寸法　幅</v>
          </cell>
          <cell r="AI216">
            <v>720</v>
          </cell>
          <cell r="AJ216" t="str">
            <v>mm</v>
          </cell>
          <cell r="AK216" t="str">
            <v>外形寸法　奥行</v>
          </cell>
          <cell r="AL216">
            <v>400</v>
          </cell>
          <cell r="AM216" t="str">
            <v>mm</v>
          </cell>
          <cell r="AN216" t="str">
            <v>風量(強)</v>
          </cell>
          <cell r="AO216">
            <v>25</v>
          </cell>
          <cell r="AP216" t="str">
            <v>m3/min</v>
          </cell>
          <cell r="AQ216" t="str">
            <v>機外静圧</v>
          </cell>
          <cell r="AR216">
            <v>70</v>
          </cell>
          <cell r="AS216" t="str">
            <v>Pa</v>
          </cell>
          <cell r="AT216" t="str">
            <v>送風機出力</v>
          </cell>
          <cell r="AU216">
            <v>0.2</v>
          </cell>
          <cell r="AV216" t="str">
            <v>kW</v>
          </cell>
          <cell r="AW216" t="str">
            <v>ドレン配管径</v>
          </cell>
          <cell r="AZ216" t="str">
            <v>冷媒配管(ガス)</v>
          </cell>
          <cell r="BA216">
            <v>15.88</v>
          </cell>
          <cell r="BB216" t="str">
            <v>φ(mm)</v>
          </cell>
          <cell r="BC216" t="str">
            <v>冷媒配管(液)</v>
          </cell>
          <cell r="BD216">
            <v>9.52</v>
          </cell>
          <cell r="BE216" t="str">
            <v>φ(mm)</v>
          </cell>
          <cell r="BF216" t="str">
            <v>製品質量</v>
          </cell>
          <cell r="BG216">
            <v>90</v>
          </cell>
          <cell r="BH216" t="str">
            <v>kg</v>
          </cell>
          <cell r="BI216" t="str">
            <v>分離形名(パネル１)</v>
          </cell>
          <cell r="BL216" t="str">
            <v>分離形名(リモコン１)</v>
          </cell>
        </row>
        <row r="217">
          <cell r="B217" t="str">
            <v>PFHA-J112K-A</v>
          </cell>
          <cell r="C217" t="str">
            <v>標準価格</v>
          </cell>
          <cell r="D217">
            <v>725000</v>
          </cell>
          <cell r="E217">
            <v>750000</v>
          </cell>
          <cell r="F217" t="str">
            <v>円</v>
          </cell>
          <cell r="G217" t="str">
            <v>冷房能力</v>
          </cell>
          <cell r="H217">
            <v>11.2</v>
          </cell>
          <cell r="I217" t="str">
            <v>kW</v>
          </cell>
          <cell r="J217" t="str">
            <v>消費電力(冷房)</v>
          </cell>
          <cell r="K217">
            <v>0.73</v>
          </cell>
          <cell r="L217" t="str">
            <v>kW</v>
          </cell>
          <cell r="M217" t="str">
            <v>暖房能力</v>
          </cell>
          <cell r="N217">
            <v>12.5</v>
          </cell>
          <cell r="O217" t="str">
            <v>kW</v>
          </cell>
          <cell r="P217" t="str">
            <v>暖房能力(ﾋｰﾀ作動時)</v>
          </cell>
          <cell r="R217" t="str">
            <v>kW</v>
          </cell>
          <cell r="S217" t="str">
            <v>消費電力(暖房)</v>
          </cell>
          <cell r="T217">
            <v>0.73</v>
          </cell>
          <cell r="U217" t="str">
            <v>kW</v>
          </cell>
          <cell r="V217" t="str">
            <v>消費電力(暖房ﾋｰﾀ作動時)</v>
          </cell>
          <cell r="X217" t="str">
            <v>kW</v>
          </cell>
          <cell r="Y217" t="str">
            <v>電源</v>
          </cell>
          <cell r="Z217" t="str">
            <v>単相</v>
          </cell>
          <cell r="AA217" t="str">
            <v>φ</v>
          </cell>
          <cell r="AB217" t="str">
            <v>電圧</v>
          </cell>
          <cell r="AC217">
            <v>200</v>
          </cell>
          <cell r="AD217" t="str">
            <v>V</v>
          </cell>
          <cell r="AE217" t="str">
            <v>外形寸法　高さ</v>
          </cell>
          <cell r="AF217">
            <v>1950</v>
          </cell>
          <cell r="AG217" t="str">
            <v>mm</v>
          </cell>
          <cell r="AH217" t="str">
            <v>外形寸法　幅</v>
          </cell>
          <cell r="AI217">
            <v>1230</v>
          </cell>
          <cell r="AJ217" t="str">
            <v>mm</v>
          </cell>
          <cell r="AK217" t="str">
            <v>外形寸法　奥行</v>
          </cell>
          <cell r="AL217">
            <v>500</v>
          </cell>
          <cell r="AM217" t="str">
            <v>mm</v>
          </cell>
          <cell r="AN217" t="str">
            <v>風量(強)</v>
          </cell>
          <cell r="AO217">
            <v>32</v>
          </cell>
          <cell r="AP217" t="str">
            <v>m3/min</v>
          </cell>
          <cell r="AQ217" t="str">
            <v>機外静圧</v>
          </cell>
          <cell r="AR217">
            <v>300</v>
          </cell>
          <cell r="AS217" t="str">
            <v>Pa</v>
          </cell>
          <cell r="AT217" t="str">
            <v>送風機出力</v>
          </cell>
          <cell r="AU217">
            <v>0.53</v>
          </cell>
          <cell r="AV217" t="str">
            <v>kW</v>
          </cell>
          <cell r="AW217" t="str">
            <v>ドレン配管径</v>
          </cell>
          <cell r="AX217" t="str">
            <v>25Aﾒﾈｼﾞ接続可</v>
          </cell>
          <cell r="AZ217" t="str">
            <v>冷媒配管(ガス)</v>
          </cell>
          <cell r="BA217">
            <v>19.05</v>
          </cell>
          <cell r="BB217" t="str">
            <v>φ(mm)</v>
          </cell>
          <cell r="BC217" t="str">
            <v>冷媒配管(液)</v>
          </cell>
          <cell r="BD217">
            <v>12.7</v>
          </cell>
          <cell r="BE217" t="str">
            <v>φ(mm)</v>
          </cell>
          <cell r="BF217" t="str">
            <v>製品質量</v>
          </cell>
          <cell r="BG217">
            <v>150</v>
          </cell>
          <cell r="BH217" t="str">
            <v>kg</v>
          </cell>
          <cell r="BI217" t="str">
            <v>分離形名(パネル１)</v>
          </cell>
          <cell r="BL217" t="str">
            <v>分離形名(リモコン１)</v>
          </cell>
          <cell r="BM217" t="str">
            <v>AMR-701K</v>
          </cell>
        </row>
        <row r="218">
          <cell r="B218" t="str">
            <v>PFHA-J140K-A</v>
          </cell>
          <cell r="C218" t="str">
            <v>標準価格</v>
          </cell>
          <cell r="D218">
            <v>765000</v>
          </cell>
          <cell r="E218">
            <v>790000</v>
          </cell>
          <cell r="F218" t="str">
            <v>円</v>
          </cell>
          <cell r="G218" t="str">
            <v>冷房能力</v>
          </cell>
          <cell r="H218">
            <v>14</v>
          </cell>
          <cell r="I218" t="str">
            <v>kW</v>
          </cell>
          <cell r="J218" t="str">
            <v>消費電力(冷房)</v>
          </cell>
          <cell r="K218">
            <v>0.8</v>
          </cell>
          <cell r="L218" t="str">
            <v>kW</v>
          </cell>
          <cell r="M218" t="str">
            <v>暖房能力</v>
          </cell>
          <cell r="N218">
            <v>16</v>
          </cell>
          <cell r="O218" t="str">
            <v>kW</v>
          </cell>
          <cell r="P218" t="str">
            <v>暖房能力(ﾋｰﾀ作動時)</v>
          </cell>
          <cell r="R218" t="str">
            <v>kW</v>
          </cell>
          <cell r="S218" t="str">
            <v>消費電力(暖房)</v>
          </cell>
          <cell r="T218">
            <v>0.8</v>
          </cell>
          <cell r="U218" t="str">
            <v>kW</v>
          </cell>
          <cell r="V218" t="str">
            <v>消費電力(暖房ﾋｰﾀ作動時)</v>
          </cell>
          <cell r="X218" t="str">
            <v>kW</v>
          </cell>
          <cell r="Y218" t="str">
            <v>電源</v>
          </cell>
          <cell r="Z218" t="str">
            <v>単相</v>
          </cell>
          <cell r="AA218" t="str">
            <v>φ</v>
          </cell>
          <cell r="AB218" t="str">
            <v>電圧</v>
          </cell>
          <cell r="AC218">
            <v>200</v>
          </cell>
          <cell r="AD218" t="str">
            <v>V</v>
          </cell>
          <cell r="AE218" t="str">
            <v>外形寸法　高さ</v>
          </cell>
          <cell r="AF218">
            <v>1950</v>
          </cell>
          <cell r="AG218" t="str">
            <v>mm</v>
          </cell>
          <cell r="AH218" t="str">
            <v>外形寸法　幅</v>
          </cell>
          <cell r="AI218">
            <v>1230</v>
          </cell>
          <cell r="AJ218" t="str">
            <v>mm</v>
          </cell>
          <cell r="AK218" t="str">
            <v>外形寸法　奥行</v>
          </cell>
          <cell r="AL218">
            <v>500</v>
          </cell>
          <cell r="AM218" t="str">
            <v>mm</v>
          </cell>
          <cell r="AN218" t="str">
            <v>風量(強)</v>
          </cell>
          <cell r="AO218">
            <v>40</v>
          </cell>
          <cell r="AP218" t="str">
            <v>m3/min</v>
          </cell>
          <cell r="AQ218" t="str">
            <v>機外静圧</v>
          </cell>
          <cell r="AR218">
            <v>300</v>
          </cell>
          <cell r="AS218" t="str">
            <v>Pa</v>
          </cell>
          <cell r="AT218" t="str">
            <v>送風機出力</v>
          </cell>
          <cell r="AU218">
            <v>0.54</v>
          </cell>
          <cell r="AV218" t="str">
            <v>kW</v>
          </cell>
          <cell r="AW218" t="str">
            <v>ドレン配管径</v>
          </cell>
          <cell r="AX218" t="str">
            <v>25Aﾒﾈｼﾞ接続可</v>
          </cell>
          <cell r="AZ218" t="str">
            <v>冷媒配管(ガス)</v>
          </cell>
          <cell r="BA218">
            <v>19.05</v>
          </cell>
          <cell r="BB218" t="str">
            <v>φ(mm)</v>
          </cell>
          <cell r="BC218" t="str">
            <v>冷媒配管(液)</v>
          </cell>
          <cell r="BD218">
            <v>12.7</v>
          </cell>
          <cell r="BE218" t="str">
            <v>φ(mm)</v>
          </cell>
          <cell r="BF218" t="str">
            <v>製品質量</v>
          </cell>
          <cell r="BG218">
            <v>150</v>
          </cell>
          <cell r="BH218" t="str">
            <v>kg</v>
          </cell>
          <cell r="BI218" t="str">
            <v>分離形名(パネル１)</v>
          </cell>
          <cell r="BL218" t="str">
            <v>分離形名(リモコン１)</v>
          </cell>
          <cell r="BM218" t="str">
            <v>AMR-701K</v>
          </cell>
        </row>
        <row r="219">
          <cell r="B219" t="str">
            <v>PFHA-J224K-A</v>
          </cell>
          <cell r="C219" t="str">
            <v>標準価格</v>
          </cell>
          <cell r="D219">
            <v>1015000</v>
          </cell>
          <cell r="E219">
            <v>1040000</v>
          </cell>
          <cell r="F219" t="str">
            <v>円</v>
          </cell>
          <cell r="G219" t="str">
            <v>冷房能力</v>
          </cell>
          <cell r="H219">
            <v>22.4</v>
          </cell>
          <cell r="I219" t="str">
            <v>kW</v>
          </cell>
          <cell r="J219" t="str">
            <v>消費電力(冷房)</v>
          </cell>
          <cell r="K219">
            <v>1.5</v>
          </cell>
          <cell r="L219" t="str">
            <v>kW</v>
          </cell>
          <cell r="M219" t="str">
            <v>暖房能力</v>
          </cell>
          <cell r="N219">
            <v>25</v>
          </cell>
          <cell r="O219" t="str">
            <v>kW</v>
          </cell>
          <cell r="P219" t="str">
            <v>暖房能力(ﾋｰﾀ作動時)</v>
          </cell>
          <cell r="R219" t="str">
            <v>kW</v>
          </cell>
          <cell r="S219" t="str">
            <v>消費電力(暖房)</v>
          </cell>
          <cell r="T219">
            <v>1.5</v>
          </cell>
          <cell r="U219" t="str">
            <v>kW</v>
          </cell>
          <cell r="V219" t="str">
            <v>消費電力(暖房ﾋｰﾀ作動時)</v>
          </cell>
          <cell r="X219" t="str">
            <v>kW</v>
          </cell>
          <cell r="Y219" t="str">
            <v>電源</v>
          </cell>
          <cell r="Z219" t="str">
            <v>三相</v>
          </cell>
          <cell r="AA219" t="str">
            <v>φ</v>
          </cell>
          <cell r="AB219" t="str">
            <v>電圧</v>
          </cell>
          <cell r="AC219">
            <v>200</v>
          </cell>
          <cell r="AD219" t="str">
            <v>V</v>
          </cell>
          <cell r="AE219" t="str">
            <v>外形寸法　高さ</v>
          </cell>
          <cell r="AF219">
            <v>1950</v>
          </cell>
          <cell r="AG219" t="str">
            <v>mm</v>
          </cell>
          <cell r="AH219" t="str">
            <v>外形寸法　幅</v>
          </cell>
          <cell r="AI219">
            <v>1450</v>
          </cell>
          <cell r="AJ219" t="str">
            <v>mm</v>
          </cell>
          <cell r="AK219" t="str">
            <v>外形寸法　奥行</v>
          </cell>
          <cell r="AL219">
            <v>500</v>
          </cell>
          <cell r="AM219" t="str">
            <v>mm</v>
          </cell>
          <cell r="AN219" t="str">
            <v>風量(強)</v>
          </cell>
          <cell r="AO219">
            <v>64</v>
          </cell>
          <cell r="AP219" t="str">
            <v>m3/min</v>
          </cell>
          <cell r="AQ219" t="str">
            <v>機外静圧</v>
          </cell>
          <cell r="AR219">
            <v>300</v>
          </cell>
          <cell r="AS219" t="str">
            <v>Pa</v>
          </cell>
          <cell r="AT219" t="str">
            <v>送風機出力</v>
          </cell>
          <cell r="AU219">
            <v>0.9</v>
          </cell>
          <cell r="AV219" t="str">
            <v>kW</v>
          </cell>
          <cell r="AW219" t="str">
            <v>ドレン配管径</v>
          </cell>
          <cell r="AX219" t="str">
            <v>25Aﾒﾈｼﾞ接続可</v>
          </cell>
          <cell r="AZ219" t="str">
            <v>冷媒配管(ガス)</v>
          </cell>
          <cell r="BA219">
            <v>25.4</v>
          </cell>
          <cell r="BB219" t="str">
            <v>φ(mm)</v>
          </cell>
          <cell r="BC219" t="str">
            <v>冷媒配管(液)</v>
          </cell>
          <cell r="BD219">
            <v>12.7</v>
          </cell>
          <cell r="BE219" t="str">
            <v>φ(mm)</v>
          </cell>
          <cell r="BF219" t="str">
            <v>製品質量</v>
          </cell>
          <cell r="BG219">
            <v>180</v>
          </cell>
          <cell r="BH219" t="str">
            <v>kg</v>
          </cell>
          <cell r="BI219" t="str">
            <v>分離形名(パネル１)</v>
          </cell>
          <cell r="BL219" t="str">
            <v>分離形名(リモコン１)</v>
          </cell>
          <cell r="BM219" t="str">
            <v>AMR-701K</v>
          </cell>
        </row>
        <row r="220">
          <cell r="B220" t="str">
            <v>PFHA-J280K-A</v>
          </cell>
          <cell r="C220" t="str">
            <v>標準価格</v>
          </cell>
          <cell r="D220">
            <v>1145000</v>
          </cell>
          <cell r="E220">
            <v>1170000</v>
          </cell>
          <cell r="F220" t="str">
            <v>円</v>
          </cell>
          <cell r="G220" t="str">
            <v>冷房能力</v>
          </cell>
          <cell r="H220">
            <v>28</v>
          </cell>
          <cell r="I220" t="str">
            <v>kW</v>
          </cell>
          <cell r="J220" t="str">
            <v>消費電力(冷房)</v>
          </cell>
          <cell r="K220">
            <v>1.94</v>
          </cell>
          <cell r="L220" t="str">
            <v>kW</v>
          </cell>
          <cell r="M220" t="str">
            <v>暖房能力</v>
          </cell>
          <cell r="N220">
            <v>31.5</v>
          </cell>
          <cell r="O220" t="str">
            <v>kW</v>
          </cell>
          <cell r="P220" t="str">
            <v>暖房能力(ﾋｰﾀ作動時)</v>
          </cell>
          <cell r="R220" t="str">
            <v>kW</v>
          </cell>
          <cell r="S220" t="str">
            <v>消費電力(暖房)</v>
          </cell>
          <cell r="T220">
            <v>1.94</v>
          </cell>
          <cell r="U220" t="str">
            <v>kW</v>
          </cell>
          <cell r="V220" t="str">
            <v>消費電力(暖房ﾋｰﾀ作動時)</v>
          </cell>
          <cell r="X220" t="str">
            <v>kW</v>
          </cell>
          <cell r="Y220" t="str">
            <v>電源</v>
          </cell>
          <cell r="Z220" t="str">
            <v>三相</v>
          </cell>
          <cell r="AA220" t="str">
            <v>φ</v>
          </cell>
          <cell r="AB220" t="str">
            <v>電圧</v>
          </cell>
          <cell r="AC220">
            <v>200</v>
          </cell>
          <cell r="AD220" t="str">
            <v>V</v>
          </cell>
          <cell r="AE220" t="str">
            <v>外形寸法　高さ</v>
          </cell>
          <cell r="AF220">
            <v>1950</v>
          </cell>
          <cell r="AG220" t="str">
            <v>mm</v>
          </cell>
          <cell r="AH220" t="str">
            <v>外形寸法　幅</v>
          </cell>
          <cell r="AI220">
            <v>1690</v>
          </cell>
          <cell r="AJ220" t="str">
            <v>mm</v>
          </cell>
          <cell r="AK220" t="str">
            <v>外形寸法　奥行</v>
          </cell>
          <cell r="AL220">
            <v>500</v>
          </cell>
          <cell r="AM220" t="str">
            <v>mm</v>
          </cell>
          <cell r="AN220" t="str">
            <v>風量(強)</v>
          </cell>
          <cell r="AO220">
            <v>80</v>
          </cell>
          <cell r="AP220" t="str">
            <v>m3/min</v>
          </cell>
          <cell r="AQ220" t="str">
            <v>機外静圧</v>
          </cell>
          <cell r="AR220">
            <v>300</v>
          </cell>
          <cell r="AS220" t="str">
            <v>Pa</v>
          </cell>
          <cell r="AT220" t="str">
            <v>送風機出力</v>
          </cell>
          <cell r="AU220">
            <v>1.1000000000000001</v>
          </cell>
          <cell r="AV220" t="str">
            <v>kW</v>
          </cell>
          <cell r="AW220" t="str">
            <v>ドレン配管径</v>
          </cell>
          <cell r="AX220" t="str">
            <v>25Aﾒﾈｼﾞ接続可</v>
          </cell>
          <cell r="AZ220" t="str">
            <v>冷媒配管(ガス)</v>
          </cell>
          <cell r="BA220">
            <v>28.58</v>
          </cell>
          <cell r="BB220" t="str">
            <v>φ(mm)</v>
          </cell>
          <cell r="BC220" t="str">
            <v>冷媒配管(液)</v>
          </cell>
          <cell r="BD220">
            <v>12.7</v>
          </cell>
          <cell r="BE220" t="str">
            <v>φ(mm)</v>
          </cell>
          <cell r="BF220" t="str">
            <v>製品質量</v>
          </cell>
          <cell r="BG220">
            <v>210</v>
          </cell>
          <cell r="BH220" t="str">
            <v>kg</v>
          </cell>
          <cell r="BI220" t="str">
            <v>分離形名(パネル１)</v>
          </cell>
          <cell r="BL220" t="str">
            <v>分離形名(リモコン１)</v>
          </cell>
          <cell r="BM220" t="str">
            <v>AMR-701K</v>
          </cell>
        </row>
        <row r="221">
          <cell r="B221" t="str">
            <v>PK-J112FK-C</v>
          </cell>
          <cell r="C221" t="str">
            <v>標準価格</v>
          </cell>
          <cell r="D221">
            <v>270000</v>
          </cell>
          <cell r="E221">
            <v>295000</v>
          </cell>
          <cell r="F221" t="str">
            <v>円</v>
          </cell>
          <cell r="G221" t="str">
            <v>冷房能力</v>
          </cell>
          <cell r="H221">
            <v>10</v>
          </cell>
          <cell r="I221" t="str">
            <v>kW</v>
          </cell>
          <cell r="J221" t="str">
            <v>消費電力(冷房)</v>
          </cell>
          <cell r="K221">
            <v>0</v>
          </cell>
          <cell r="L221" t="str">
            <v>kW</v>
          </cell>
          <cell r="M221" t="str">
            <v>暖房能力</v>
          </cell>
          <cell r="N221">
            <v>0</v>
          </cell>
          <cell r="O221" t="str">
            <v>kW</v>
          </cell>
          <cell r="P221" t="str">
            <v>暖房能力(ﾋｰﾀ作動時)</v>
          </cell>
          <cell r="Q221">
            <v>0</v>
          </cell>
          <cell r="R221" t="str">
            <v>kW</v>
          </cell>
          <cell r="S221" t="str">
            <v>消費電力(暖房)</v>
          </cell>
          <cell r="T221">
            <v>0</v>
          </cell>
          <cell r="U221" t="str">
            <v>kW</v>
          </cell>
          <cell r="V221" t="str">
            <v>消費電力(暖房ﾋｰﾀ作動時)</v>
          </cell>
          <cell r="W221">
            <v>0</v>
          </cell>
          <cell r="X221" t="str">
            <v>kW</v>
          </cell>
          <cell r="Y221" t="str">
            <v>電源</v>
          </cell>
          <cell r="Z221" t="str">
            <v>単相</v>
          </cell>
          <cell r="AA221" t="str">
            <v>φ</v>
          </cell>
          <cell r="AB221" t="str">
            <v>電圧</v>
          </cell>
          <cell r="AC221">
            <v>200</v>
          </cell>
          <cell r="AD221" t="str">
            <v>V</v>
          </cell>
          <cell r="AE221" t="str">
            <v>外形寸法　高さ</v>
          </cell>
          <cell r="AF221">
            <v>340</v>
          </cell>
          <cell r="AG221" t="str">
            <v>mm</v>
          </cell>
          <cell r="AH221" t="str">
            <v>外形寸法　幅</v>
          </cell>
          <cell r="AI221">
            <v>1680</v>
          </cell>
          <cell r="AJ221" t="str">
            <v>mm</v>
          </cell>
          <cell r="AK221" t="str">
            <v>外形寸法　奥行</v>
          </cell>
          <cell r="AL221">
            <v>235</v>
          </cell>
          <cell r="AM221" t="str">
            <v>mm</v>
          </cell>
          <cell r="AN221" t="str">
            <v>風量(強)</v>
          </cell>
          <cell r="AO221">
            <v>28</v>
          </cell>
          <cell r="AP221" t="str">
            <v>m3/min</v>
          </cell>
          <cell r="AQ221" t="str">
            <v>機外静圧</v>
          </cell>
          <cell r="AR221">
            <v>0</v>
          </cell>
          <cell r="AS221" t="str">
            <v>Pa</v>
          </cell>
          <cell r="AT221" t="str">
            <v>送風機出力</v>
          </cell>
          <cell r="AU221">
            <v>7.0000000000000007E-2</v>
          </cell>
          <cell r="AV221" t="str">
            <v>kW</v>
          </cell>
          <cell r="AW221" t="str">
            <v>ドレン配管径</v>
          </cell>
          <cell r="AZ221" t="str">
            <v>冷媒配管(ガス)</v>
          </cell>
          <cell r="BA221">
            <v>19.05</v>
          </cell>
          <cell r="BB221" t="str">
            <v>φ(mm)</v>
          </cell>
          <cell r="BC221" t="str">
            <v>冷媒配管(液)</v>
          </cell>
          <cell r="BD221">
            <v>9.52</v>
          </cell>
          <cell r="BE221" t="str">
            <v>φ(mm)</v>
          </cell>
          <cell r="BF221" t="str">
            <v>製品質量</v>
          </cell>
          <cell r="BG221">
            <v>28</v>
          </cell>
          <cell r="BH221" t="str">
            <v>kg</v>
          </cell>
          <cell r="BI221" t="str">
            <v>分離形名(パネル１)</v>
          </cell>
          <cell r="BL221" t="str">
            <v>分離形名(リモコン１)</v>
          </cell>
          <cell r="BM221" t="str">
            <v>PAR-JC140K</v>
          </cell>
        </row>
        <row r="222">
          <cell r="B222" t="str">
            <v>PK-J112FK-W</v>
          </cell>
          <cell r="C222" t="str">
            <v>標準価格</v>
          </cell>
          <cell r="D222">
            <v>260000</v>
          </cell>
          <cell r="E222">
            <v>285000</v>
          </cell>
          <cell r="F222" t="str">
            <v>円</v>
          </cell>
          <cell r="G222" t="str">
            <v>冷房能力</v>
          </cell>
          <cell r="H222">
            <v>10</v>
          </cell>
          <cell r="I222" t="str">
            <v>kW</v>
          </cell>
          <cell r="J222" t="str">
            <v>消費電力(冷房)</v>
          </cell>
          <cell r="K222">
            <v>0</v>
          </cell>
          <cell r="L222" t="str">
            <v>kW</v>
          </cell>
          <cell r="M222" t="str">
            <v>暖房能力</v>
          </cell>
          <cell r="N222">
            <v>0</v>
          </cell>
          <cell r="O222" t="str">
            <v>kW</v>
          </cell>
          <cell r="P222" t="str">
            <v>暖房能力(ﾋｰﾀ作動時)</v>
          </cell>
          <cell r="Q222">
            <v>0</v>
          </cell>
          <cell r="R222" t="str">
            <v>kW</v>
          </cell>
          <cell r="S222" t="str">
            <v>消費電力(暖房)</v>
          </cell>
          <cell r="T222">
            <v>0</v>
          </cell>
          <cell r="U222" t="str">
            <v>kW</v>
          </cell>
          <cell r="V222" t="str">
            <v>消費電力(暖房ﾋｰﾀ作動時)</v>
          </cell>
          <cell r="W222">
            <v>0</v>
          </cell>
          <cell r="X222" t="str">
            <v>kW</v>
          </cell>
          <cell r="Y222" t="str">
            <v>電源</v>
          </cell>
          <cell r="Z222" t="str">
            <v>単相</v>
          </cell>
          <cell r="AA222" t="str">
            <v>φ</v>
          </cell>
          <cell r="AB222" t="str">
            <v>電圧</v>
          </cell>
          <cell r="AC222">
            <v>200</v>
          </cell>
          <cell r="AD222" t="str">
            <v>V</v>
          </cell>
          <cell r="AE222" t="str">
            <v>外形寸法　高さ</v>
          </cell>
          <cell r="AF222">
            <v>340</v>
          </cell>
          <cell r="AG222" t="str">
            <v>mm</v>
          </cell>
          <cell r="AH222" t="str">
            <v>外形寸法　幅</v>
          </cell>
          <cell r="AI222">
            <v>1680</v>
          </cell>
          <cell r="AJ222" t="str">
            <v>mm</v>
          </cell>
          <cell r="AK222" t="str">
            <v>外形寸法　奥行</v>
          </cell>
          <cell r="AL222">
            <v>235</v>
          </cell>
          <cell r="AM222" t="str">
            <v>mm</v>
          </cell>
          <cell r="AN222" t="str">
            <v>風量(強)</v>
          </cell>
          <cell r="AO222">
            <v>28</v>
          </cell>
          <cell r="AP222" t="str">
            <v>m3/min</v>
          </cell>
          <cell r="AQ222" t="str">
            <v>機外静圧</v>
          </cell>
          <cell r="AR222">
            <v>0</v>
          </cell>
          <cell r="AS222" t="str">
            <v>Pa</v>
          </cell>
          <cell r="AT222" t="str">
            <v>送風機出力</v>
          </cell>
          <cell r="AU222">
            <v>7.0000000000000007E-2</v>
          </cell>
          <cell r="AV222" t="str">
            <v>kW</v>
          </cell>
          <cell r="AW222" t="str">
            <v>ドレン配管径</v>
          </cell>
          <cell r="AZ222" t="str">
            <v>冷媒配管(ガス)</v>
          </cell>
          <cell r="BA222">
            <v>19.05</v>
          </cell>
          <cell r="BB222" t="str">
            <v>φ(mm)</v>
          </cell>
          <cell r="BC222" t="str">
            <v>冷媒配管(液)</v>
          </cell>
          <cell r="BD222">
            <v>9.52</v>
          </cell>
          <cell r="BE222" t="str">
            <v>φ(mm)</v>
          </cell>
          <cell r="BF222" t="str">
            <v>製品質量</v>
          </cell>
          <cell r="BG222">
            <v>28</v>
          </cell>
          <cell r="BH222" t="str">
            <v>kg</v>
          </cell>
          <cell r="BI222" t="str">
            <v>分離形名(パネル１)</v>
          </cell>
          <cell r="BL222" t="str">
            <v>分離形名(リモコン１)</v>
          </cell>
          <cell r="BM222" t="str">
            <v>PAR-JC140K</v>
          </cell>
        </row>
        <row r="223">
          <cell r="B223" t="str">
            <v>PK-J40FK-C</v>
          </cell>
          <cell r="C223" t="str">
            <v>標準価格</v>
          </cell>
          <cell r="D223">
            <v>160000</v>
          </cell>
          <cell r="E223">
            <v>185000</v>
          </cell>
          <cell r="F223" t="str">
            <v>円</v>
          </cell>
          <cell r="G223" t="str">
            <v>冷房能力</v>
          </cell>
          <cell r="H223">
            <v>3.6</v>
          </cell>
          <cell r="I223" t="str">
            <v>kW</v>
          </cell>
          <cell r="J223" t="str">
            <v>消費電力(冷房)</v>
          </cell>
          <cell r="K223">
            <v>0</v>
          </cell>
          <cell r="L223" t="str">
            <v>kW</v>
          </cell>
          <cell r="M223" t="str">
            <v>暖房能力</v>
          </cell>
          <cell r="N223">
            <v>0</v>
          </cell>
          <cell r="O223" t="str">
            <v>kW</v>
          </cell>
          <cell r="P223" t="str">
            <v>暖房能力(ﾋｰﾀ作動時)</v>
          </cell>
          <cell r="Q223">
            <v>0</v>
          </cell>
          <cell r="R223" t="str">
            <v>kW</v>
          </cell>
          <cell r="S223" t="str">
            <v>消費電力(暖房)</v>
          </cell>
          <cell r="T223">
            <v>0</v>
          </cell>
          <cell r="U223" t="str">
            <v>kW</v>
          </cell>
          <cell r="V223" t="str">
            <v>消費電力(暖房ﾋｰﾀ作動時)</v>
          </cell>
          <cell r="W223">
            <v>0</v>
          </cell>
          <cell r="X223" t="str">
            <v>kW</v>
          </cell>
          <cell r="Y223" t="str">
            <v>電源</v>
          </cell>
          <cell r="Z223" t="str">
            <v>単相</v>
          </cell>
          <cell r="AA223" t="str">
            <v>φ</v>
          </cell>
          <cell r="AB223" t="str">
            <v>電圧</v>
          </cell>
          <cell r="AC223">
            <v>200</v>
          </cell>
          <cell r="AD223" t="str">
            <v>V</v>
          </cell>
          <cell r="AE223" t="str">
            <v>外形寸法　高さ</v>
          </cell>
          <cell r="AF223">
            <v>300</v>
          </cell>
          <cell r="AG223" t="str">
            <v>mm</v>
          </cell>
          <cell r="AH223" t="str">
            <v>外形寸法　幅</v>
          </cell>
          <cell r="AI223">
            <v>1250</v>
          </cell>
          <cell r="AJ223" t="str">
            <v>mm</v>
          </cell>
          <cell r="AK223" t="str">
            <v>外形寸法　奥行</v>
          </cell>
          <cell r="AL223">
            <v>200</v>
          </cell>
          <cell r="AM223" t="str">
            <v>mm</v>
          </cell>
          <cell r="AN223" t="str">
            <v>風量(強)</v>
          </cell>
          <cell r="AO223">
            <v>12</v>
          </cell>
          <cell r="AP223" t="str">
            <v>m3/min</v>
          </cell>
          <cell r="AQ223" t="str">
            <v>機外静圧</v>
          </cell>
          <cell r="AR223">
            <v>0</v>
          </cell>
          <cell r="AS223" t="str">
            <v>Pa</v>
          </cell>
          <cell r="AT223" t="str">
            <v>送風機出力</v>
          </cell>
          <cell r="AU223">
            <v>0.03</v>
          </cell>
          <cell r="AV223" t="str">
            <v>kW</v>
          </cell>
          <cell r="AW223" t="str">
            <v>ドレン配管径</v>
          </cell>
          <cell r="AX223" t="str">
            <v>外径φ20(PVC管 VPｰ20接続可能)</v>
          </cell>
          <cell r="AZ223" t="str">
            <v>冷媒配管(ガス)</v>
          </cell>
          <cell r="BA223">
            <v>12.7</v>
          </cell>
          <cell r="BB223" t="str">
            <v>φ(mm)</v>
          </cell>
          <cell r="BC223" t="str">
            <v>冷媒配管(液)</v>
          </cell>
          <cell r="BD223">
            <v>6.35</v>
          </cell>
          <cell r="BE223" t="str">
            <v>φ(mm)</v>
          </cell>
          <cell r="BF223" t="str">
            <v>製品質量</v>
          </cell>
          <cell r="BG223">
            <v>17</v>
          </cell>
          <cell r="BH223" t="str">
            <v>kg</v>
          </cell>
          <cell r="BI223" t="str">
            <v>分離形名(パネル１)</v>
          </cell>
          <cell r="BL223" t="str">
            <v>分離形名(リモコン１)</v>
          </cell>
          <cell r="BM223" t="str">
            <v>PAR-JC150K</v>
          </cell>
        </row>
        <row r="224">
          <cell r="B224" t="str">
            <v>PK-J40FK-W</v>
          </cell>
          <cell r="C224" t="str">
            <v>標準価格</v>
          </cell>
          <cell r="D224">
            <v>150000</v>
          </cell>
          <cell r="E224">
            <v>175000</v>
          </cell>
          <cell r="F224" t="str">
            <v>円</v>
          </cell>
          <cell r="G224" t="str">
            <v>冷房能力</v>
          </cell>
          <cell r="H224">
            <v>3.6</v>
          </cell>
          <cell r="I224" t="str">
            <v>kW</v>
          </cell>
          <cell r="J224" t="str">
            <v>消費電力(冷房)</v>
          </cell>
          <cell r="K224">
            <v>0</v>
          </cell>
          <cell r="L224" t="str">
            <v>kW</v>
          </cell>
          <cell r="M224" t="str">
            <v>暖房能力</v>
          </cell>
          <cell r="N224">
            <v>0</v>
          </cell>
          <cell r="O224" t="str">
            <v>kW</v>
          </cell>
          <cell r="P224" t="str">
            <v>暖房能力(ﾋｰﾀ作動時)</v>
          </cell>
          <cell r="Q224">
            <v>0</v>
          </cell>
          <cell r="R224" t="str">
            <v>kW</v>
          </cell>
          <cell r="S224" t="str">
            <v>消費電力(暖房)</v>
          </cell>
          <cell r="T224">
            <v>0</v>
          </cell>
          <cell r="U224" t="str">
            <v>kW</v>
          </cell>
          <cell r="V224" t="str">
            <v>消費電力(暖房ﾋｰﾀ作動時)</v>
          </cell>
          <cell r="W224">
            <v>0</v>
          </cell>
          <cell r="X224" t="str">
            <v>kW</v>
          </cell>
          <cell r="Y224" t="str">
            <v>電源</v>
          </cell>
          <cell r="Z224" t="str">
            <v>単相</v>
          </cell>
          <cell r="AA224" t="str">
            <v>φ</v>
          </cell>
          <cell r="AB224" t="str">
            <v>電圧</v>
          </cell>
          <cell r="AC224">
            <v>200</v>
          </cell>
          <cell r="AD224" t="str">
            <v>V</v>
          </cell>
          <cell r="AE224" t="str">
            <v>外形寸法　高さ</v>
          </cell>
          <cell r="AF224">
            <v>300</v>
          </cell>
          <cell r="AG224" t="str">
            <v>mm</v>
          </cell>
          <cell r="AH224" t="str">
            <v>外形寸法　幅</v>
          </cell>
          <cell r="AI224">
            <v>1250</v>
          </cell>
          <cell r="AJ224" t="str">
            <v>mm</v>
          </cell>
          <cell r="AK224" t="str">
            <v>外形寸法　奥行</v>
          </cell>
          <cell r="AL224">
            <v>200</v>
          </cell>
          <cell r="AM224" t="str">
            <v>mm</v>
          </cell>
          <cell r="AN224" t="str">
            <v>風量(強)</v>
          </cell>
          <cell r="AO224">
            <v>12</v>
          </cell>
          <cell r="AP224" t="str">
            <v>m3/min</v>
          </cell>
          <cell r="AQ224" t="str">
            <v>機外静圧</v>
          </cell>
          <cell r="AR224">
            <v>0</v>
          </cell>
          <cell r="AS224" t="str">
            <v>Pa</v>
          </cell>
          <cell r="AT224" t="str">
            <v>送風機出力</v>
          </cell>
          <cell r="AU224">
            <v>0.03</v>
          </cell>
          <cell r="AV224" t="str">
            <v>kW</v>
          </cell>
          <cell r="AW224" t="str">
            <v>ドレン配管径</v>
          </cell>
          <cell r="AX224" t="str">
            <v>外径φ20(PVC管 VPｰ20接続可能)</v>
          </cell>
          <cell r="AZ224" t="str">
            <v>冷媒配管(ガス)</v>
          </cell>
          <cell r="BA224">
            <v>12.7</v>
          </cell>
          <cell r="BB224" t="str">
            <v>φ(mm)</v>
          </cell>
          <cell r="BC224" t="str">
            <v>冷媒配管(液)</v>
          </cell>
          <cell r="BD224">
            <v>6.35</v>
          </cell>
          <cell r="BE224" t="str">
            <v>φ(mm)</v>
          </cell>
          <cell r="BF224" t="str">
            <v>製品質量</v>
          </cell>
          <cell r="BG224">
            <v>17</v>
          </cell>
          <cell r="BH224" t="str">
            <v>kg</v>
          </cell>
          <cell r="BI224" t="str">
            <v>分離形名(パネル１)</v>
          </cell>
          <cell r="BL224" t="str">
            <v>分離形名(リモコン１)</v>
          </cell>
          <cell r="BM224" t="str">
            <v>PAR-JC150K</v>
          </cell>
        </row>
        <row r="225">
          <cell r="B225" t="str">
            <v>PK-J45FK-C</v>
          </cell>
          <cell r="C225" t="str">
            <v>標準価格</v>
          </cell>
          <cell r="D225">
            <v>170000</v>
          </cell>
          <cell r="E225">
            <v>195000</v>
          </cell>
          <cell r="F225" t="str">
            <v>円</v>
          </cell>
          <cell r="G225" t="str">
            <v>冷房能力</v>
          </cell>
          <cell r="H225">
            <v>4</v>
          </cell>
          <cell r="I225" t="str">
            <v>kW</v>
          </cell>
          <cell r="J225" t="str">
            <v>消費電力(冷房)</v>
          </cell>
          <cell r="K225">
            <v>0</v>
          </cell>
          <cell r="L225" t="str">
            <v>kW</v>
          </cell>
          <cell r="M225" t="str">
            <v>暖房能力</v>
          </cell>
          <cell r="N225">
            <v>0</v>
          </cell>
          <cell r="O225" t="str">
            <v>kW</v>
          </cell>
          <cell r="P225" t="str">
            <v>暖房能力(ﾋｰﾀ作動時)</v>
          </cell>
          <cell r="Q225">
            <v>0</v>
          </cell>
          <cell r="R225" t="str">
            <v>kW</v>
          </cell>
          <cell r="S225" t="str">
            <v>消費電力(暖房)</v>
          </cell>
          <cell r="T225">
            <v>0</v>
          </cell>
          <cell r="U225" t="str">
            <v>kW</v>
          </cell>
          <cell r="V225" t="str">
            <v>消費電力(暖房ﾋｰﾀ作動時)</v>
          </cell>
          <cell r="W225">
            <v>0</v>
          </cell>
          <cell r="X225" t="str">
            <v>kW</v>
          </cell>
          <cell r="Y225" t="str">
            <v>電源</v>
          </cell>
          <cell r="Z225" t="str">
            <v>単相</v>
          </cell>
          <cell r="AA225" t="str">
            <v>φ</v>
          </cell>
          <cell r="AB225" t="str">
            <v>電圧</v>
          </cell>
          <cell r="AC225">
            <v>200</v>
          </cell>
          <cell r="AD225" t="str">
            <v>V</v>
          </cell>
          <cell r="AE225" t="str">
            <v>外形寸法　高さ</v>
          </cell>
          <cell r="AF225">
            <v>300</v>
          </cell>
          <cell r="AG225" t="str">
            <v>mm</v>
          </cell>
          <cell r="AH225" t="str">
            <v>外形寸法　幅</v>
          </cell>
          <cell r="AI225">
            <v>1250</v>
          </cell>
          <cell r="AJ225" t="str">
            <v>mm</v>
          </cell>
          <cell r="AK225" t="str">
            <v>外形寸法　奥行</v>
          </cell>
          <cell r="AL225">
            <v>200</v>
          </cell>
          <cell r="AM225" t="str">
            <v>mm</v>
          </cell>
          <cell r="AN225" t="str">
            <v>風量(強)</v>
          </cell>
          <cell r="AO225">
            <v>12</v>
          </cell>
          <cell r="AP225" t="str">
            <v>m3/min</v>
          </cell>
          <cell r="AQ225" t="str">
            <v>機外静圧</v>
          </cell>
          <cell r="AR225">
            <v>0</v>
          </cell>
          <cell r="AS225" t="str">
            <v>Pa</v>
          </cell>
          <cell r="AT225" t="str">
            <v>送風機出力</v>
          </cell>
          <cell r="AU225">
            <v>0.03</v>
          </cell>
          <cell r="AV225" t="str">
            <v>kW</v>
          </cell>
          <cell r="AW225" t="str">
            <v>ドレン配管径</v>
          </cell>
          <cell r="AX225" t="str">
            <v>外径φ20(PVC管 VPｰ20接続可能)</v>
          </cell>
          <cell r="AZ225" t="str">
            <v>冷媒配管(ガス)</v>
          </cell>
          <cell r="BA225">
            <v>12.7</v>
          </cell>
          <cell r="BB225" t="str">
            <v>φ(mm)</v>
          </cell>
          <cell r="BC225" t="str">
            <v>冷媒配管(液)</v>
          </cell>
          <cell r="BD225">
            <v>6.35</v>
          </cell>
          <cell r="BE225" t="str">
            <v>φ(mm)</v>
          </cell>
          <cell r="BF225" t="str">
            <v>製品質量</v>
          </cell>
          <cell r="BG225">
            <v>17</v>
          </cell>
          <cell r="BH225" t="str">
            <v>kg</v>
          </cell>
          <cell r="BI225" t="str">
            <v>分離形名(パネル１)</v>
          </cell>
          <cell r="BL225" t="str">
            <v>分離形名(リモコン１)</v>
          </cell>
          <cell r="BM225" t="str">
            <v>PAR-JC150K</v>
          </cell>
        </row>
        <row r="226">
          <cell r="B226" t="str">
            <v>PK-J45FK-W</v>
          </cell>
          <cell r="C226" t="str">
            <v>標準価格</v>
          </cell>
          <cell r="D226">
            <v>160000</v>
          </cell>
          <cell r="E226">
            <v>185000</v>
          </cell>
          <cell r="F226" t="str">
            <v>円</v>
          </cell>
          <cell r="G226" t="str">
            <v>冷房能力</v>
          </cell>
          <cell r="H226">
            <v>4</v>
          </cell>
          <cell r="I226" t="str">
            <v>kW</v>
          </cell>
          <cell r="J226" t="str">
            <v>消費電力(冷房)</v>
          </cell>
          <cell r="K226">
            <v>0</v>
          </cell>
          <cell r="L226" t="str">
            <v>kW</v>
          </cell>
          <cell r="M226" t="str">
            <v>暖房能力</v>
          </cell>
          <cell r="N226">
            <v>0</v>
          </cell>
          <cell r="O226" t="str">
            <v>kW</v>
          </cell>
          <cell r="P226" t="str">
            <v>暖房能力(ﾋｰﾀ作動時)</v>
          </cell>
          <cell r="Q226">
            <v>0</v>
          </cell>
          <cell r="R226" t="str">
            <v>kW</v>
          </cell>
          <cell r="S226" t="str">
            <v>消費電力(暖房)</v>
          </cell>
          <cell r="T226">
            <v>0</v>
          </cell>
          <cell r="U226" t="str">
            <v>kW</v>
          </cell>
          <cell r="V226" t="str">
            <v>消費電力(暖房ﾋｰﾀ作動時)</v>
          </cell>
          <cell r="W226">
            <v>0</v>
          </cell>
          <cell r="X226" t="str">
            <v>kW</v>
          </cell>
          <cell r="Y226" t="str">
            <v>電源</v>
          </cell>
          <cell r="Z226" t="str">
            <v>単相</v>
          </cell>
          <cell r="AA226" t="str">
            <v>φ</v>
          </cell>
          <cell r="AB226" t="str">
            <v>電圧</v>
          </cell>
          <cell r="AC226">
            <v>200</v>
          </cell>
          <cell r="AD226" t="str">
            <v>V</v>
          </cell>
          <cell r="AE226" t="str">
            <v>外形寸法　高さ</v>
          </cell>
          <cell r="AF226">
            <v>300</v>
          </cell>
          <cell r="AG226" t="str">
            <v>mm</v>
          </cell>
          <cell r="AH226" t="str">
            <v>外形寸法　幅</v>
          </cell>
          <cell r="AI226">
            <v>1250</v>
          </cell>
          <cell r="AJ226" t="str">
            <v>mm</v>
          </cell>
          <cell r="AK226" t="str">
            <v>外形寸法　奥行</v>
          </cell>
          <cell r="AL226">
            <v>200</v>
          </cell>
          <cell r="AM226" t="str">
            <v>mm</v>
          </cell>
          <cell r="AN226" t="str">
            <v>風量(強)</v>
          </cell>
          <cell r="AO226">
            <v>12</v>
          </cell>
          <cell r="AP226" t="str">
            <v>m3/min</v>
          </cell>
          <cell r="AQ226" t="str">
            <v>機外静圧</v>
          </cell>
          <cell r="AR226">
            <v>0</v>
          </cell>
          <cell r="AS226" t="str">
            <v>Pa</v>
          </cell>
          <cell r="AT226" t="str">
            <v>送風機出力</v>
          </cell>
          <cell r="AU226">
            <v>0.03</v>
          </cell>
          <cell r="AV226" t="str">
            <v>kW</v>
          </cell>
          <cell r="AW226" t="str">
            <v>ドレン配管径</v>
          </cell>
          <cell r="AX226" t="str">
            <v>外径φ20(PVC管 VPｰ20接続可能)</v>
          </cell>
          <cell r="AZ226" t="str">
            <v>冷媒配管(ガス)</v>
          </cell>
          <cell r="BA226">
            <v>12.7</v>
          </cell>
          <cell r="BB226" t="str">
            <v>φ(mm)</v>
          </cell>
          <cell r="BC226" t="str">
            <v>冷媒配管(液)</v>
          </cell>
          <cell r="BD226">
            <v>6.35</v>
          </cell>
          <cell r="BE226" t="str">
            <v>φ(mm)</v>
          </cell>
          <cell r="BF226" t="str">
            <v>製品質量</v>
          </cell>
          <cell r="BG226">
            <v>17</v>
          </cell>
          <cell r="BH226" t="str">
            <v>kg</v>
          </cell>
          <cell r="BI226" t="str">
            <v>分離形名(パネル１)</v>
          </cell>
          <cell r="BL226" t="str">
            <v>分離形名(リモコン１)</v>
          </cell>
          <cell r="BM226" t="str">
            <v>PAR-JC150K</v>
          </cell>
        </row>
        <row r="227">
          <cell r="B227" t="str">
            <v>PK-J50FK-C</v>
          </cell>
          <cell r="C227" t="str">
            <v>標準価格</v>
          </cell>
          <cell r="D227">
            <v>215000</v>
          </cell>
          <cell r="E227">
            <v>240000</v>
          </cell>
          <cell r="F227" t="str">
            <v>円</v>
          </cell>
          <cell r="G227" t="str">
            <v>冷房能力</v>
          </cell>
          <cell r="H227">
            <v>4.5</v>
          </cell>
          <cell r="I227" t="str">
            <v>kW</v>
          </cell>
          <cell r="J227" t="str">
            <v>消費電力(冷房)</v>
          </cell>
          <cell r="K227">
            <v>0</v>
          </cell>
          <cell r="L227" t="str">
            <v>kW</v>
          </cell>
          <cell r="M227" t="str">
            <v>暖房能力</v>
          </cell>
          <cell r="N227">
            <v>0</v>
          </cell>
          <cell r="O227" t="str">
            <v>kW</v>
          </cell>
          <cell r="P227" t="str">
            <v>暖房能力(ﾋｰﾀ作動時)</v>
          </cell>
          <cell r="Q227">
            <v>0</v>
          </cell>
          <cell r="R227" t="str">
            <v>kW</v>
          </cell>
          <cell r="S227" t="str">
            <v>消費電力(暖房)</v>
          </cell>
          <cell r="T227">
            <v>0</v>
          </cell>
          <cell r="U227" t="str">
            <v>kW</v>
          </cell>
          <cell r="V227" t="str">
            <v>消費電力(暖房ﾋｰﾀ作動時)</v>
          </cell>
          <cell r="W227">
            <v>0</v>
          </cell>
          <cell r="X227" t="str">
            <v>kW</v>
          </cell>
          <cell r="Y227" t="str">
            <v>電源</v>
          </cell>
          <cell r="Z227" t="str">
            <v>単相</v>
          </cell>
          <cell r="AA227" t="str">
            <v>φ</v>
          </cell>
          <cell r="AB227" t="str">
            <v>電圧</v>
          </cell>
          <cell r="AC227">
            <v>200</v>
          </cell>
          <cell r="AD227" t="str">
            <v>V</v>
          </cell>
          <cell r="AE227" t="str">
            <v>外形寸法　高さ</v>
          </cell>
          <cell r="AF227">
            <v>300</v>
          </cell>
          <cell r="AG227" t="str">
            <v>mm</v>
          </cell>
          <cell r="AH227" t="str">
            <v>外形寸法　幅</v>
          </cell>
          <cell r="AI227">
            <v>1250</v>
          </cell>
          <cell r="AJ227" t="str">
            <v>mm</v>
          </cell>
          <cell r="AK227" t="str">
            <v>外形寸法　奥行</v>
          </cell>
          <cell r="AL227">
            <v>200</v>
          </cell>
          <cell r="AM227" t="str">
            <v>mm</v>
          </cell>
          <cell r="AN227" t="str">
            <v>風量(強)</v>
          </cell>
          <cell r="AO227">
            <v>13</v>
          </cell>
          <cell r="AP227" t="str">
            <v>m3/min</v>
          </cell>
          <cell r="AQ227" t="str">
            <v>機外静圧</v>
          </cell>
          <cell r="AR227">
            <v>0</v>
          </cell>
          <cell r="AS227" t="str">
            <v>Pa</v>
          </cell>
          <cell r="AT227" t="str">
            <v>送風機出力</v>
          </cell>
          <cell r="AU227">
            <v>0.03</v>
          </cell>
          <cell r="AV227" t="str">
            <v>kW</v>
          </cell>
          <cell r="AW227" t="str">
            <v>ドレン配管径</v>
          </cell>
          <cell r="AX227" t="str">
            <v>外径φ20(PVC管 VPｰ20接続可能)</v>
          </cell>
          <cell r="AZ227" t="str">
            <v>冷媒配管(ガス)</v>
          </cell>
          <cell r="BA227">
            <v>12.7</v>
          </cell>
          <cell r="BB227" t="str">
            <v>φ(mm)</v>
          </cell>
          <cell r="BC227" t="str">
            <v>冷媒配管(液)</v>
          </cell>
          <cell r="BD227">
            <v>6.35</v>
          </cell>
          <cell r="BE227" t="str">
            <v>φ(mm)</v>
          </cell>
          <cell r="BF227" t="str">
            <v>製品質量</v>
          </cell>
          <cell r="BG227">
            <v>17</v>
          </cell>
          <cell r="BH227" t="str">
            <v>kg</v>
          </cell>
          <cell r="BI227" t="str">
            <v>分離形名(パネル１)</v>
          </cell>
          <cell r="BL227" t="str">
            <v>分離形名(リモコン１)</v>
          </cell>
          <cell r="BM227" t="str">
            <v>PAR-JC150K</v>
          </cell>
        </row>
        <row r="228">
          <cell r="B228" t="str">
            <v>PK-J50FK-W</v>
          </cell>
          <cell r="C228" t="str">
            <v>標準価格</v>
          </cell>
          <cell r="D228">
            <v>205000</v>
          </cell>
          <cell r="E228">
            <v>230000</v>
          </cell>
          <cell r="F228" t="str">
            <v>円</v>
          </cell>
          <cell r="G228" t="str">
            <v>冷房能力</v>
          </cell>
          <cell r="H228">
            <v>4.5</v>
          </cell>
          <cell r="I228" t="str">
            <v>kW</v>
          </cell>
          <cell r="J228" t="str">
            <v>消費電力(冷房)</v>
          </cell>
          <cell r="K228">
            <v>0</v>
          </cell>
          <cell r="L228" t="str">
            <v>kW</v>
          </cell>
          <cell r="M228" t="str">
            <v>暖房能力</v>
          </cell>
          <cell r="N228">
            <v>0</v>
          </cell>
          <cell r="O228" t="str">
            <v>kW</v>
          </cell>
          <cell r="P228" t="str">
            <v>暖房能力(ﾋｰﾀ作動時)</v>
          </cell>
          <cell r="Q228">
            <v>0</v>
          </cell>
          <cell r="R228" t="str">
            <v>kW</v>
          </cell>
          <cell r="S228" t="str">
            <v>消費電力(暖房)</v>
          </cell>
          <cell r="T228">
            <v>0</v>
          </cell>
          <cell r="U228" t="str">
            <v>kW</v>
          </cell>
          <cell r="V228" t="str">
            <v>消費電力(暖房ﾋｰﾀ作動時)</v>
          </cell>
          <cell r="W228">
            <v>0</v>
          </cell>
          <cell r="X228" t="str">
            <v>kW</v>
          </cell>
          <cell r="Y228" t="str">
            <v>電源</v>
          </cell>
          <cell r="Z228" t="str">
            <v>単相</v>
          </cell>
          <cell r="AA228" t="str">
            <v>φ</v>
          </cell>
          <cell r="AB228" t="str">
            <v>電圧</v>
          </cell>
          <cell r="AC228">
            <v>200</v>
          </cell>
          <cell r="AD228" t="str">
            <v>V</v>
          </cell>
          <cell r="AE228" t="str">
            <v>外形寸法　高さ</v>
          </cell>
          <cell r="AF228">
            <v>300</v>
          </cell>
          <cell r="AG228" t="str">
            <v>mm</v>
          </cell>
          <cell r="AH228" t="str">
            <v>外形寸法　幅</v>
          </cell>
          <cell r="AI228">
            <v>1250</v>
          </cell>
          <cell r="AJ228" t="str">
            <v>mm</v>
          </cell>
          <cell r="AK228" t="str">
            <v>外形寸法　奥行</v>
          </cell>
          <cell r="AL228">
            <v>200</v>
          </cell>
          <cell r="AM228" t="str">
            <v>mm</v>
          </cell>
          <cell r="AN228" t="str">
            <v>風量(強)</v>
          </cell>
          <cell r="AO228">
            <v>13</v>
          </cell>
          <cell r="AP228" t="str">
            <v>m3/min</v>
          </cell>
          <cell r="AQ228" t="str">
            <v>機外静圧</v>
          </cell>
          <cell r="AR228">
            <v>0</v>
          </cell>
          <cell r="AS228" t="str">
            <v>Pa</v>
          </cell>
          <cell r="AT228" t="str">
            <v>送風機出力</v>
          </cell>
          <cell r="AU228">
            <v>0.03</v>
          </cell>
          <cell r="AV228" t="str">
            <v>kW</v>
          </cell>
          <cell r="AW228" t="str">
            <v>ドレン配管径</v>
          </cell>
          <cell r="AX228" t="str">
            <v>外径φ20(PVC管 VPｰ20接続可能)</v>
          </cell>
          <cell r="AZ228" t="str">
            <v>冷媒配管(ガス)</v>
          </cell>
          <cell r="BA228">
            <v>12.7</v>
          </cell>
          <cell r="BB228" t="str">
            <v>φ(mm)</v>
          </cell>
          <cell r="BC228" t="str">
            <v>冷媒配管(液)</v>
          </cell>
          <cell r="BD228">
            <v>6.35</v>
          </cell>
          <cell r="BE228" t="str">
            <v>φ(mm)</v>
          </cell>
          <cell r="BF228" t="str">
            <v>製品質量</v>
          </cell>
          <cell r="BG228">
            <v>17</v>
          </cell>
          <cell r="BH228" t="str">
            <v>kg</v>
          </cell>
          <cell r="BI228" t="str">
            <v>分離形名(パネル１)</v>
          </cell>
          <cell r="BL228" t="str">
            <v>分離形名(リモコン１)</v>
          </cell>
          <cell r="BM228" t="str">
            <v>PAR-JC150K</v>
          </cell>
        </row>
        <row r="229">
          <cell r="B229" t="str">
            <v>PK-J56FK-C</v>
          </cell>
          <cell r="C229" t="str">
            <v>標準価格</v>
          </cell>
          <cell r="D229">
            <v>220000</v>
          </cell>
          <cell r="E229">
            <v>245000</v>
          </cell>
          <cell r="F229" t="str">
            <v>円</v>
          </cell>
          <cell r="G229" t="str">
            <v>冷房能力</v>
          </cell>
          <cell r="H229">
            <v>5</v>
          </cell>
          <cell r="I229" t="str">
            <v>kW</v>
          </cell>
          <cell r="J229" t="str">
            <v>消費電力(冷房)</v>
          </cell>
          <cell r="K229">
            <v>0</v>
          </cell>
          <cell r="L229" t="str">
            <v>kW</v>
          </cell>
          <cell r="M229" t="str">
            <v>暖房能力</v>
          </cell>
          <cell r="N229">
            <v>0</v>
          </cell>
          <cell r="O229" t="str">
            <v>kW</v>
          </cell>
          <cell r="P229" t="str">
            <v>暖房能力(ﾋｰﾀ作動時)</v>
          </cell>
          <cell r="Q229">
            <v>0</v>
          </cell>
          <cell r="R229" t="str">
            <v>kW</v>
          </cell>
          <cell r="S229" t="str">
            <v>消費電力(暖房)</v>
          </cell>
          <cell r="T229">
            <v>0</v>
          </cell>
          <cell r="U229" t="str">
            <v>kW</v>
          </cell>
          <cell r="V229" t="str">
            <v>消費電力(暖房ﾋｰﾀ作動時)</v>
          </cell>
          <cell r="W229">
            <v>0</v>
          </cell>
          <cell r="X229" t="str">
            <v>kW</v>
          </cell>
          <cell r="Y229" t="str">
            <v>電源</v>
          </cell>
          <cell r="Z229" t="str">
            <v>単相</v>
          </cell>
          <cell r="AA229" t="str">
            <v>φ</v>
          </cell>
          <cell r="AB229" t="str">
            <v>電圧</v>
          </cell>
          <cell r="AC229">
            <v>200</v>
          </cell>
          <cell r="AD229" t="str">
            <v>V</v>
          </cell>
          <cell r="AE229" t="str">
            <v>外形寸法　高さ</v>
          </cell>
          <cell r="AF229">
            <v>300</v>
          </cell>
          <cell r="AG229" t="str">
            <v>mm</v>
          </cell>
          <cell r="AH229" t="str">
            <v>外形寸法　幅</v>
          </cell>
          <cell r="AI229">
            <v>1250</v>
          </cell>
          <cell r="AJ229" t="str">
            <v>mm</v>
          </cell>
          <cell r="AK229" t="str">
            <v>外形寸法　奥行</v>
          </cell>
          <cell r="AL229">
            <v>200</v>
          </cell>
          <cell r="AM229" t="str">
            <v>mm</v>
          </cell>
          <cell r="AN229" t="str">
            <v>風量(強)</v>
          </cell>
          <cell r="AO229">
            <v>13</v>
          </cell>
          <cell r="AP229" t="str">
            <v>m3/min</v>
          </cell>
          <cell r="AQ229" t="str">
            <v>機外静圧</v>
          </cell>
          <cell r="AR229">
            <v>0</v>
          </cell>
          <cell r="AS229" t="str">
            <v>Pa</v>
          </cell>
          <cell r="AT229" t="str">
            <v>送風機出力</v>
          </cell>
          <cell r="AU229">
            <v>0.03</v>
          </cell>
          <cell r="AV229" t="str">
            <v>kW</v>
          </cell>
          <cell r="AW229" t="str">
            <v>ドレン配管径</v>
          </cell>
          <cell r="AX229" t="str">
            <v>外径φ20(PVC管 VPｰ20接続可能)</v>
          </cell>
          <cell r="AZ229" t="str">
            <v>冷媒配管(ガス)</v>
          </cell>
          <cell r="BA229">
            <v>15.88</v>
          </cell>
          <cell r="BB229" t="str">
            <v>φ(mm)</v>
          </cell>
          <cell r="BC229" t="str">
            <v>冷媒配管(液)</v>
          </cell>
          <cell r="BD229">
            <v>9.52</v>
          </cell>
          <cell r="BE229" t="str">
            <v>φ(mm)</v>
          </cell>
          <cell r="BF229" t="str">
            <v>製品質量</v>
          </cell>
          <cell r="BG229">
            <v>17</v>
          </cell>
          <cell r="BH229" t="str">
            <v>kg</v>
          </cell>
          <cell r="BI229" t="str">
            <v>分離形名(パネル１)</v>
          </cell>
          <cell r="BL229" t="str">
            <v>分離形名(リモコン１)</v>
          </cell>
          <cell r="BM229" t="str">
            <v>PAR-JC150K</v>
          </cell>
        </row>
        <row r="230">
          <cell r="B230" t="str">
            <v>PK-J56FK-W</v>
          </cell>
          <cell r="C230" t="str">
            <v>標準価格</v>
          </cell>
          <cell r="D230">
            <v>210000</v>
          </cell>
          <cell r="E230">
            <v>235000</v>
          </cell>
          <cell r="F230" t="str">
            <v>円</v>
          </cell>
          <cell r="G230" t="str">
            <v>冷房能力</v>
          </cell>
          <cell r="H230">
            <v>5</v>
          </cell>
          <cell r="I230" t="str">
            <v>kW</v>
          </cell>
          <cell r="J230" t="str">
            <v>消費電力(冷房)</v>
          </cell>
          <cell r="K230">
            <v>0</v>
          </cell>
          <cell r="L230" t="str">
            <v>kW</v>
          </cell>
          <cell r="M230" t="str">
            <v>暖房能力</v>
          </cell>
          <cell r="N230">
            <v>0</v>
          </cell>
          <cell r="O230" t="str">
            <v>kW</v>
          </cell>
          <cell r="P230" t="str">
            <v>暖房能力(ﾋｰﾀ作動時)</v>
          </cell>
          <cell r="Q230">
            <v>0</v>
          </cell>
          <cell r="R230" t="str">
            <v>kW</v>
          </cell>
          <cell r="S230" t="str">
            <v>消費電力(暖房)</v>
          </cell>
          <cell r="T230">
            <v>0</v>
          </cell>
          <cell r="U230" t="str">
            <v>kW</v>
          </cell>
          <cell r="V230" t="str">
            <v>消費電力(暖房ﾋｰﾀ作動時)</v>
          </cell>
          <cell r="W230">
            <v>0</v>
          </cell>
          <cell r="X230" t="str">
            <v>kW</v>
          </cell>
          <cell r="Y230" t="str">
            <v>電源</v>
          </cell>
          <cell r="Z230" t="str">
            <v>単相</v>
          </cell>
          <cell r="AA230" t="str">
            <v>φ</v>
          </cell>
          <cell r="AB230" t="str">
            <v>電圧</v>
          </cell>
          <cell r="AC230">
            <v>200</v>
          </cell>
          <cell r="AD230" t="str">
            <v>V</v>
          </cell>
          <cell r="AE230" t="str">
            <v>外形寸法　高さ</v>
          </cell>
          <cell r="AF230">
            <v>300</v>
          </cell>
          <cell r="AG230" t="str">
            <v>mm</v>
          </cell>
          <cell r="AH230" t="str">
            <v>外形寸法　幅</v>
          </cell>
          <cell r="AI230">
            <v>1250</v>
          </cell>
          <cell r="AJ230" t="str">
            <v>mm</v>
          </cell>
          <cell r="AK230" t="str">
            <v>外形寸法　奥行</v>
          </cell>
          <cell r="AL230">
            <v>200</v>
          </cell>
          <cell r="AM230" t="str">
            <v>mm</v>
          </cell>
          <cell r="AN230" t="str">
            <v>風量(強)</v>
          </cell>
          <cell r="AO230">
            <v>13</v>
          </cell>
          <cell r="AP230" t="str">
            <v>m3/min</v>
          </cell>
          <cell r="AQ230" t="str">
            <v>機外静圧</v>
          </cell>
          <cell r="AR230">
            <v>0</v>
          </cell>
          <cell r="AS230" t="str">
            <v>Pa</v>
          </cell>
          <cell r="AT230" t="str">
            <v>送風機出力</v>
          </cell>
          <cell r="AU230">
            <v>0.03</v>
          </cell>
          <cell r="AV230" t="str">
            <v>kW</v>
          </cell>
          <cell r="AW230" t="str">
            <v>ドレン配管径</v>
          </cell>
          <cell r="AX230" t="str">
            <v>外径φ20(PVC管 VPｰ20接続可能)</v>
          </cell>
          <cell r="AZ230" t="str">
            <v>冷媒配管(ガス)</v>
          </cell>
          <cell r="BA230">
            <v>15.88</v>
          </cell>
          <cell r="BB230" t="str">
            <v>φ(mm)</v>
          </cell>
          <cell r="BC230" t="str">
            <v>冷媒配管(液)</v>
          </cell>
          <cell r="BD230">
            <v>9.52</v>
          </cell>
          <cell r="BE230" t="str">
            <v>φ(mm)</v>
          </cell>
          <cell r="BF230" t="str">
            <v>製品質量</v>
          </cell>
          <cell r="BG230">
            <v>17</v>
          </cell>
          <cell r="BH230" t="str">
            <v>kg</v>
          </cell>
          <cell r="BI230" t="str">
            <v>分離形名(パネル１)</v>
          </cell>
          <cell r="BL230" t="str">
            <v>分離形名(リモコン１)</v>
          </cell>
          <cell r="BM230" t="str">
            <v>PAR-JC150K</v>
          </cell>
        </row>
        <row r="231">
          <cell r="B231" t="str">
            <v>PK-J63FK-C</v>
          </cell>
          <cell r="C231" t="str">
            <v>標準価格</v>
          </cell>
          <cell r="D231">
            <v>225000</v>
          </cell>
          <cell r="E231">
            <v>250000</v>
          </cell>
          <cell r="F231" t="str">
            <v>円</v>
          </cell>
          <cell r="G231" t="str">
            <v>冷房能力</v>
          </cell>
          <cell r="H231">
            <v>5.6</v>
          </cell>
          <cell r="I231" t="str">
            <v>kW</v>
          </cell>
          <cell r="J231" t="str">
            <v>消費電力(冷房)</v>
          </cell>
          <cell r="K231">
            <v>0</v>
          </cell>
          <cell r="L231" t="str">
            <v>kW</v>
          </cell>
          <cell r="M231" t="str">
            <v>暖房能力</v>
          </cell>
          <cell r="N231">
            <v>0</v>
          </cell>
          <cell r="O231" t="str">
            <v>kW</v>
          </cell>
          <cell r="P231" t="str">
            <v>暖房能力(ﾋｰﾀ作動時)</v>
          </cell>
          <cell r="Q231">
            <v>0</v>
          </cell>
          <cell r="R231" t="str">
            <v>kW</v>
          </cell>
          <cell r="S231" t="str">
            <v>消費電力(暖房)</v>
          </cell>
          <cell r="T231">
            <v>0</v>
          </cell>
          <cell r="U231" t="str">
            <v>kW</v>
          </cell>
          <cell r="V231" t="str">
            <v>消費電力(暖房ﾋｰﾀ作動時)</v>
          </cell>
          <cell r="W231">
            <v>0</v>
          </cell>
          <cell r="X231" t="str">
            <v>kW</v>
          </cell>
          <cell r="Y231" t="str">
            <v>電源</v>
          </cell>
          <cell r="Z231" t="str">
            <v>単相</v>
          </cell>
          <cell r="AA231" t="str">
            <v>φ</v>
          </cell>
          <cell r="AB231" t="str">
            <v>電圧</v>
          </cell>
          <cell r="AC231">
            <v>200</v>
          </cell>
          <cell r="AD231" t="str">
            <v>V</v>
          </cell>
          <cell r="AE231" t="str">
            <v>外形寸法　高さ</v>
          </cell>
          <cell r="AF231">
            <v>300</v>
          </cell>
          <cell r="AG231" t="str">
            <v>mm</v>
          </cell>
          <cell r="AH231" t="str">
            <v>外形寸法　幅</v>
          </cell>
          <cell r="AI231">
            <v>1250</v>
          </cell>
          <cell r="AJ231" t="str">
            <v>mm</v>
          </cell>
          <cell r="AK231" t="str">
            <v>外形寸法　奥行</v>
          </cell>
          <cell r="AL231">
            <v>200</v>
          </cell>
          <cell r="AM231" t="str">
            <v>mm</v>
          </cell>
          <cell r="AN231" t="str">
            <v>風量(強)</v>
          </cell>
          <cell r="AO231">
            <v>14</v>
          </cell>
          <cell r="AP231" t="str">
            <v>m3/min</v>
          </cell>
          <cell r="AQ231" t="str">
            <v>機外静圧</v>
          </cell>
          <cell r="AR231">
            <v>0</v>
          </cell>
          <cell r="AS231" t="str">
            <v>Pa</v>
          </cell>
          <cell r="AT231" t="str">
            <v>送風機出力</v>
          </cell>
          <cell r="AU231">
            <v>0.03</v>
          </cell>
          <cell r="AV231" t="str">
            <v>kW</v>
          </cell>
          <cell r="AW231" t="str">
            <v>ドレン配管径</v>
          </cell>
          <cell r="AX231" t="str">
            <v>外径φ20(PVC管 VPｰ20接続可能)</v>
          </cell>
          <cell r="AZ231" t="str">
            <v>冷媒配管(ガス)</v>
          </cell>
          <cell r="BA231">
            <v>15.88</v>
          </cell>
          <cell r="BB231" t="str">
            <v>φ(mm)</v>
          </cell>
          <cell r="BC231" t="str">
            <v>冷媒配管(液)</v>
          </cell>
          <cell r="BD231">
            <v>9.52</v>
          </cell>
          <cell r="BE231" t="str">
            <v>φ(mm)</v>
          </cell>
          <cell r="BF231" t="str">
            <v>製品質量</v>
          </cell>
          <cell r="BG231">
            <v>17</v>
          </cell>
          <cell r="BH231" t="str">
            <v>kg</v>
          </cell>
          <cell r="BI231" t="str">
            <v>分離形名(パネル１)</v>
          </cell>
          <cell r="BL231" t="str">
            <v>分離形名(リモコン１)</v>
          </cell>
          <cell r="BM231" t="str">
            <v>PAR-JC150K</v>
          </cell>
        </row>
        <row r="232">
          <cell r="B232" t="str">
            <v>PK-J63FK-W</v>
          </cell>
          <cell r="C232" t="str">
            <v>標準価格</v>
          </cell>
          <cell r="D232">
            <v>215000</v>
          </cell>
          <cell r="E232">
            <v>240000</v>
          </cell>
          <cell r="F232" t="str">
            <v>円</v>
          </cell>
          <cell r="G232" t="str">
            <v>冷房能力</v>
          </cell>
          <cell r="H232">
            <v>5.6</v>
          </cell>
          <cell r="I232" t="str">
            <v>kW</v>
          </cell>
          <cell r="J232" t="str">
            <v>消費電力(冷房)</v>
          </cell>
          <cell r="K232">
            <v>0</v>
          </cell>
          <cell r="L232" t="str">
            <v>kW</v>
          </cell>
          <cell r="M232" t="str">
            <v>暖房能力</v>
          </cell>
          <cell r="N232">
            <v>0</v>
          </cell>
          <cell r="O232" t="str">
            <v>kW</v>
          </cell>
          <cell r="P232" t="str">
            <v>暖房能力(ﾋｰﾀ作動時)</v>
          </cell>
          <cell r="Q232">
            <v>0</v>
          </cell>
          <cell r="R232" t="str">
            <v>kW</v>
          </cell>
          <cell r="S232" t="str">
            <v>消費電力(暖房)</v>
          </cell>
          <cell r="T232">
            <v>0</v>
          </cell>
          <cell r="U232" t="str">
            <v>kW</v>
          </cell>
          <cell r="V232" t="str">
            <v>消費電力(暖房ﾋｰﾀ作動時)</v>
          </cell>
          <cell r="W232">
            <v>0</v>
          </cell>
          <cell r="X232" t="str">
            <v>kW</v>
          </cell>
          <cell r="Y232" t="str">
            <v>電源</v>
          </cell>
          <cell r="Z232" t="str">
            <v>単相</v>
          </cell>
          <cell r="AA232" t="str">
            <v>φ</v>
          </cell>
          <cell r="AB232" t="str">
            <v>電圧</v>
          </cell>
          <cell r="AC232">
            <v>200</v>
          </cell>
          <cell r="AD232" t="str">
            <v>V</v>
          </cell>
          <cell r="AE232" t="str">
            <v>外形寸法　高さ</v>
          </cell>
          <cell r="AF232">
            <v>300</v>
          </cell>
          <cell r="AG232" t="str">
            <v>mm</v>
          </cell>
          <cell r="AH232" t="str">
            <v>外形寸法　幅</v>
          </cell>
          <cell r="AI232">
            <v>1250</v>
          </cell>
          <cell r="AJ232" t="str">
            <v>mm</v>
          </cell>
          <cell r="AK232" t="str">
            <v>外形寸法　奥行</v>
          </cell>
          <cell r="AL232">
            <v>200</v>
          </cell>
          <cell r="AM232" t="str">
            <v>mm</v>
          </cell>
          <cell r="AN232" t="str">
            <v>風量(強)</v>
          </cell>
          <cell r="AO232">
            <v>14</v>
          </cell>
          <cell r="AP232" t="str">
            <v>m3/min</v>
          </cell>
          <cell r="AQ232" t="str">
            <v>機外静圧</v>
          </cell>
          <cell r="AR232">
            <v>0</v>
          </cell>
          <cell r="AS232" t="str">
            <v>Pa</v>
          </cell>
          <cell r="AT232" t="str">
            <v>送風機出力</v>
          </cell>
          <cell r="AU232">
            <v>0.03</v>
          </cell>
          <cell r="AV232" t="str">
            <v>kW</v>
          </cell>
          <cell r="AW232" t="str">
            <v>ドレン配管径</v>
          </cell>
          <cell r="AX232" t="str">
            <v>外径φ20(PVC管 VPｰ20接続可能)</v>
          </cell>
          <cell r="AZ232" t="str">
            <v>冷媒配管(ガス)</v>
          </cell>
          <cell r="BA232">
            <v>15.88</v>
          </cell>
          <cell r="BB232" t="str">
            <v>φ(mm)</v>
          </cell>
          <cell r="BC232" t="str">
            <v>冷媒配管(液)</v>
          </cell>
          <cell r="BD232">
            <v>9.52</v>
          </cell>
          <cell r="BE232" t="str">
            <v>φ(mm)</v>
          </cell>
          <cell r="BF232" t="str">
            <v>製品質量</v>
          </cell>
          <cell r="BG232">
            <v>17</v>
          </cell>
          <cell r="BH232" t="str">
            <v>kg</v>
          </cell>
          <cell r="BI232" t="str">
            <v>分離形名(パネル１)</v>
          </cell>
          <cell r="BL232" t="str">
            <v>分離形名(リモコン１)</v>
          </cell>
          <cell r="BM232" t="str">
            <v>PAR-JC150K</v>
          </cell>
        </row>
        <row r="233">
          <cell r="B233" t="str">
            <v>PK-J71FK-C</v>
          </cell>
          <cell r="C233" t="str">
            <v>標準価格</v>
          </cell>
          <cell r="D233">
            <v>230000</v>
          </cell>
          <cell r="E233">
            <v>255000</v>
          </cell>
          <cell r="F233" t="str">
            <v>円</v>
          </cell>
          <cell r="G233" t="str">
            <v>冷房能力</v>
          </cell>
          <cell r="H233">
            <v>6.3</v>
          </cell>
          <cell r="I233" t="str">
            <v>kW</v>
          </cell>
          <cell r="J233" t="str">
            <v>消費電力(冷房)</v>
          </cell>
          <cell r="K233">
            <v>0</v>
          </cell>
          <cell r="L233" t="str">
            <v>kW</v>
          </cell>
          <cell r="M233" t="str">
            <v>暖房能力</v>
          </cell>
          <cell r="N233">
            <v>0</v>
          </cell>
          <cell r="O233" t="str">
            <v>kW</v>
          </cell>
          <cell r="P233" t="str">
            <v>暖房能力(ﾋｰﾀ作動時)</v>
          </cell>
          <cell r="Q233">
            <v>0</v>
          </cell>
          <cell r="R233" t="str">
            <v>kW</v>
          </cell>
          <cell r="S233" t="str">
            <v>消費電力(暖房)</v>
          </cell>
          <cell r="T233">
            <v>0</v>
          </cell>
          <cell r="U233" t="str">
            <v>kW</v>
          </cell>
          <cell r="V233" t="str">
            <v>消費電力(暖房ﾋｰﾀ作動時)</v>
          </cell>
          <cell r="W233">
            <v>0</v>
          </cell>
          <cell r="X233" t="str">
            <v>kW</v>
          </cell>
          <cell r="Y233" t="str">
            <v>電源</v>
          </cell>
          <cell r="Z233" t="str">
            <v>単相</v>
          </cell>
          <cell r="AA233" t="str">
            <v>φ</v>
          </cell>
          <cell r="AB233" t="str">
            <v>電圧</v>
          </cell>
          <cell r="AC233">
            <v>200</v>
          </cell>
          <cell r="AD233" t="str">
            <v>V</v>
          </cell>
          <cell r="AE233" t="str">
            <v>外形寸法　高さ</v>
          </cell>
          <cell r="AF233">
            <v>340</v>
          </cell>
          <cell r="AG233" t="str">
            <v>mm</v>
          </cell>
          <cell r="AH233" t="str">
            <v>外形寸法　幅</v>
          </cell>
          <cell r="AI233">
            <v>1400</v>
          </cell>
          <cell r="AJ233" t="str">
            <v>mm</v>
          </cell>
          <cell r="AK233" t="str">
            <v>外形寸法　奥行</v>
          </cell>
          <cell r="AL233">
            <v>235</v>
          </cell>
          <cell r="AM233" t="str">
            <v>mm</v>
          </cell>
          <cell r="AN233" t="str">
            <v>風量(強)</v>
          </cell>
          <cell r="AO233">
            <v>20</v>
          </cell>
          <cell r="AP233" t="str">
            <v>m3/min</v>
          </cell>
          <cell r="AQ233" t="str">
            <v>機外静圧</v>
          </cell>
          <cell r="AR233">
            <v>0</v>
          </cell>
          <cell r="AS233" t="str">
            <v>Pa</v>
          </cell>
          <cell r="AT233" t="str">
            <v>送風機出力</v>
          </cell>
          <cell r="AU233">
            <v>0.04</v>
          </cell>
          <cell r="AV233" t="str">
            <v>kW</v>
          </cell>
          <cell r="AW233" t="str">
            <v>ドレン配管径</v>
          </cell>
          <cell r="AZ233" t="str">
            <v>冷媒配管(ガス)</v>
          </cell>
          <cell r="BA233">
            <v>15.88</v>
          </cell>
          <cell r="BB233" t="str">
            <v>φ(mm)</v>
          </cell>
          <cell r="BC233" t="str">
            <v>冷媒配管(液)</v>
          </cell>
          <cell r="BD233">
            <v>9.52</v>
          </cell>
          <cell r="BE233" t="str">
            <v>φ(mm)</v>
          </cell>
          <cell r="BF233" t="str">
            <v>製品質量</v>
          </cell>
          <cell r="BG233">
            <v>24</v>
          </cell>
          <cell r="BH233" t="str">
            <v>kg</v>
          </cell>
          <cell r="BI233" t="str">
            <v>分離形名(パネル１)</v>
          </cell>
          <cell r="BL233" t="str">
            <v>分離形名(リモコン１)</v>
          </cell>
          <cell r="BM233" t="str">
            <v>PAR-JC150K</v>
          </cell>
        </row>
        <row r="234">
          <cell r="B234" t="str">
            <v>PK-J71FK-W</v>
          </cell>
          <cell r="C234" t="str">
            <v>標準価格</v>
          </cell>
          <cell r="D234">
            <v>220000</v>
          </cell>
          <cell r="E234">
            <v>245000</v>
          </cell>
          <cell r="F234" t="str">
            <v>円</v>
          </cell>
          <cell r="G234" t="str">
            <v>冷房能力</v>
          </cell>
          <cell r="H234">
            <v>6.3</v>
          </cell>
          <cell r="I234" t="str">
            <v>kW</v>
          </cell>
          <cell r="J234" t="str">
            <v>消費電力(冷房)</v>
          </cell>
          <cell r="K234">
            <v>0</v>
          </cell>
          <cell r="L234" t="str">
            <v>kW</v>
          </cell>
          <cell r="M234" t="str">
            <v>暖房能力</v>
          </cell>
          <cell r="N234">
            <v>0</v>
          </cell>
          <cell r="O234" t="str">
            <v>kW</v>
          </cell>
          <cell r="P234" t="str">
            <v>暖房能力(ﾋｰﾀ作動時)</v>
          </cell>
          <cell r="Q234">
            <v>0</v>
          </cell>
          <cell r="R234" t="str">
            <v>kW</v>
          </cell>
          <cell r="S234" t="str">
            <v>消費電力(暖房)</v>
          </cell>
          <cell r="T234">
            <v>0</v>
          </cell>
          <cell r="U234" t="str">
            <v>kW</v>
          </cell>
          <cell r="V234" t="str">
            <v>消費電力(暖房ﾋｰﾀ作動時)</v>
          </cell>
          <cell r="W234">
            <v>0</v>
          </cell>
          <cell r="X234" t="str">
            <v>kW</v>
          </cell>
          <cell r="Y234" t="str">
            <v>電源</v>
          </cell>
          <cell r="Z234" t="str">
            <v>単相</v>
          </cell>
          <cell r="AA234" t="str">
            <v>φ</v>
          </cell>
          <cell r="AB234" t="str">
            <v>電圧</v>
          </cell>
          <cell r="AC234">
            <v>200</v>
          </cell>
          <cell r="AD234" t="str">
            <v>V</v>
          </cell>
          <cell r="AE234" t="str">
            <v>外形寸法　高さ</v>
          </cell>
          <cell r="AF234">
            <v>340</v>
          </cell>
          <cell r="AG234" t="str">
            <v>mm</v>
          </cell>
          <cell r="AH234" t="str">
            <v>外形寸法　幅</v>
          </cell>
          <cell r="AI234">
            <v>1400</v>
          </cell>
          <cell r="AJ234" t="str">
            <v>mm</v>
          </cell>
          <cell r="AK234" t="str">
            <v>外形寸法　奥行</v>
          </cell>
          <cell r="AL234">
            <v>235</v>
          </cell>
          <cell r="AM234" t="str">
            <v>mm</v>
          </cell>
          <cell r="AN234" t="str">
            <v>風量(強)</v>
          </cell>
          <cell r="AO234">
            <v>20</v>
          </cell>
          <cell r="AP234" t="str">
            <v>m3/min</v>
          </cell>
          <cell r="AQ234" t="str">
            <v>機外静圧</v>
          </cell>
          <cell r="AR234">
            <v>0</v>
          </cell>
          <cell r="AS234" t="str">
            <v>Pa</v>
          </cell>
          <cell r="AT234" t="str">
            <v>送風機出力</v>
          </cell>
          <cell r="AU234">
            <v>0.04</v>
          </cell>
          <cell r="AV234" t="str">
            <v>kW</v>
          </cell>
          <cell r="AW234" t="str">
            <v>ドレン配管径</v>
          </cell>
          <cell r="AZ234" t="str">
            <v>冷媒配管(ガス)</v>
          </cell>
          <cell r="BA234">
            <v>15.88</v>
          </cell>
          <cell r="BB234" t="str">
            <v>φ(mm)</v>
          </cell>
          <cell r="BC234" t="str">
            <v>冷媒配管(液)</v>
          </cell>
          <cell r="BD234">
            <v>9.52</v>
          </cell>
          <cell r="BE234" t="str">
            <v>φ(mm)</v>
          </cell>
          <cell r="BF234" t="str">
            <v>製品質量</v>
          </cell>
          <cell r="BG234">
            <v>24</v>
          </cell>
          <cell r="BH234" t="str">
            <v>kg</v>
          </cell>
          <cell r="BI234" t="str">
            <v>分離形名(パネル１)</v>
          </cell>
          <cell r="BL234" t="str">
            <v>分離形名(リモコン１)</v>
          </cell>
          <cell r="BM234" t="str">
            <v>PAR-JC150K</v>
          </cell>
        </row>
        <row r="235">
          <cell r="B235" t="str">
            <v>PK-J80FK-C</v>
          </cell>
          <cell r="C235" t="str">
            <v>標準価格</v>
          </cell>
          <cell r="D235">
            <v>240000</v>
          </cell>
          <cell r="E235">
            <v>265000</v>
          </cell>
          <cell r="F235" t="str">
            <v>円</v>
          </cell>
          <cell r="G235" t="str">
            <v>冷房能力</v>
          </cell>
          <cell r="H235">
            <v>7.1</v>
          </cell>
          <cell r="I235" t="str">
            <v>kW</v>
          </cell>
          <cell r="J235" t="str">
            <v>消費電力(冷房)</v>
          </cell>
          <cell r="K235">
            <v>0</v>
          </cell>
          <cell r="L235" t="str">
            <v>kW</v>
          </cell>
          <cell r="M235" t="str">
            <v>暖房能力</v>
          </cell>
          <cell r="N235">
            <v>0</v>
          </cell>
          <cell r="O235" t="str">
            <v>kW</v>
          </cell>
          <cell r="P235" t="str">
            <v>暖房能力(ﾋｰﾀ作動時)</v>
          </cell>
          <cell r="Q235">
            <v>0</v>
          </cell>
          <cell r="R235" t="str">
            <v>kW</v>
          </cell>
          <cell r="S235" t="str">
            <v>消費電力(暖房)</v>
          </cell>
          <cell r="T235">
            <v>0</v>
          </cell>
          <cell r="U235" t="str">
            <v>kW</v>
          </cell>
          <cell r="V235" t="str">
            <v>消費電力(暖房ﾋｰﾀ作動時)</v>
          </cell>
          <cell r="W235">
            <v>0</v>
          </cell>
          <cell r="X235" t="str">
            <v>kW</v>
          </cell>
          <cell r="Y235" t="str">
            <v>電源</v>
          </cell>
          <cell r="Z235" t="str">
            <v>単相</v>
          </cell>
          <cell r="AA235" t="str">
            <v>φ</v>
          </cell>
          <cell r="AB235" t="str">
            <v>電圧</v>
          </cell>
          <cell r="AC235">
            <v>200</v>
          </cell>
          <cell r="AD235" t="str">
            <v>V</v>
          </cell>
          <cell r="AE235" t="str">
            <v>外形寸法　高さ</v>
          </cell>
          <cell r="AF235">
            <v>340</v>
          </cell>
          <cell r="AG235" t="str">
            <v>mm</v>
          </cell>
          <cell r="AH235" t="str">
            <v>外形寸法　幅</v>
          </cell>
          <cell r="AI235">
            <v>1400</v>
          </cell>
          <cell r="AJ235" t="str">
            <v>mm</v>
          </cell>
          <cell r="AK235" t="str">
            <v>外形寸法　奥行</v>
          </cell>
          <cell r="AL235">
            <v>235</v>
          </cell>
          <cell r="AM235" t="str">
            <v>mm</v>
          </cell>
          <cell r="AN235" t="str">
            <v>風量(強)</v>
          </cell>
          <cell r="AO235">
            <v>20</v>
          </cell>
          <cell r="AP235" t="str">
            <v>m3/min</v>
          </cell>
          <cell r="AQ235" t="str">
            <v>機外静圧</v>
          </cell>
          <cell r="AR235">
            <v>0</v>
          </cell>
          <cell r="AS235" t="str">
            <v>Pa</v>
          </cell>
          <cell r="AT235" t="str">
            <v>送風機出力</v>
          </cell>
          <cell r="AU235">
            <v>0.04</v>
          </cell>
          <cell r="AV235" t="str">
            <v>kW</v>
          </cell>
          <cell r="AW235" t="str">
            <v>ドレン配管径</v>
          </cell>
          <cell r="AZ235" t="str">
            <v>冷媒配管(ガス)</v>
          </cell>
          <cell r="BA235">
            <v>15.88</v>
          </cell>
          <cell r="BB235" t="str">
            <v>φ(mm)</v>
          </cell>
          <cell r="BC235" t="str">
            <v>冷媒配管(液)</v>
          </cell>
          <cell r="BD235">
            <v>9.52</v>
          </cell>
          <cell r="BE235" t="str">
            <v>φ(mm)</v>
          </cell>
          <cell r="BF235" t="str">
            <v>製品質量</v>
          </cell>
          <cell r="BG235">
            <v>24</v>
          </cell>
          <cell r="BH235" t="str">
            <v>kg</v>
          </cell>
          <cell r="BI235" t="str">
            <v>分離形名(パネル１)</v>
          </cell>
          <cell r="BL235" t="str">
            <v>分離形名(リモコン１)</v>
          </cell>
          <cell r="BM235" t="str">
            <v>PAR-JC150K</v>
          </cell>
        </row>
        <row r="236">
          <cell r="B236" t="str">
            <v>PK-J80FK-W</v>
          </cell>
          <cell r="C236" t="str">
            <v>標準価格</v>
          </cell>
          <cell r="D236">
            <v>230000</v>
          </cell>
          <cell r="E236">
            <v>255000</v>
          </cell>
          <cell r="F236" t="str">
            <v>円</v>
          </cell>
          <cell r="G236" t="str">
            <v>冷房能力</v>
          </cell>
          <cell r="H236">
            <v>7.1</v>
          </cell>
          <cell r="I236" t="str">
            <v>kW</v>
          </cell>
          <cell r="J236" t="str">
            <v>消費電力(冷房)</v>
          </cell>
          <cell r="K236">
            <v>0</v>
          </cell>
          <cell r="L236" t="str">
            <v>kW</v>
          </cell>
          <cell r="M236" t="str">
            <v>暖房能力</v>
          </cell>
          <cell r="N236">
            <v>0</v>
          </cell>
          <cell r="O236" t="str">
            <v>kW</v>
          </cell>
          <cell r="P236" t="str">
            <v>暖房能力(ﾋｰﾀ作動時)</v>
          </cell>
          <cell r="Q236">
            <v>0</v>
          </cell>
          <cell r="R236" t="str">
            <v>kW</v>
          </cell>
          <cell r="S236" t="str">
            <v>消費電力(暖房)</v>
          </cell>
          <cell r="T236">
            <v>0</v>
          </cell>
          <cell r="U236" t="str">
            <v>kW</v>
          </cell>
          <cell r="V236" t="str">
            <v>消費電力(暖房ﾋｰﾀ作動時)</v>
          </cell>
          <cell r="W236">
            <v>0</v>
          </cell>
          <cell r="X236" t="str">
            <v>kW</v>
          </cell>
          <cell r="Y236" t="str">
            <v>電源</v>
          </cell>
          <cell r="Z236" t="str">
            <v>単相</v>
          </cell>
          <cell r="AA236" t="str">
            <v>φ</v>
          </cell>
          <cell r="AB236" t="str">
            <v>電圧</v>
          </cell>
          <cell r="AC236">
            <v>200</v>
          </cell>
          <cell r="AD236" t="str">
            <v>V</v>
          </cell>
          <cell r="AE236" t="str">
            <v>外形寸法　高さ</v>
          </cell>
          <cell r="AF236">
            <v>340</v>
          </cell>
          <cell r="AG236" t="str">
            <v>mm</v>
          </cell>
          <cell r="AH236" t="str">
            <v>外形寸法　幅</v>
          </cell>
          <cell r="AI236">
            <v>1400</v>
          </cell>
          <cell r="AJ236" t="str">
            <v>mm</v>
          </cell>
          <cell r="AK236" t="str">
            <v>外形寸法　奥行</v>
          </cell>
          <cell r="AL236">
            <v>235</v>
          </cell>
          <cell r="AM236" t="str">
            <v>mm</v>
          </cell>
          <cell r="AN236" t="str">
            <v>風量(強)</v>
          </cell>
          <cell r="AO236">
            <v>20</v>
          </cell>
          <cell r="AP236" t="str">
            <v>m3/min</v>
          </cell>
          <cell r="AQ236" t="str">
            <v>機外静圧</v>
          </cell>
          <cell r="AR236">
            <v>0</v>
          </cell>
          <cell r="AS236" t="str">
            <v>Pa</v>
          </cell>
          <cell r="AT236" t="str">
            <v>送風機出力</v>
          </cell>
          <cell r="AU236">
            <v>0.04</v>
          </cell>
          <cell r="AV236" t="str">
            <v>kW</v>
          </cell>
          <cell r="AW236" t="str">
            <v>ドレン配管径</v>
          </cell>
          <cell r="AZ236" t="str">
            <v>冷媒配管(ガス)</v>
          </cell>
          <cell r="BA236">
            <v>15.88</v>
          </cell>
          <cell r="BB236" t="str">
            <v>φ(mm)</v>
          </cell>
          <cell r="BC236" t="str">
            <v>冷媒配管(液)</v>
          </cell>
          <cell r="BD236">
            <v>9.52</v>
          </cell>
          <cell r="BE236" t="str">
            <v>φ(mm)</v>
          </cell>
          <cell r="BF236" t="str">
            <v>製品質量</v>
          </cell>
          <cell r="BG236">
            <v>24</v>
          </cell>
          <cell r="BH236" t="str">
            <v>kg</v>
          </cell>
          <cell r="BI236" t="str">
            <v>分離形名(パネル１)</v>
          </cell>
          <cell r="BL236" t="str">
            <v>分離形名(リモコン１)</v>
          </cell>
          <cell r="BM236" t="str">
            <v>PAR-JC150K</v>
          </cell>
        </row>
        <row r="237">
          <cell r="B237" t="str">
            <v>PKA-J112FA</v>
          </cell>
          <cell r="C237" t="str">
            <v>標準価格</v>
          </cell>
          <cell r="D237">
            <v>280000</v>
          </cell>
          <cell r="E237">
            <v>305000</v>
          </cell>
          <cell r="F237" t="str">
            <v>円</v>
          </cell>
          <cell r="G237" t="str">
            <v>冷房能力</v>
          </cell>
          <cell r="H237">
            <v>10</v>
          </cell>
          <cell r="I237" t="str">
            <v>kW</v>
          </cell>
          <cell r="J237" t="str">
            <v>消費電力(冷房)</v>
          </cell>
          <cell r="K237">
            <v>0.09</v>
          </cell>
          <cell r="L237" t="str">
            <v>kW</v>
          </cell>
          <cell r="M237" t="str">
            <v>暖房能力</v>
          </cell>
          <cell r="N237">
            <v>10.6</v>
          </cell>
          <cell r="O237" t="str">
            <v>kW</v>
          </cell>
          <cell r="P237" t="str">
            <v>暖房能力(ﾋｰﾀ作動時)</v>
          </cell>
          <cell r="R237" t="str">
            <v>kW</v>
          </cell>
          <cell r="S237" t="str">
            <v>消費電力(暖房)</v>
          </cell>
          <cell r="T237">
            <v>0.09</v>
          </cell>
          <cell r="U237" t="str">
            <v>kW</v>
          </cell>
          <cell r="V237" t="str">
            <v>消費電力(暖房ﾋｰﾀ作動時)</v>
          </cell>
          <cell r="X237" t="str">
            <v>kW</v>
          </cell>
          <cell r="Y237" t="str">
            <v>電源</v>
          </cell>
          <cell r="AA237" t="str">
            <v>φ</v>
          </cell>
          <cell r="AB237" t="str">
            <v>電圧</v>
          </cell>
          <cell r="AD237" t="str">
            <v>V</v>
          </cell>
          <cell r="AE237" t="str">
            <v>外形寸法　高さ</v>
          </cell>
          <cell r="AF237">
            <v>340</v>
          </cell>
          <cell r="AG237" t="str">
            <v>mm</v>
          </cell>
          <cell r="AH237" t="str">
            <v>外形寸法　幅</v>
          </cell>
          <cell r="AI237">
            <v>1680</v>
          </cell>
          <cell r="AJ237" t="str">
            <v>mm</v>
          </cell>
          <cell r="AK237" t="str">
            <v>外形寸法　奥行</v>
          </cell>
          <cell r="AL237">
            <v>235</v>
          </cell>
          <cell r="AM237" t="str">
            <v>mm</v>
          </cell>
          <cell r="AN237" t="str">
            <v>風量(強)</v>
          </cell>
          <cell r="AO237">
            <v>28</v>
          </cell>
          <cell r="AP237" t="str">
            <v>m3/min</v>
          </cell>
          <cell r="AQ237" t="str">
            <v>機外静圧</v>
          </cell>
          <cell r="AR237">
            <v>0</v>
          </cell>
          <cell r="AS237" t="str">
            <v>Pa</v>
          </cell>
          <cell r="AT237" t="str">
            <v>送風機出力</v>
          </cell>
          <cell r="AU237">
            <v>7.0000000000000007E-2</v>
          </cell>
          <cell r="AV237" t="str">
            <v>kW</v>
          </cell>
          <cell r="AW237" t="str">
            <v>ドレン配管径</v>
          </cell>
          <cell r="AX237" t="str">
            <v>ＶＰ－２０接続可</v>
          </cell>
          <cell r="AZ237" t="str">
            <v>冷媒配管(ガス)</v>
          </cell>
          <cell r="BA237">
            <v>19.05</v>
          </cell>
          <cell r="BB237" t="str">
            <v>φ(mm)</v>
          </cell>
          <cell r="BC237" t="str">
            <v>冷媒配管(液)</v>
          </cell>
          <cell r="BD237">
            <v>9.52</v>
          </cell>
          <cell r="BE237" t="str">
            <v>φ(mm)</v>
          </cell>
          <cell r="BF237" t="str">
            <v>製品質量</v>
          </cell>
          <cell r="BG237">
            <v>28</v>
          </cell>
          <cell r="BH237" t="str">
            <v>kg</v>
          </cell>
          <cell r="BI237" t="str">
            <v>分離形名(パネル１)</v>
          </cell>
          <cell r="BL237" t="str">
            <v>分離形名(リモコン１)</v>
          </cell>
          <cell r="BM237" t="str">
            <v>PAR-S25A</v>
          </cell>
        </row>
        <row r="238">
          <cell r="B238" t="str">
            <v>PKA-J112FAH</v>
          </cell>
          <cell r="C238" t="str">
            <v>標準価格</v>
          </cell>
          <cell r="D238">
            <v>313000</v>
          </cell>
          <cell r="E238">
            <v>338000</v>
          </cell>
          <cell r="F238" t="str">
            <v>円</v>
          </cell>
          <cell r="G238" t="str">
            <v>冷房能力</v>
          </cell>
          <cell r="H238">
            <v>10</v>
          </cell>
          <cell r="I238" t="str">
            <v>kW</v>
          </cell>
          <cell r="J238" t="str">
            <v>消費電力(冷房)</v>
          </cell>
          <cell r="K238">
            <v>0.09</v>
          </cell>
          <cell r="L238" t="str">
            <v>kW</v>
          </cell>
          <cell r="M238" t="str">
            <v>暖房能力</v>
          </cell>
          <cell r="N238">
            <v>10.6</v>
          </cell>
          <cell r="O238" t="str">
            <v>kW</v>
          </cell>
          <cell r="P238" t="str">
            <v>暖房能力(ﾋｰﾀ作動時)</v>
          </cell>
          <cell r="Q238">
            <v>13</v>
          </cell>
          <cell r="R238" t="str">
            <v>kW</v>
          </cell>
          <cell r="S238" t="str">
            <v>消費電力(暖房)</v>
          </cell>
          <cell r="T238">
            <v>0.09</v>
          </cell>
          <cell r="U238" t="str">
            <v>kW</v>
          </cell>
          <cell r="V238" t="str">
            <v>消費電力(暖房ﾋｰﾀ作動時)</v>
          </cell>
          <cell r="W238">
            <v>2.4900000000000002</v>
          </cell>
          <cell r="X238" t="str">
            <v>kW</v>
          </cell>
          <cell r="Y238" t="str">
            <v>電源</v>
          </cell>
          <cell r="AA238" t="str">
            <v>φ</v>
          </cell>
          <cell r="AB238" t="str">
            <v>電圧</v>
          </cell>
          <cell r="AD238" t="str">
            <v>V</v>
          </cell>
          <cell r="AE238" t="str">
            <v>外形寸法　高さ</v>
          </cell>
          <cell r="AF238">
            <v>340</v>
          </cell>
          <cell r="AG238" t="str">
            <v>mm</v>
          </cell>
          <cell r="AH238" t="str">
            <v>外形寸法　幅</v>
          </cell>
          <cell r="AI238">
            <v>1680</v>
          </cell>
          <cell r="AJ238" t="str">
            <v>mm</v>
          </cell>
          <cell r="AK238" t="str">
            <v>外形寸法　奥行</v>
          </cell>
          <cell r="AL238">
            <v>235</v>
          </cell>
          <cell r="AM238" t="str">
            <v>mm</v>
          </cell>
          <cell r="AN238" t="str">
            <v>風量(強)</v>
          </cell>
          <cell r="AO238">
            <v>28</v>
          </cell>
          <cell r="AP238" t="str">
            <v>m3/min</v>
          </cell>
          <cell r="AQ238" t="str">
            <v>機外静圧</v>
          </cell>
          <cell r="AR238">
            <v>0</v>
          </cell>
          <cell r="AS238" t="str">
            <v>Pa</v>
          </cell>
          <cell r="AT238" t="str">
            <v>送風機出力</v>
          </cell>
          <cell r="AU238">
            <v>7.0000000000000007E-2</v>
          </cell>
          <cell r="AV238" t="str">
            <v>kW</v>
          </cell>
          <cell r="AW238" t="str">
            <v>ドレン配管径</v>
          </cell>
          <cell r="AX238" t="str">
            <v>ＶＰ－２０接続可</v>
          </cell>
          <cell r="AZ238" t="str">
            <v>冷媒配管(ガス)</v>
          </cell>
          <cell r="BA238">
            <v>19.05</v>
          </cell>
          <cell r="BB238" t="str">
            <v>φ(mm)</v>
          </cell>
          <cell r="BC238" t="str">
            <v>冷媒配管(液)</v>
          </cell>
          <cell r="BD238">
            <v>9.52</v>
          </cell>
          <cell r="BE238" t="str">
            <v>φ(mm)</v>
          </cell>
          <cell r="BF238" t="str">
            <v>製品質量</v>
          </cell>
          <cell r="BG238">
            <v>28</v>
          </cell>
          <cell r="BH238" t="str">
            <v>kg</v>
          </cell>
          <cell r="BI238" t="str">
            <v>分離形名(パネル１)</v>
          </cell>
          <cell r="BL238" t="str">
            <v>分離形名(リモコン１)</v>
          </cell>
          <cell r="BM238" t="str">
            <v>PAR-S25A</v>
          </cell>
        </row>
        <row r="239">
          <cell r="B239" t="str">
            <v>PKA-J112FAL</v>
          </cell>
          <cell r="C239" t="str">
            <v>標準価格</v>
          </cell>
          <cell r="D239">
            <v>295000</v>
          </cell>
          <cell r="E239">
            <v>320000</v>
          </cell>
          <cell r="F239" t="str">
            <v>円</v>
          </cell>
          <cell r="G239" t="str">
            <v>冷房能力</v>
          </cell>
          <cell r="H239">
            <v>10</v>
          </cell>
          <cell r="I239" t="str">
            <v>kW</v>
          </cell>
          <cell r="J239" t="str">
            <v>消費電力(冷房)</v>
          </cell>
          <cell r="K239">
            <v>0.09</v>
          </cell>
          <cell r="L239" t="str">
            <v>kW</v>
          </cell>
          <cell r="M239" t="str">
            <v>暖房能力</v>
          </cell>
          <cell r="N239">
            <v>10.6</v>
          </cell>
          <cell r="O239" t="str">
            <v>kW</v>
          </cell>
          <cell r="P239" t="str">
            <v>暖房能力(ﾋｰﾀ作動時)</v>
          </cell>
          <cell r="R239" t="str">
            <v>kW</v>
          </cell>
          <cell r="S239" t="str">
            <v>消費電力(暖房)</v>
          </cell>
          <cell r="T239">
            <v>0.09</v>
          </cell>
          <cell r="U239" t="str">
            <v>kW</v>
          </cell>
          <cell r="V239" t="str">
            <v>消費電力(暖房ﾋｰﾀ作動時)</v>
          </cell>
          <cell r="X239" t="str">
            <v>kW</v>
          </cell>
          <cell r="Y239" t="str">
            <v>電源</v>
          </cell>
          <cell r="AA239" t="str">
            <v>φ</v>
          </cell>
          <cell r="AB239" t="str">
            <v>電圧</v>
          </cell>
          <cell r="AD239" t="str">
            <v>V</v>
          </cell>
          <cell r="AE239" t="str">
            <v>外形寸法　高さ</v>
          </cell>
          <cell r="AF239">
            <v>340</v>
          </cell>
          <cell r="AG239" t="str">
            <v>mm</v>
          </cell>
          <cell r="AH239" t="str">
            <v>外形寸法　幅</v>
          </cell>
          <cell r="AI239">
            <v>1680</v>
          </cell>
          <cell r="AJ239" t="str">
            <v>mm</v>
          </cell>
          <cell r="AK239" t="str">
            <v>外形寸法　奥行</v>
          </cell>
          <cell r="AL239">
            <v>235</v>
          </cell>
          <cell r="AM239" t="str">
            <v>mm</v>
          </cell>
          <cell r="AN239" t="str">
            <v>風量(強)</v>
          </cell>
          <cell r="AO239">
            <v>28</v>
          </cell>
          <cell r="AP239" t="str">
            <v>m3/min</v>
          </cell>
          <cell r="AQ239" t="str">
            <v>機外静圧</v>
          </cell>
          <cell r="AR239">
            <v>0</v>
          </cell>
          <cell r="AS239" t="str">
            <v>Pa</v>
          </cell>
          <cell r="AT239" t="str">
            <v>送風機出力</v>
          </cell>
          <cell r="AU239">
            <v>7.0000000000000007E-2</v>
          </cell>
          <cell r="AV239" t="str">
            <v>kW</v>
          </cell>
          <cell r="AW239" t="str">
            <v>ドレン配管径</v>
          </cell>
          <cell r="AX239" t="str">
            <v>ＶＰ－２０接続可</v>
          </cell>
          <cell r="AZ239" t="str">
            <v>冷媒配管(ガス)</v>
          </cell>
          <cell r="BA239">
            <v>19.05</v>
          </cell>
          <cell r="BB239" t="str">
            <v>φ(mm)</v>
          </cell>
          <cell r="BC239" t="str">
            <v>冷媒配管(液)</v>
          </cell>
          <cell r="BD239">
            <v>9.52</v>
          </cell>
          <cell r="BE239" t="str">
            <v>φ(mm)</v>
          </cell>
          <cell r="BF239" t="str">
            <v>製品質量</v>
          </cell>
          <cell r="BG239">
            <v>28</v>
          </cell>
          <cell r="BH239" t="str">
            <v>kg</v>
          </cell>
          <cell r="BI239" t="str">
            <v>分離形名(パネル１)</v>
          </cell>
          <cell r="BL239" t="str">
            <v>分離形名(リモコン１)</v>
          </cell>
        </row>
        <row r="240">
          <cell r="B240" t="str">
            <v>PKA-J112FALH</v>
          </cell>
          <cell r="C240" t="str">
            <v>標準価格</v>
          </cell>
          <cell r="D240">
            <v>328000</v>
          </cell>
          <cell r="E240">
            <v>353000</v>
          </cell>
          <cell r="F240" t="str">
            <v>円</v>
          </cell>
          <cell r="G240" t="str">
            <v>冷房能力</v>
          </cell>
          <cell r="H240">
            <v>10</v>
          </cell>
          <cell r="I240" t="str">
            <v>kW</v>
          </cell>
          <cell r="J240" t="str">
            <v>消費電力(冷房)</v>
          </cell>
          <cell r="K240">
            <v>0.09</v>
          </cell>
          <cell r="L240" t="str">
            <v>kW</v>
          </cell>
          <cell r="M240" t="str">
            <v>暖房能力</v>
          </cell>
          <cell r="N240">
            <v>10.6</v>
          </cell>
          <cell r="O240" t="str">
            <v>kW</v>
          </cell>
          <cell r="P240" t="str">
            <v>暖房能力(ﾋｰﾀ作動時)</v>
          </cell>
          <cell r="Q240">
            <v>13</v>
          </cell>
          <cell r="R240" t="str">
            <v>kW</v>
          </cell>
          <cell r="S240" t="str">
            <v>消費電力(暖房)</v>
          </cell>
          <cell r="T240">
            <v>0.09</v>
          </cell>
          <cell r="U240" t="str">
            <v>kW</v>
          </cell>
          <cell r="V240" t="str">
            <v>消費電力(暖房ﾋｰﾀ作動時)</v>
          </cell>
          <cell r="W240">
            <v>2.4900000000000002</v>
          </cell>
          <cell r="X240" t="str">
            <v>kW</v>
          </cell>
          <cell r="Y240" t="str">
            <v>電源</v>
          </cell>
          <cell r="AA240" t="str">
            <v>φ</v>
          </cell>
          <cell r="AB240" t="str">
            <v>電圧</v>
          </cell>
          <cell r="AD240" t="str">
            <v>V</v>
          </cell>
          <cell r="AE240" t="str">
            <v>外形寸法　高さ</v>
          </cell>
          <cell r="AF240">
            <v>340</v>
          </cell>
          <cell r="AG240" t="str">
            <v>mm</v>
          </cell>
          <cell r="AH240" t="str">
            <v>外形寸法　幅</v>
          </cell>
          <cell r="AI240">
            <v>1680</v>
          </cell>
          <cell r="AJ240" t="str">
            <v>mm</v>
          </cell>
          <cell r="AK240" t="str">
            <v>外形寸法　奥行</v>
          </cell>
          <cell r="AL240">
            <v>235</v>
          </cell>
          <cell r="AM240" t="str">
            <v>mm</v>
          </cell>
          <cell r="AN240" t="str">
            <v>風量(強)</v>
          </cell>
          <cell r="AO240">
            <v>28</v>
          </cell>
          <cell r="AP240" t="str">
            <v>m3/min</v>
          </cell>
          <cell r="AQ240" t="str">
            <v>機外静圧</v>
          </cell>
          <cell r="AR240">
            <v>0</v>
          </cell>
          <cell r="AS240" t="str">
            <v>Pa</v>
          </cell>
          <cell r="AT240" t="str">
            <v>送風機出力</v>
          </cell>
          <cell r="AU240">
            <v>7.0000000000000007E-2</v>
          </cell>
          <cell r="AV240" t="str">
            <v>kW</v>
          </cell>
          <cell r="AW240" t="str">
            <v>ドレン配管径</v>
          </cell>
          <cell r="AX240" t="str">
            <v>ＶＰ－２０接続可</v>
          </cell>
          <cell r="AZ240" t="str">
            <v>冷媒配管(ガス)</v>
          </cell>
          <cell r="BA240">
            <v>19.05</v>
          </cell>
          <cell r="BB240" t="str">
            <v>φ(mm)</v>
          </cell>
          <cell r="BC240" t="str">
            <v>冷媒配管(液)</v>
          </cell>
          <cell r="BD240">
            <v>9.52</v>
          </cell>
          <cell r="BE240" t="str">
            <v>φ(mm)</v>
          </cell>
          <cell r="BF240" t="str">
            <v>製品質量</v>
          </cell>
          <cell r="BG240">
            <v>28</v>
          </cell>
          <cell r="BH240" t="str">
            <v>kg</v>
          </cell>
          <cell r="BI240" t="str">
            <v>分離形名(パネル１)</v>
          </cell>
          <cell r="BL240" t="str">
            <v>分離形名(リモコン１)</v>
          </cell>
        </row>
        <row r="241">
          <cell r="B241" t="str">
            <v>PKA-J40FA</v>
          </cell>
          <cell r="C241" t="str">
            <v>標準価格</v>
          </cell>
          <cell r="D241">
            <v>155000</v>
          </cell>
          <cell r="E241">
            <v>180000</v>
          </cell>
          <cell r="F241" t="str">
            <v>円</v>
          </cell>
          <cell r="G241" t="str">
            <v>冷房能力</v>
          </cell>
          <cell r="H241">
            <v>3.6</v>
          </cell>
          <cell r="I241" t="str">
            <v>kW</v>
          </cell>
          <cell r="J241" t="str">
            <v>消費電力(冷房)</v>
          </cell>
          <cell r="K241">
            <v>0.05</v>
          </cell>
          <cell r="L241" t="str">
            <v>kW</v>
          </cell>
          <cell r="M241" t="str">
            <v>暖房能力</v>
          </cell>
          <cell r="N241">
            <v>4</v>
          </cell>
          <cell r="O241" t="str">
            <v>kW</v>
          </cell>
          <cell r="P241" t="str">
            <v>暖房能力(ﾋｰﾀ作動時)</v>
          </cell>
          <cell r="R241" t="str">
            <v>kW</v>
          </cell>
          <cell r="S241" t="str">
            <v>消費電力(暖房)</v>
          </cell>
          <cell r="T241">
            <v>0.05</v>
          </cell>
          <cell r="U241" t="str">
            <v>kW</v>
          </cell>
          <cell r="V241" t="str">
            <v>消費電力(暖房ﾋｰﾀ作動時)</v>
          </cell>
          <cell r="X241" t="str">
            <v>kW</v>
          </cell>
          <cell r="Y241" t="str">
            <v>電源</v>
          </cell>
          <cell r="AA241" t="str">
            <v>φ</v>
          </cell>
          <cell r="AB241" t="str">
            <v>電圧</v>
          </cell>
          <cell r="AD241" t="str">
            <v>V</v>
          </cell>
          <cell r="AE241" t="str">
            <v>外形寸法　高さ</v>
          </cell>
          <cell r="AF241">
            <v>300</v>
          </cell>
          <cell r="AG241" t="str">
            <v>mm</v>
          </cell>
          <cell r="AH241" t="str">
            <v>外形寸法　幅</v>
          </cell>
          <cell r="AI241">
            <v>1250</v>
          </cell>
          <cell r="AJ241" t="str">
            <v>mm</v>
          </cell>
          <cell r="AK241" t="str">
            <v>外形寸法　奥行</v>
          </cell>
          <cell r="AL241">
            <v>200</v>
          </cell>
          <cell r="AM241" t="str">
            <v>mm</v>
          </cell>
          <cell r="AN241" t="str">
            <v>風量(強)</v>
          </cell>
          <cell r="AO241">
            <v>12</v>
          </cell>
          <cell r="AP241" t="str">
            <v>m3/min</v>
          </cell>
          <cell r="AQ241" t="str">
            <v>機外静圧</v>
          </cell>
          <cell r="AR241">
            <v>0</v>
          </cell>
          <cell r="AS241" t="str">
            <v>Pa</v>
          </cell>
          <cell r="AT241" t="str">
            <v>送風機出力</v>
          </cell>
          <cell r="AU241">
            <v>0.03</v>
          </cell>
          <cell r="AV241" t="str">
            <v>kW</v>
          </cell>
          <cell r="AW241" t="str">
            <v>ドレン配管径</v>
          </cell>
          <cell r="AX241" t="str">
            <v>ＶＰ－２０接続可</v>
          </cell>
          <cell r="AZ241" t="str">
            <v>冷媒配管(ガス)</v>
          </cell>
          <cell r="BA241">
            <v>12.7</v>
          </cell>
          <cell r="BB241" t="str">
            <v>φ(mm)</v>
          </cell>
          <cell r="BC241" t="str">
            <v>冷媒配管(液)</v>
          </cell>
          <cell r="BD241">
            <v>6.35</v>
          </cell>
          <cell r="BE241" t="str">
            <v>φ(mm)</v>
          </cell>
          <cell r="BF241" t="str">
            <v>製品質量</v>
          </cell>
          <cell r="BG241">
            <v>17</v>
          </cell>
          <cell r="BH241" t="str">
            <v>kg</v>
          </cell>
          <cell r="BI241" t="str">
            <v>分離形名(パネル１)</v>
          </cell>
          <cell r="BL241" t="str">
            <v>分離形名(リモコン１)</v>
          </cell>
          <cell r="BM241" t="str">
            <v>PAR-S25A</v>
          </cell>
        </row>
        <row r="242">
          <cell r="B242" t="str">
            <v>PKA-J40FAH</v>
          </cell>
          <cell r="C242" t="str">
            <v>標準価格</v>
          </cell>
          <cell r="D242">
            <v>183000</v>
          </cell>
          <cell r="E242">
            <v>208000</v>
          </cell>
          <cell r="F242" t="str">
            <v>円</v>
          </cell>
          <cell r="G242" t="str">
            <v>冷房能力</v>
          </cell>
          <cell r="H242">
            <v>3.6</v>
          </cell>
          <cell r="I242" t="str">
            <v>kW</v>
          </cell>
          <cell r="J242" t="str">
            <v>消費電力(冷房)</v>
          </cell>
          <cell r="K242">
            <v>0.05</v>
          </cell>
          <cell r="L242" t="str">
            <v>kW</v>
          </cell>
          <cell r="M242" t="str">
            <v>暖房能力</v>
          </cell>
          <cell r="N242">
            <v>4</v>
          </cell>
          <cell r="O242" t="str">
            <v>kW</v>
          </cell>
          <cell r="P242" t="str">
            <v>暖房能力(ﾋｰﾀ作動時)</v>
          </cell>
          <cell r="Q242">
            <v>5.4</v>
          </cell>
          <cell r="R242" t="str">
            <v>kW</v>
          </cell>
          <cell r="S242" t="str">
            <v>消費電力(暖房)</v>
          </cell>
          <cell r="T242">
            <v>0.05</v>
          </cell>
          <cell r="U242" t="str">
            <v>kW</v>
          </cell>
          <cell r="V242" t="str">
            <v>消費電力(暖房ﾋｰﾀ作動時)</v>
          </cell>
          <cell r="W242">
            <v>1.45</v>
          </cell>
          <cell r="X242" t="str">
            <v>kW</v>
          </cell>
          <cell r="Y242" t="str">
            <v>電源</v>
          </cell>
          <cell r="AA242" t="str">
            <v>φ</v>
          </cell>
          <cell r="AB242" t="str">
            <v>電圧</v>
          </cell>
          <cell r="AD242" t="str">
            <v>V</v>
          </cell>
          <cell r="AE242" t="str">
            <v>外形寸法　高さ</v>
          </cell>
          <cell r="AF242">
            <v>300</v>
          </cell>
          <cell r="AG242" t="str">
            <v>mm</v>
          </cell>
          <cell r="AH242" t="str">
            <v>外形寸法　幅</v>
          </cell>
          <cell r="AI242">
            <v>1250</v>
          </cell>
          <cell r="AJ242" t="str">
            <v>mm</v>
          </cell>
          <cell r="AK242" t="str">
            <v>外形寸法　奥行</v>
          </cell>
          <cell r="AL242">
            <v>200</v>
          </cell>
          <cell r="AM242" t="str">
            <v>mm</v>
          </cell>
          <cell r="AN242" t="str">
            <v>風量(強)</v>
          </cell>
          <cell r="AO242">
            <v>12</v>
          </cell>
          <cell r="AP242" t="str">
            <v>m3/min</v>
          </cell>
          <cell r="AQ242" t="str">
            <v>機外静圧</v>
          </cell>
          <cell r="AR242">
            <v>0</v>
          </cell>
          <cell r="AS242" t="str">
            <v>Pa</v>
          </cell>
          <cell r="AT242" t="str">
            <v>送風機出力</v>
          </cell>
          <cell r="AU242">
            <v>0.03</v>
          </cell>
          <cell r="AV242" t="str">
            <v>kW</v>
          </cell>
          <cell r="AW242" t="str">
            <v>ドレン配管径</v>
          </cell>
          <cell r="AX242" t="str">
            <v>ＶＰ－２０接続可</v>
          </cell>
          <cell r="AZ242" t="str">
            <v>冷媒配管(ガス)</v>
          </cell>
          <cell r="BA242">
            <v>12.7</v>
          </cell>
          <cell r="BB242" t="str">
            <v>φ(mm)</v>
          </cell>
          <cell r="BC242" t="str">
            <v>冷媒配管(液)</v>
          </cell>
          <cell r="BD242">
            <v>6.35</v>
          </cell>
          <cell r="BE242" t="str">
            <v>φ(mm)</v>
          </cell>
          <cell r="BF242" t="str">
            <v>製品質量</v>
          </cell>
          <cell r="BG242">
            <v>17</v>
          </cell>
          <cell r="BH242" t="str">
            <v>kg</v>
          </cell>
          <cell r="BI242" t="str">
            <v>分離形名(パネル１)</v>
          </cell>
          <cell r="BL242" t="str">
            <v>分離形名(リモコン１)</v>
          </cell>
          <cell r="BM242" t="str">
            <v>PAR-S25A</v>
          </cell>
        </row>
        <row r="243">
          <cell r="B243" t="str">
            <v>PKA-J40FAL</v>
          </cell>
          <cell r="C243" t="str">
            <v>標準価格</v>
          </cell>
          <cell r="D243">
            <v>170000</v>
          </cell>
          <cell r="E243">
            <v>195000</v>
          </cell>
          <cell r="F243" t="str">
            <v>円</v>
          </cell>
          <cell r="G243" t="str">
            <v>冷房能力</v>
          </cell>
          <cell r="H243">
            <v>3.6</v>
          </cell>
          <cell r="I243" t="str">
            <v>kW</v>
          </cell>
          <cell r="J243" t="str">
            <v>消費電力(冷房)</v>
          </cell>
          <cell r="K243">
            <v>0.05</v>
          </cell>
          <cell r="L243" t="str">
            <v>kW</v>
          </cell>
          <cell r="M243" t="str">
            <v>暖房能力</v>
          </cell>
          <cell r="N243">
            <v>4</v>
          </cell>
          <cell r="O243" t="str">
            <v>kW</v>
          </cell>
          <cell r="P243" t="str">
            <v>暖房能力(ﾋｰﾀ作動時)</v>
          </cell>
          <cell r="R243" t="str">
            <v>kW</v>
          </cell>
          <cell r="S243" t="str">
            <v>消費電力(暖房)</v>
          </cell>
          <cell r="T243">
            <v>0.05</v>
          </cell>
          <cell r="U243" t="str">
            <v>kW</v>
          </cell>
          <cell r="V243" t="str">
            <v>消費電力(暖房ﾋｰﾀ作動時)</v>
          </cell>
          <cell r="X243" t="str">
            <v>kW</v>
          </cell>
          <cell r="Y243" t="str">
            <v>電源</v>
          </cell>
          <cell r="AA243" t="str">
            <v>φ</v>
          </cell>
          <cell r="AB243" t="str">
            <v>電圧</v>
          </cell>
          <cell r="AD243" t="str">
            <v>V</v>
          </cell>
          <cell r="AE243" t="str">
            <v>外形寸法　高さ</v>
          </cell>
          <cell r="AF243">
            <v>300</v>
          </cell>
          <cell r="AG243" t="str">
            <v>mm</v>
          </cell>
          <cell r="AH243" t="str">
            <v>外形寸法　幅</v>
          </cell>
          <cell r="AI243">
            <v>1250</v>
          </cell>
          <cell r="AJ243" t="str">
            <v>mm</v>
          </cell>
          <cell r="AK243" t="str">
            <v>外形寸法　奥行</v>
          </cell>
          <cell r="AL243">
            <v>200</v>
          </cell>
          <cell r="AM243" t="str">
            <v>mm</v>
          </cell>
          <cell r="AN243" t="str">
            <v>風量(強)</v>
          </cell>
          <cell r="AO243">
            <v>12</v>
          </cell>
          <cell r="AP243" t="str">
            <v>m3/min</v>
          </cell>
          <cell r="AQ243" t="str">
            <v>機外静圧</v>
          </cell>
          <cell r="AR243">
            <v>0</v>
          </cell>
          <cell r="AS243" t="str">
            <v>Pa</v>
          </cell>
          <cell r="AT243" t="str">
            <v>送風機出力</v>
          </cell>
          <cell r="AU243">
            <v>0.03</v>
          </cell>
          <cell r="AV243" t="str">
            <v>kW</v>
          </cell>
          <cell r="AW243" t="str">
            <v>ドレン配管径</v>
          </cell>
          <cell r="AX243" t="str">
            <v>ＶＰ－２０接続可</v>
          </cell>
          <cell r="AZ243" t="str">
            <v>冷媒配管(ガス)</v>
          </cell>
          <cell r="BA243">
            <v>12.7</v>
          </cell>
          <cell r="BB243" t="str">
            <v>φ(mm)</v>
          </cell>
          <cell r="BC243" t="str">
            <v>冷媒配管(液)</v>
          </cell>
          <cell r="BD243">
            <v>6.35</v>
          </cell>
          <cell r="BE243" t="str">
            <v>φ(mm)</v>
          </cell>
          <cell r="BF243" t="str">
            <v>製品質量</v>
          </cell>
          <cell r="BG243">
            <v>17</v>
          </cell>
          <cell r="BH243" t="str">
            <v>kg</v>
          </cell>
          <cell r="BI243" t="str">
            <v>分離形名(パネル１)</v>
          </cell>
          <cell r="BL243" t="str">
            <v>分離形名(リモコン１)</v>
          </cell>
        </row>
        <row r="244">
          <cell r="B244" t="str">
            <v>PKA-J40FALH</v>
          </cell>
          <cell r="C244" t="str">
            <v>標準価格</v>
          </cell>
          <cell r="D244">
            <v>198000</v>
          </cell>
          <cell r="E244">
            <v>223000</v>
          </cell>
          <cell r="F244" t="str">
            <v>円</v>
          </cell>
          <cell r="G244" t="str">
            <v>冷房能力</v>
          </cell>
          <cell r="H244">
            <v>3.6</v>
          </cell>
          <cell r="I244" t="str">
            <v>kW</v>
          </cell>
          <cell r="J244" t="str">
            <v>消費電力(冷房)</v>
          </cell>
          <cell r="K244">
            <v>0.05</v>
          </cell>
          <cell r="L244" t="str">
            <v>kW</v>
          </cell>
          <cell r="M244" t="str">
            <v>暖房能力</v>
          </cell>
          <cell r="N244">
            <v>4</v>
          </cell>
          <cell r="O244" t="str">
            <v>kW</v>
          </cell>
          <cell r="P244" t="str">
            <v>暖房能力(ﾋｰﾀ作動時)</v>
          </cell>
          <cell r="Q244">
            <v>5.4</v>
          </cell>
          <cell r="R244" t="str">
            <v>kW</v>
          </cell>
          <cell r="S244" t="str">
            <v>消費電力(暖房)</v>
          </cell>
          <cell r="T244">
            <v>0.05</v>
          </cell>
          <cell r="U244" t="str">
            <v>kW</v>
          </cell>
          <cell r="V244" t="str">
            <v>消費電力(暖房ﾋｰﾀ作動時)</v>
          </cell>
          <cell r="W244">
            <v>1.45</v>
          </cell>
          <cell r="X244" t="str">
            <v>kW</v>
          </cell>
          <cell r="Y244" t="str">
            <v>電源</v>
          </cell>
          <cell r="AA244" t="str">
            <v>φ</v>
          </cell>
          <cell r="AB244" t="str">
            <v>電圧</v>
          </cell>
          <cell r="AD244" t="str">
            <v>V</v>
          </cell>
          <cell r="AE244" t="str">
            <v>外形寸法　高さ</v>
          </cell>
          <cell r="AF244">
            <v>300</v>
          </cell>
          <cell r="AG244" t="str">
            <v>mm</v>
          </cell>
          <cell r="AH244" t="str">
            <v>外形寸法　幅</v>
          </cell>
          <cell r="AI244">
            <v>1250</v>
          </cell>
          <cell r="AJ244" t="str">
            <v>mm</v>
          </cell>
          <cell r="AK244" t="str">
            <v>外形寸法　奥行</v>
          </cell>
          <cell r="AL244">
            <v>200</v>
          </cell>
          <cell r="AM244" t="str">
            <v>mm</v>
          </cell>
          <cell r="AN244" t="str">
            <v>風量(強)</v>
          </cell>
          <cell r="AO244">
            <v>12</v>
          </cell>
          <cell r="AP244" t="str">
            <v>m3/min</v>
          </cell>
          <cell r="AQ244" t="str">
            <v>機外静圧</v>
          </cell>
          <cell r="AR244">
            <v>0</v>
          </cell>
          <cell r="AS244" t="str">
            <v>Pa</v>
          </cell>
          <cell r="AT244" t="str">
            <v>送風機出力</v>
          </cell>
          <cell r="AU244">
            <v>0.03</v>
          </cell>
          <cell r="AV244" t="str">
            <v>kW</v>
          </cell>
          <cell r="AW244" t="str">
            <v>ドレン配管径</v>
          </cell>
          <cell r="AX244" t="str">
            <v>ＶＰ－２０接続可</v>
          </cell>
          <cell r="AZ244" t="str">
            <v>冷媒配管(ガス)</v>
          </cell>
          <cell r="BA244">
            <v>12.7</v>
          </cell>
          <cell r="BB244" t="str">
            <v>φ(mm)</v>
          </cell>
          <cell r="BC244" t="str">
            <v>冷媒配管(液)</v>
          </cell>
          <cell r="BD244">
            <v>6.35</v>
          </cell>
          <cell r="BE244" t="str">
            <v>φ(mm)</v>
          </cell>
          <cell r="BF244" t="str">
            <v>製品質量</v>
          </cell>
          <cell r="BG244">
            <v>17</v>
          </cell>
          <cell r="BH244" t="str">
            <v>kg</v>
          </cell>
          <cell r="BI244" t="str">
            <v>分離形名(パネル１)</v>
          </cell>
          <cell r="BL244" t="str">
            <v>分離形名(リモコン１)</v>
          </cell>
        </row>
        <row r="245">
          <cell r="B245" t="str">
            <v>PKA-J40SFAH</v>
          </cell>
          <cell r="C245" t="str">
            <v>標準価格</v>
          </cell>
          <cell r="D245">
            <v>183000</v>
          </cell>
          <cell r="E245">
            <v>208000</v>
          </cell>
          <cell r="F245" t="str">
            <v>円</v>
          </cell>
          <cell r="G245" t="str">
            <v>冷房能力</v>
          </cell>
          <cell r="H245">
            <v>3.6</v>
          </cell>
          <cell r="I245" t="str">
            <v>kW</v>
          </cell>
          <cell r="J245" t="str">
            <v>消費電力(冷房)</v>
          </cell>
          <cell r="L245" t="str">
            <v>kW</v>
          </cell>
          <cell r="M245" t="str">
            <v>暖房能力</v>
          </cell>
          <cell r="N245">
            <v>4</v>
          </cell>
          <cell r="O245" t="str">
            <v>kW</v>
          </cell>
          <cell r="P245" t="str">
            <v>暖房能力(ﾋｰﾀ作動時)</v>
          </cell>
          <cell r="Q245">
            <v>5.4</v>
          </cell>
          <cell r="R245" t="str">
            <v>kW</v>
          </cell>
          <cell r="S245" t="str">
            <v>消費電力(暖房)</v>
          </cell>
          <cell r="U245" t="str">
            <v>kW</v>
          </cell>
          <cell r="V245" t="str">
            <v>消費電力(暖房ﾋｰﾀ作動時)</v>
          </cell>
          <cell r="X245" t="str">
            <v>kW</v>
          </cell>
          <cell r="Y245" t="str">
            <v>電源</v>
          </cell>
          <cell r="AA245" t="str">
            <v>φ</v>
          </cell>
          <cell r="AB245" t="str">
            <v>電圧</v>
          </cell>
          <cell r="AD245" t="str">
            <v>V</v>
          </cell>
          <cell r="AE245" t="str">
            <v>外形寸法　高さ</v>
          </cell>
          <cell r="AF245">
            <v>300</v>
          </cell>
          <cell r="AG245" t="str">
            <v>mm</v>
          </cell>
          <cell r="AH245" t="str">
            <v>外形寸法　幅</v>
          </cell>
          <cell r="AI245">
            <v>1250</v>
          </cell>
          <cell r="AJ245" t="str">
            <v>mm</v>
          </cell>
          <cell r="AK245" t="str">
            <v>外形寸法　奥行</v>
          </cell>
          <cell r="AL245">
            <v>200</v>
          </cell>
          <cell r="AM245" t="str">
            <v>mm</v>
          </cell>
          <cell r="AN245" t="str">
            <v>風量(強)</v>
          </cell>
          <cell r="AO245">
            <v>12</v>
          </cell>
          <cell r="AP245" t="str">
            <v>m3/min</v>
          </cell>
          <cell r="AQ245" t="str">
            <v>機外静圧</v>
          </cell>
          <cell r="AR245">
            <v>0</v>
          </cell>
          <cell r="AS245" t="str">
            <v>Pa</v>
          </cell>
          <cell r="AT245" t="str">
            <v>送風機出力</v>
          </cell>
          <cell r="AU245">
            <v>0.03</v>
          </cell>
          <cell r="AV245" t="str">
            <v>kW</v>
          </cell>
          <cell r="AW245" t="str">
            <v>ドレン配管径</v>
          </cell>
          <cell r="AX245" t="str">
            <v>ＶＰ－２０接続可</v>
          </cell>
          <cell r="AZ245" t="str">
            <v>冷媒配管(ガス)</v>
          </cell>
          <cell r="BA245">
            <v>12.7</v>
          </cell>
          <cell r="BB245" t="str">
            <v>φ(mm)</v>
          </cell>
          <cell r="BC245" t="str">
            <v>冷媒配管(液)</v>
          </cell>
          <cell r="BD245">
            <v>6.35</v>
          </cell>
          <cell r="BE245" t="str">
            <v>φ(mm)</v>
          </cell>
          <cell r="BF245" t="str">
            <v>製品質量</v>
          </cell>
          <cell r="BG245">
            <v>17</v>
          </cell>
          <cell r="BH245" t="str">
            <v>kg</v>
          </cell>
          <cell r="BI245" t="str">
            <v>分離形名(パネル１)</v>
          </cell>
          <cell r="BL245" t="str">
            <v>分離形名(リモコン１)</v>
          </cell>
          <cell r="BM245" t="str">
            <v>PAR-S25A</v>
          </cell>
        </row>
        <row r="246">
          <cell r="B246" t="str">
            <v>PKA-J40SFALH</v>
          </cell>
          <cell r="C246" t="str">
            <v>標準価格</v>
          </cell>
          <cell r="D246">
            <v>198000</v>
          </cell>
          <cell r="E246">
            <v>223000</v>
          </cell>
          <cell r="F246" t="str">
            <v>円</v>
          </cell>
          <cell r="G246" t="str">
            <v>冷房能力</v>
          </cell>
          <cell r="H246">
            <v>3.6</v>
          </cell>
          <cell r="I246" t="str">
            <v>kW</v>
          </cell>
          <cell r="J246" t="str">
            <v>消費電力(冷房)</v>
          </cell>
          <cell r="L246" t="str">
            <v>kW</v>
          </cell>
          <cell r="M246" t="str">
            <v>暖房能力</v>
          </cell>
          <cell r="N246">
            <v>4</v>
          </cell>
          <cell r="O246" t="str">
            <v>kW</v>
          </cell>
          <cell r="P246" t="str">
            <v>暖房能力(ﾋｰﾀ作動時)</v>
          </cell>
          <cell r="Q246">
            <v>5.4</v>
          </cell>
          <cell r="R246" t="str">
            <v>kW</v>
          </cell>
          <cell r="S246" t="str">
            <v>消費電力(暖房)</v>
          </cell>
          <cell r="U246" t="str">
            <v>kW</v>
          </cell>
          <cell r="V246" t="str">
            <v>消費電力(暖房ﾋｰﾀ作動時)</v>
          </cell>
          <cell r="X246" t="str">
            <v>kW</v>
          </cell>
          <cell r="Y246" t="str">
            <v>電源</v>
          </cell>
          <cell r="AA246" t="str">
            <v>φ</v>
          </cell>
          <cell r="AB246" t="str">
            <v>電圧</v>
          </cell>
          <cell r="AD246" t="str">
            <v>V</v>
          </cell>
          <cell r="AE246" t="str">
            <v>外形寸法　高さ</v>
          </cell>
          <cell r="AF246">
            <v>300</v>
          </cell>
          <cell r="AG246" t="str">
            <v>mm</v>
          </cell>
          <cell r="AH246" t="str">
            <v>外形寸法　幅</v>
          </cell>
          <cell r="AI246">
            <v>1250</v>
          </cell>
          <cell r="AJ246" t="str">
            <v>mm</v>
          </cell>
          <cell r="AK246" t="str">
            <v>外形寸法　奥行</v>
          </cell>
          <cell r="AL246">
            <v>200</v>
          </cell>
          <cell r="AM246" t="str">
            <v>mm</v>
          </cell>
          <cell r="AN246" t="str">
            <v>風量(強)</v>
          </cell>
          <cell r="AO246">
            <v>12</v>
          </cell>
          <cell r="AP246" t="str">
            <v>m3/min</v>
          </cell>
          <cell r="AQ246" t="str">
            <v>機外静圧</v>
          </cell>
          <cell r="AR246">
            <v>0</v>
          </cell>
          <cell r="AS246" t="str">
            <v>Pa</v>
          </cell>
          <cell r="AT246" t="str">
            <v>送風機出力</v>
          </cell>
          <cell r="AU246">
            <v>0.03</v>
          </cell>
          <cell r="AV246" t="str">
            <v>kW</v>
          </cell>
          <cell r="AW246" t="str">
            <v>ドレン配管径</v>
          </cell>
          <cell r="AX246" t="str">
            <v>ＶＰ－２０接続可</v>
          </cell>
          <cell r="AZ246" t="str">
            <v>冷媒配管(ガス)</v>
          </cell>
          <cell r="BA246">
            <v>12.7</v>
          </cell>
          <cell r="BB246" t="str">
            <v>φ(mm)</v>
          </cell>
          <cell r="BC246" t="str">
            <v>冷媒配管(液)</v>
          </cell>
          <cell r="BD246">
            <v>6.35</v>
          </cell>
          <cell r="BE246" t="str">
            <v>φ(mm)</v>
          </cell>
          <cell r="BF246" t="str">
            <v>製品質量</v>
          </cell>
          <cell r="BG246">
            <v>17</v>
          </cell>
          <cell r="BH246" t="str">
            <v>kg</v>
          </cell>
          <cell r="BI246" t="str">
            <v>分離形名(パネル１)</v>
          </cell>
          <cell r="BL246" t="str">
            <v>分離形名(リモコン１)</v>
          </cell>
        </row>
        <row r="247">
          <cell r="B247" t="str">
            <v>PKA-J45FA</v>
          </cell>
          <cell r="C247" t="str">
            <v>標準価格</v>
          </cell>
          <cell r="D247">
            <v>160000</v>
          </cell>
          <cell r="E247">
            <v>185000</v>
          </cell>
          <cell r="F247" t="str">
            <v>円</v>
          </cell>
          <cell r="G247" t="str">
            <v>冷房能力</v>
          </cell>
          <cell r="H247">
            <v>4</v>
          </cell>
          <cell r="I247" t="str">
            <v>kW</v>
          </cell>
          <cell r="J247" t="str">
            <v>消費電力(冷房)</v>
          </cell>
          <cell r="K247">
            <v>0.05</v>
          </cell>
          <cell r="L247" t="str">
            <v>kW</v>
          </cell>
          <cell r="M247" t="str">
            <v>暖房能力</v>
          </cell>
          <cell r="N247">
            <v>4.2</v>
          </cell>
          <cell r="O247" t="str">
            <v>kW</v>
          </cell>
          <cell r="P247" t="str">
            <v>暖房能力(ﾋｰﾀ作動時)</v>
          </cell>
          <cell r="R247" t="str">
            <v>kW</v>
          </cell>
          <cell r="S247" t="str">
            <v>消費電力(暖房)</v>
          </cell>
          <cell r="T247">
            <v>0.05</v>
          </cell>
          <cell r="U247" t="str">
            <v>kW</v>
          </cell>
          <cell r="V247" t="str">
            <v>消費電力(暖房ﾋｰﾀ作動時)</v>
          </cell>
          <cell r="X247" t="str">
            <v>kW</v>
          </cell>
          <cell r="Y247" t="str">
            <v>電源</v>
          </cell>
          <cell r="AA247" t="str">
            <v>φ</v>
          </cell>
          <cell r="AB247" t="str">
            <v>電圧</v>
          </cell>
          <cell r="AD247" t="str">
            <v>V</v>
          </cell>
          <cell r="AE247" t="str">
            <v>外形寸法　高さ</v>
          </cell>
          <cell r="AF247">
            <v>300</v>
          </cell>
          <cell r="AG247" t="str">
            <v>mm</v>
          </cell>
          <cell r="AH247" t="str">
            <v>外形寸法　幅</v>
          </cell>
          <cell r="AI247">
            <v>1250</v>
          </cell>
          <cell r="AJ247" t="str">
            <v>mm</v>
          </cell>
          <cell r="AK247" t="str">
            <v>外形寸法　奥行</v>
          </cell>
          <cell r="AL247">
            <v>200</v>
          </cell>
          <cell r="AM247" t="str">
            <v>mm</v>
          </cell>
          <cell r="AN247" t="str">
            <v>風量(強)</v>
          </cell>
          <cell r="AO247">
            <v>12</v>
          </cell>
          <cell r="AP247" t="str">
            <v>m3/min</v>
          </cell>
          <cell r="AQ247" t="str">
            <v>機外静圧</v>
          </cell>
          <cell r="AR247">
            <v>0</v>
          </cell>
          <cell r="AS247" t="str">
            <v>Pa</v>
          </cell>
          <cell r="AT247" t="str">
            <v>送風機出力</v>
          </cell>
          <cell r="AU247">
            <v>0.03</v>
          </cell>
          <cell r="AV247" t="str">
            <v>kW</v>
          </cell>
          <cell r="AW247" t="str">
            <v>ドレン配管径</v>
          </cell>
          <cell r="AX247" t="str">
            <v>ＶＰ－２０接続可</v>
          </cell>
          <cell r="AZ247" t="str">
            <v>冷媒配管(ガス)</v>
          </cell>
          <cell r="BA247">
            <v>12.7</v>
          </cell>
          <cell r="BB247" t="str">
            <v>φ(mm)</v>
          </cell>
          <cell r="BC247" t="str">
            <v>冷媒配管(液)</v>
          </cell>
          <cell r="BD247">
            <v>6.35</v>
          </cell>
          <cell r="BE247" t="str">
            <v>φ(mm)</v>
          </cell>
          <cell r="BF247" t="str">
            <v>製品質量</v>
          </cell>
          <cell r="BG247">
            <v>17</v>
          </cell>
          <cell r="BH247" t="str">
            <v>kg</v>
          </cell>
          <cell r="BI247" t="str">
            <v>分離形名(パネル１)</v>
          </cell>
          <cell r="BL247" t="str">
            <v>分離形名(リモコン１)</v>
          </cell>
          <cell r="BM247" t="str">
            <v>PAR-S25A</v>
          </cell>
        </row>
        <row r="248">
          <cell r="B248" t="str">
            <v>PKA-J45FAH</v>
          </cell>
          <cell r="C248" t="str">
            <v>標準価格</v>
          </cell>
          <cell r="D248">
            <v>188000</v>
          </cell>
          <cell r="E248">
            <v>213000</v>
          </cell>
          <cell r="F248" t="str">
            <v>円</v>
          </cell>
          <cell r="G248" t="str">
            <v>冷房能力</v>
          </cell>
          <cell r="H248">
            <v>4</v>
          </cell>
          <cell r="I248" t="str">
            <v>kW</v>
          </cell>
          <cell r="J248" t="str">
            <v>消費電力(冷房)</v>
          </cell>
          <cell r="K248">
            <v>0.05</v>
          </cell>
          <cell r="L248" t="str">
            <v>kW</v>
          </cell>
          <cell r="M248" t="str">
            <v>暖房能力</v>
          </cell>
          <cell r="N248">
            <v>4.2</v>
          </cell>
          <cell r="O248" t="str">
            <v>kW</v>
          </cell>
          <cell r="P248" t="str">
            <v>暖房能力(ﾋｰﾀ作動時)</v>
          </cell>
          <cell r="Q248">
            <v>5.6</v>
          </cell>
          <cell r="R248" t="str">
            <v>kW</v>
          </cell>
          <cell r="S248" t="str">
            <v>消費電力(暖房)</v>
          </cell>
          <cell r="T248">
            <v>0.05</v>
          </cell>
          <cell r="U248" t="str">
            <v>kW</v>
          </cell>
          <cell r="V248" t="str">
            <v>消費電力(暖房ﾋｰﾀ作動時)</v>
          </cell>
          <cell r="W248">
            <v>1.45</v>
          </cell>
          <cell r="X248" t="str">
            <v>kW</v>
          </cell>
          <cell r="Y248" t="str">
            <v>電源</v>
          </cell>
          <cell r="AA248" t="str">
            <v>φ</v>
          </cell>
          <cell r="AB248" t="str">
            <v>電圧</v>
          </cell>
          <cell r="AD248" t="str">
            <v>V</v>
          </cell>
          <cell r="AE248" t="str">
            <v>外形寸法　高さ</v>
          </cell>
          <cell r="AF248">
            <v>300</v>
          </cell>
          <cell r="AG248" t="str">
            <v>mm</v>
          </cell>
          <cell r="AH248" t="str">
            <v>外形寸法　幅</v>
          </cell>
          <cell r="AI248">
            <v>1250</v>
          </cell>
          <cell r="AJ248" t="str">
            <v>mm</v>
          </cell>
          <cell r="AK248" t="str">
            <v>外形寸法　奥行</v>
          </cell>
          <cell r="AL248">
            <v>200</v>
          </cell>
          <cell r="AM248" t="str">
            <v>mm</v>
          </cell>
          <cell r="AN248" t="str">
            <v>風量(強)</v>
          </cell>
          <cell r="AO248">
            <v>12</v>
          </cell>
          <cell r="AP248" t="str">
            <v>m3/min</v>
          </cell>
          <cell r="AQ248" t="str">
            <v>機外静圧</v>
          </cell>
          <cell r="AR248">
            <v>0</v>
          </cell>
          <cell r="AS248" t="str">
            <v>Pa</v>
          </cell>
          <cell r="AT248" t="str">
            <v>送風機出力</v>
          </cell>
          <cell r="AU248">
            <v>0.03</v>
          </cell>
          <cell r="AV248" t="str">
            <v>kW</v>
          </cell>
          <cell r="AW248" t="str">
            <v>ドレン配管径</v>
          </cell>
          <cell r="AX248" t="str">
            <v>ＶＰ－２０接続可</v>
          </cell>
          <cell r="AZ248" t="str">
            <v>冷媒配管(ガス)</v>
          </cell>
          <cell r="BA248">
            <v>12.7</v>
          </cell>
          <cell r="BB248" t="str">
            <v>φ(mm)</v>
          </cell>
          <cell r="BC248" t="str">
            <v>冷媒配管(液)</v>
          </cell>
          <cell r="BD248">
            <v>6.35</v>
          </cell>
          <cell r="BE248" t="str">
            <v>φ(mm)</v>
          </cell>
          <cell r="BF248" t="str">
            <v>製品質量</v>
          </cell>
          <cell r="BG248">
            <v>17</v>
          </cell>
          <cell r="BH248" t="str">
            <v>kg</v>
          </cell>
          <cell r="BI248" t="str">
            <v>分離形名(パネル１)</v>
          </cell>
          <cell r="BL248" t="str">
            <v>分離形名(リモコン１)</v>
          </cell>
          <cell r="BM248" t="str">
            <v>PAR-S25A</v>
          </cell>
        </row>
        <row r="249">
          <cell r="B249" t="str">
            <v>PKA-J45FAL</v>
          </cell>
          <cell r="C249" t="str">
            <v>標準価格</v>
          </cell>
          <cell r="D249">
            <v>175000</v>
          </cell>
          <cell r="E249">
            <v>200000</v>
          </cell>
          <cell r="F249" t="str">
            <v>円</v>
          </cell>
          <cell r="G249" t="str">
            <v>冷房能力</v>
          </cell>
          <cell r="H249">
            <v>4</v>
          </cell>
          <cell r="I249" t="str">
            <v>kW</v>
          </cell>
          <cell r="J249" t="str">
            <v>消費電力(冷房)</v>
          </cell>
          <cell r="K249">
            <v>0.05</v>
          </cell>
          <cell r="L249" t="str">
            <v>kW</v>
          </cell>
          <cell r="M249" t="str">
            <v>暖房能力</v>
          </cell>
          <cell r="N249">
            <v>4.2</v>
          </cell>
          <cell r="O249" t="str">
            <v>kW</v>
          </cell>
          <cell r="P249" t="str">
            <v>暖房能力(ﾋｰﾀ作動時)</v>
          </cell>
          <cell r="R249" t="str">
            <v>kW</v>
          </cell>
          <cell r="S249" t="str">
            <v>消費電力(暖房)</v>
          </cell>
          <cell r="T249">
            <v>0.05</v>
          </cell>
          <cell r="U249" t="str">
            <v>kW</v>
          </cell>
          <cell r="V249" t="str">
            <v>消費電力(暖房ﾋｰﾀ作動時)</v>
          </cell>
          <cell r="X249" t="str">
            <v>kW</v>
          </cell>
          <cell r="Y249" t="str">
            <v>電源</v>
          </cell>
          <cell r="AA249" t="str">
            <v>φ</v>
          </cell>
          <cell r="AB249" t="str">
            <v>電圧</v>
          </cell>
          <cell r="AD249" t="str">
            <v>V</v>
          </cell>
          <cell r="AE249" t="str">
            <v>外形寸法　高さ</v>
          </cell>
          <cell r="AF249">
            <v>300</v>
          </cell>
          <cell r="AG249" t="str">
            <v>mm</v>
          </cell>
          <cell r="AH249" t="str">
            <v>外形寸法　幅</v>
          </cell>
          <cell r="AI249">
            <v>1250</v>
          </cell>
          <cell r="AJ249" t="str">
            <v>mm</v>
          </cell>
          <cell r="AK249" t="str">
            <v>外形寸法　奥行</v>
          </cell>
          <cell r="AL249">
            <v>200</v>
          </cell>
          <cell r="AM249" t="str">
            <v>mm</v>
          </cell>
          <cell r="AN249" t="str">
            <v>風量(強)</v>
          </cell>
          <cell r="AO249">
            <v>12</v>
          </cell>
          <cell r="AP249" t="str">
            <v>m3/min</v>
          </cell>
          <cell r="AQ249" t="str">
            <v>機外静圧</v>
          </cell>
          <cell r="AR249">
            <v>0</v>
          </cell>
          <cell r="AS249" t="str">
            <v>Pa</v>
          </cell>
          <cell r="AT249" t="str">
            <v>送風機出力</v>
          </cell>
          <cell r="AU249">
            <v>0.03</v>
          </cell>
          <cell r="AV249" t="str">
            <v>kW</v>
          </cell>
          <cell r="AW249" t="str">
            <v>ドレン配管径</v>
          </cell>
          <cell r="AX249" t="str">
            <v>ＶＰ－２０接続可</v>
          </cell>
          <cell r="AZ249" t="str">
            <v>冷媒配管(ガス)</v>
          </cell>
          <cell r="BA249">
            <v>12.7</v>
          </cell>
          <cell r="BB249" t="str">
            <v>φ(mm)</v>
          </cell>
          <cell r="BC249" t="str">
            <v>冷媒配管(液)</v>
          </cell>
          <cell r="BD249">
            <v>6.35</v>
          </cell>
          <cell r="BE249" t="str">
            <v>φ(mm)</v>
          </cell>
          <cell r="BF249" t="str">
            <v>製品質量</v>
          </cell>
          <cell r="BG249">
            <v>17</v>
          </cell>
          <cell r="BH249" t="str">
            <v>kg</v>
          </cell>
          <cell r="BI249" t="str">
            <v>分離形名(パネル１)</v>
          </cell>
          <cell r="BL249" t="str">
            <v>分離形名(リモコン１)</v>
          </cell>
        </row>
        <row r="250">
          <cell r="B250" t="str">
            <v>PKA-J45FALH</v>
          </cell>
          <cell r="C250" t="str">
            <v>標準価格</v>
          </cell>
          <cell r="D250">
            <v>203000</v>
          </cell>
          <cell r="E250">
            <v>228000</v>
          </cell>
          <cell r="F250" t="str">
            <v>円</v>
          </cell>
          <cell r="G250" t="str">
            <v>冷房能力</v>
          </cell>
          <cell r="H250">
            <v>4</v>
          </cell>
          <cell r="I250" t="str">
            <v>kW</v>
          </cell>
          <cell r="J250" t="str">
            <v>消費電力(冷房)</v>
          </cell>
          <cell r="K250">
            <v>0.05</v>
          </cell>
          <cell r="L250" t="str">
            <v>kW</v>
          </cell>
          <cell r="M250" t="str">
            <v>暖房能力</v>
          </cell>
          <cell r="N250">
            <v>4.2</v>
          </cell>
          <cell r="O250" t="str">
            <v>kW</v>
          </cell>
          <cell r="P250" t="str">
            <v>暖房能力(ﾋｰﾀ作動時)</v>
          </cell>
          <cell r="Q250">
            <v>5.6</v>
          </cell>
          <cell r="R250" t="str">
            <v>kW</v>
          </cell>
          <cell r="S250" t="str">
            <v>消費電力(暖房)</v>
          </cell>
          <cell r="T250">
            <v>0.05</v>
          </cell>
          <cell r="U250" t="str">
            <v>kW</v>
          </cell>
          <cell r="V250" t="str">
            <v>消費電力(暖房ﾋｰﾀ作動時)</v>
          </cell>
          <cell r="W250">
            <v>1.45</v>
          </cell>
          <cell r="X250" t="str">
            <v>kW</v>
          </cell>
          <cell r="Y250" t="str">
            <v>電源</v>
          </cell>
          <cell r="AA250" t="str">
            <v>φ</v>
          </cell>
          <cell r="AB250" t="str">
            <v>電圧</v>
          </cell>
          <cell r="AD250" t="str">
            <v>V</v>
          </cell>
          <cell r="AE250" t="str">
            <v>外形寸法　高さ</v>
          </cell>
          <cell r="AF250">
            <v>300</v>
          </cell>
          <cell r="AG250" t="str">
            <v>mm</v>
          </cell>
          <cell r="AH250" t="str">
            <v>外形寸法　幅</v>
          </cell>
          <cell r="AI250">
            <v>1250</v>
          </cell>
          <cell r="AJ250" t="str">
            <v>mm</v>
          </cell>
          <cell r="AK250" t="str">
            <v>外形寸法　奥行</v>
          </cell>
          <cell r="AL250">
            <v>200</v>
          </cell>
          <cell r="AM250" t="str">
            <v>mm</v>
          </cell>
          <cell r="AN250" t="str">
            <v>風量(強)</v>
          </cell>
          <cell r="AO250">
            <v>12</v>
          </cell>
          <cell r="AP250" t="str">
            <v>m3/min</v>
          </cell>
          <cell r="AQ250" t="str">
            <v>機外静圧</v>
          </cell>
          <cell r="AR250">
            <v>0</v>
          </cell>
          <cell r="AS250" t="str">
            <v>Pa</v>
          </cell>
          <cell r="AT250" t="str">
            <v>送風機出力</v>
          </cell>
          <cell r="AU250">
            <v>0.03</v>
          </cell>
          <cell r="AV250" t="str">
            <v>kW</v>
          </cell>
          <cell r="AW250" t="str">
            <v>ドレン配管径</v>
          </cell>
          <cell r="AX250" t="str">
            <v>ＶＰ－２０接続可</v>
          </cell>
          <cell r="AZ250" t="str">
            <v>冷媒配管(ガス)</v>
          </cell>
          <cell r="BA250">
            <v>12.7</v>
          </cell>
          <cell r="BB250" t="str">
            <v>φ(mm)</v>
          </cell>
          <cell r="BC250" t="str">
            <v>冷媒配管(液)</v>
          </cell>
          <cell r="BD250">
            <v>6.35</v>
          </cell>
          <cell r="BE250" t="str">
            <v>φ(mm)</v>
          </cell>
          <cell r="BF250" t="str">
            <v>製品質量</v>
          </cell>
          <cell r="BG250">
            <v>17</v>
          </cell>
          <cell r="BH250" t="str">
            <v>kg</v>
          </cell>
          <cell r="BI250" t="str">
            <v>分離形名(パネル１)</v>
          </cell>
          <cell r="BL250" t="str">
            <v>分離形名(リモコン１)</v>
          </cell>
        </row>
        <row r="251">
          <cell r="B251" t="str">
            <v>PKA-J45SFAH</v>
          </cell>
          <cell r="C251" t="str">
            <v>標準価格</v>
          </cell>
          <cell r="D251">
            <v>188000</v>
          </cell>
          <cell r="E251">
            <v>213000</v>
          </cell>
          <cell r="F251" t="str">
            <v>円</v>
          </cell>
          <cell r="G251" t="str">
            <v>冷房能力</v>
          </cell>
          <cell r="H251">
            <v>4</v>
          </cell>
          <cell r="I251" t="str">
            <v>kW</v>
          </cell>
          <cell r="J251" t="str">
            <v>消費電力(冷房)</v>
          </cell>
          <cell r="L251" t="str">
            <v>kW</v>
          </cell>
          <cell r="M251" t="str">
            <v>暖房能力</v>
          </cell>
          <cell r="N251">
            <v>4.2</v>
          </cell>
          <cell r="O251" t="str">
            <v>kW</v>
          </cell>
          <cell r="P251" t="str">
            <v>暖房能力(ﾋｰﾀ作動時)</v>
          </cell>
          <cell r="Q251">
            <v>5.6</v>
          </cell>
          <cell r="R251" t="str">
            <v>kW</v>
          </cell>
          <cell r="S251" t="str">
            <v>消費電力(暖房)</v>
          </cell>
          <cell r="U251" t="str">
            <v>kW</v>
          </cell>
          <cell r="V251" t="str">
            <v>消費電力(暖房ﾋｰﾀ作動時)</v>
          </cell>
          <cell r="X251" t="str">
            <v>kW</v>
          </cell>
          <cell r="Y251" t="str">
            <v>電源</v>
          </cell>
          <cell r="AA251" t="str">
            <v>φ</v>
          </cell>
          <cell r="AB251" t="str">
            <v>電圧</v>
          </cell>
          <cell r="AD251" t="str">
            <v>V</v>
          </cell>
          <cell r="AE251" t="str">
            <v>外形寸法　高さ</v>
          </cell>
          <cell r="AF251">
            <v>300</v>
          </cell>
          <cell r="AG251" t="str">
            <v>mm</v>
          </cell>
          <cell r="AH251" t="str">
            <v>外形寸法　幅</v>
          </cell>
          <cell r="AI251">
            <v>1250</v>
          </cell>
          <cell r="AJ251" t="str">
            <v>mm</v>
          </cell>
          <cell r="AK251" t="str">
            <v>外形寸法　奥行</v>
          </cell>
          <cell r="AL251">
            <v>200</v>
          </cell>
          <cell r="AM251" t="str">
            <v>mm</v>
          </cell>
          <cell r="AN251" t="str">
            <v>風量(強)</v>
          </cell>
          <cell r="AO251">
            <v>12</v>
          </cell>
          <cell r="AP251" t="str">
            <v>m3/min</v>
          </cell>
          <cell r="AQ251" t="str">
            <v>機外静圧</v>
          </cell>
          <cell r="AR251">
            <v>0</v>
          </cell>
          <cell r="AS251" t="str">
            <v>Pa</v>
          </cell>
          <cell r="AT251" t="str">
            <v>送風機出力</v>
          </cell>
          <cell r="AU251">
            <v>0.03</v>
          </cell>
          <cell r="AV251" t="str">
            <v>kW</v>
          </cell>
          <cell r="AW251" t="str">
            <v>ドレン配管径</v>
          </cell>
          <cell r="AX251" t="str">
            <v>ＶＰ－２０接続可</v>
          </cell>
          <cell r="AZ251" t="str">
            <v>冷媒配管(ガス)</v>
          </cell>
          <cell r="BA251">
            <v>12.7</v>
          </cell>
          <cell r="BB251" t="str">
            <v>φ(mm)</v>
          </cell>
          <cell r="BC251" t="str">
            <v>冷媒配管(液)</v>
          </cell>
          <cell r="BD251">
            <v>6.35</v>
          </cell>
          <cell r="BE251" t="str">
            <v>φ(mm)</v>
          </cell>
          <cell r="BF251" t="str">
            <v>製品質量</v>
          </cell>
          <cell r="BG251">
            <v>17</v>
          </cell>
          <cell r="BH251" t="str">
            <v>kg</v>
          </cell>
          <cell r="BI251" t="str">
            <v>分離形名(パネル１)</v>
          </cell>
          <cell r="BL251" t="str">
            <v>分離形名(リモコン１)</v>
          </cell>
          <cell r="BM251" t="str">
            <v>PAR-S25A</v>
          </cell>
        </row>
        <row r="252">
          <cell r="B252" t="str">
            <v>PKA-J45SFALH</v>
          </cell>
          <cell r="C252" t="str">
            <v>標準価格</v>
          </cell>
          <cell r="D252">
            <v>203000</v>
          </cell>
          <cell r="E252">
            <v>228000</v>
          </cell>
          <cell r="F252" t="str">
            <v>円</v>
          </cell>
          <cell r="G252" t="str">
            <v>冷房能力</v>
          </cell>
          <cell r="H252">
            <v>4</v>
          </cell>
          <cell r="I252" t="str">
            <v>kW</v>
          </cell>
          <cell r="J252" t="str">
            <v>消費電力(冷房)</v>
          </cell>
          <cell r="L252" t="str">
            <v>kW</v>
          </cell>
          <cell r="M252" t="str">
            <v>暖房能力</v>
          </cell>
          <cell r="N252">
            <v>4.2</v>
          </cell>
          <cell r="O252" t="str">
            <v>kW</v>
          </cell>
          <cell r="P252" t="str">
            <v>暖房能力(ﾋｰﾀ作動時)</v>
          </cell>
          <cell r="Q252">
            <v>5.6</v>
          </cell>
          <cell r="R252" t="str">
            <v>kW</v>
          </cell>
          <cell r="S252" t="str">
            <v>消費電力(暖房)</v>
          </cell>
          <cell r="U252" t="str">
            <v>kW</v>
          </cell>
          <cell r="V252" t="str">
            <v>消費電力(暖房ﾋｰﾀ作動時)</v>
          </cell>
          <cell r="X252" t="str">
            <v>kW</v>
          </cell>
          <cell r="Y252" t="str">
            <v>電源</v>
          </cell>
          <cell r="AA252" t="str">
            <v>φ</v>
          </cell>
          <cell r="AB252" t="str">
            <v>電圧</v>
          </cell>
          <cell r="AD252" t="str">
            <v>V</v>
          </cell>
          <cell r="AE252" t="str">
            <v>外形寸法　高さ</v>
          </cell>
          <cell r="AF252">
            <v>300</v>
          </cell>
          <cell r="AG252" t="str">
            <v>mm</v>
          </cell>
          <cell r="AH252" t="str">
            <v>外形寸法　幅</v>
          </cell>
          <cell r="AI252">
            <v>1250</v>
          </cell>
          <cell r="AJ252" t="str">
            <v>mm</v>
          </cell>
          <cell r="AK252" t="str">
            <v>外形寸法　奥行</v>
          </cell>
          <cell r="AL252">
            <v>200</v>
          </cell>
          <cell r="AM252" t="str">
            <v>mm</v>
          </cell>
          <cell r="AN252" t="str">
            <v>風量(強)</v>
          </cell>
          <cell r="AO252">
            <v>12</v>
          </cell>
          <cell r="AP252" t="str">
            <v>m3/min</v>
          </cell>
          <cell r="AQ252" t="str">
            <v>機外静圧</v>
          </cell>
          <cell r="AR252">
            <v>0</v>
          </cell>
          <cell r="AS252" t="str">
            <v>Pa</v>
          </cell>
          <cell r="AT252" t="str">
            <v>送風機出力</v>
          </cell>
          <cell r="AU252">
            <v>0.03</v>
          </cell>
          <cell r="AV252" t="str">
            <v>kW</v>
          </cell>
          <cell r="AW252" t="str">
            <v>ドレン配管径</v>
          </cell>
          <cell r="AX252" t="str">
            <v>ＶＰ－２０接続可</v>
          </cell>
          <cell r="AZ252" t="str">
            <v>冷媒配管(ガス)</v>
          </cell>
          <cell r="BA252">
            <v>12.7</v>
          </cell>
          <cell r="BB252" t="str">
            <v>φ(mm)</v>
          </cell>
          <cell r="BC252" t="str">
            <v>冷媒配管(液)</v>
          </cell>
          <cell r="BD252">
            <v>6.35</v>
          </cell>
          <cell r="BE252" t="str">
            <v>φ(mm)</v>
          </cell>
          <cell r="BF252" t="str">
            <v>製品質量</v>
          </cell>
          <cell r="BG252">
            <v>17</v>
          </cell>
          <cell r="BH252" t="str">
            <v>kg</v>
          </cell>
          <cell r="BI252" t="str">
            <v>分離形名(パネル１)</v>
          </cell>
          <cell r="BL252" t="str">
            <v>分離形名(リモコン１)</v>
          </cell>
        </row>
        <row r="253">
          <cell r="B253" t="str">
            <v>PKA-J50FA</v>
          </cell>
          <cell r="C253" t="str">
            <v>標準価格</v>
          </cell>
          <cell r="D253">
            <v>215000</v>
          </cell>
          <cell r="E253">
            <v>240000</v>
          </cell>
          <cell r="F253" t="str">
            <v>円</v>
          </cell>
          <cell r="G253" t="str">
            <v>冷房能力</v>
          </cell>
          <cell r="H253">
            <v>4.5</v>
          </cell>
          <cell r="I253" t="str">
            <v>kW</v>
          </cell>
          <cell r="J253" t="str">
            <v>消費電力(冷房)</v>
          </cell>
          <cell r="K253">
            <v>0.05</v>
          </cell>
          <cell r="L253" t="str">
            <v>kW</v>
          </cell>
          <cell r="M253" t="str">
            <v>暖房能力</v>
          </cell>
          <cell r="N253">
            <v>5</v>
          </cell>
          <cell r="O253" t="str">
            <v>kW</v>
          </cell>
          <cell r="P253" t="str">
            <v>暖房能力(ﾋｰﾀ作動時)</v>
          </cell>
          <cell r="R253" t="str">
            <v>kW</v>
          </cell>
          <cell r="S253" t="str">
            <v>消費電力(暖房)</v>
          </cell>
          <cell r="T253">
            <v>0.05</v>
          </cell>
          <cell r="U253" t="str">
            <v>kW</v>
          </cell>
          <cell r="V253" t="str">
            <v>消費電力(暖房ﾋｰﾀ作動時)</v>
          </cell>
          <cell r="X253" t="str">
            <v>kW</v>
          </cell>
          <cell r="Y253" t="str">
            <v>電源</v>
          </cell>
          <cell r="AA253" t="str">
            <v>φ</v>
          </cell>
          <cell r="AB253" t="str">
            <v>電圧</v>
          </cell>
          <cell r="AD253" t="str">
            <v>V</v>
          </cell>
          <cell r="AE253" t="str">
            <v>外形寸法　高さ</v>
          </cell>
          <cell r="AF253">
            <v>300</v>
          </cell>
          <cell r="AG253" t="str">
            <v>mm</v>
          </cell>
          <cell r="AH253" t="str">
            <v>外形寸法　幅</v>
          </cell>
          <cell r="AI253">
            <v>1250</v>
          </cell>
          <cell r="AJ253" t="str">
            <v>mm</v>
          </cell>
          <cell r="AK253" t="str">
            <v>外形寸法　奥行</v>
          </cell>
          <cell r="AL253">
            <v>200</v>
          </cell>
          <cell r="AM253" t="str">
            <v>mm</v>
          </cell>
          <cell r="AN253" t="str">
            <v>風量(強)</v>
          </cell>
          <cell r="AO253">
            <v>13</v>
          </cell>
          <cell r="AP253" t="str">
            <v>m3/min</v>
          </cell>
          <cell r="AQ253" t="str">
            <v>機外静圧</v>
          </cell>
          <cell r="AR253">
            <v>0</v>
          </cell>
          <cell r="AS253" t="str">
            <v>Pa</v>
          </cell>
          <cell r="AT253" t="str">
            <v>送風機出力</v>
          </cell>
          <cell r="AU253">
            <v>0.03</v>
          </cell>
          <cell r="AV253" t="str">
            <v>kW</v>
          </cell>
          <cell r="AW253" t="str">
            <v>ドレン配管径</v>
          </cell>
          <cell r="AX253" t="str">
            <v>ＶＰ－２０接続可</v>
          </cell>
          <cell r="AZ253" t="str">
            <v>冷媒配管(ガス)</v>
          </cell>
          <cell r="BA253">
            <v>12.7</v>
          </cell>
          <cell r="BB253" t="str">
            <v>φ(mm)</v>
          </cell>
          <cell r="BC253" t="str">
            <v>冷媒配管(液)</v>
          </cell>
          <cell r="BD253">
            <v>6.35</v>
          </cell>
          <cell r="BE253" t="str">
            <v>φ(mm)</v>
          </cell>
          <cell r="BF253" t="str">
            <v>製品質量</v>
          </cell>
          <cell r="BG253">
            <v>17</v>
          </cell>
          <cell r="BH253" t="str">
            <v>kg</v>
          </cell>
          <cell r="BI253" t="str">
            <v>分離形名(パネル１)</v>
          </cell>
          <cell r="BL253" t="str">
            <v>分離形名(リモコン１)</v>
          </cell>
          <cell r="BM253" t="str">
            <v>PAR-S25A</v>
          </cell>
        </row>
        <row r="254">
          <cell r="B254" t="str">
            <v>PKA-J50FAH</v>
          </cell>
          <cell r="C254" t="str">
            <v>標準価格</v>
          </cell>
          <cell r="D254">
            <v>243000</v>
          </cell>
          <cell r="E254">
            <v>268000</v>
          </cell>
          <cell r="F254" t="str">
            <v>円</v>
          </cell>
          <cell r="G254" t="str">
            <v>冷房能力</v>
          </cell>
          <cell r="H254">
            <v>4.5</v>
          </cell>
          <cell r="I254" t="str">
            <v>kW</v>
          </cell>
          <cell r="J254" t="str">
            <v>消費電力(冷房)</v>
          </cell>
          <cell r="K254">
            <v>0.05</v>
          </cell>
          <cell r="L254" t="str">
            <v>kW</v>
          </cell>
          <cell r="M254" t="str">
            <v>暖房能力</v>
          </cell>
          <cell r="N254">
            <v>5</v>
          </cell>
          <cell r="O254" t="str">
            <v>kW</v>
          </cell>
          <cell r="P254" t="str">
            <v>暖房能力(ﾋｰﾀ作動時)</v>
          </cell>
          <cell r="Q254">
            <v>6.4</v>
          </cell>
          <cell r="R254" t="str">
            <v>kW</v>
          </cell>
          <cell r="S254" t="str">
            <v>消費電力(暖房)</v>
          </cell>
          <cell r="T254">
            <v>0.05</v>
          </cell>
          <cell r="U254" t="str">
            <v>kW</v>
          </cell>
          <cell r="V254" t="str">
            <v>消費電力(暖房ﾋｰﾀ作動時)</v>
          </cell>
          <cell r="W254">
            <v>1.45</v>
          </cell>
          <cell r="X254" t="str">
            <v>kW</v>
          </cell>
          <cell r="Y254" t="str">
            <v>電源</v>
          </cell>
          <cell r="AA254" t="str">
            <v>φ</v>
          </cell>
          <cell r="AB254" t="str">
            <v>電圧</v>
          </cell>
          <cell r="AD254" t="str">
            <v>V</v>
          </cell>
          <cell r="AE254" t="str">
            <v>外形寸法　高さ</v>
          </cell>
          <cell r="AF254">
            <v>300</v>
          </cell>
          <cell r="AG254" t="str">
            <v>mm</v>
          </cell>
          <cell r="AH254" t="str">
            <v>外形寸法　幅</v>
          </cell>
          <cell r="AI254">
            <v>1250</v>
          </cell>
          <cell r="AJ254" t="str">
            <v>mm</v>
          </cell>
          <cell r="AK254" t="str">
            <v>外形寸法　奥行</v>
          </cell>
          <cell r="AL254">
            <v>200</v>
          </cell>
          <cell r="AM254" t="str">
            <v>mm</v>
          </cell>
          <cell r="AN254" t="str">
            <v>風量(強)</v>
          </cell>
          <cell r="AO254">
            <v>13</v>
          </cell>
          <cell r="AP254" t="str">
            <v>m3/min</v>
          </cell>
          <cell r="AQ254" t="str">
            <v>機外静圧</v>
          </cell>
          <cell r="AR254">
            <v>0</v>
          </cell>
          <cell r="AS254" t="str">
            <v>Pa</v>
          </cell>
          <cell r="AT254" t="str">
            <v>送風機出力</v>
          </cell>
          <cell r="AU254">
            <v>0.03</v>
          </cell>
          <cell r="AV254" t="str">
            <v>kW</v>
          </cell>
          <cell r="AW254" t="str">
            <v>ドレン配管径</v>
          </cell>
          <cell r="AX254" t="str">
            <v>ＶＰ－２０接続可</v>
          </cell>
          <cell r="AZ254" t="str">
            <v>冷媒配管(ガス)</v>
          </cell>
          <cell r="BA254">
            <v>12.7</v>
          </cell>
          <cell r="BB254" t="str">
            <v>φ(mm)</v>
          </cell>
          <cell r="BC254" t="str">
            <v>冷媒配管(液)</v>
          </cell>
          <cell r="BD254">
            <v>6.35</v>
          </cell>
          <cell r="BE254" t="str">
            <v>φ(mm)</v>
          </cell>
          <cell r="BF254" t="str">
            <v>製品質量</v>
          </cell>
          <cell r="BG254">
            <v>17</v>
          </cell>
          <cell r="BH254" t="str">
            <v>kg</v>
          </cell>
          <cell r="BI254" t="str">
            <v>分離形名(パネル１)</v>
          </cell>
          <cell r="BL254" t="str">
            <v>分離形名(リモコン１)</v>
          </cell>
          <cell r="BM254" t="str">
            <v>PAR-S25A</v>
          </cell>
        </row>
        <row r="255">
          <cell r="B255" t="str">
            <v>PKA-J50FAL</v>
          </cell>
          <cell r="C255" t="str">
            <v>標準価格</v>
          </cell>
          <cell r="D255">
            <v>230000</v>
          </cell>
          <cell r="E255">
            <v>255000</v>
          </cell>
          <cell r="F255" t="str">
            <v>円</v>
          </cell>
          <cell r="G255" t="str">
            <v>冷房能力</v>
          </cell>
          <cell r="H255">
            <v>4.5</v>
          </cell>
          <cell r="I255" t="str">
            <v>kW</v>
          </cell>
          <cell r="J255" t="str">
            <v>消費電力(冷房)</v>
          </cell>
          <cell r="K255">
            <v>0.05</v>
          </cell>
          <cell r="L255" t="str">
            <v>kW</v>
          </cell>
          <cell r="M255" t="str">
            <v>暖房能力</v>
          </cell>
          <cell r="N255">
            <v>5</v>
          </cell>
          <cell r="O255" t="str">
            <v>kW</v>
          </cell>
          <cell r="P255" t="str">
            <v>暖房能力(ﾋｰﾀ作動時)</v>
          </cell>
          <cell r="R255" t="str">
            <v>kW</v>
          </cell>
          <cell r="S255" t="str">
            <v>消費電力(暖房)</v>
          </cell>
          <cell r="T255">
            <v>0.05</v>
          </cell>
          <cell r="U255" t="str">
            <v>kW</v>
          </cell>
          <cell r="V255" t="str">
            <v>消費電力(暖房ﾋｰﾀ作動時)</v>
          </cell>
          <cell r="X255" t="str">
            <v>kW</v>
          </cell>
          <cell r="Y255" t="str">
            <v>電源</v>
          </cell>
          <cell r="AA255" t="str">
            <v>φ</v>
          </cell>
          <cell r="AB255" t="str">
            <v>電圧</v>
          </cell>
          <cell r="AD255" t="str">
            <v>V</v>
          </cell>
          <cell r="AE255" t="str">
            <v>外形寸法　高さ</v>
          </cell>
          <cell r="AF255">
            <v>300</v>
          </cell>
          <cell r="AG255" t="str">
            <v>mm</v>
          </cell>
          <cell r="AH255" t="str">
            <v>外形寸法　幅</v>
          </cell>
          <cell r="AI255">
            <v>1250</v>
          </cell>
          <cell r="AJ255" t="str">
            <v>mm</v>
          </cell>
          <cell r="AK255" t="str">
            <v>外形寸法　奥行</v>
          </cell>
          <cell r="AL255">
            <v>200</v>
          </cell>
          <cell r="AM255" t="str">
            <v>mm</v>
          </cell>
          <cell r="AN255" t="str">
            <v>風量(強)</v>
          </cell>
          <cell r="AO255">
            <v>13</v>
          </cell>
          <cell r="AP255" t="str">
            <v>m3/min</v>
          </cell>
          <cell r="AQ255" t="str">
            <v>機外静圧</v>
          </cell>
          <cell r="AR255">
            <v>0</v>
          </cell>
          <cell r="AS255" t="str">
            <v>Pa</v>
          </cell>
          <cell r="AT255" t="str">
            <v>送風機出力</v>
          </cell>
          <cell r="AU255">
            <v>0.03</v>
          </cell>
          <cell r="AV255" t="str">
            <v>kW</v>
          </cell>
          <cell r="AW255" t="str">
            <v>ドレン配管径</v>
          </cell>
          <cell r="AX255" t="str">
            <v>ＶＰ－２０接続可</v>
          </cell>
          <cell r="AZ255" t="str">
            <v>冷媒配管(ガス)</v>
          </cell>
          <cell r="BA255">
            <v>12.7</v>
          </cell>
          <cell r="BB255" t="str">
            <v>φ(mm)</v>
          </cell>
          <cell r="BC255" t="str">
            <v>冷媒配管(液)</v>
          </cell>
          <cell r="BD255">
            <v>6.35</v>
          </cell>
          <cell r="BE255" t="str">
            <v>φ(mm)</v>
          </cell>
          <cell r="BF255" t="str">
            <v>製品質量</v>
          </cell>
          <cell r="BG255">
            <v>17</v>
          </cell>
          <cell r="BH255" t="str">
            <v>kg</v>
          </cell>
          <cell r="BI255" t="str">
            <v>分離形名(パネル１)</v>
          </cell>
          <cell r="BL255" t="str">
            <v>分離形名(リモコン１)</v>
          </cell>
        </row>
        <row r="256">
          <cell r="B256" t="str">
            <v>PKA-J50FALH</v>
          </cell>
          <cell r="C256" t="str">
            <v>標準価格</v>
          </cell>
          <cell r="D256">
            <v>258000</v>
          </cell>
          <cell r="E256">
            <v>283000</v>
          </cell>
          <cell r="F256" t="str">
            <v>円</v>
          </cell>
          <cell r="G256" t="str">
            <v>冷房能力</v>
          </cell>
          <cell r="H256">
            <v>4.5</v>
          </cell>
          <cell r="I256" t="str">
            <v>kW</v>
          </cell>
          <cell r="J256" t="str">
            <v>消費電力(冷房)</v>
          </cell>
          <cell r="K256">
            <v>0.05</v>
          </cell>
          <cell r="L256" t="str">
            <v>kW</v>
          </cell>
          <cell r="M256" t="str">
            <v>暖房能力</v>
          </cell>
          <cell r="N256">
            <v>5</v>
          </cell>
          <cell r="O256" t="str">
            <v>kW</v>
          </cell>
          <cell r="P256" t="str">
            <v>暖房能力(ﾋｰﾀ作動時)</v>
          </cell>
          <cell r="Q256">
            <v>6.4</v>
          </cell>
          <cell r="R256" t="str">
            <v>kW</v>
          </cell>
          <cell r="S256" t="str">
            <v>消費電力(暖房)</v>
          </cell>
          <cell r="T256">
            <v>0.05</v>
          </cell>
          <cell r="U256" t="str">
            <v>kW</v>
          </cell>
          <cell r="V256" t="str">
            <v>消費電力(暖房ﾋｰﾀ作動時)</v>
          </cell>
          <cell r="W256">
            <v>1.45</v>
          </cell>
          <cell r="X256" t="str">
            <v>kW</v>
          </cell>
          <cell r="Y256" t="str">
            <v>電源</v>
          </cell>
          <cell r="AA256" t="str">
            <v>φ</v>
          </cell>
          <cell r="AB256" t="str">
            <v>電圧</v>
          </cell>
          <cell r="AD256" t="str">
            <v>V</v>
          </cell>
          <cell r="AE256" t="str">
            <v>外形寸法　高さ</v>
          </cell>
          <cell r="AF256">
            <v>300</v>
          </cell>
          <cell r="AG256" t="str">
            <v>mm</v>
          </cell>
          <cell r="AH256" t="str">
            <v>外形寸法　幅</v>
          </cell>
          <cell r="AI256">
            <v>1250</v>
          </cell>
          <cell r="AJ256" t="str">
            <v>mm</v>
          </cell>
          <cell r="AK256" t="str">
            <v>外形寸法　奥行</v>
          </cell>
          <cell r="AL256">
            <v>200</v>
          </cell>
          <cell r="AM256" t="str">
            <v>mm</v>
          </cell>
          <cell r="AN256" t="str">
            <v>風量(強)</v>
          </cell>
          <cell r="AO256">
            <v>13</v>
          </cell>
          <cell r="AP256" t="str">
            <v>m3/min</v>
          </cell>
          <cell r="AQ256" t="str">
            <v>機外静圧</v>
          </cell>
          <cell r="AR256">
            <v>0</v>
          </cell>
          <cell r="AS256" t="str">
            <v>Pa</v>
          </cell>
          <cell r="AT256" t="str">
            <v>送風機出力</v>
          </cell>
          <cell r="AU256">
            <v>0.03</v>
          </cell>
          <cell r="AV256" t="str">
            <v>kW</v>
          </cell>
          <cell r="AW256" t="str">
            <v>ドレン配管径</v>
          </cell>
          <cell r="AX256" t="str">
            <v>ＶＰ－２０接続可</v>
          </cell>
          <cell r="AZ256" t="str">
            <v>冷媒配管(ガス)</v>
          </cell>
          <cell r="BA256">
            <v>12.7</v>
          </cell>
          <cell r="BB256" t="str">
            <v>φ(mm)</v>
          </cell>
          <cell r="BC256" t="str">
            <v>冷媒配管(液)</v>
          </cell>
          <cell r="BD256">
            <v>6.35</v>
          </cell>
          <cell r="BE256" t="str">
            <v>φ(mm)</v>
          </cell>
          <cell r="BF256" t="str">
            <v>製品質量</v>
          </cell>
          <cell r="BG256">
            <v>17</v>
          </cell>
          <cell r="BH256" t="str">
            <v>kg</v>
          </cell>
          <cell r="BI256" t="str">
            <v>分離形名(パネル１)</v>
          </cell>
          <cell r="BL256" t="str">
            <v>分離形名(リモコン１)</v>
          </cell>
        </row>
        <row r="257">
          <cell r="B257" t="str">
            <v>PKA-J50SFAH</v>
          </cell>
          <cell r="C257" t="str">
            <v>標準価格</v>
          </cell>
          <cell r="D257">
            <v>243000</v>
          </cell>
          <cell r="E257">
            <v>268000</v>
          </cell>
          <cell r="F257" t="str">
            <v>円</v>
          </cell>
          <cell r="G257" t="str">
            <v>冷房能力</v>
          </cell>
          <cell r="H257">
            <v>4.5</v>
          </cell>
          <cell r="I257" t="str">
            <v>kW</v>
          </cell>
          <cell r="J257" t="str">
            <v>消費電力(冷房)</v>
          </cell>
          <cell r="L257" t="str">
            <v>kW</v>
          </cell>
          <cell r="M257" t="str">
            <v>暖房能力</v>
          </cell>
          <cell r="N257">
            <v>5</v>
          </cell>
          <cell r="O257" t="str">
            <v>kW</v>
          </cell>
          <cell r="P257" t="str">
            <v>暖房能力(ﾋｰﾀ作動時)</v>
          </cell>
          <cell r="Q257">
            <v>6.4</v>
          </cell>
          <cell r="R257" t="str">
            <v>kW</v>
          </cell>
          <cell r="S257" t="str">
            <v>消費電力(暖房)</v>
          </cell>
          <cell r="U257" t="str">
            <v>kW</v>
          </cell>
          <cell r="V257" t="str">
            <v>消費電力(暖房ﾋｰﾀ作動時)</v>
          </cell>
          <cell r="X257" t="str">
            <v>kW</v>
          </cell>
          <cell r="Y257" t="str">
            <v>電源</v>
          </cell>
          <cell r="AA257" t="str">
            <v>φ</v>
          </cell>
          <cell r="AB257" t="str">
            <v>電圧</v>
          </cell>
          <cell r="AD257" t="str">
            <v>V</v>
          </cell>
          <cell r="AE257" t="str">
            <v>外形寸法　高さ</v>
          </cell>
          <cell r="AF257">
            <v>300</v>
          </cell>
          <cell r="AG257" t="str">
            <v>mm</v>
          </cell>
          <cell r="AH257" t="str">
            <v>外形寸法　幅</v>
          </cell>
          <cell r="AI257">
            <v>1250</v>
          </cell>
          <cell r="AJ257" t="str">
            <v>mm</v>
          </cell>
          <cell r="AK257" t="str">
            <v>外形寸法　奥行</v>
          </cell>
          <cell r="AL257">
            <v>200</v>
          </cell>
          <cell r="AM257" t="str">
            <v>mm</v>
          </cell>
          <cell r="AN257" t="str">
            <v>風量(強)</v>
          </cell>
          <cell r="AO257">
            <v>13</v>
          </cell>
          <cell r="AP257" t="str">
            <v>m3/min</v>
          </cell>
          <cell r="AQ257" t="str">
            <v>機外静圧</v>
          </cell>
          <cell r="AR257">
            <v>0</v>
          </cell>
          <cell r="AS257" t="str">
            <v>Pa</v>
          </cell>
          <cell r="AT257" t="str">
            <v>送風機出力</v>
          </cell>
          <cell r="AU257">
            <v>0.03</v>
          </cell>
          <cell r="AV257" t="str">
            <v>kW</v>
          </cell>
          <cell r="AW257" t="str">
            <v>ドレン配管径</v>
          </cell>
          <cell r="AX257" t="str">
            <v>ＶＰ－２０接続可</v>
          </cell>
          <cell r="AZ257" t="str">
            <v>冷媒配管(ガス)</v>
          </cell>
          <cell r="BA257">
            <v>12.7</v>
          </cell>
          <cell r="BB257" t="str">
            <v>φ(mm)</v>
          </cell>
          <cell r="BC257" t="str">
            <v>冷媒配管(液)</v>
          </cell>
          <cell r="BD257">
            <v>6.35</v>
          </cell>
          <cell r="BE257" t="str">
            <v>φ(mm)</v>
          </cell>
          <cell r="BF257" t="str">
            <v>製品質量</v>
          </cell>
          <cell r="BG257">
            <v>17</v>
          </cell>
          <cell r="BH257" t="str">
            <v>kg</v>
          </cell>
          <cell r="BI257" t="str">
            <v>分離形名(パネル１)</v>
          </cell>
          <cell r="BL257" t="str">
            <v>分離形名(リモコン１)</v>
          </cell>
          <cell r="BM257" t="str">
            <v>PAR-S25A</v>
          </cell>
        </row>
        <row r="258">
          <cell r="B258" t="str">
            <v>PKA-J50SFALH</v>
          </cell>
          <cell r="C258" t="str">
            <v>標準価格</v>
          </cell>
          <cell r="D258">
            <v>258000</v>
          </cell>
          <cell r="E258">
            <v>283000</v>
          </cell>
          <cell r="F258" t="str">
            <v>円</v>
          </cell>
          <cell r="G258" t="str">
            <v>冷房能力</v>
          </cell>
          <cell r="H258">
            <v>4.5</v>
          </cell>
          <cell r="I258" t="str">
            <v>kW</v>
          </cell>
          <cell r="J258" t="str">
            <v>消費電力(冷房)</v>
          </cell>
          <cell r="L258" t="str">
            <v>kW</v>
          </cell>
          <cell r="M258" t="str">
            <v>暖房能力</v>
          </cell>
          <cell r="N258">
            <v>5</v>
          </cell>
          <cell r="O258" t="str">
            <v>kW</v>
          </cell>
          <cell r="P258" t="str">
            <v>暖房能力(ﾋｰﾀ作動時)</v>
          </cell>
          <cell r="Q258">
            <v>6.4</v>
          </cell>
          <cell r="R258" t="str">
            <v>kW</v>
          </cell>
          <cell r="S258" t="str">
            <v>消費電力(暖房)</v>
          </cell>
          <cell r="U258" t="str">
            <v>kW</v>
          </cell>
          <cell r="V258" t="str">
            <v>消費電力(暖房ﾋｰﾀ作動時)</v>
          </cell>
          <cell r="X258" t="str">
            <v>kW</v>
          </cell>
          <cell r="Y258" t="str">
            <v>電源</v>
          </cell>
          <cell r="AA258" t="str">
            <v>φ</v>
          </cell>
          <cell r="AB258" t="str">
            <v>電圧</v>
          </cell>
          <cell r="AD258" t="str">
            <v>V</v>
          </cell>
          <cell r="AE258" t="str">
            <v>外形寸法　高さ</v>
          </cell>
          <cell r="AF258">
            <v>300</v>
          </cell>
          <cell r="AG258" t="str">
            <v>mm</v>
          </cell>
          <cell r="AH258" t="str">
            <v>外形寸法　幅</v>
          </cell>
          <cell r="AI258">
            <v>1250</v>
          </cell>
          <cell r="AJ258" t="str">
            <v>mm</v>
          </cell>
          <cell r="AK258" t="str">
            <v>外形寸法　奥行</v>
          </cell>
          <cell r="AL258">
            <v>200</v>
          </cell>
          <cell r="AM258" t="str">
            <v>mm</v>
          </cell>
          <cell r="AN258" t="str">
            <v>風量(強)</v>
          </cell>
          <cell r="AO258">
            <v>13</v>
          </cell>
          <cell r="AP258" t="str">
            <v>m3/min</v>
          </cell>
          <cell r="AQ258" t="str">
            <v>機外静圧</v>
          </cell>
          <cell r="AR258">
            <v>0</v>
          </cell>
          <cell r="AS258" t="str">
            <v>Pa</v>
          </cell>
          <cell r="AT258" t="str">
            <v>送風機出力</v>
          </cell>
          <cell r="AU258">
            <v>0.03</v>
          </cell>
          <cell r="AV258" t="str">
            <v>kW</v>
          </cell>
          <cell r="AW258" t="str">
            <v>ドレン配管径</v>
          </cell>
          <cell r="AX258" t="str">
            <v>ＶＰ－２０接続可</v>
          </cell>
          <cell r="AZ258" t="str">
            <v>冷媒配管(ガス)</v>
          </cell>
          <cell r="BA258">
            <v>12.7</v>
          </cell>
          <cell r="BB258" t="str">
            <v>φ(mm)</v>
          </cell>
          <cell r="BC258" t="str">
            <v>冷媒配管(液)</v>
          </cell>
          <cell r="BD258">
            <v>6.35</v>
          </cell>
          <cell r="BE258" t="str">
            <v>φ(mm)</v>
          </cell>
          <cell r="BF258" t="str">
            <v>製品質量</v>
          </cell>
          <cell r="BG258">
            <v>17</v>
          </cell>
          <cell r="BH258" t="str">
            <v>kg</v>
          </cell>
          <cell r="BI258" t="str">
            <v>分離形名(パネル１)</v>
          </cell>
          <cell r="BL258" t="str">
            <v>分離形名(リモコン１)</v>
          </cell>
        </row>
        <row r="259">
          <cell r="B259" t="str">
            <v>PKA-J56FA</v>
          </cell>
          <cell r="C259" t="str">
            <v>標準価格</v>
          </cell>
          <cell r="D259">
            <v>220000</v>
          </cell>
          <cell r="E259">
            <v>245000</v>
          </cell>
          <cell r="F259" t="str">
            <v>円</v>
          </cell>
          <cell r="G259" t="str">
            <v>冷房能力</v>
          </cell>
          <cell r="H259">
            <v>5</v>
          </cell>
          <cell r="I259" t="str">
            <v>kW</v>
          </cell>
          <cell r="J259" t="str">
            <v>消費電力(冷房)</v>
          </cell>
          <cell r="K259">
            <v>0.05</v>
          </cell>
          <cell r="L259" t="str">
            <v>kW</v>
          </cell>
          <cell r="M259" t="str">
            <v>暖房能力</v>
          </cell>
          <cell r="N259">
            <v>5.6</v>
          </cell>
          <cell r="O259" t="str">
            <v>kW</v>
          </cell>
          <cell r="P259" t="str">
            <v>暖房能力(ﾋｰﾀ作動時)</v>
          </cell>
          <cell r="R259" t="str">
            <v>kW</v>
          </cell>
          <cell r="S259" t="str">
            <v>消費電力(暖房)</v>
          </cell>
          <cell r="T259">
            <v>0.05</v>
          </cell>
          <cell r="U259" t="str">
            <v>kW</v>
          </cell>
          <cell r="V259" t="str">
            <v>消費電力(暖房ﾋｰﾀ作動時)</v>
          </cell>
          <cell r="X259" t="str">
            <v>kW</v>
          </cell>
          <cell r="Y259" t="str">
            <v>電源</v>
          </cell>
          <cell r="AA259" t="str">
            <v>φ</v>
          </cell>
          <cell r="AB259" t="str">
            <v>電圧</v>
          </cell>
          <cell r="AD259" t="str">
            <v>V</v>
          </cell>
          <cell r="AE259" t="str">
            <v>外形寸法　高さ</v>
          </cell>
          <cell r="AF259">
            <v>300</v>
          </cell>
          <cell r="AG259" t="str">
            <v>mm</v>
          </cell>
          <cell r="AH259" t="str">
            <v>外形寸法　幅</v>
          </cell>
          <cell r="AI259">
            <v>1250</v>
          </cell>
          <cell r="AJ259" t="str">
            <v>mm</v>
          </cell>
          <cell r="AK259" t="str">
            <v>外形寸法　奥行</v>
          </cell>
          <cell r="AL259">
            <v>200</v>
          </cell>
          <cell r="AM259" t="str">
            <v>mm</v>
          </cell>
          <cell r="AN259" t="str">
            <v>風量(強)</v>
          </cell>
          <cell r="AO259">
            <v>13</v>
          </cell>
          <cell r="AP259" t="str">
            <v>m3/min</v>
          </cell>
          <cell r="AQ259" t="str">
            <v>機外静圧</v>
          </cell>
          <cell r="AR259">
            <v>0</v>
          </cell>
          <cell r="AS259" t="str">
            <v>Pa</v>
          </cell>
          <cell r="AT259" t="str">
            <v>送風機出力</v>
          </cell>
          <cell r="AU259">
            <v>0.03</v>
          </cell>
          <cell r="AV259" t="str">
            <v>kW</v>
          </cell>
          <cell r="AW259" t="str">
            <v>ドレン配管径</v>
          </cell>
          <cell r="AX259" t="str">
            <v>ＶＰ－２０接続可</v>
          </cell>
          <cell r="AZ259" t="str">
            <v>冷媒配管(ガス)</v>
          </cell>
          <cell r="BA259">
            <v>12.7</v>
          </cell>
          <cell r="BB259" t="str">
            <v>φ(mm)</v>
          </cell>
          <cell r="BC259" t="str">
            <v>冷媒配管(液)</v>
          </cell>
          <cell r="BD259">
            <v>6.35</v>
          </cell>
          <cell r="BE259" t="str">
            <v>φ(mm)</v>
          </cell>
          <cell r="BF259" t="str">
            <v>製品質量</v>
          </cell>
          <cell r="BG259">
            <v>17</v>
          </cell>
          <cell r="BH259" t="str">
            <v>kg</v>
          </cell>
          <cell r="BI259" t="str">
            <v>分離形名(パネル１)</v>
          </cell>
          <cell r="BL259" t="str">
            <v>分離形名(リモコン１)</v>
          </cell>
          <cell r="BM259" t="str">
            <v>PAR-S25A</v>
          </cell>
        </row>
        <row r="260">
          <cell r="B260" t="str">
            <v>PKA-J56FAH</v>
          </cell>
          <cell r="C260" t="str">
            <v>標準価格</v>
          </cell>
          <cell r="D260">
            <v>248000</v>
          </cell>
          <cell r="E260">
            <v>273000</v>
          </cell>
          <cell r="F260" t="str">
            <v>円</v>
          </cell>
          <cell r="G260" t="str">
            <v>冷房能力</v>
          </cell>
          <cell r="H260">
            <v>5</v>
          </cell>
          <cell r="I260" t="str">
            <v>kW</v>
          </cell>
          <cell r="J260" t="str">
            <v>消費電力(冷房)</v>
          </cell>
          <cell r="K260">
            <v>0.05</v>
          </cell>
          <cell r="L260" t="str">
            <v>kW</v>
          </cell>
          <cell r="M260" t="str">
            <v>暖房能力</v>
          </cell>
          <cell r="N260">
            <v>5.6</v>
          </cell>
          <cell r="O260" t="str">
            <v>kW</v>
          </cell>
          <cell r="P260" t="str">
            <v>暖房能力(ﾋｰﾀ作動時)</v>
          </cell>
          <cell r="Q260">
            <v>7</v>
          </cell>
          <cell r="R260" t="str">
            <v>kW</v>
          </cell>
          <cell r="S260" t="str">
            <v>消費電力(暖房)</v>
          </cell>
          <cell r="T260">
            <v>0.05</v>
          </cell>
          <cell r="U260" t="str">
            <v>kW</v>
          </cell>
          <cell r="V260" t="str">
            <v>消費電力(暖房ﾋｰﾀ作動時)</v>
          </cell>
          <cell r="W260">
            <v>1.45</v>
          </cell>
          <cell r="X260" t="str">
            <v>kW</v>
          </cell>
          <cell r="Y260" t="str">
            <v>電源</v>
          </cell>
          <cell r="AA260" t="str">
            <v>φ</v>
          </cell>
          <cell r="AB260" t="str">
            <v>電圧</v>
          </cell>
          <cell r="AD260" t="str">
            <v>V</v>
          </cell>
          <cell r="AE260" t="str">
            <v>外形寸法　高さ</v>
          </cell>
          <cell r="AF260">
            <v>300</v>
          </cell>
          <cell r="AG260" t="str">
            <v>mm</v>
          </cell>
          <cell r="AH260" t="str">
            <v>外形寸法　幅</v>
          </cell>
          <cell r="AI260">
            <v>1250</v>
          </cell>
          <cell r="AJ260" t="str">
            <v>mm</v>
          </cell>
          <cell r="AK260" t="str">
            <v>外形寸法　奥行</v>
          </cell>
          <cell r="AL260">
            <v>200</v>
          </cell>
          <cell r="AM260" t="str">
            <v>mm</v>
          </cell>
          <cell r="AN260" t="str">
            <v>風量(強)</v>
          </cell>
          <cell r="AO260">
            <v>13</v>
          </cell>
          <cell r="AP260" t="str">
            <v>m3/min</v>
          </cell>
          <cell r="AQ260" t="str">
            <v>機外静圧</v>
          </cell>
          <cell r="AR260">
            <v>0</v>
          </cell>
          <cell r="AS260" t="str">
            <v>Pa</v>
          </cell>
          <cell r="AT260" t="str">
            <v>送風機出力</v>
          </cell>
          <cell r="AU260">
            <v>0.03</v>
          </cell>
          <cell r="AV260" t="str">
            <v>kW</v>
          </cell>
          <cell r="AW260" t="str">
            <v>ドレン配管径</v>
          </cell>
          <cell r="AX260" t="str">
            <v>ＶＰ－２０接続可</v>
          </cell>
          <cell r="AZ260" t="str">
            <v>冷媒配管(ガス)</v>
          </cell>
          <cell r="BA260">
            <v>15.88</v>
          </cell>
          <cell r="BB260" t="str">
            <v>φ(mm)</v>
          </cell>
          <cell r="BC260" t="str">
            <v>冷媒配管(液)</v>
          </cell>
          <cell r="BD260">
            <v>9.52</v>
          </cell>
          <cell r="BE260" t="str">
            <v>φ(mm)</v>
          </cell>
          <cell r="BF260" t="str">
            <v>製品質量</v>
          </cell>
          <cell r="BG260">
            <v>17</v>
          </cell>
          <cell r="BH260" t="str">
            <v>kg</v>
          </cell>
          <cell r="BI260" t="str">
            <v>分離形名(パネル１)</v>
          </cell>
          <cell r="BL260" t="str">
            <v>分離形名(リモコン１)</v>
          </cell>
          <cell r="BM260" t="str">
            <v>PAR-S25A</v>
          </cell>
        </row>
        <row r="261">
          <cell r="B261" t="str">
            <v>PKA-J56FAL</v>
          </cell>
          <cell r="C261" t="str">
            <v>標準価格</v>
          </cell>
          <cell r="D261">
            <v>235000</v>
          </cell>
          <cell r="E261">
            <v>260000</v>
          </cell>
          <cell r="F261" t="str">
            <v>円</v>
          </cell>
          <cell r="G261" t="str">
            <v>冷房能力</v>
          </cell>
          <cell r="H261">
            <v>5</v>
          </cell>
          <cell r="I261" t="str">
            <v>kW</v>
          </cell>
          <cell r="J261" t="str">
            <v>消費電力(冷房)</v>
          </cell>
          <cell r="K261">
            <v>0.05</v>
          </cell>
          <cell r="L261" t="str">
            <v>kW</v>
          </cell>
          <cell r="M261" t="str">
            <v>暖房能力</v>
          </cell>
          <cell r="N261">
            <v>5.6</v>
          </cell>
          <cell r="O261" t="str">
            <v>kW</v>
          </cell>
          <cell r="P261" t="str">
            <v>暖房能力(ﾋｰﾀ作動時)</v>
          </cell>
          <cell r="R261" t="str">
            <v>kW</v>
          </cell>
          <cell r="S261" t="str">
            <v>消費電力(暖房)</v>
          </cell>
          <cell r="T261">
            <v>0.05</v>
          </cell>
          <cell r="U261" t="str">
            <v>kW</v>
          </cell>
          <cell r="V261" t="str">
            <v>消費電力(暖房ﾋｰﾀ作動時)</v>
          </cell>
          <cell r="X261" t="str">
            <v>kW</v>
          </cell>
          <cell r="Y261" t="str">
            <v>電源</v>
          </cell>
          <cell r="AA261" t="str">
            <v>φ</v>
          </cell>
          <cell r="AB261" t="str">
            <v>電圧</v>
          </cell>
          <cell r="AD261" t="str">
            <v>V</v>
          </cell>
          <cell r="AE261" t="str">
            <v>外形寸法　高さ</v>
          </cell>
          <cell r="AF261">
            <v>300</v>
          </cell>
          <cell r="AG261" t="str">
            <v>mm</v>
          </cell>
          <cell r="AH261" t="str">
            <v>外形寸法　幅</v>
          </cell>
          <cell r="AI261">
            <v>1250</v>
          </cell>
          <cell r="AJ261" t="str">
            <v>mm</v>
          </cell>
          <cell r="AK261" t="str">
            <v>外形寸法　奥行</v>
          </cell>
          <cell r="AL261">
            <v>200</v>
          </cell>
          <cell r="AM261" t="str">
            <v>mm</v>
          </cell>
          <cell r="AN261" t="str">
            <v>風量(強)</v>
          </cell>
          <cell r="AO261">
            <v>13</v>
          </cell>
          <cell r="AP261" t="str">
            <v>m3/min</v>
          </cell>
          <cell r="AQ261" t="str">
            <v>機外静圧</v>
          </cell>
          <cell r="AR261">
            <v>0</v>
          </cell>
          <cell r="AS261" t="str">
            <v>Pa</v>
          </cell>
          <cell r="AT261" t="str">
            <v>送風機出力</v>
          </cell>
          <cell r="AU261">
            <v>0.03</v>
          </cell>
          <cell r="AV261" t="str">
            <v>kW</v>
          </cell>
          <cell r="AW261" t="str">
            <v>ドレン配管径</v>
          </cell>
          <cell r="AX261" t="str">
            <v>ＶＰ－２０接続可</v>
          </cell>
          <cell r="AZ261" t="str">
            <v>冷媒配管(ガス)</v>
          </cell>
          <cell r="BA261">
            <v>15.88</v>
          </cell>
          <cell r="BB261" t="str">
            <v>φ(mm)</v>
          </cell>
          <cell r="BC261" t="str">
            <v>冷媒配管(液)</v>
          </cell>
          <cell r="BD261">
            <v>9.52</v>
          </cell>
          <cell r="BE261" t="str">
            <v>φ(mm)</v>
          </cell>
          <cell r="BF261" t="str">
            <v>製品質量</v>
          </cell>
          <cell r="BG261">
            <v>17</v>
          </cell>
          <cell r="BH261" t="str">
            <v>kg</v>
          </cell>
          <cell r="BI261" t="str">
            <v>分離形名(パネル１)</v>
          </cell>
          <cell r="BL261" t="str">
            <v>分離形名(リモコン１)</v>
          </cell>
        </row>
        <row r="262">
          <cell r="B262" t="str">
            <v>PKA-J56FALH</v>
          </cell>
          <cell r="C262" t="str">
            <v>標準価格</v>
          </cell>
          <cell r="D262">
            <v>263000</v>
          </cell>
          <cell r="E262">
            <v>288000</v>
          </cell>
          <cell r="F262" t="str">
            <v>円</v>
          </cell>
          <cell r="G262" t="str">
            <v>冷房能力</v>
          </cell>
          <cell r="H262">
            <v>5</v>
          </cell>
          <cell r="I262" t="str">
            <v>kW</v>
          </cell>
          <cell r="J262" t="str">
            <v>消費電力(冷房)</v>
          </cell>
          <cell r="K262">
            <v>0.05</v>
          </cell>
          <cell r="L262" t="str">
            <v>kW</v>
          </cell>
          <cell r="M262" t="str">
            <v>暖房能力</v>
          </cell>
          <cell r="N262">
            <v>5.6</v>
          </cell>
          <cell r="O262" t="str">
            <v>kW</v>
          </cell>
          <cell r="P262" t="str">
            <v>暖房能力(ﾋｰﾀ作動時)</v>
          </cell>
          <cell r="Q262">
            <v>7</v>
          </cell>
          <cell r="R262" t="str">
            <v>kW</v>
          </cell>
          <cell r="S262" t="str">
            <v>消費電力(暖房)</v>
          </cell>
          <cell r="T262">
            <v>0.05</v>
          </cell>
          <cell r="U262" t="str">
            <v>kW</v>
          </cell>
          <cell r="V262" t="str">
            <v>消費電力(暖房ﾋｰﾀ作動時)</v>
          </cell>
          <cell r="W262">
            <v>1.45</v>
          </cell>
          <cell r="X262" t="str">
            <v>kW</v>
          </cell>
          <cell r="Y262" t="str">
            <v>電源</v>
          </cell>
          <cell r="AA262" t="str">
            <v>φ</v>
          </cell>
          <cell r="AB262" t="str">
            <v>電圧</v>
          </cell>
          <cell r="AD262" t="str">
            <v>V</v>
          </cell>
          <cell r="AE262" t="str">
            <v>外形寸法　高さ</v>
          </cell>
          <cell r="AF262">
            <v>300</v>
          </cell>
          <cell r="AG262" t="str">
            <v>mm</v>
          </cell>
          <cell r="AH262" t="str">
            <v>外形寸法　幅</v>
          </cell>
          <cell r="AI262">
            <v>1250</v>
          </cell>
          <cell r="AJ262" t="str">
            <v>mm</v>
          </cell>
          <cell r="AK262" t="str">
            <v>外形寸法　奥行</v>
          </cell>
          <cell r="AL262">
            <v>200</v>
          </cell>
          <cell r="AM262" t="str">
            <v>mm</v>
          </cell>
          <cell r="AN262" t="str">
            <v>風量(強)</v>
          </cell>
          <cell r="AO262">
            <v>13</v>
          </cell>
          <cell r="AP262" t="str">
            <v>m3/min</v>
          </cell>
          <cell r="AQ262" t="str">
            <v>機外静圧</v>
          </cell>
          <cell r="AR262">
            <v>0</v>
          </cell>
          <cell r="AS262" t="str">
            <v>Pa</v>
          </cell>
          <cell r="AT262" t="str">
            <v>送風機出力</v>
          </cell>
          <cell r="AU262">
            <v>0.03</v>
          </cell>
          <cell r="AV262" t="str">
            <v>kW</v>
          </cell>
          <cell r="AW262" t="str">
            <v>ドレン配管径</v>
          </cell>
          <cell r="AX262" t="str">
            <v>ＶＰ－２０接続可</v>
          </cell>
          <cell r="AZ262" t="str">
            <v>冷媒配管(ガス)</v>
          </cell>
          <cell r="BA262">
            <v>15.88</v>
          </cell>
          <cell r="BB262" t="str">
            <v>φ(mm)</v>
          </cell>
          <cell r="BC262" t="str">
            <v>冷媒配管(液)</v>
          </cell>
          <cell r="BD262">
            <v>9.52</v>
          </cell>
          <cell r="BE262" t="str">
            <v>φ(mm)</v>
          </cell>
          <cell r="BF262" t="str">
            <v>製品質量</v>
          </cell>
          <cell r="BG262">
            <v>17</v>
          </cell>
          <cell r="BH262" t="str">
            <v>kg</v>
          </cell>
          <cell r="BI262" t="str">
            <v>分離形名(パネル１)</v>
          </cell>
          <cell r="BL262" t="str">
            <v>分離形名(リモコン１)</v>
          </cell>
        </row>
        <row r="263">
          <cell r="B263" t="str">
            <v>PKA-J56SFAH</v>
          </cell>
          <cell r="C263" t="str">
            <v>標準価格</v>
          </cell>
          <cell r="D263">
            <v>248000</v>
          </cell>
          <cell r="E263">
            <v>273000</v>
          </cell>
          <cell r="F263" t="str">
            <v>円</v>
          </cell>
          <cell r="G263" t="str">
            <v>冷房能力</v>
          </cell>
          <cell r="H263">
            <v>5</v>
          </cell>
          <cell r="I263" t="str">
            <v>kW</v>
          </cell>
          <cell r="J263" t="str">
            <v>消費電力(冷房)</v>
          </cell>
          <cell r="L263" t="str">
            <v>kW</v>
          </cell>
          <cell r="M263" t="str">
            <v>暖房能力</v>
          </cell>
          <cell r="N263">
            <v>5.6</v>
          </cell>
          <cell r="O263" t="str">
            <v>kW</v>
          </cell>
          <cell r="P263" t="str">
            <v>暖房能力(ﾋｰﾀ作動時)</v>
          </cell>
          <cell r="Q263">
            <v>7</v>
          </cell>
          <cell r="R263" t="str">
            <v>kW</v>
          </cell>
          <cell r="S263" t="str">
            <v>消費電力(暖房)</v>
          </cell>
          <cell r="U263" t="str">
            <v>kW</v>
          </cell>
          <cell r="V263" t="str">
            <v>消費電力(暖房ﾋｰﾀ作動時)</v>
          </cell>
          <cell r="X263" t="str">
            <v>kW</v>
          </cell>
          <cell r="Y263" t="str">
            <v>電源</v>
          </cell>
          <cell r="AA263" t="str">
            <v>φ</v>
          </cell>
          <cell r="AB263" t="str">
            <v>電圧</v>
          </cell>
          <cell r="AD263" t="str">
            <v>V</v>
          </cell>
          <cell r="AE263" t="str">
            <v>外形寸法　高さ</v>
          </cell>
          <cell r="AF263">
            <v>300</v>
          </cell>
          <cell r="AG263" t="str">
            <v>mm</v>
          </cell>
          <cell r="AH263" t="str">
            <v>外形寸法　幅</v>
          </cell>
          <cell r="AI263">
            <v>1250</v>
          </cell>
          <cell r="AJ263" t="str">
            <v>mm</v>
          </cell>
          <cell r="AK263" t="str">
            <v>外形寸法　奥行</v>
          </cell>
          <cell r="AL263">
            <v>200</v>
          </cell>
          <cell r="AM263" t="str">
            <v>mm</v>
          </cell>
          <cell r="AN263" t="str">
            <v>風量(強)</v>
          </cell>
          <cell r="AO263">
            <v>13</v>
          </cell>
          <cell r="AP263" t="str">
            <v>m3/min</v>
          </cell>
          <cell r="AQ263" t="str">
            <v>機外静圧</v>
          </cell>
          <cell r="AR263">
            <v>0</v>
          </cell>
          <cell r="AS263" t="str">
            <v>Pa</v>
          </cell>
          <cell r="AT263" t="str">
            <v>送風機出力</v>
          </cell>
          <cell r="AU263">
            <v>0.03</v>
          </cell>
          <cell r="AV263" t="str">
            <v>kW</v>
          </cell>
          <cell r="AW263" t="str">
            <v>ドレン配管径</v>
          </cell>
          <cell r="AX263" t="str">
            <v>ＶＰ－２０接続可</v>
          </cell>
          <cell r="AZ263" t="str">
            <v>冷媒配管(ガス)</v>
          </cell>
          <cell r="BA263">
            <v>15.88</v>
          </cell>
          <cell r="BB263" t="str">
            <v>φ(mm)</v>
          </cell>
          <cell r="BC263" t="str">
            <v>冷媒配管(液)</v>
          </cell>
          <cell r="BD263">
            <v>9.52</v>
          </cell>
          <cell r="BE263" t="str">
            <v>φ(mm)</v>
          </cell>
          <cell r="BF263" t="str">
            <v>製品質量</v>
          </cell>
          <cell r="BG263">
            <v>17</v>
          </cell>
          <cell r="BH263" t="str">
            <v>kg</v>
          </cell>
          <cell r="BI263" t="str">
            <v>分離形名(パネル１)</v>
          </cell>
          <cell r="BL263" t="str">
            <v>分離形名(リモコン１)</v>
          </cell>
          <cell r="BM263" t="str">
            <v>PAR-S25A</v>
          </cell>
        </row>
        <row r="264">
          <cell r="B264" t="str">
            <v>PKA-J56SFALH</v>
          </cell>
          <cell r="C264" t="str">
            <v>標準価格</v>
          </cell>
          <cell r="D264">
            <v>263000</v>
          </cell>
          <cell r="E264">
            <v>288000</v>
          </cell>
          <cell r="F264" t="str">
            <v>円</v>
          </cell>
          <cell r="G264" t="str">
            <v>冷房能力</v>
          </cell>
          <cell r="H264">
            <v>5</v>
          </cell>
          <cell r="I264" t="str">
            <v>kW</v>
          </cell>
          <cell r="J264" t="str">
            <v>消費電力(冷房)</v>
          </cell>
          <cell r="L264" t="str">
            <v>kW</v>
          </cell>
          <cell r="M264" t="str">
            <v>暖房能力</v>
          </cell>
          <cell r="N264">
            <v>5.6</v>
          </cell>
          <cell r="O264" t="str">
            <v>kW</v>
          </cell>
          <cell r="P264" t="str">
            <v>暖房能力(ﾋｰﾀ作動時)</v>
          </cell>
          <cell r="Q264">
            <v>7</v>
          </cell>
          <cell r="R264" t="str">
            <v>kW</v>
          </cell>
          <cell r="S264" t="str">
            <v>消費電力(暖房)</v>
          </cell>
          <cell r="U264" t="str">
            <v>kW</v>
          </cell>
          <cell r="V264" t="str">
            <v>消費電力(暖房ﾋｰﾀ作動時)</v>
          </cell>
          <cell r="X264" t="str">
            <v>kW</v>
          </cell>
          <cell r="Y264" t="str">
            <v>電源</v>
          </cell>
          <cell r="AA264" t="str">
            <v>φ</v>
          </cell>
          <cell r="AB264" t="str">
            <v>電圧</v>
          </cell>
          <cell r="AD264" t="str">
            <v>V</v>
          </cell>
          <cell r="AE264" t="str">
            <v>外形寸法　高さ</v>
          </cell>
          <cell r="AF264">
            <v>300</v>
          </cell>
          <cell r="AG264" t="str">
            <v>mm</v>
          </cell>
          <cell r="AH264" t="str">
            <v>外形寸法　幅</v>
          </cell>
          <cell r="AI264">
            <v>1250</v>
          </cell>
          <cell r="AJ264" t="str">
            <v>mm</v>
          </cell>
          <cell r="AK264" t="str">
            <v>外形寸法　奥行</v>
          </cell>
          <cell r="AL264">
            <v>200</v>
          </cell>
          <cell r="AM264" t="str">
            <v>mm</v>
          </cell>
          <cell r="AN264" t="str">
            <v>風量(強)</v>
          </cell>
          <cell r="AO264">
            <v>13</v>
          </cell>
          <cell r="AP264" t="str">
            <v>m3/min</v>
          </cell>
          <cell r="AQ264" t="str">
            <v>機外静圧</v>
          </cell>
          <cell r="AR264">
            <v>0</v>
          </cell>
          <cell r="AS264" t="str">
            <v>Pa</v>
          </cell>
          <cell r="AT264" t="str">
            <v>送風機出力</v>
          </cell>
          <cell r="AU264">
            <v>0.03</v>
          </cell>
          <cell r="AV264" t="str">
            <v>kW</v>
          </cell>
          <cell r="AW264" t="str">
            <v>ドレン配管径</v>
          </cell>
          <cell r="AX264" t="str">
            <v>ＶＰ－２０接続可</v>
          </cell>
          <cell r="AZ264" t="str">
            <v>冷媒配管(ガス)</v>
          </cell>
          <cell r="BA264">
            <v>15.88</v>
          </cell>
          <cell r="BB264" t="str">
            <v>φ(mm)</v>
          </cell>
          <cell r="BC264" t="str">
            <v>冷媒配管(液)</v>
          </cell>
          <cell r="BD264">
            <v>9.52</v>
          </cell>
          <cell r="BE264" t="str">
            <v>φ(mm)</v>
          </cell>
          <cell r="BF264" t="str">
            <v>製品質量</v>
          </cell>
          <cell r="BG264">
            <v>17</v>
          </cell>
          <cell r="BH264" t="str">
            <v>kg</v>
          </cell>
          <cell r="BI264" t="str">
            <v>分離形名(パネル１)</v>
          </cell>
          <cell r="BL264" t="str">
            <v>分離形名(リモコン１)</v>
          </cell>
        </row>
        <row r="265">
          <cell r="B265" t="str">
            <v>PKA-J63FA</v>
          </cell>
          <cell r="C265" t="str">
            <v>標準価格</v>
          </cell>
          <cell r="D265">
            <v>225000</v>
          </cell>
          <cell r="E265">
            <v>250000</v>
          </cell>
          <cell r="F265" t="str">
            <v>円</v>
          </cell>
          <cell r="G265" t="str">
            <v>冷房能力</v>
          </cell>
          <cell r="H265">
            <v>5.6</v>
          </cell>
          <cell r="I265" t="str">
            <v>kW</v>
          </cell>
          <cell r="J265" t="str">
            <v>消費電力(冷房)</v>
          </cell>
          <cell r="K265">
            <v>0.05</v>
          </cell>
          <cell r="L265" t="str">
            <v>kW</v>
          </cell>
          <cell r="M265" t="str">
            <v>暖房能力</v>
          </cell>
          <cell r="N265">
            <v>6.7</v>
          </cell>
          <cell r="O265" t="str">
            <v>kW</v>
          </cell>
          <cell r="P265" t="str">
            <v>暖房能力(ﾋｰﾀ作動時)</v>
          </cell>
          <cell r="R265" t="str">
            <v>kW</v>
          </cell>
          <cell r="S265" t="str">
            <v>消費電力(暖房)</v>
          </cell>
          <cell r="T265">
            <v>0.05</v>
          </cell>
          <cell r="U265" t="str">
            <v>kW</v>
          </cell>
          <cell r="V265" t="str">
            <v>消費電力(暖房ﾋｰﾀ作動時)</v>
          </cell>
          <cell r="X265" t="str">
            <v>kW</v>
          </cell>
          <cell r="Y265" t="str">
            <v>電源</v>
          </cell>
          <cell r="AA265" t="str">
            <v>φ</v>
          </cell>
          <cell r="AB265" t="str">
            <v>電圧</v>
          </cell>
          <cell r="AD265" t="str">
            <v>V</v>
          </cell>
          <cell r="AE265" t="str">
            <v>外形寸法　高さ</v>
          </cell>
          <cell r="AF265">
            <v>300</v>
          </cell>
          <cell r="AG265" t="str">
            <v>mm</v>
          </cell>
          <cell r="AH265" t="str">
            <v>外形寸法　幅</v>
          </cell>
          <cell r="AI265">
            <v>1250</v>
          </cell>
          <cell r="AJ265" t="str">
            <v>mm</v>
          </cell>
          <cell r="AK265" t="str">
            <v>外形寸法　奥行</v>
          </cell>
          <cell r="AL265">
            <v>200</v>
          </cell>
          <cell r="AM265" t="str">
            <v>mm</v>
          </cell>
          <cell r="AN265" t="str">
            <v>風量(強)</v>
          </cell>
          <cell r="AO265">
            <v>14</v>
          </cell>
          <cell r="AP265" t="str">
            <v>m3/min</v>
          </cell>
          <cell r="AQ265" t="str">
            <v>機外静圧</v>
          </cell>
          <cell r="AR265">
            <v>0</v>
          </cell>
          <cell r="AS265" t="str">
            <v>Pa</v>
          </cell>
          <cell r="AT265" t="str">
            <v>送風機出力</v>
          </cell>
          <cell r="AU265">
            <v>0.03</v>
          </cell>
          <cell r="AV265" t="str">
            <v>kW</v>
          </cell>
          <cell r="AW265" t="str">
            <v>ドレン配管径</v>
          </cell>
          <cell r="AX265" t="str">
            <v>ＶＰ－２０接続可</v>
          </cell>
          <cell r="AZ265" t="str">
            <v>冷媒配管(ガス)</v>
          </cell>
          <cell r="BA265">
            <v>15.88</v>
          </cell>
          <cell r="BB265" t="str">
            <v>φ(mm)</v>
          </cell>
          <cell r="BC265" t="str">
            <v>冷媒配管(液)</v>
          </cell>
          <cell r="BD265">
            <v>9.52</v>
          </cell>
          <cell r="BE265" t="str">
            <v>φ(mm)</v>
          </cell>
          <cell r="BF265" t="str">
            <v>製品質量</v>
          </cell>
          <cell r="BG265">
            <v>17</v>
          </cell>
          <cell r="BH265" t="str">
            <v>kg</v>
          </cell>
          <cell r="BI265" t="str">
            <v>分離形名(パネル１)</v>
          </cell>
          <cell r="BL265" t="str">
            <v>分離形名(リモコン１)</v>
          </cell>
          <cell r="BM265" t="str">
            <v>PAR-S25A</v>
          </cell>
        </row>
        <row r="266">
          <cell r="B266" t="str">
            <v>PKA-J63FAH</v>
          </cell>
          <cell r="C266" t="str">
            <v>標準価格</v>
          </cell>
          <cell r="D266">
            <v>253000</v>
          </cell>
          <cell r="E266">
            <v>278000</v>
          </cell>
          <cell r="F266" t="str">
            <v>円</v>
          </cell>
          <cell r="G266" t="str">
            <v>冷房能力</v>
          </cell>
          <cell r="H266">
            <v>5.6</v>
          </cell>
          <cell r="I266" t="str">
            <v>kW</v>
          </cell>
          <cell r="J266" t="str">
            <v>消費電力(冷房)</v>
          </cell>
          <cell r="K266">
            <v>0.05</v>
          </cell>
          <cell r="L266" t="str">
            <v>kW</v>
          </cell>
          <cell r="M266" t="str">
            <v>暖房能力</v>
          </cell>
          <cell r="N266">
            <v>6.7</v>
          </cell>
          <cell r="O266" t="str">
            <v>kW</v>
          </cell>
          <cell r="P266" t="str">
            <v>暖房能力(ﾋｰﾀ作動時)</v>
          </cell>
          <cell r="Q266">
            <v>8.1</v>
          </cell>
          <cell r="R266" t="str">
            <v>kW</v>
          </cell>
          <cell r="S266" t="str">
            <v>消費電力(暖房)</v>
          </cell>
          <cell r="T266">
            <v>0.05</v>
          </cell>
          <cell r="U266" t="str">
            <v>kW</v>
          </cell>
          <cell r="V266" t="str">
            <v>消費電力(暖房ﾋｰﾀ作動時)</v>
          </cell>
          <cell r="W266">
            <v>1.45</v>
          </cell>
          <cell r="X266" t="str">
            <v>kW</v>
          </cell>
          <cell r="Y266" t="str">
            <v>電源</v>
          </cell>
          <cell r="AA266" t="str">
            <v>φ</v>
          </cell>
          <cell r="AB266" t="str">
            <v>電圧</v>
          </cell>
          <cell r="AD266" t="str">
            <v>V</v>
          </cell>
          <cell r="AE266" t="str">
            <v>外形寸法　高さ</v>
          </cell>
          <cell r="AF266">
            <v>300</v>
          </cell>
          <cell r="AG266" t="str">
            <v>mm</v>
          </cell>
          <cell r="AH266" t="str">
            <v>外形寸法　幅</v>
          </cell>
          <cell r="AI266">
            <v>1250</v>
          </cell>
          <cell r="AJ266" t="str">
            <v>mm</v>
          </cell>
          <cell r="AK266" t="str">
            <v>外形寸法　奥行</v>
          </cell>
          <cell r="AL266">
            <v>200</v>
          </cell>
          <cell r="AM266" t="str">
            <v>mm</v>
          </cell>
          <cell r="AN266" t="str">
            <v>風量(強)</v>
          </cell>
          <cell r="AO266">
            <v>14</v>
          </cell>
          <cell r="AP266" t="str">
            <v>m3/min</v>
          </cell>
          <cell r="AQ266" t="str">
            <v>機外静圧</v>
          </cell>
          <cell r="AR266">
            <v>0</v>
          </cell>
          <cell r="AS266" t="str">
            <v>Pa</v>
          </cell>
          <cell r="AT266" t="str">
            <v>送風機出力</v>
          </cell>
          <cell r="AU266">
            <v>0.03</v>
          </cell>
          <cell r="AV266" t="str">
            <v>kW</v>
          </cell>
          <cell r="AW266" t="str">
            <v>ドレン配管径</v>
          </cell>
          <cell r="AX266" t="str">
            <v>ＶＰ－２０接続可</v>
          </cell>
          <cell r="AZ266" t="str">
            <v>冷媒配管(ガス)</v>
          </cell>
          <cell r="BA266">
            <v>15.88</v>
          </cell>
          <cell r="BB266" t="str">
            <v>φ(mm)</v>
          </cell>
          <cell r="BC266" t="str">
            <v>冷媒配管(液)</v>
          </cell>
          <cell r="BD266">
            <v>9.52</v>
          </cell>
          <cell r="BE266" t="str">
            <v>φ(mm)</v>
          </cell>
          <cell r="BF266" t="str">
            <v>製品質量</v>
          </cell>
          <cell r="BG266">
            <v>17</v>
          </cell>
          <cell r="BH266" t="str">
            <v>kg</v>
          </cell>
          <cell r="BI266" t="str">
            <v>分離形名(パネル１)</v>
          </cell>
          <cell r="BL266" t="str">
            <v>分離形名(リモコン１)</v>
          </cell>
          <cell r="BM266" t="str">
            <v>PAR-S25A</v>
          </cell>
        </row>
        <row r="267">
          <cell r="B267" t="str">
            <v>PKA-J63FAL</v>
          </cell>
          <cell r="C267" t="str">
            <v>標準価格</v>
          </cell>
          <cell r="D267">
            <v>240000</v>
          </cell>
          <cell r="E267">
            <v>265000</v>
          </cell>
          <cell r="F267" t="str">
            <v>円</v>
          </cell>
          <cell r="G267" t="str">
            <v>冷房能力</v>
          </cell>
          <cell r="H267">
            <v>5.6</v>
          </cell>
          <cell r="I267" t="str">
            <v>kW</v>
          </cell>
          <cell r="J267" t="str">
            <v>消費電力(冷房)</v>
          </cell>
          <cell r="K267">
            <v>0.05</v>
          </cell>
          <cell r="L267" t="str">
            <v>kW</v>
          </cell>
          <cell r="M267" t="str">
            <v>暖房能力</v>
          </cell>
          <cell r="N267">
            <v>6.7</v>
          </cell>
          <cell r="O267" t="str">
            <v>kW</v>
          </cell>
          <cell r="P267" t="str">
            <v>暖房能力(ﾋｰﾀ作動時)</v>
          </cell>
          <cell r="R267" t="str">
            <v>kW</v>
          </cell>
          <cell r="S267" t="str">
            <v>消費電力(暖房)</v>
          </cell>
          <cell r="T267">
            <v>0.05</v>
          </cell>
          <cell r="U267" t="str">
            <v>kW</v>
          </cell>
          <cell r="V267" t="str">
            <v>消費電力(暖房ﾋｰﾀ作動時)</v>
          </cell>
          <cell r="X267" t="str">
            <v>kW</v>
          </cell>
          <cell r="Y267" t="str">
            <v>電源</v>
          </cell>
          <cell r="AA267" t="str">
            <v>φ</v>
          </cell>
          <cell r="AB267" t="str">
            <v>電圧</v>
          </cell>
          <cell r="AD267" t="str">
            <v>V</v>
          </cell>
          <cell r="AE267" t="str">
            <v>外形寸法　高さ</v>
          </cell>
          <cell r="AF267">
            <v>300</v>
          </cell>
          <cell r="AG267" t="str">
            <v>mm</v>
          </cell>
          <cell r="AH267" t="str">
            <v>外形寸法　幅</v>
          </cell>
          <cell r="AI267">
            <v>1250</v>
          </cell>
          <cell r="AJ267" t="str">
            <v>mm</v>
          </cell>
          <cell r="AK267" t="str">
            <v>外形寸法　奥行</v>
          </cell>
          <cell r="AL267">
            <v>200</v>
          </cell>
          <cell r="AM267" t="str">
            <v>mm</v>
          </cell>
          <cell r="AN267" t="str">
            <v>風量(強)</v>
          </cell>
          <cell r="AO267">
            <v>14</v>
          </cell>
          <cell r="AP267" t="str">
            <v>m3/min</v>
          </cell>
          <cell r="AQ267" t="str">
            <v>機外静圧</v>
          </cell>
          <cell r="AR267">
            <v>0</v>
          </cell>
          <cell r="AS267" t="str">
            <v>Pa</v>
          </cell>
          <cell r="AT267" t="str">
            <v>送風機出力</v>
          </cell>
          <cell r="AU267">
            <v>0.03</v>
          </cell>
          <cell r="AV267" t="str">
            <v>kW</v>
          </cell>
          <cell r="AW267" t="str">
            <v>ドレン配管径</v>
          </cell>
          <cell r="AX267" t="str">
            <v>ＶＰ－２０接続可</v>
          </cell>
          <cell r="AZ267" t="str">
            <v>冷媒配管(ガス)</v>
          </cell>
          <cell r="BA267">
            <v>15.88</v>
          </cell>
          <cell r="BB267" t="str">
            <v>φ(mm)</v>
          </cell>
          <cell r="BC267" t="str">
            <v>冷媒配管(液)</v>
          </cell>
          <cell r="BD267">
            <v>9.52</v>
          </cell>
          <cell r="BE267" t="str">
            <v>φ(mm)</v>
          </cell>
          <cell r="BF267" t="str">
            <v>製品質量</v>
          </cell>
          <cell r="BG267">
            <v>17</v>
          </cell>
          <cell r="BH267" t="str">
            <v>kg</v>
          </cell>
          <cell r="BI267" t="str">
            <v>分離形名(パネル１)</v>
          </cell>
          <cell r="BL267" t="str">
            <v>分離形名(リモコン１)</v>
          </cell>
        </row>
        <row r="268">
          <cell r="B268" t="str">
            <v>PKA-J63FALH</v>
          </cell>
          <cell r="C268" t="str">
            <v>標準価格</v>
          </cell>
          <cell r="D268">
            <v>268000</v>
          </cell>
          <cell r="E268">
            <v>293000</v>
          </cell>
          <cell r="F268" t="str">
            <v>円</v>
          </cell>
          <cell r="G268" t="str">
            <v>冷房能力</v>
          </cell>
          <cell r="H268">
            <v>5.6</v>
          </cell>
          <cell r="I268" t="str">
            <v>kW</v>
          </cell>
          <cell r="J268" t="str">
            <v>消費電力(冷房)</v>
          </cell>
          <cell r="K268">
            <v>0.05</v>
          </cell>
          <cell r="L268" t="str">
            <v>kW</v>
          </cell>
          <cell r="M268" t="str">
            <v>暖房能力</v>
          </cell>
          <cell r="N268">
            <v>6.7</v>
          </cell>
          <cell r="O268" t="str">
            <v>kW</v>
          </cell>
          <cell r="P268" t="str">
            <v>暖房能力(ﾋｰﾀ作動時)</v>
          </cell>
          <cell r="Q268">
            <v>8.1</v>
          </cell>
          <cell r="R268" t="str">
            <v>kW</v>
          </cell>
          <cell r="S268" t="str">
            <v>消費電力(暖房)</v>
          </cell>
          <cell r="T268">
            <v>0.05</v>
          </cell>
          <cell r="U268" t="str">
            <v>kW</v>
          </cell>
          <cell r="V268" t="str">
            <v>消費電力(暖房ﾋｰﾀ作動時)</v>
          </cell>
          <cell r="W268">
            <v>1.45</v>
          </cell>
          <cell r="X268" t="str">
            <v>kW</v>
          </cell>
          <cell r="Y268" t="str">
            <v>電源</v>
          </cell>
          <cell r="AA268" t="str">
            <v>φ</v>
          </cell>
          <cell r="AB268" t="str">
            <v>電圧</v>
          </cell>
          <cell r="AD268" t="str">
            <v>V</v>
          </cell>
          <cell r="AE268" t="str">
            <v>外形寸法　高さ</v>
          </cell>
          <cell r="AF268">
            <v>300</v>
          </cell>
          <cell r="AG268" t="str">
            <v>mm</v>
          </cell>
          <cell r="AH268" t="str">
            <v>外形寸法　幅</v>
          </cell>
          <cell r="AI268">
            <v>1250</v>
          </cell>
          <cell r="AJ268" t="str">
            <v>mm</v>
          </cell>
          <cell r="AK268" t="str">
            <v>外形寸法　奥行</v>
          </cell>
          <cell r="AL268">
            <v>200</v>
          </cell>
          <cell r="AM268" t="str">
            <v>mm</v>
          </cell>
          <cell r="AN268" t="str">
            <v>風量(強)</v>
          </cell>
          <cell r="AO268">
            <v>14</v>
          </cell>
          <cell r="AP268" t="str">
            <v>m3/min</v>
          </cell>
          <cell r="AQ268" t="str">
            <v>機外静圧</v>
          </cell>
          <cell r="AR268">
            <v>0</v>
          </cell>
          <cell r="AS268" t="str">
            <v>Pa</v>
          </cell>
          <cell r="AT268" t="str">
            <v>送風機出力</v>
          </cell>
          <cell r="AU268">
            <v>0.03</v>
          </cell>
          <cell r="AV268" t="str">
            <v>kW</v>
          </cell>
          <cell r="AW268" t="str">
            <v>ドレン配管径</v>
          </cell>
          <cell r="AX268" t="str">
            <v>ＶＰ－２０接続可</v>
          </cell>
          <cell r="AZ268" t="str">
            <v>冷媒配管(ガス)</v>
          </cell>
          <cell r="BA268">
            <v>15.88</v>
          </cell>
          <cell r="BB268" t="str">
            <v>φ(mm)</v>
          </cell>
          <cell r="BC268" t="str">
            <v>冷媒配管(液)</v>
          </cell>
          <cell r="BD268">
            <v>9.52</v>
          </cell>
          <cell r="BE268" t="str">
            <v>φ(mm)</v>
          </cell>
          <cell r="BF268" t="str">
            <v>製品質量</v>
          </cell>
          <cell r="BG268">
            <v>17</v>
          </cell>
          <cell r="BH268" t="str">
            <v>kg</v>
          </cell>
          <cell r="BI268" t="str">
            <v>分離形名(パネル１)</v>
          </cell>
          <cell r="BL268" t="str">
            <v>分離形名(リモコン１)</v>
          </cell>
        </row>
        <row r="269">
          <cell r="B269" t="str">
            <v>PKA-J71FA</v>
          </cell>
          <cell r="C269" t="str">
            <v>標準価格</v>
          </cell>
          <cell r="D269">
            <v>235000</v>
          </cell>
          <cell r="E269">
            <v>260000</v>
          </cell>
          <cell r="F269" t="str">
            <v>円</v>
          </cell>
          <cell r="G269" t="str">
            <v>冷房能力</v>
          </cell>
          <cell r="H269">
            <v>6.3</v>
          </cell>
          <cell r="I269" t="str">
            <v>kW</v>
          </cell>
          <cell r="J269" t="str">
            <v>消費電力(冷房)</v>
          </cell>
          <cell r="K269">
            <v>7.0000000000000007E-2</v>
          </cell>
          <cell r="L269" t="str">
            <v>kW</v>
          </cell>
          <cell r="M269" t="str">
            <v>暖房能力</v>
          </cell>
          <cell r="N269">
            <v>7.1</v>
          </cell>
          <cell r="O269" t="str">
            <v>kW</v>
          </cell>
          <cell r="P269" t="str">
            <v>暖房能力(ﾋｰﾀ作動時)</v>
          </cell>
          <cell r="R269" t="str">
            <v>kW</v>
          </cell>
          <cell r="S269" t="str">
            <v>消費電力(暖房)</v>
          </cell>
          <cell r="T269">
            <v>7.0000000000000007E-2</v>
          </cell>
          <cell r="U269" t="str">
            <v>kW</v>
          </cell>
          <cell r="V269" t="str">
            <v>消費電力(暖房ﾋｰﾀ作動時)</v>
          </cell>
          <cell r="X269" t="str">
            <v>kW</v>
          </cell>
          <cell r="Y269" t="str">
            <v>電源</v>
          </cell>
          <cell r="AA269" t="str">
            <v>φ</v>
          </cell>
          <cell r="AB269" t="str">
            <v>電圧</v>
          </cell>
          <cell r="AD269" t="str">
            <v>V</v>
          </cell>
          <cell r="AE269" t="str">
            <v>外形寸法　高さ</v>
          </cell>
          <cell r="AF269">
            <v>340</v>
          </cell>
          <cell r="AG269" t="str">
            <v>mm</v>
          </cell>
          <cell r="AH269" t="str">
            <v>外形寸法　幅</v>
          </cell>
          <cell r="AI269">
            <v>1400</v>
          </cell>
          <cell r="AJ269" t="str">
            <v>mm</v>
          </cell>
          <cell r="AK269" t="str">
            <v>外形寸法　奥行</v>
          </cell>
          <cell r="AL269">
            <v>235</v>
          </cell>
          <cell r="AM269" t="str">
            <v>mm</v>
          </cell>
          <cell r="AN269" t="str">
            <v>風量(強)</v>
          </cell>
          <cell r="AO269">
            <v>20</v>
          </cell>
          <cell r="AP269" t="str">
            <v>m3/min</v>
          </cell>
          <cell r="AQ269" t="str">
            <v>機外静圧</v>
          </cell>
          <cell r="AR269">
            <v>0</v>
          </cell>
          <cell r="AS269" t="str">
            <v>Pa</v>
          </cell>
          <cell r="AT269" t="str">
            <v>送風機出力</v>
          </cell>
          <cell r="AU269">
            <v>0.04</v>
          </cell>
          <cell r="AV269" t="str">
            <v>kW</v>
          </cell>
          <cell r="AW269" t="str">
            <v>ドレン配管径</v>
          </cell>
          <cell r="AX269" t="str">
            <v>ＶＰ－２０接続可</v>
          </cell>
          <cell r="AZ269" t="str">
            <v>冷媒配管(ガス)</v>
          </cell>
          <cell r="BA269">
            <v>15.88</v>
          </cell>
          <cell r="BB269" t="str">
            <v>φ(mm)</v>
          </cell>
          <cell r="BC269" t="str">
            <v>冷媒配管(液)</v>
          </cell>
          <cell r="BD269">
            <v>9.52</v>
          </cell>
          <cell r="BE269" t="str">
            <v>φ(mm)</v>
          </cell>
          <cell r="BF269" t="str">
            <v>製品質量</v>
          </cell>
          <cell r="BG269">
            <v>24</v>
          </cell>
          <cell r="BH269" t="str">
            <v>kg</v>
          </cell>
          <cell r="BI269" t="str">
            <v>分離形名(パネル１)</v>
          </cell>
          <cell r="BL269" t="str">
            <v>分離形名(リモコン１)</v>
          </cell>
          <cell r="BM269" t="str">
            <v>PAR-S25A</v>
          </cell>
        </row>
        <row r="270">
          <cell r="B270" t="str">
            <v>PKA-J71FAH</v>
          </cell>
          <cell r="C270" t="str">
            <v>標準価格</v>
          </cell>
          <cell r="D270">
            <v>263000</v>
          </cell>
          <cell r="E270">
            <v>288000</v>
          </cell>
          <cell r="F270" t="str">
            <v>円</v>
          </cell>
          <cell r="G270" t="str">
            <v>冷房能力</v>
          </cell>
          <cell r="H270">
            <v>6.3</v>
          </cell>
          <cell r="I270" t="str">
            <v>kW</v>
          </cell>
          <cell r="J270" t="str">
            <v>消費電力(冷房)</v>
          </cell>
          <cell r="K270">
            <v>7.0000000000000007E-2</v>
          </cell>
          <cell r="L270" t="str">
            <v>kW</v>
          </cell>
          <cell r="M270" t="str">
            <v>暖房能力</v>
          </cell>
          <cell r="N270">
            <v>7.1</v>
          </cell>
          <cell r="O270" t="str">
            <v>kW</v>
          </cell>
          <cell r="P270" t="str">
            <v>暖房能力(ﾋｰﾀ作動時)</v>
          </cell>
          <cell r="Q270">
            <v>9.1999999999999993</v>
          </cell>
          <cell r="R270" t="str">
            <v>kW</v>
          </cell>
          <cell r="S270" t="str">
            <v>消費電力(暖房)</v>
          </cell>
          <cell r="T270">
            <v>7.0000000000000007E-2</v>
          </cell>
          <cell r="U270" t="str">
            <v>kW</v>
          </cell>
          <cell r="V270" t="str">
            <v>消費電力(暖房ﾋｰﾀ作動時)</v>
          </cell>
          <cell r="W270">
            <v>2.17</v>
          </cell>
          <cell r="X270" t="str">
            <v>kW</v>
          </cell>
          <cell r="Y270" t="str">
            <v>電源</v>
          </cell>
          <cell r="AA270" t="str">
            <v>φ</v>
          </cell>
          <cell r="AB270" t="str">
            <v>電圧</v>
          </cell>
          <cell r="AD270" t="str">
            <v>V</v>
          </cell>
          <cell r="AE270" t="str">
            <v>外形寸法　高さ</v>
          </cell>
          <cell r="AF270">
            <v>340</v>
          </cell>
          <cell r="AG270" t="str">
            <v>mm</v>
          </cell>
          <cell r="AH270" t="str">
            <v>外形寸法　幅</v>
          </cell>
          <cell r="AI270">
            <v>1400</v>
          </cell>
          <cell r="AJ270" t="str">
            <v>mm</v>
          </cell>
          <cell r="AK270" t="str">
            <v>外形寸法　奥行</v>
          </cell>
          <cell r="AL270">
            <v>235</v>
          </cell>
          <cell r="AM270" t="str">
            <v>mm</v>
          </cell>
          <cell r="AN270" t="str">
            <v>風量(強)</v>
          </cell>
          <cell r="AO270">
            <v>20</v>
          </cell>
          <cell r="AP270" t="str">
            <v>m3/min</v>
          </cell>
          <cell r="AQ270" t="str">
            <v>機外静圧</v>
          </cell>
          <cell r="AR270">
            <v>0</v>
          </cell>
          <cell r="AS270" t="str">
            <v>Pa</v>
          </cell>
          <cell r="AT270" t="str">
            <v>送風機出力</v>
          </cell>
          <cell r="AU270">
            <v>0.04</v>
          </cell>
          <cell r="AV270" t="str">
            <v>kW</v>
          </cell>
          <cell r="AW270" t="str">
            <v>ドレン配管径</v>
          </cell>
          <cell r="AX270" t="str">
            <v>ＶＰ－２０接続可</v>
          </cell>
          <cell r="AZ270" t="str">
            <v>冷媒配管(ガス)</v>
          </cell>
          <cell r="BA270">
            <v>15.88</v>
          </cell>
          <cell r="BB270" t="str">
            <v>φ(mm)</v>
          </cell>
          <cell r="BC270" t="str">
            <v>冷媒配管(液)</v>
          </cell>
          <cell r="BD270">
            <v>9.52</v>
          </cell>
          <cell r="BE270" t="str">
            <v>φ(mm)</v>
          </cell>
          <cell r="BF270" t="str">
            <v>製品質量</v>
          </cell>
          <cell r="BG270">
            <v>24</v>
          </cell>
          <cell r="BH270" t="str">
            <v>kg</v>
          </cell>
          <cell r="BI270" t="str">
            <v>分離形名(パネル１)</v>
          </cell>
          <cell r="BL270" t="str">
            <v>分離形名(リモコン１)</v>
          </cell>
          <cell r="BM270" t="str">
            <v>PAR-S25A</v>
          </cell>
        </row>
        <row r="271">
          <cell r="B271" t="str">
            <v>PKA-J71FAL</v>
          </cell>
          <cell r="C271" t="str">
            <v>標準価格</v>
          </cell>
          <cell r="D271">
            <v>250000</v>
          </cell>
          <cell r="E271">
            <v>275000</v>
          </cell>
          <cell r="F271" t="str">
            <v>円</v>
          </cell>
          <cell r="G271" t="str">
            <v>冷房能力</v>
          </cell>
          <cell r="H271">
            <v>6.3</v>
          </cell>
          <cell r="I271" t="str">
            <v>kW</v>
          </cell>
          <cell r="J271" t="str">
            <v>消費電力(冷房)</v>
          </cell>
          <cell r="K271">
            <v>7.0000000000000007E-2</v>
          </cell>
          <cell r="L271" t="str">
            <v>kW</v>
          </cell>
          <cell r="M271" t="str">
            <v>暖房能力</v>
          </cell>
          <cell r="N271">
            <v>7.1</v>
          </cell>
          <cell r="O271" t="str">
            <v>kW</v>
          </cell>
          <cell r="P271" t="str">
            <v>暖房能力(ﾋｰﾀ作動時)</v>
          </cell>
          <cell r="R271" t="str">
            <v>kW</v>
          </cell>
          <cell r="S271" t="str">
            <v>消費電力(暖房)</v>
          </cell>
          <cell r="T271">
            <v>7.0000000000000007E-2</v>
          </cell>
          <cell r="U271" t="str">
            <v>kW</v>
          </cell>
          <cell r="V271" t="str">
            <v>消費電力(暖房ﾋｰﾀ作動時)</v>
          </cell>
          <cell r="X271" t="str">
            <v>kW</v>
          </cell>
          <cell r="Y271" t="str">
            <v>電源</v>
          </cell>
          <cell r="AA271" t="str">
            <v>φ</v>
          </cell>
          <cell r="AB271" t="str">
            <v>電圧</v>
          </cell>
          <cell r="AD271" t="str">
            <v>V</v>
          </cell>
          <cell r="AE271" t="str">
            <v>外形寸法　高さ</v>
          </cell>
          <cell r="AF271">
            <v>340</v>
          </cell>
          <cell r="AG271" t="str">
            <v>mm</v>
          </cell>
          <cell r="AH271" t="str">
            <v>外形寸法　幅</v>
          </cell>
          <cell r="AI271">
            <v>1400</v>
          </cell>
          <cell r="AJ271" t="str">
            <v>mm</v>
          </cell>
          <cell r="AK271" t="str">
            <v>外形寸法　奥行</v>
          </cell>
          <cell r="AL271">
            <v>235</v>
          </cell>
          <cell r="AM271" t="str">
            <v>mm</v>
          </cell>
          <cell r="AN271" t="str">
            <v>風量(強)</v>
          </cell>
          <cell r="AO271">
            <v>20</v>
          </cell>
          <cell r="AP271" t="str">
            <v>m3/min</v>
          </cell>
          <cell r="AQ271" t="str">
            <v>機外静圧</v>
          </cell>
          <cell r="AR271">
            <v>0</v>
          </cell>
          <cell r="AS271" t="str">
            <v>Pa</v>
          </cell>
          <cell r="AT271" t="str">
            <v>送風機出力</v>
          </cell>
          <cell r="AU271">
            <v>0.04</v>
          </cell>
          <cell r="AV271" t="str">
            <v>kW</v>
          </cell>
          <cell r="AW271" t="str">
            <v>ドレン配管径</v>
          </cell>
          <cell r="AX271" t="str">
            <v>ＶＰ－２０接続可</v>
          </cell>
          <cell r="AZ271" t="str">
            <v>冷媒配管(ガス)</v>
          </cell>
          <cell r="BA271">
            <v>15.88</v>
          </cell>
          <cell r="BB271" t="str">
            <v>φ(mm)</v>
          </cell>
          <cell r="BC271" t="str">
            <v>冷媒配管(液)</v>
          </cell>
          <cell r="BD271">
            <v>9.52</v>
          </cell>
          <cell r="BE271" t="str">
            <v>φ(mm)</v>
          </cell>
          <cell r="BF271" t="str">
            <v>製品質量</v>
          </cell>
          <cell r="BG271">
            <v>24</v>
          </cell>
          <cell r="BH271" t="str">
            <v>kg</v>
          </cell>
          <cell r="BI271" t="str">
            <v>分離形名(パネル１)</v>
          </cell>
          <cell r="BL271" t="str">
            <v>分離形名(リモコン１)</v>
          </cell>
        </row>
        <row r="272">
          <cell r="B272" t="str">
            <v>PKA-J71FALH</v>
          </cell>
          <cell r="C272" t="str">
            <v>標準価格</v>
          </cell>
          <cell r="D272">
            <v>278000</v>
          </cell>
          <cell r="E272">
            <v>303000</v>
          </cell>
          <cell r="F272" t="str">
            <v>円</v>
          </cell>
          <cell r="G272" t="str">
            <v>冷房能力</v>
          </cell>
          <cell r="H272">
            <v>6.3</v>
          </cell>
          <cell r="I272" t="str">
            <v>kW</v>
          </cell>
          <cell r="J272" t="str">
            <v>消費電力(冷房)</v>
          </cell>
          <cell r="K272">
            <v>7.0000000000000007E-2</v>
          </cell>
          <cell r="L272" t="str">
            <v>kW</v>
          </cell>
          <cell r="M272" t="str">
            <v>暖房能力</v>
          </cell>
          <cell r="N272">
            <v>7.1</v>
          </cell>
          <cell r="O272" t="str">
            <v>kW</v>
          </cell>
          <cell r="P272" t="str">
            <v>暖房能力(ﾋｰﾀ作動時)</v>
          </cell>
          <cell r="Q272">
            <v>9.1999999999999993</v>
          </cell>
          <cell r="R272" t="str">
            <v>kW</v>
          </cell>
          <cell r="S272" t="str">
            <v>消費電力(暖房)</v>
          </cell>
          <cell r="T272">
            <v>7.0000000000000007E-2</v>
          </cell>
          <cell r="U272" t="str">
            <v>kW</v>
          </cell>
          <cell r="V272" t="str">
            <v>消費電力(暖房ﾋｰﾀ作動時)</v>
          </cell>
          <cell r="W272">
            <v>2.17</v>
          </cell>
          <cell r="X272" t="str">
            <v>kW</v>
          </cell>
          <cell r="Y272" t="str">
            <v>電源</v>
          </cell>
          <cell r="AA272" t="str">
            <v>φ</v>
          </cell>
          <cell r="AB272" t="str">
            <v>電圧</v>
          </cell>
          <cell r="AD272" t="str">
            <v>V</v>
          </cell>
          <cell r="AE272" t="str">
            <v>外形寸法　高さ</v>
          </cell>
          <cell r="AF272">
            <v>340</v>
          </cell>
          <cell r="AG272" t="str">
            <v>mm</v>
          </cell>
          <cell r="AH272" t="str">
            <v>外形寸法　幅</v>
          </cell>
          <cell r="AI272">
            <v>1400</v>
          </cell>
          <cell r="AJ272" t="str">
            <v>mm</v>
          </cell>
          <cell r="AK272" t="str">
            <v>外形寸法　奥行</v>
          </cell>
          <cell r="AL272">
            <v>235</v>
          </cell>
          <cell r="AM272" t="str">
            <v>mm</v>
          </cell>
          <cell r="AN272" t="str">
            <v>風量(強)</v>
          </cell>
          <cell r="AO272">
            <v>20</v>
          </cell>
          <cell r="AP272" t="str">
            <v>m3/min</v>
          </cell>
          <cell r="AQ272" t="str">
            <v>機外静圧</v>
          </cell>
          <cell r="AR272">
            <v>0</v>
          </cell>
          <cell r="AS272" t="str">
            <v>Pa</v>
          </cell>
          <cell r="AT272" t="str">
            <v>送風機出力</v>
          </cell>
          <cell r="AU272">
            <v>0.04</v>
          </cell>
          <cell r="AV272" t="str">
            <v>kW</v>
          </cell>
          <cell r="AW272" t="str">
            <v>ドレン配管径</v>
          </cell>
          <cell r="AX272" t="str">
            <v>ＶＰ－２０接続可</v>
          </cell>
          <cell r="AZ272" t="str">
            <v>冷媒配管(ガス)</v>
          </cell>
          <cell r="BA272">
            <v>15.88</v>
          </cell>
          <cell r="BB272" t="str">
            <v>φ(mm)</v>
          </cell>
          <cell r="BC272" t="str">
            <v>冷媒配管(液)</v>
          </cell>
          <cell r="BD272">
            <v>9.52</v>
          </cell>
          <cell r="BE272" t="str">
            <v>φ(mm)</v>
          </cell>
          <cell r="BF272" t="str">
            <v>製品質量</v>
          </cell>
          <cell r="BG272">
            <v>24</v>
          </cell>
          <cell r="BH272" t="str">
            <v>kg</v>
          </cell>
          <cell r="BI272" t="str">
            <v>分離形名(パネル１)</v>
          </cell>
          <cell r="BL272" t="str">
            <v>分離形名(リモコン１)</v>
          </cell>
        </row>
        <row r="273">
          <cell r="B273" t="str">
            <v>PKA-J80FA</v>
          </cell>
          <cell r="C273" t="str">
            <v>標準価格</v>
          </cell>
          <cell r="D273">
            <v>245000</v>
          </cell>
          <cell r="E273">
            <v>270000</v>
          </cell>
          <cell r="F273" t="str">
            <v>円</v>
          </cell>
          <cell r="G273" t="str">
            <v>冷房能力</v>
          </cell>
          <cell r="H273">
            <v>7.1</v>
          </cell>
          <cell r="I273" t="str">
            <v>kW</v>
          </cell>
          <cell r="J273" t="str">
            <v>消費電力(冷房)</v>
          </cell>
          <cell r="K273">
            <v>7.0000000000000007E-2</v>
          </cell>
          <cell r="L273" t="str">
            <v>kW</v>
          </cell>
          <cell r="M273" t="str">
            <v>暖房能力</v>
          </cell>
          <cell r="N273">
            <v>8</v>
          </cell>
          <cell r="O273" t="str">
            <v>kW</v>
          </cell>
          <cell r="P273" t="str">
            <v>暖房能力(ﾋｰﾀ作動時)</v>
          </cell>
          <cell r="R273" t="str">
            <v>kW</v>
          </cell>
          <cell r="S273" t="str">
            <v>消費電力(暖房)</v>
          </cell>
          <cell r="T273">
            <v>7.0000000000000007E-2</v>
          </cell>
          <cell r="U273" t="str">
            <v>kW</v>
          </cell>
          <cell r="V273" t="str">
            <v>消費電力(暖房ﾋｰﾀ作動時)</v>
          </cell>
          <cell r="X273" t="str">
            <v>kW</v>
          </cell>
          <cell r="Y273" t="str">
            <v>電源</v>
          </cell>
          <cell r="AA273" t="str">
            <v>φ</v>
          </cell>
          <cell r="AB273" t="str">
            <v>電圧</v>
          </cell>
          <cell r="AD273" t="str">
            <v>V</v>
          </cell>
          <cell r="AE273" t="str">
            <v>外形寸法　高さ</v>
          </cell>
          <cell r="AF273">
            <v>340</v>
          </cell>
          <cell r="AG273" t="str">
            <v>mm</v>
          </cell>
          <cell r="AH273" t="str">
            <v>外形寸法　幅</v>
          </cell>
          <cell r="AI273">
            <v>1400</v>
          </cell>
          <cell r="AJ273" t="str">
            <v>mm</v>
          </cell>
          <cell r="AK273" t="str">
            <v>外形寸法　奥行</v>
          </cell>
          <cell r="AL273">
            <v>235</v>
          </cell>
          <cell r="AM273" t="str">
            <v>mm</v>
          </cell>
          <cell r="AN273" t="str">
            <v>風量(強)</v>
          </cell>
          <cell r="AO273">
            <v>20</v>
          </cell>
          <cell r="AP273" t="str">
            <v>m3/min</v>
          </cell>
          <cell r="AQ273" t="str">
            <v>機外静圧</v>
          </cell>
          <cell r="AR273">
            <v>0</v>
          </cell>
          <cell r="AS273" t="str">
            <v>Pa</v>
          </cell>
          <cell r="AT273" t="str">
            <v>送風機出力</v>
          </cell>
          <cell r="AU273">
            <v>0.04</v>
          </cell>
          <cell r="AV273" t="str">
            <v>kW</v>
          </cell>
          <cell r="AW273" t="str">
            <v>ドレン配管径</v>
          </cell>
          <cell r="AX273" t="str">
            <v>ＶＰ－２０接続可</v>
          </cell>
          <cell r="AZ273" t="str">
            <v>冷媒配管(ガス)</v>
          </cell>
          <cell r="BA273">
            <v>15.88</v>
          </cell>
          <cell r="BB273" t="str">
            <v>φ(mm)</v>
          </cell>
          <cell r="BC273" t="str">
            <v>冷媒配管(液)</v>
          </cell>
          <cell r="BD273">
            <v>9.52</v>
          </cell>
          <cell r="BE273" t="str">
            <v>φ(mm)</v>
          </cell>
          <cell r="BF273" t="str">
            <v>製品質量</v>
          </cell>
          <cell r="BG273">
            <v>24</v>
          </cell>
          <cell r="BH273" t="str">
            <v>kg</v>
          </cell>
          <cell r="BI273" t="str">
            <v>分離形名(パネル１)</v>
          </cell>
          <cell r="BL273" t="str">
            <v>分離形名(リモコン１)</v>
          </cell>
          <cell r="BM273" t="str">
            <v>PAR-S25A</v>
          </cell>
        </row>
        <row r="274">
          <cell r="B274" t="str">
            <v>PKA-J80FAH</v>
          </cell>
          <cell r="C274" t="str">
            <v>標準価格</v>
          </cell>
          <cell r="D274">
            <v>273000</v>
          </cell>
          <cell r="E274">
            <v>298000</v>
          </cell>
          <cell r="F274" t="str">
            <v>円</v>
          </cell>
          <cell r="G274" t="str">
            <v>冷房能力</v>
          </cell>
          <cell r="H274">
            <v>7.1</v>
          </cell>
          <cell r="I274" t="str">
            <v>kW</v>
          </cell>
          <cell r="J274" t="str">
            <v>消費電力(冷房)</v>
          </cell>
          <cell r="K274">
            <v>7.0000000000000007E-2</v>
          </cell>
          <cell r="L274" t="str">
            <v>kW</v>
          </cell>
          <cell r="M274" t="str">
            <v>暖房能力</v>
          </cell>
          <cell r="N274">
            <v>8</v>
          </cell>
          <cell r="O274" t="str">
            <v>kW</v>
          </cell>
          <cell r="P274" t="str">
            <v>暖房能力(ﾋｰﾀ作動時)</v>
          </cell>
          <cell r="Q274">
            <v>10.1</v>
          </cell>
          <cell r="R274" t="str">
            <v>kW</v>
          </cell>
          <cell r="S274" t="str">
            <v>消費電力(暖房)</v>
          </cell>
          <cell r="T274">
            <v>7.0000000000000007E-2</v>
          </cell>
          <cell r="U274" t="str">
            <v>kW</v>
          </cell>
          <cell r="V274" t="str">
            <v>消費電力(暖房ﾋｰﾀ作動時)</v>
          </cell>
          <cell r="W274">
            <v>2.17</v>
          </cell>
          <cell r="X274" t="str">
            <v>kW</v>
          </cell>
          <cell r="Y274" t="str">
            <v>電源</v>
          </cell>
          <cell r="AA274" t="str">
            <v>φ</v>
          </cell>
          <cell r="AB274" t="str">
            <v>電圧</v>
          </cell>
          <cell r="AD274" t="str">
            <v>V</v>
          </cell>
          <cell r="AE274" t="str">
            <v>外形寸法　高さ</v>
          </cell>
          <cell r="AF274">
            <v>340</v>
          </cell>
          <cell r="AG274" t="str">
            <v>mm</v>
          </cell>
          <cell r="AH274" t="str">
            <v>外形寸法　幅</v>
          </cell>
          <cell r="AI274">
            <v>1400</v>
          </cell>
          <cell r="AJ274" t="str">
            <v>mm</v>
          </cell>
          <cell r="AK274" t="str">
            <v>外形寸法　奥行</v>
          </cell>
          <cell r="AL274">
            <v>235</v>
          </cell>
          <cell r="AM274" t="str">
            <v>mm</v>
          </cell>
          <cell r="AN274" t="str">
            <v>風量(強)</v>
          </cell>
          <cell r="AO274">
            <v>20</v>
          </cell>
          <cell r="AP274" t="str">
            <v>m3/min</v>
          </cell>
          <cell r="AQ274" t="str">
            <v>機外静圧</v>
          </cell>
          <cell r="AR274">
            <v>0</v>
          </cell>
          <cell r="AS274" t="str">
            <v>Pa</v>
          </cell>
          <cell r="AT274" t="str">
            <v>送風機出力</v>
          </cell>
          <cell r="AU274">
            <v>0.04</v>
          </cell>
          <cell r="AV274" t="str">
            <v>kW</v>
          </cell>
          <cell r="AW274" t="str">
            <v>ドレン配管径</v>
          </cell>
          <cell r="AX274" t="str">
            <v>ＶＰ－２０接続可</v>
          </cell>
          <cell r="AZ274" t="str">
            <v>冷媒配管(ガス)</v>
          </cell>
          <cell r="BA274">
            <v>15.88</v>
          </cell>
          <cell r="BB274" t="str">
            <v>φ(mm)</v>
          </cell>
          <cell r="BC274" t="str">
            <v>冷媒配管(液)</v>
          </cell>
          <cell r="BD274">
            <v>9.52</v>
          </cell>
          <cell r="BE274" t="str">
            <v>φ(mm)</v>
          </cell>
          <cell r="BF274" t="str">
            <v>製品質量</v>
          </cell>
          <cell r="BG274">
            <v>24</v>
          </cell>
          <cell r="BH274" t="str">
            <v>kg</v>
          </cell>
          <cell r="BI274" t="str">
            <v>分離形名(パネル１)</v>
          </cell>
          <cell r="BL274" t="str">
            <v>分離形名(リモコン１)</v>
          </cell>
          <cell r="BM274" t="str">
            <v>PAR-S25A</v>
          </cell>
        </row>
        <row r="275">
          <cell r="B275" t="str">
            <v>PKA-J80FAL</v>
          </cell>
          <cell r="C275" t="str">
            <v>標準価格</v>
          </cell>
          <cell r="D275">
            <v>260000</v>
          </cell>
          <cell r="E275">
            <v>285000</v>
          </cell>
          <cell r="F275" t="str">
            <v>円</v>
          </cell>
          <cell r="G275" t="str">
            <v>冷房能力</v>
          </cell>
          <cell r="H275">
            <v>7.1</v>
          </cell>
          <cell r="I275" t="str">
            <v>kW</v>
          </cell>
          <cell r="J275" t="str">
            <v>消費電力(冷房)</v>
          </cell>
          <cell r="K275">
            <v>7.0000000000000007E-2</v>
          </cell>
          <cell r="L275" t="str">
            <v>kW</v>
          </cell>
          <cell r="M275" t="str">
            <v>暖房能力</v>
          </cell>
          <cell r="N275">
            <v>8</v>
          </cell>
          <cell r="O275" t="str">
            <v>kW</v>
          </cell>
          <cell r="P275" t="str">
            <v>暖房能力(ﾋｰﾀ作動時)</v>
          </cell>
          <cell r="R275" t="str">
            <v>kW</v>
          </cell>
          <cell r="S275" t="str">
            <v>消費電力(暖房)</v>
          </cell>
          <cell r="T275">
            <v>7.0000000000000007E-2</v>
          </cell>
          <cell r="U275" t="str">
            <v>kW</v>
          </cell>
          <cell r="V275" t="str">
            <v>消費電力(暖房ﾋｰﾀ作動時)</v>
          </cell>
          <cell r="X275" t="str">
            <v>kW</v>
          </cell>
          <cell r="Y275" t="str">
            <v>電源</v>
          </cell>
          <cell r="AA275" t="str">
            <v>φ</v>
          </cell>
          <cell r="AB275" t="str">
            <v>電圧</v>
          </cell>
          <cell r="AD275" t="str">
            <v>V</v>
          </cell>
          <cell r="AE275" t="str">
            <v>外形寸法　高さ</v>
          </cell>
          <cell r="AF275">
            <v>340</v>
          </cell>
          <cell r="AG275" t="str">
            <v>mm</v>
          </cell>
          <cell r="AH275" t="str">
            <v>外形寸法　幅</v>
          </cell>
          <cell r="AI275">
            <v>1400</v>
          </cell>
          <cell r="AJ275" t="str">
            <v>mm</v>
          </cell>
          <cell r="AK275" t="str">
            <v>外形寸法　奥行</v>
          </cell>
          <cell r="AL275">
            <v>235</v>
          </cell>
          <cell r="AM275" t="str">
            <v>mm</v>
          </cell>
          <cell r="AN275" t="str">
            <v>風量(強)</v>
          </cell>
          <cell r="AO275">
            <v>20</v>
          </cell>
          <cell r="AP275" t="str">
            <v>m3/min</v>
          </cell>
          <cell r="AQ275" t="str">
            <v>機外静圧</v>
          </cell>
          <cell r="AR275">
            <v>0</v>
          </cell>
          <cell r="AS275" t="str">
            <v>Pa</v>
          </cell>
          <cell r="AT275" t="str">
            <v>送風機出力</v>
          </cell>
          <cell r="AU275">
            <v>0.04</v>
          </cell>
          <cell r="AV275" t="str">
            <v>kW</v>
          </cell>
          <cell r="AW275" t="str">
            <v>ドレン配管径</v>
          </cell>
          <cell r="AX275" t="str">
            <v>ＶＰ－２０接続可</v>
          </cell>
          <cell r="AZ275" t="str">
            <v>冷媒配管(ガス)</v>
          </cell>
          <cell r="BA275">
            <v>15.88</v>
          </cell>
          <cell r="BB275" t="str">
            <v>φ(mm)</v>
          </cell>
          <cell r="BC275" t="str">
            <v>冷媒配管(液)</v>
          </cell>
          <cell r="BD275">
            <v>9.52</v>
          </cell>
          <cell r="BE275" t="str">
            <v>φ(mm)</v>
          </cell>
          <cell r="BF275" t="str">
            <v>製品質量</v>
          </cell>
          <cell r="BG275">
            <v>24</v>
          </cell>
          <cell r="BH275" t="str">
            <v>kg</v>
          </cell>
          <cell r="BI275" t="str">
            <v>分離形名(パネル１)</v>
          </cell>
          <cell r="BL275" t="str">
            <v>分離形名(リモコン１)</v>
          </cell>
        </row>
        <row r="276">
          <cell r="B276" t="str">
            <v>PKA-J80FALH</v>
          </cell>
          <cell r="C276" t="str">
            <v>標準価格</v>
          </cell>
          <cell r="D276">
            <v>288000</v>
          </cell>
          <cell r="E276">
            <v>313000</v>
          </cell>
          <cell r="F276" t="str">
            <v>円</v>
          </cell>
          <cell r="G276" t="str">
            <v>冷房能力</v>
          </cell>
          <cell r="H276">
            <v>7.1</v>
          </cell>
          <cell r="I276" t="str">
            <v>kW</v>
          </cell>
          <cell r="J276" t="str">
            <v>消費電力(冷房)</v>
          </cell>
          <cell r="K276">
            <v>7.0000000000000007E-2</v>
          </cell>
          <cell r="L276" t="str">
            <v>kW</v>
          </cell>
          <cell r="M276" t="str">
            <v>暖房能力</v>
          </cell>
          <cell r="N276">
            <v>8</v>
          </cell>
          <cell r="O276" t="str">
            <v>kW</v>
          </cell>
          <cell r="P276" t="str">
            <v>暖房能力(ﾋｰﾀ作動時)</v>
          </cell>
          <cell r="Q276">
            <v>10.1</v>
          </cell>
          <cell r="R276" t="str">
            <v>kW</v>
          </cell>
          <cell r="S276" t="str">
            <v>消費電力(暖房)</v>
          </cell>
          <cell r="T276">
            <v>7.0000000000000007E-2</v>
          </cell>
          <cell r="U276" t="str">
            <v>kW</v>
          </cell>
          <cell r="V276" t="str">
            <v>消費電力(暖房ﾋｰﾀ作動時)</v>
          </cell>
          <cell r="W276">
            <v>2.17</v>
          </cell>
          <cell r="X276" t="str">
            <v>kW</v>
          </cell>
          <cell r="Y276" t="str">
            <v>電源</v>
          </cell>
          <cell r="AA276" t="str">
            <v>φ</v>
          </cell>
          <cell r="AB276" t="str">
            <v>電圧</v>
          </cell>
          <cell r="AD276" t="str">
            <v>V</v>
          </cell>
          <cell r="AE276" t="str">
            <v>外形寸法　高さ</v>
          </cell>
          <cell r="AF276">
            <v>340</v>
          </cell>
          <cell r="AG276" t="str">
            <v>mm</v>
          </cell>
          <cell r="AH276" t="str">
            <v>外形寸法　幅</v>
          </cell>
          <cell r="AI276">
            <v>1400</v>
          </cell>
          <cell r="AJ276" t="str">
            <v>mm</v>
          </cell>
          <cell r="AK276" t="str">
            <v>外形寸法　奥行</v>
          </cell>
          <cell r="AL276">
            <v>235</v>
          </cell>
          <cell r="AM276" t="str">
            <v>mm</v>
          </cell>
          <cell r="AN276" t="str">
            <v>風量(強)</v>
          </cell>
          <cell r="AO276">
            <v>20</v>
          </cell>
          <cell r="AP276" t="str">
            <v>m3/min</v>
          </cell>
          <cell r="AQ276" t="str">
            <v>機外静圧</v>
          </cell>
          <cell r="AR276">
            <v>0</v>
          </cell>
          <cell r="AS276" t="str">
            <v>Pa</v>
          </cell>
          <cell r="AT276" t="str">
            <v>送風機出力</v>
          </cell>
          <cell r="AU276">
            <v>0.04</v>
          </cell>
          <cell r="AV276" t="str">
            <v>kW</v>
          </cell>
          <cell r="AW276" t="str">
            <v>ドレン配管径</v>
          </cell>
          <cell r="AX276" t="str">
            <v>ＶＰ－２０接続可</v>
          </cell>
          <cell r="AZ276" t="str">
            <v>冷媒配管(ガス)</v>
          </cell>
          <cell r="BA276">
            <v>15.88</v>
          </cell>
          <cell r="BB276" t="str">
            <v>φ(mm)</v>
          </cell>
          <cell r="BC276" t="str">
            <v>冷媒配管(液)</v>
          </cell>
          <cell r="BD276">
            <v>9.52</v>
          </cell>
          <cell r="BE276" t="str">
            <v>φ(mm)</v>
          </cell>
          <cell r="BF276" t="str">
            <v>製品質量</v>
          </cell>
          <cell r="BG276">
            <v>24</v>
          </cell>
          <cell r="BH276" t="str">
            <v>kg</v>
          </cell>
          <cell r="BI276" t="str">
            <v>分離形名(パネル１)</v>
          </cell>
          <cell r="BL276" t="str">
            <v>分離形名(リモコン１)</v>
          </cell>
        </row>
        <row r="277">
          <cell r="B277" t="str">
            <v>PKFY-J22AM-A</v>
          </cell>
          <cell r="C277" t="str">
            <v>標準価格</v>
          </cell>
          <cell r="D277">
            <v>260000</v>
          </cell>
          <cell r="E277">
            <v>285000</v>
          </cell>
          <cell r="F277" t="str">
            <v>円</v>
          </cell>
          <cell r="G277" t="str">
            <v>冷房能力</v>
          </cell>
          <cell r="H277">
            <v>2.2000000000000002</v>
          </cell>
          <cell r="I277" t="str">
            <v>kW</v>
          </cell>
          <cell r="J277" t="str">
            <v>消費電力(冷房)</v>
          </cell>
          <cell r="K277">
            <v>0.04</v>
          </cell>
          <cell r="L277" t="str">
            <v>kW</v>
          </cell>
          <cell r="M277" t="str">
            <v>暖房能力</v>
          </cell>
          <cell r="N277">
            <v>2.5</v>
          </cell>
          <cell r="O277" t="str">
            <v>kW</v>
          </cell>
          <cell r="P277" t="str">
            <v>暖房能力(ﾋｰﾀ作動時)</v>
          </cell>
          <cell r="Q277">
            <v>0</v>
          </cell>
          <cell r="R277" t="str">
            <v>kW</v>
          </cell>
          <cell r="S277" t="str">
            <v>消費電力(暖房)</v>
          </cell>
          <cell r="T277">
            <v>0.04</v>
          </cell>
          <cell r="U277" t="str">
            <v>kW</v>
          </cell>
          <cell r="V277" t="str">
            <v>消費電力(暖房ﾋｰﾀ作動時)</v>
          </cell>
          <cell r="W277">
            <v>0</v>
          </cell>
          <cell r="X277" t="str">
            <v>kW</v>
          </cell>
          <cell r="Y277" t="str">
            <v>電源</v>
          </cell>
          <cell r="Z277" t="str">
            <v>単相</v>
          </cell>
          <cell r="AA277" t="str">
            <v>φ</v>
          </cell>
          <cell r="AB277" t="str">
            <v>電圧</v>
          </cell>
          <cell r="AC277">
            <v>200</v>
          </cell>
          <cell r="AD277" t="str">
            <v>V</v>
          </cell>
          <cell r="AE277" t="str">
            <v>外形寸法　高さ</v>
          </cell>
          <cell r="AF277">
            <v>295</v>
          </cell>
          <cell r="AG277" t="str">
            <v>mm</v>
          </cell>
          <cell r="AH277" t="str">
            <v>外形寸法　幅</v>
          </cell>
          <cell r="AI277">
            <v>815</v>
          </cell>
          <cell r="AJ277" t="str">
            <v>mm</v>
          </cell>
          <cell r="AK277" t="str">
            <v>外形寸法　奥行</v>
          </cell>
          <cell r="AL277">
            <v>158</v>
          </cell>
          <cell r="AM277" t="str">
            <v>mm</v>
          </cell>
          <cell r="AN277" t="str">
            <v>風量(強)</v>
          </cell>
          <cell r="AO277">
            <v>5.9</v>
          </cell>
          <cell r="AP277" t="str">
            <v>m3/min</v>
          </cell>
          <cell r="AQ277" t="str">
            <v>機外静圧</v>
          </cell>
          <cell r="AR277">
            <v>0</v>
          </cell>
          <cell r="AS277" t="str">
            <v>Pa</v>
          </cell>
          <cell r="AT277" t="str">
            <v>送風機出力</v>
          </cell>
          <cell r="AU277">
            <v>1.7000000000000001E-2</v>
          </cell>
          <cell r="AV277" t="str">
            <v>kW</v>
          </cell>
          <cell r="AW277" t="str">
            <v>ドレン配管径</v>
          </cell>
          <cell r="AX277" t="str">
            <v>絶縁外径φ28 接続部外径φ16</v>
          </cell>
          <cell r="AZ277" t="str">
            <v>冷媒配管(ガス)</v>
          </cell>
          <cell r="BA277">
            <v>12.7</v>
          </cell>
          <cell r="BB277" t="str">
            <v>φ(mm)</v>
          </cell>
          <cell r="BC277" t="str">
            <v>冷媒配管(液)</v>
          </cell>
          <cell r="BD277">
            <v>6.35</v>
          </cell>
          <cell r="BE277" t="str">
            <v>φ(mm)</v>
          </cell>
          <cell r="BF277" t="str">
            <v>製品質量</v>
          </cell>
          <cell r="BG277">
            <v>8.5</v>
          </cell>
          <cell r="BH277" t="str">
            <v>kg</v>
          </cell>
          <cell r="BI277" t="str">
            <v>分離形名(パネル１)</v>
          </cell>
          <cell r="BL277" t="str">
            <v>分離形名(リモコン１)</v>
          </cell>
          <cell r="BM277" t="str">
            <v>PAR-F25M</v>
          </cell>
        </row>
        <row r="278">
          <cell r="B278" t="str">
            <v>PKFY-J28AM-A</v>
          </cell>
          <cell r="C278" t="str">
            <v>標準価格</v>
          </cell>
          <cell r="D278">
            <v>265000</v>
          </cell>
          <cell r="E278">
            <v>290000</v>
          </cell>
          <cell r="F278" t="str">
            <v>円</v>
          </cell>
          <cell r="G278" t="str">
            <v>冷房能力</v>
          </cell>
          <cell r="H278">
            <v>2.8</v>
          </cell>
          <cell r="I278" t="str">
            <v>kW</v>
          </cell>
          <cell r="J278" t="str">
            <v>消費電力(冷房)</v>
          </cell>
          <cell r="K278">
            <v>0.04</v>
          </cell>
          <cell r="L278" t="str">
            <v>kW</v>
          </cell>
          <cell r="M278" t="str">
            <v>暖房能力</v>
          </cell>
          <cell r="N278">
            <v>3.2</v>
          </cell>
          <cell r="O278" t="str">
            <v>kW</v>
          </cell>
          <cell r="P278" t="str">
            <v>暖房能力(ﾋｰﾀ作動時)</v>
          </cell>
          <cell r="Q278">
            <v>0</v>
          </cell>
          <cell r="R278" t="str">
            <v>kW</v>
          </cell>
          <cell r="S278" t="str">
            <v>消費電力(暖房)</v>
          </cell>
          <cell r="T278">
            <v>0.04</v>
          </cell>
          <cell r="U278" t="str">
            <v>kW</v>
          </cell>
          <cell r="V278" t="str">
            <v>消費電力(暖房ﾋｰﾀ作動時)</v>
          </cell>
          <cell r="W278">
            <v>0</v>
          </cell>
          <cell r="X278" t="str">
            <v>kW</v>
          </cell>
          <cell r="Y278" t="str">
            <v>電源</v>
          </cell>
          <cell r="Z278" t="str">
            <v>単相</v>
          </cell>
          <cell r="AA278" t="str">
            <v>φ</v>
          </cell>
          <cell r="AB278" t="str">
            <v>電圧</v>
          </cell>
          <cell r="AC278">
            <v>200</v>
          </cell>
          <cell r="AD278" t="str">
            <v>V</v>
          </cell>
          <cell r="AE278" t="str">
            <v>外形寸法　高さ</v>
          </cell>
          <cell r="AF278">
            <v>295</v>
          </cell>
          <cell r="AG278" t="str">
            <v>mm</v>
          </cell>
          <cell r="AH278" t="str">
            <v>外形寸法　幅</v>
          </cell>
          <cell r="AI278">
            <v>815</v>
          </cell>
          <cell r="AJ278" t="str">
            <v>mm</v>
          </cell>
          <cell r="AK278" t="str">
            <v>外形寸法　奥行</v>
          </cell>
          <cell r="AL278">
            <v>158</v>
          </cell>
          <cell r="AM278" t="str">
            <v>mm</v>
          </cell>
          <cell r="AN278" t="str">
            <v>風量(強)</v>
          </cell>
          <cell r="AO278">
            <v>5.9</v>
          </cell>
          <cell r="AP278" t="str">
            <v>m3/min</v>
          </cell>
          <cell r="AQ278" t="str">
            <v>機外静圧</v>
          </cell>
          <cell r="AR278">
            <v>0</v>
          </cell>
          <cell r="AS278" t="str">
            <v>Pa</v>
          </cell>
          <cell r="AT278" t="str">
            <v>送風機出力</v>
          </cell>
          <cell r="AU278">
            <v>1.7000000000000001E-2</v>
          </cell>
          <cell r="AV278" t="str">
            <v>kW</v>
          </cell>
          <cell r="AW278" t="str">
            <v>ドレン配管径</v>
          </cell>
          <cell r="AX278" t="str">
            <v>絶縁外径φ28 接続部外径φ16</v>
          </cell>
          <cell r="AZ278" t="str">
            <v>冷媒配管(ガス)</v>
          </cell>
          <cell r="BA278">
            <v>12.7</v>
          </cell>
          <cell r="BB278" t="str">
            <v>φ(mm)</v>
          </cell>
          <cell r="BC278" t="str">
            <v>冷媒配管(液)</v>
          </cell>
          <cell r="BD278">
            <v>6.35</v>
          </cell>
          <cell r="BE278" t="str">
            <v>φ(mm)</v>
          </cell>
          <cell r="BF278" t="str">
            <v>製品質量</v>
          </cell>
          <cell r="BG278">
            <v>8.5</v>
          </cell>
          <cell r="BH278" t="str">
            <v>kg</v>
          </cell>
          <cell r="BI278" t="str">
            <v>分離形名(パネル１)</v>
          </cell>
          <cell r="BL278" t="str">
            <v>分離形名(リモコン１)</v>
          </cell>
          <cell r="BM278" t="str">
            <v>PAR-F25M</v>
          </cell>
        </row>
        <row r="279">
          <cell r="B279" t="str">
            <v>PKFY-J36FM-A</v>
          </cell>
          <cell r="C279" t="str">
            <v>標準価格</v>
          </cell>
          <cell r="D279">
            <v>280000</v>
          </cell>
          <cell r="E279">
            <v>305000</v>
          </cell>
          <cell r="F279" t="str">
            <v>円</v>
          </cell>
          <cell r="G279" t="str">
            <v>冷房能力</v>
          </cell>
          <cell r="H279">
            <v>3.6</v>
          </cell>
          <cell r="I279" t="str">
            <v>kW</v>
          </cell>
          <cell r="J279" t="str">
            <v>消費電力(冷房)</v>
          </cell>
          <cell r="K279">
            <v>0.05</v>
          </cell>
          <cell r="L279" t="str">
            <v>kW</v>
          </cell>
          <cell r="M279" t="str">
            <v>暖房能力</v>
          </cell>
          <cell r="N279">
            <v>4</v>
          </cell>
          <cell r="O279" t="str">
            <v>kW</v>
          </cell>
          <cell r="P279" t="str">
            <v>暖房能力(ﾋｰﾀ作動時)</v>
          </cell>
          <cell r="Q279">
            <v>0</v>
          </cell>
          <cell r="R279" t="str">
            <v>kW</v>
          </cell>
          <cell r="S279" t="str">
            <v>消費電力(暖房)</v>
          </cell>
          <cell r="T279">
            <v>0.05</v>
          </cell>
          <cell r="U279" t="str">
            <v>kW</v>
          </cell>
          <cell r="V279" t="str">
            <v>消費電力(暖房ﾋｰﾀ作動時)</v>
          </cell>
          <cell r="W279">
            <v>0</v>
          </cell>
          <cell r="X279" t="str">
            <v>kW</v>
          </cell>
          <cell r="Y279" t="str">
            <v>電源</v>
          </cell>
          <cell r="Z279" t="str">
            <v>単相</v>
          </cell>
          <cell r="AA279" t="str">
            <v>φ</v>
          </cell>
          <cell r="AB279" t="str">
            <v>電圧</v>
          </cell>
          <cell r="AC279">
            <v>200</v>
          </cell>
          <cell r="AD279" t="str">
            <v>V</v>
          </cell>
          <cell r="AE279" t="str">
            <v>外形寸法　高さ</v>
          </cell>
          <cell r="AF279">
            <v>300</v>
          </cell>
          <cell r="AG279" t="str">
            <v>mm</v>
          </cell>
          <cell r="AH279" t="str">
            <v>外形寸法　幅</v>
          </cell>
          <cell r="AI279">
            <v>1250</v>
          </cell>
          <cell r="AJ279" t="str">
            <v>mm</v>
          </cell>
          <cell r="AK279" t="str">
            <v>外形寸法　奥行</v>
          </cell>
          <cell r="AL279">
            <v>200</v>
          </cell>
          <cell r="AM279" t="str">
            <v>mm</v>
          </cell>
          <cell r="AN279" t="str">
            <v>風量(強)</v>
          </cell>
          <cell r="AO279">
            <v>12</v>
          </cell>
          <cell r="AP279" t="str">
            <v>m3/min</v>
          </cell>
          <cell r="AQ279" t="str">
            <v>機外静圧</v>
          </cell>
          <cell r="AR279">
            <v>0</v>
          </cell>
          <cell r="AS279" t="str">
            <v>Pa</v>
          </cell>
          <cell r="AT279" t="str">
            <v>送風機出力</v>
          </cell>
          <cell r="AU279">
            <v>0.03</v>
          </cell>
          <cell r="AV279" t="str">
            <v>kW</v>
          </cell>
          <cell r="AW279" t="str">
            <v>ドレン配管径</v>
          </cell>
          <cell r="AX279" t="str">
            <v>外径20&lt;PVC管VP-20接続可&gt;</v>
          </cell>
          <cell r="AZ279" t="str">
            <v>冷媒配管(ガス)</v>
          </cell>
          <cell r="BA279">
            <v>12.7</v>
          </cell>
          <cell r="BB279" t="str">
            <v>φ(mm)</v>
          </cell>
          <cell r="BC279" t="str">
            <v>冷媒配管(液)</v>
          </cell>
          <cell r="BD279">
            <v>6.35</v>
          </cell>
          <cell r="BE279" t="str">
            <v>φ(mm)</v>
          </cell>
          <cell r="BF279" t="str">
            <v>製品質量</v>
          </cell>
          <cell r="BG279">
            <v>17</v>
          </cell>
          <cell r="BH279" t="str">
            <v>kg</v>
          </cell>
          <cell r="BI279" t="str">
            <v>分離形名(パネル１)</v>
          </cell>
          <cell r="BL279" t="str">
            <v>分離形名(リモコン１)</v>
          </cell>
          <cell r="BM279" t="str">
            <v>PAR-F25M</v>
          </cell>
        </row>
        <row r="280">
          <cell r="B280" t="str">
            <v>PKFY-J45FM-A</v>
          </cell>
          <cell r="C280" t="str">
            <v>標準価格</v>
          </cell>
          <cell r="D280">
            <v>288000</v>
          </cell>
          <cell r="E280">
            <v>313000</v>
          </cell>
          <cell r="F280" t="str">
            <v>円</v>
          </cell>
          <cell r="G280" t="str">
            <v>冷房能力</v>
          </cell>
          <cell r="H280">
            <v>4.5</v>
          </cell>
          <cell r="I280" t="str">
            <v>kW</v>
          </cell>
          <cell r="J280" t="str">
            <v>消費電力(冷房)</v>
          </cell>
          <cell r="K280">
            <v>0.05</v>
          </cell>
          <cell r="L280" t="str">
            <v>kW</v>
          </cell>
          <cell r="M280" t="str">
            <v>暖房能力</v>
          </cell>
          <cell r="N280">
            <v>5</v>
          </cell>
          <cell r="O280" t="str">
            <v>kW</v>
          </cell>
          <cell r="P280" t="str">
            <v>暖房能力(ﾋｰﾀ作動時)</v>
          </cell>
          <cell r="Q280">
            <v>0</v>
          </cell>
          <cell r="R280" t="str">
            <v>kW</v>
          </cell>
          <cell r="S280" t="str">
            <v>消費電力(暖房)</v>
          </cell>
          <cell r="T280">
            <v>0.05</v>
          </cell>
          <cell r="U280" t="str">
            <v>kW</v>
          </cell>
          <cell r="V280" t="str">
            <v>消費電力(暖房ﾋｰﾀ作動時)</v>
          </cell>
          <cell r="W280">
            <v>0</v>
          </cell>
          <cell r="X280" t="str">
            <v>kW</v>
          </cell>
          <cell r="Y280" t="str">
            <v>電源</v>
          </cell>
          <cell r="Z280" t="str">
            <v>単相</v>
          </cell>
          <cell r="AA280" t="str">
            <v>φ</v>
          </cell>
          <cell r="AB280" t="str">
            <v>電圧</v>
          </cell>
          <cell r="AC280">
            <v>200</v>
          </cell>
          <cell r="AD280" t="str">
            <v>V</v>
          </cell>
          <cell r="AE280" t="str">
            <v>外形寸法　高さ</v>
          </cell>
          <cell r="AF280">
            <v>300</v>
          </cell>
          <cell r="AG280" t="str">
            <v>mm</v>
          </cell>
          <cell r="AH280" t="str">
            <v>外形寸法　幅</v>
          </cell>
          <cell r="AI280">
            <v>1250</v>
          </cell>
          <cell r="AJ280" t="str">
            <v>mm</v>
          </cell>
          <cell r="AK280" t="str">
            <v>外形寸法　奥行</v>
          </cell>
          <cell r="AL280">
            <v>200</v>
          </cell>
          <cell r="AM280" t="str">
            <v>mm</v>
          </cell>
          <cell r="AN280" t="str">
            <v>風量(強)</v>
          </cell>
          <cell r="AO280">
            <v>12</v>
          </cell>
          <cell r="AP280" t="str">
            <v>m3/min</v>
          </cell>
          <cell r="AQ280" t="str">
            <v>機外静圧</v>
          </cell>
          <cell r="AR280">
            <v>0</v>
          </cell>
          <cell r="AS280" t="str">
            <v>Pa</v>
          </cell>
          <cell r="AT280" t="str">
            <v>送風機出力</v>
          </cell>
          <cell r="AU280">
            <v>0.03</v>
          </cell>
          <cell r="AV280" t="str">
            <v>kW</v>
          </cell>
          <cell r="AW280" t="str">
            <v>ドレン配管径</v>
          </cell>
          <cell r="AX280" t="str">
            <v>外径20&lt;PVC管VP-20接続可&gt;</v>
          </cell>
          <cell r="AZ280" t="str">
            <v>冷媒配管(ガス)</v>
          </cell>
          <cell r="BA280">
            <v>12.7</v>
          </cell>
          <cell r="BB280" t="str">
            <v>φ(mm)</v>
          </cell>
          <cell r="BC280" t="str">
            <v>冷媒配管(液)</v>
          </cell>
          <cell r="BD280">
            <v>6.35</v>
          </cell>
          <cell r="BE280" t="str">
            <v>φ(mm)</v>
          </cell>
          <cell r="BF280" t="str">
            <v>製品質量</v>
          </cell>
          <cell r="BG280">
            <v>17</v>
          </cell>
          <cell r="BH280" t="str">
            <v>kg</v>
          </cell>
          <cell r="BI280" t="str">
            <v>分離形名(パネル１)</v>
          </cell>
          <cell r="BL280" t="str">
            <v>分離形名(リモコン１)</v>
          </cell>
          <cell r="BM280" t="str">
            <v>PAR-F25M</v>
          </cell>
        </row>
        <row r="281">
          <cell r="B281" t="str">
            <v>PKFY-J56FM-A</v>
          </cell>
          <cell r="C281" t="str">
            <v>標準価格</v>
          </cell>
          <cell r="D281">
            <v>298000</v>
          </cell>
          <cell r="E281">
            <v>323000</v>
          </cell>
          <cell r="F281" t="str">
            <v>円</v>
          </cell>
          <cell r="G281" t="str">
            <v>冷房能力</v>
          </cell>
          <cell r="H281">
            <v>5.6</v>
          </cell>
          <cell r="I281" t="str">
            <v>kW</v>
          </cell>
          <cell r="J281" t="str">
            <v>消費電力(冷房)</v>
          </cell>
          <cell r="K281">
            <v>0.05</v>
          </cell>
          <cell r="L281" t="str">
            <v>kW</v>
          </cell>
          <cell r="M281" t="str">
            <v>暖房能力</v>
          </cell>
          <cell r="N281">
            <v>6.3</v>
          </cell>
          <cell r="O281" t="str">
            <v>kW</v>
          </cell>
          <cell r="P281" t="str">
            <v>暖房能力(ﾋｰﾀ作動時)</v>
          </cell>
          <cell r="Q281">
            <v>0</v>
          </cell>
          <cell r="R281" t="str">
            <v>kW</v>
          </cell>
          <cell r="S281" t="str">
            <v>消費電力(暖房)</v>
          </cell>
          <cell r="T281">
            <v>0.05</v>
          </cell>
          <cell r="U281" t="str">
            <v>kW</v>
          </cell>
          <cell r="V281" t="str">
            <v>消費電力(暖房ﾋｰﾀ作動時)</v>
          </cell>
          <cell r="W281">
            <v>0</v>
          </cell>
          <cell r="X281" t="str">
            <v>kW</v>
          </cell>
          <cell r="Y281" t="str">
            <v>電源</v>
          </cell>
          <cell r="Z281" t="str">
            <v>単相</v>
          </cell>
          <cell r="AA281" t="str">
            <v>φ</v>
          </cell>
          <cell r="AB281" t="str">
            <v>電圧</v>
          </cell>
          <cell r="AC281">
            <v>200</v>
          </cell>
          <cell r="AD281" t="str">
            <v>V</v>
          </cell>
          <cell r="AE281" t="str">
            <v>外形寸法　高さ</v>
          </cell>
          <cell r="AF281">
            <v>300</v>
          </cell>
          <cell r="AG281" t="str">
            <v>mm</v>
          </cell>
          <cell r="AH281" t="str">
            <v>外形寸法　幅</v>
          </cell>
          <cell r="AI281">
            <v>1250</v>
          </cell>
          <cell r="AJ281" t="str">
            <v>mm</v>
          </cell>
          <cell r="AK281" t="str">
            <v>外形寸法　奥行</v>
          </cell>
          <cell r="AL281">
            <v>200</v>
          </cell>
          <cell r="AM281" t="str">
            <v>mm</v>
          </cell>
          <cell r="AN281" t="str">
            <v>風量(強)</v>
          </cell>
          <cell r="AO281">
            <v>13</v>
          </cell>
          <cell r="AP281" t="str">
            <v>m3/min</v>
          </cell>
          <cell r="AQ281" t="str">
            <v>機外静圧</v>
          </cell>
          <cell r="AR281">
            <v>0</v>
          </cell>
          <cell r="AS281" t="str">
            <v>Pa</v>
          </cell>
          <cell r="AT281" t="str">
            <v>送風機出力</v>
          </cell>
          <cell r="AU281">
            <v>0.03</v>
          </cell>
          <cell r="AV281" t="str">
            <v>kW</v>
          </cell>
          <cell r="AW281" t="str">
            <v>ドレン配管径</v>
          </cell>
          <cell r="AX281" t="str">
            <v>外径20&lt;PVC管VP-20接続可&gt;</v>
          </cell>
          <cell r="AZ281" t="str">
            <v>冷媒配管(ガス)</v>
          </cell>
          <cell r="BA281">
            <v>15.88</v>
          </cell>
          <cell r="BB281" t="str">
            <v>φ(mm)</v>
          </cell>
          <cell r="BC281" t="str">
            <v>冷媒配管(液)</v>
          </cell>
          <cell r="BD281">
            <v>9.52</v>
          </cell>
          <cell r="BE281" t="str">
            <v>φ(mm)</v>
          </cell>
          <cell r="BF281" t="str">
            <v>製品質量</v>
          </cell>
          <cell r="BG281">
            <v>17</v>
          </cell>
          <cell r="BH281" t="str">
            <v>kg</v>
          </cell>
          <cell r="BI281" t="str">
            <v>分離形名(パネル１)</v>
          </cell>
          <cell r="BL281" t="str">
            <v>分離形名(リモコン１)</v>
          </cell>
          <cell r="BM281" t="str">
            <v>PAR-F25M</v>
          </cell>
        </row>
        <row r="282">
          <cell r="B282" t="str">
            <v>PKH-J112FK-C</v>
          </cell>
          <cell r="C282" t="str">
            <v>標準価格</v>
          </cell>
          <cell r="D282">
            <v>295000</v>
          </cell>
          <cell r="E282">
            <v>320000</v>
          </cell>
          <cell r="F282" t="str">
            <v>円</v>
          </cell>
          <cell r="G282" t="str">
            <v>冷房能力</v>
          </cell>
          <cell r="H282">
            <v>10</v>
          </cell>
          <cell r="I282" t="str">
            <v>kW</v>
          </cell>
          <cell r="J282" t="str">
            <v>消費電力(冷房)</v>
          </cell>
          <cell r="K282">
            <v>0</v>
          </cell>
          <cell r="L282" t="str">
            <v>kW</v>
          </cell>
          <cell r="M282" t="str">
            <v>暖房能力</v>
          </cell>
          <cell r="N282">
            <v>10.6</v>
          </cell>
          <cell r="O282" t="str">
            <v>kW</v>
          </cell>
          <cell r="P282" t="str">
            <v>暖房能力(ﾋｰﾀ作動時)</v>
          </cell>
          <cell r="Q282">
            <v>0</v>
          </cell>
          <cell r="R282" t="str">
            <v>kW</v>
          </cell>
          <cell r="S282" t="str">
            <v>消費電力(暖房)</v>
          </cell>
          <cell r="T282">
            <v>0</v>
          </cell>
          <cell r="U282" t="str">
            <v>kW</v>
          </cell>
          <cell r="V282" t="str">
            <v>消費電力(暖房ﾋｰﾀ作動時)</v>
          </cell>
          <cell r="W282">
            <v>0</v>
          </cell>
          <cell r="X282" t="str">
            <v>kW</v>
          </cell>
          <cell r="Y282" t="str">
            <v>電源</v>
          </cell>
          <cell r="Z282" t="str">
            <v>単相</v>
          </cell>
          <cell r="AA282" t="str">
            <v>φ</v>
          </cell>
          <cell r="AB282" t="str">
            <v>電圧</v>
          </cell>
          <cell r="AC282">
            <v>200</v>
          </cell>
          <cell r="AD282" t="str">
            <v>V</v>
          </cell>
          <cell r="AE282" t="str">
            <v>外形寸法　高さ</v>
          </cell>
          <cell r="AF282">
            <v>340</v>
          </cell>
          <cell r="AG282" t="str">
            <v>mm</v>
          </cell>
          <cell r="AH282" t="str">
            <v>外形寸法　幅</v>
          </cell>
          <cell r="AI282">
            <v>1680</v>
          </cell>
          <cell r="AJ282" t="str">
            <v>mm</v>
          </cell>
          <cell r="AK282" t="str">
            <v>外形寸法　奥行</v>
          </cell>
          <cell r="AL282">
            <v>235</v>
          </cell>
          <cell r="AM282" t="str">
            <v>mm</v>
          </cell>
          <cell r="AN282" t="str">
            <v>風量(強)</v>
          </cell>
          <cell r="AO282">
            <v>28</v>
          </cell>
          <cell r="AP282" t="str">
            <v>m3/min</v>
          </cell>
          <cell r="AQ282" t="str">
            <v>機外静圧</v>
          </cell>
          <cell r="AR282">
            <v>0</v>
          </cell>
          <cell r="AS282" t="str">
            <v>Pa</v>
          </cell>
          <cell r="AT282" t="str">
            <v>送風機出力</v>
          </cell>
          <cell r="AU282">
            <v>7.0000000000000007E-2</v>
          </cell>
          <cell r="AV282" t="str">
            <v>kW</v>
          </cell>
          <cell r="AW282" t="str">
            <v>ドレン配管径</v>
          </cell>
          <cell r="AZ282" t="str">
            <v>冷媒配管(ガス)</v>
          </cell>
          <cell r="BA282">
            <v>19.05</v>
          </cell>
          <cell r="BB282" t="str">
            <v>φ(mm)</v>
          </cell>
          <cell r="BC282" t="str">
            <v>冷媒配管(液)</v>
          </cell>
          <cell r="BD282">
            <v>9.52</v>
          </cell>
          <cell r="BE282" t="str">
            <v>φ(mm)</v>
          </cell>
          <cell r="BF282" t="str">
            <v>製品質量</v>
          </cell>
          <cell r="BG282">
            <v>28</v>
          </cell>
          <cell r="BH282" t="str">
            <v>kg</v>
          </cell>
          <cell r="BI282" t="str">
            <v>分離形名(パネル１)</v>
          </cell>
          <cell r="BL282" t="str">
            <v>分離形名(リモコン１)</v>
          </cell>
          <cell r="BM282" t="str">
            <v>PAR-JH140K</v>
          </cell>
        </row>
        <row r="283">
          <cell r="B283" t="str">
            <v>PKH-J112FK-W</v>
          </cell>
          <cell r="C283" t="str">
            <v>標準価格</v>
          </cell>
          <cell r="D283">
            <v>285000</v>
          </cell>
          <cell r="E283">
            <v>310000</v>
          </cell>
          <cell r="F283" t="str">
            <v>円</v>
          </cell>
          <cell r="G283" t="str">
            <v>冷房能力</v>
          </cell>
          <cell r="H283">
            <v>10</v>
          </cell>
          <cell r="I283" t="str">
            <v>kW</v>
          </cell>
          <cell r="J283" t="str">
            <v>消費電力(冷房)</v>
          </cell>
          <cell r="K283">
            <v>0</v>
          </cell>
          <cell r="L283" t="str">
            <v>kW</v>
          </cell>
          <cell r="M283" t="str">
            <v>暖房能力</v>
          </cell>
          <cell r="N283">
            <v>10.6</v>
          </cell>
          <cell r="O283" t="str">
            <v>kW</v>
          </cell>
          <cell r="P283" t="str">
            <v>暖房能力(ﾋｰﾀ作動時)</v>
          </cell>
          <cell r="Q283">
            <v>0</v>
          </cell>
          <cell r="R283" t="str">
            <v>kW</v>
          </cell>
          <cell r="S283" t="str">
            <v>消費電力(暖房)</v>
          </cell>
          <cell r="T283">
            <v>0</v>
          </cell>
          <cell r="U283" t="str">
            <v>kW</v>
          </cell>
          <cell r="V283" t="str">
            <v>消費電力(暖房ﾋｰﾀ作動時)</v>
          </cell>
          <cell r="W283">
            <v>0</v>
          </cell>
          <cell r="X283" t="str">
            <v>kW</v>
          </cell>
          <cell r="Y283" t="str">
            <v>電源</v>
          </cell>
          <cell r="Z283" t="str">
            <v>単相</v>
          </cell>
          <cell r="AA283" t="str">
            <v>φ</v>
          </cell>
          <cell r="AB283" t="str">
            <v>電圧</v>
          </cell>
          <cell r="AC283">
            <v>200</v>
          </cell>
          <cell r="AD283" t="str">
            <v>V</v>
          </cell>
          <cell r="AE283" t="str">
            <v>外形寸法　高さ</v>
          </cell>
          <cell r="AF283">
            <v>340</v>
          </cell>
          <cell r="AG283" t="str">
            <v>mm</v>
          </cell>
          <cell r="AH283" t="str">
            <v>外形寸法　幅</v>
          </cell>
          <cell r="AI283">
            <v>1680</v>
          </cell>
          <cell r="AJ283" t="str">
            <v>mm</v>
          </cell>
          <cell r="AK283" t="str">
            <v>外形寸法　奥行</v>
          </cell>
          <cell r="AL283">
            <v>235</v>
          </cell>
          <cell r="AM283" t="str">
            <v>mm</v>
          </cell>
          <cell r="AN283" t="str">
            <v>風量(強)</v>
          </cell>
          <cell r="AO283">
            <v>28</v>
          </cell>
          <cell r="AP283" t="str">
            <v>m3/min</v>
          </cell>
          <cell r="AQ283" t="str">
            <v>機外静圧</v>
          </cell>
          <cell r="AR283">
            <v>0</v>
          </cell>
          <cell r="AS283" t="str">
            <v>Pa</v>
          </cell>
          <cell r="AT283" t="str">
            <v>送風機出力</v>
          </cell>
          <cell r="AU283">
            <v>7.0000000000000007E-2</v>
          </cell>
          <cell r="AV283" t="str">
            <v>kW</v>
          </cell>
          <cell r="AW283" t="str">
            <v>ドレン配管径</v>
          </cell>
          <cell r="AZ283" t="str">
            <v>冷媒配管(ガス)</v>
          </cell>
          <cell r="BA283">
            <v>19.05</v>
          </cell>
          <cell r="BB283" t="str">
            <v>φ(mm)</v>
          </cell>
          <cell r="BC283" t="str">
            <v>冷媒配管(液)</v>
          </cell>
          <cell r="BD283">
            <v>9.52</v>
          </cell>
          <cell r="BE283" t="str">
            <v>φ(mm)</v>
          </cell>
          <cell r="BF283" t="str">
            <v>製品質量</v>
          </cell>
          <cell r="BG283">
            <v>28</v>
          </cell>
          <cell r="BH283" t="str">
            <v>kg</v>
          </cell>
          <cell r="BI283" t="str">
            <v>分離形名(パネル１)</v>
          </cell>
          <cell r="BL283" t="str">
            <v>分離形名(リモコン１)</v>
          </cell>
          <cell r="BM283" t="str">
            <v>PAR-JH140K</v>
          </cell>
        </row>
        <row r="284">
          <cell r="B284" t="str">
            <v>PKH-J112FKH-C</v>
          </cell>
          <cell r="C284" t="str">
            <v>標準価格</v>
          </cell>
          <cell r="D284">
            <v>328000</v>
          </cell>
          <cell r="E284">
            <v>353000</v>
          </cell>
          <cell r="F284" t="str">
            <v>円</v>
          </cell>
          <cell r="G284" t="str">
            <v>冷房能力</v>
          </cell>
          <cell r="H284">
            <v>10</v>
          </cell>
          <cell r="I284" t="str">
            <v>kW</v>
          </cell>
          <cell r="J284" t="str">
            <v>消費電力(冷房)</v>
          </cell>
          <cell r="K284">
            <v>0</v>
          </cell>
          <cell r="L284" t="str">
            <v>kW</v>
          </cell>
          <cell r="M284" t="str">
            <v>暖房能力</v>
          </cell>
          <cell r="N284">
            <v>10.6</v>
          </cell>
          <cell r="O284" t="str">
            <v>kW</v>
          </cell>
          <cell r="P284" t="str">
            <v>暖房能力(ﾋｰﾀ作動時)</v>
          </cell>
          <cell r="Q284">
            <v>13</v>
          </cell>
          <cell r="R284" t="str">
            <v>kW</v>
          </cell>
          <cell r="S284" t="str">
            <v>消費電力(暖房)</v>
          </cell>
          <cell r="T284">
            <v>0</v>
          </cell>
          <cell r="U284" t="str">
            <v>kW</v>
          </cell>
          <cell r="V284" t="str">
            <v>消費電力(暖房ﾋｰﾀ作動時)</v>
          </cell>
          <cell r="W284">
            <v>0</v>
          </cell>
          <cell r="X284" t="str">
            <v>kW</v>
          </cell>
          <cell r="Y284" t="str">
            <v>電源</v>
          </cell>
          <cell r="Z284" t="str">
            <v>三相</v>
          </cell>
          <cell r="AA284" t="str">
            <v>φ</v>
          </cell>
          <cell r="AB284" t="str">
            <v>電圧</v>
          </cell>
          <cell r="AC284">
            <v>200</v>
          </cell>
          <cell r="AD284" t="str">
            <v>V</v>
          </cell>
          <cell r="AE284" t="str">
            <v>外形寸法　高さ</v>
          </cell>
          <cell r="AF284">
            <v>340</v>
          </cell>
          <cell r="AG284" t="str">
            <v>mm</v>
          </cell>
          <cell r="AH284" t="str">
            <v>外形寸法　幅</v>
          </cell>
          <cell r="AI284">
            <v>1680</v>
          </cell>
          <cell r="AJ284" t="str">
            <v>mm</v>
          </cell>
          <cell r="AK284" t="str">
            <v>外形寸法　奥行</v>
          </cell>
          <cell r="AL284">
            <v>235</v>
          </cell>
          <cell r="AM284" t="str">
            <v>mm</v>
          </cell>
          <cell r="AN284" t="str">
            <v>風量(強)</v>
          </cell>
          <cell r="AO284">
            <v>28</v>
          </cell>
          <cell r="AP284" t="str">
            <v>m3/min</v>
          </cell>
          <cell r="AQ284" t="str">
            <v>機外静圧</v>
          </cell>
          <cell r="AR284">
            <v>0</v>
          </cell>
          <cell r="AS284" t="str">
            <v>Pa</v>
          </cell>
          <cell r="AT284" t="str">
            <v>送風機出力</v>
          </cell>
          <cell r="AU284">
            <v>7.0000000000000007E-2</v>
          </cell>
          <cell r="AV284" t="str">
            <v>kW</v>
          </cell>
          <cell r="AW284" t="str">
            <v>ドレン配管径</v>
          </cell>
          <cell r="AZ284" t="str">
            <v>冷媒配管(ガス)</v>
          </cell>
          <cell r="BA284">
            <v>19.05</v>
          </cell>
          <cell r="BB284" t="str">
            <v>φ(mm)</v>
          </cell>
          <cell r="BC284" t="str">
            <v>冷媒配管(液)</v>
          </cell>
          <cell r="BD284">
            <v>9.52</v>
          </cell>
          <cell r="BE284" t="str">
            <v>φ(mm)</v>
          </cell>
          <cell r="BF284" t="str">
            <v>製品質量</v>
          </cell>
          <cell r="BG284">
            <v>30</v>
          </cell>
          <cell r="BH284" t="str">
            <v>kg</v>
          </cell>
          <cell r="BI284" t="str">
            <v>分離形名(パネル１)</v>
          </cell>
          <cell r="BL284" t="str">
            <v>分離形名(リモコン１)</v>
          </cell>
          <cell r="BM284" t="str">
            <v>PAR-JH140K</v>
          </cell>
        </row>
        <row r="285">
          <cell r="B285" t="str">
            <v>PKH-J112FKH-W</v>
          </cell>
          <cell r="C285" t="str">
            <v>標準価格</v>
          </cell>
          <cell r="D285">
            <v>318000</v>
          </cell>
          <cell r="E285">
            <v>343000</v>
          </cell>
          <cell r="F285" t="str">
            <v>円</v>
          </cell>
          <cell r="G285" t="str">
            <v>冷房能力</v>
          </cell>
          <cell r="H285">
            <v>10</v>
          </cell>
          <cell r="I285" t="str">
            <v>kW</v>
          </cell>
          <cell r="J285" t="str">
            <v>消費電力(冷房)</v>
          </cell>
          <cell r="K285">
            <v>0</v>
          </cell>
          <cell r="L285" t="str">
            <v>kW</v>
          </cell>
          <cell r="M285" t="str">
            <v>暖房能力</v>
          </cell>
          <cell r="N285">
            <v>10.6</v>
          </cell>
          <cell r="O285" t="str">
            <v>kW</v>
          </cell>
          <cell r="P285" t="str">
            <v>暖房能力(ﾋｰﾀ作動時)</v>
          </cell>
          <cell r="Q285">
            <v>13</v>
          </cell>
          <cell r="R285" t="str">
            <v>kW</v>
          </cell>
          <cell r="S285" t="str">
            <v>消費電力(暖房)</v>
          </cell>
          <cell r="T285">
            <v>0</v>
          </cell>
          <cell r="U285" t="str">
            <v>kW</v>
          </cell>
          <cell r="V285" t="str">
            <v>消費電力(暖房ﾋｰﾀ作動時)</v>
          </cell>
          <cell r="W285">
            <v>0</v>
          </cell>
          <cell r="X285" t="str">
            <v>kW</v>
          </cell>
          <cell r="Y285" t="str">
            <v>電源</v>
          </cell>
          <cell r="Z285" t="str">
            <v>三相</v>
          </cell>
          <cell r="AA285" t="str">
            <v>φ</v>
          </cell>
          <cell r="AB285" t="str">
            <v>電圧</v>
          </cell>
          <cell r="AC285">
            <v>200</v>
          </cell>
          <cell r="AD285" t="str">
            <v>V</v>
          </cell>
          <cell r="AE285" t="str">
            <v>外形寸法　高さ</v>
          </cell>
          <cell r="AF285">
            <v>340</v>
          </cell>
          <cell r="AG285" t="str">
            <v>mm</v>
          </cell>
          <cell r="AH285" t="str">
            <v>外形寸法　幅</v>
          </cell>
          <cell r="AI285">
            <v>1680</v>
          </cell>
          <cell r="AJ285" t="str">
            <v>mm</v>
          </cell>
          <cell r="AK285" t="str">
            <v>外形寸法　奥行</v>
          </cell>
          <cell r="AL285">
            <v>235</v>
          </cell>
          <cell r="AM285" t="str">
            <v>mm</v>
          </cell>
          <cell r="AN285" t="str">
            <v>風量(強)</v>
          </cell>
          <cell r="AO285">
            <v>28</v>
          </cell>
          <cell r="AP285" t="str">
            <v>m3/min</v>
          </cell>
          <cell r="AQ285" t="str">
            <v>機外静圧</v>
          </cell>
          <cell r="AR285">
            <v>0</v>
          </cell>
          <cell r="AS285" t="str">
            <v>Pa</v>
          </cell>
          <cell r="AT285" t="str">
            <v>送風機出力</v>
          </cell>
          <cell r="AU285">
            <v>7.0000000000000007E-2</v>
          </cell>
          <cell r="AV285" t="str">
            <v>kW</v>
          </cell>
          <cell r="AW285" t="str">
            <v>ドレン配管径</v>
          </cell>
          <cell r="AZ285" t="str">
            <v>冷媒配管(ガス)</v>
          </cell>
          <cell r="BA285">
            <v>19.05</v>
          </cell>
          <cell r="BB285" t="str">
            <v>φ(mm)</v>
          </cell>
          <cell r="BC285" t="str">
            <v>冷媒配管(液)</v>
          </cell>
          <cell r="BD285">
            <v>9.52</v>
          </cell>
          <cell r="BE285" t="str">
            <v>φ(mm)</v>
          </cell>
          <cell r="BF285" t="str">
            <v>製品質量</v>
          </cell>
          <cell r="BG285">
            <v>30</v>
          </cell>
          <cell r="BH285" t="str">
            <v>kg</v>
          </cell>
          <cell r="BI285" t="str">
            <v>分離形名(パネル１)</v>
          </cell>
          <cell r="BL285" t="str">
            <v>分離形名(リモコン１)</v>
          </cell>
          <cell r="BM285" t="str">
            <v>PAR-JH140K</v>
          </cell>
        </row>
        <row r="286">
          <cell r="B286" t="str">
            <v>PKH-J112FL-W</v>
          </cell>
          <cell r="C286" t="str">
            <v>標準価格</v>
          </cell>
          <cell r="D286">
            <v>300000</v>
          </cell>
          <cell r="E286">
            <v>325000</v>
          </cell>
          <cell r="F286" t="str">
            <v>円</v>
          </cell>
          <cell r="G286" t="str">
            <v>冷房能力</v>
          </cell>
          <cell r="H286">
            <v>10</v>
          </cell>
          <cell r="I286" t="str">
            <v>kW</v>
          </cell>
          <cell r="J286" t="str">
            <v>消費電力(冷房)</v>
          </cell>
          <cell r="K286">
            <v>0</v>
          </cell>
          <cell r="L286" t="str">
            <v>kW</v>
          </cell>
          <cell r="M286" t="str">
            <v>暖房能力</v>
          </cell>
          <cell r="N286">
            <v>10.6</v>
          </cell>
          <cell r="O286" t="str">
            <v>kW</v>
          </cell>
          <cell r="P286" t="str">
            <v>暖房能力(ﾋｰﾀ作動時)</v>
          </cell>
          <cell r="Q286">
            <v>0</v>
          </cell>
          <cell r="R286" t="str">
            <v>kW</v>
          </cell>
          <cell r="S286" t="str">
            <v>消費電力(暖房)</v>
          </cell>
          <cell r="T286">
            <v>0</v>
          </cell>
          <cell r="U286" t="str">
            <v>kW</v>
          </cell>
          <cell r="V286" t="str">
            <v>消費電力(暖房ﾋｰﾀ作動時)</v>
          </cell>
          <cell r="W286">
            <v>0</v>
          </cell>
          <cell r="X286" t="str">
            <v>kW</v>
          </cell>
          <cell r="Y286" t="str">
            <v>電源</v>
          </cell>
          <cell r="Z286" t="str">
            <v>単相</v>
          </cell>
          <cell r="AA286" t="str">
            <v>φ</v>
          </cell>
          <cell r="AB286" t="str">
            <v>電圧</v>
          </cell>
          <cell r="AC286">
            <v>200</v>
          </cell>
          <cell r="AD286" t="str">
            <v>V</v>
          </cell>
          <cell r="AE286" t="str">
            <v>外形寸法　高さ</v>
          </cell>
          <cell r="AF286">
            <v>340</v>
          </cell>
          <cell r="AG286" t="str">
            <v>mm</v>
          </cell>
          <cell r="AH286" t="str">
            <v>外形寸法　幅</v>
          </cell>
          <cell r="AI286">
            <v>1680</v>
          </cell>
          <cell r="AJ286" t="str">
            <v>mm</v>
          </cell>
          <cell r="AK286" t="str">
            <v>外形寸法　奥行</v>
          </cell>
          <cell r="AL286">
            <v>235</v>
          </cell>
          <cell r="AM286" t="str">
            <v>mm</v>
          </cell>
          <cell r="AN286" t="str">
            <v>風量(強)</v>
          </cell>
          <cell r="AO286">
            <v>28</v>
          </cell>
          <cell r="AP286" t="str">
            <v>m3/min</v>
          </cell>
          <cell r="AQ286" t="str">
            <v>機外静圧</v>
          </cell>
          <cell r="AR286">
            <v>0</v>
          </cell>
          <cell r="AS286" t="str">
            <v>Pa</v>
          </cell>
          <cell r="AT286" t="str">
            <v>送風機出力</v>
          </cell>
          <cell r="AU286">
            <v>7.0000000000000007E-2</v>
          </cell>
          <cell r="AV286" t="str">
            <v>kW</v>
          </cell>
          <cell r="AW286" t="str">
            <v>ドレン配管径</v>
          </cell>
          <cell r="AZ286" t="str">
            <v>冷媒配管(ガス)</v>
          </cell>
          <cell r="BA286">
            <v>19.05</v>
          </cell>
          <cell r="BB286" t="str">
            <v>φ(mm)</v>
          </cell>
          <cell r="BC286" t="str">
            <v>冷媒配管(液)</v>
          </cell>
          <cell r="BD286">
            <v>9.52</v>
          </cell>
          <cell r="BE286" t="str">
            <v>φ(mm)</v>
          </cell>
          <cell r="BF286" t="str">
            <v>製品質量</v>
          </cell>
          <cell r="BG286">
            <v>28</v>
          </cell>
          <cell r="BH286" t="str">
            <v>kg</v>
          </cell>
          <cell r="BI286" t="str">
            <v>分離形名(パネル１)</v>
          </cell>
          <cell r="BL286" t="str">
            <v>分離形名(リモコン１)</v>
          </cell>
        </row>
        <row r="287">
          <cell r="B287" t="str">
            <v>PKH-J112FLH-W</v>
          </cell>
          <cell r="C287" t="str">
            <v>標準価格</v>
          </cell>
          <cell r="D287">
            <v>333000</v>
          </cell>
          <cell r="E287">
            <v>358000</v>
          </cell>
          <cell r="F287" t="str">
            <v>円</v>
          </cell>
          <cell r="G287" t="str">
            <v>冷房能力</v>
          </cell>
          <cell r="H287">
            <v>10</v>
          </cell>
          <cell r="I287" t="str">
            <v>kW</v>
          </cell>
          <cell r="J287" t="str">
            <v>消費電力(冷房)</v>
          </cell>
          <cell r="K287">
            <v>0</v>
          </cell>
          <cell r="L287" t="str">
            <v>kW</v>
          </cell>
          <cell r="M287" t="str">
            <v>暖房能力</v>
          </cell>
          <cell r="N287">
            <v>10.6</v>
          </cell>
          <cell r="O287" t="str">
            <v>kW</v>
          </cell>
          <cell r="P287" t="str">
            <v>暖房能力(ﾋｰﾀ作動時)</v>
          </cell>
          <cell r="Q287">
            <v>13</v>
          </cell>
          <cell r="R287" t="str">
            <v>kW</v>
          </cell>
          <cell r="S287" t="str">
            <v>消費電力(暖房)</v>
          </cell>
          <cell r="T287">
            <v>0</v>
          </cell>
          <cell r="U287" t="str">
            <v>kW</v>
          </cell>
          <cell r="V287" t="str">
            <v>消費電力(暖房ﾋｰﾀ作動時)</v>
          </cell>
          <cell r="W287">
            <v>0</v>
          </cell>
          <cell r="X287" t="str">
            <v>kW</v>
          </cell>
          <cell r="Y287" t="str">
            <v>電源</v>
          </cell>
          <cell r="Z287" t="str">
            <v>三相</v>
          </cell>
          <cell r="AA287" t="str">
            <v>φ</v>
          </cell>
          <cell r="AB287" t="str">
            <v>電圧</v>
          </cell>
          <cell r="AC287">
            <v>200</v>
          </cell>
          <cell r="AD287" t="str">
            <v>V</v>
          </cell>
          <cell r="AE287" t="str">
            <v>外形寸法　高さ</v>
          </cell>
          <cell r="AF287">
            <v>340</v>
          </cell>
          <cell r="AG287" t="str">
            <v>mm</v>
          </cell>
          <cell r="AH287" t="str">
            <v>外形寸法　幅</v>
          </cell>
          <cell r="AI287">
            <v>1680</v>
          </cell>
          <cell r="AJ287" t="str">
            <v>mm</v>
          </cell>
          <cell r="AK287" t="str">
            <v>外形寸法　奥行</v>
          </cell>
          <cell r="AL287">
            <v>235</v>
          </cell>
          <cell r="AM287" t="str">
            <v>mm</v>
          </cell>
          <cell r="AN287" t="str">
            <v>風量(強)</v>
          </cell>
          <cell r="AO287">
            <v>28</v>
          </cell>
          <cell r="AP287" t="str">
            <v>m3/min</v>
          </cell>
          <cell r="AQ287" t="str">
            <v>機外静圧</v>
          </cell>
          <cell r="AR287">
            <v>0</v>
          </cell>
          <cell r="AS287" t="str">
            <v>Pa</v>
          </cell>
          <cell r="AT287" t="str">
            <v>送風機出力</v>
          </cell>
          <cell r="AU287">
            <v>7.0000000000000007E-2</v>
          </cell>
          <cell r="AV287" t="str">
            <v>kW</v>
          </cell>
          <cell r="AW287" t="str">
            <v>ドレン配管径</v>
          </cell>
          <cell r="AZ287" t="str">
            <v>冷媒配管(ガス)</v>
          </cell>
          <cell r="BA287">
            <v>19.05</v>
          </cell>
          <cell r="BB287" t="str">
            <v>φ(mm)</v>
          </cell>
          <cell r="BC287" t="str">
            <v>冷媒配管(液)</v>
          </cell>
          <cell r="BD287">
            <v>9.52</v>
          </cell>
          <cell r="BE287" t="str">
            <v>φ(mm)</v>
          </cell>
          <cell r="BF287" t="str">
            <v>製品質量</v>
          </cell>
          <cell r="BG287">
            <v>30</v>
          </cell>
          <cell r="BH287" t="str">
            <v>kg</v>
          </cell>
          <cell r="BI287" t="str">
            <v>分離形名(パネル１)</v>
          </cell>
          <cell r="BL287" t="str">
            <v>分離形名(リモコン１)</v>
          </cell>
        </row>
        <row r="288">
          <cell r="B288" t="str">
            <v>PKH-J28EK</v>
          </cell>
          <cell r="C288" t="str">
            <v>標準価格</v>
          </cell>
          <cell r="D288">
            <v>100000</v>
          </cell>
          <cell r="E288">
            <v>125000</v>
          </cell>
          <cell r="F288" t="str">
            <v>円</v>
          </cell>
          <cell r="G288" t="str">
            <v>冷房能力</v>
          </cell>
          <cell r="H288">
            <v>2.5</v>
          </cell>
          <cell r="I288" t="str">
            <v>kW</v>
          </cell>
          <cell r="J288" t="str">
            <v>消費電力(冷房)</v>
          </cell>
          <cell r="K288">
            <v>0</v>
          </cell>
          <cell r="L288" t="str">
            <v>kW</v>
          </cell>
          <cell r="M288" t="str">
            <v>暖房能力</v>
          </cell>
          <cell r="N288">
            <v>2.8</v>
          </cell>
          <cell r="O288" t="str">
            <v>kW</v>
          </cell>
          <cell r="P288" t="str">
            <v>暖房能力(ﾋｰﾀ作動時)</v>
          </cell>
          <cell r="Q288">
            <v>0</v>
          </cell>
          <cell r="R288" t="str">
            <v>kW</v>
          </cell>
          <cell r="S288" t="str">
            <v>消費電力(暖房)</v>
          </cell>
          <cell r="T288">
            <v>0</v>
          </cell>
          <cell r="U288" t="str">
            <v>kW</v>
          </cell>
          <cell r="V288" t="str">
            <v>消費電力(暖房ﾋｰﾀ作動時)</v>
          </cell>
          <cell r="W288">
            <v>0</v>
          </cell>
          <cell r="X288" t="str">
            <v>kW</v>
          </cell>
          <cell r="Y288" t="str">
            <v>電源</v>
          </cell>
          <cell r="Z288" t="str">
            <v>単相</v>
          </cell>
          <cell r="AA288" t="str">
            <v>φ</v>
          </cell>
          <cell r="AB288" t="str">
            <v>電圧</v>
          </cell>
          <cell r="AC288">
            <v>200</v>
          </cell>
          <cell r="AD288" t="str">
            <v>V</v>
          </cell>
          <cell r="AE288" t="str">
            <v>外形寸法　高さ</v>
          </cell>
          <cell r="AF288">
            <v>360</v>
          </cell>
          <cell r="AG288" t="str">
            <v>mm</v>
          </cell>
          <cell r="AH288" t="str">
            <v>外形寸法　幅</v>
          </cell>
          <cell r="AI288">
            <v>790</v>
          </cell>
          <cell r="AJ288" t="str">
            <v>mm</v>
          </cell>
          <cell r="AK288" t="str">
            <v>外形寸法　奥行</v>
          </cell>
          <cell r="AL288">
            <v>157</v>
          </cell>
          <cell r="AM288" t="str">
            <v>mm</v>
          </cell>
          <cell r="AN288" t="str">
            <v>風量(強)</v>
          </cell>
          <cell r="AO288">
            <v>5</v>
          </cell>
          <cell r="AP288" t="str">
            <v>m3/min</v>
          </cell>
          <cell r="AQ288" t="str">
            <v>機外静圧</v>
          </cell>
          <cell r="AR288">
            <v>0</v>
          </cell>
          <cell r="AS288" t="str">
            <v>Pa</v>
          </cell>
          <cell r="AT288" t="str">
            <v>送風機出力</v>
          </cell>
          <cell r="AU288">
            <v>1.9E-2</v>
          </cell>
          <cell r="AV288" t="str">
            <v>kW</v>
          </cell>
          <cell r="AW288" t="str">
            <v>ドレン配管径</v>
          </cell>
          <cell r="AX288" t="str">
            <v>絶縁外形φ26･接続外形φ16･=1000</v>
          </cell>
          <cell r="AZ288" t="str">
            <v>冷媒配管(ガス)</v>
          </cell>
          <cell r="BA288">
            <v>12.7</v>
          </cell>
          <cell r="BB288" t="str">
            <v>φ(mm)</v>
          </cell>
          <cell r="BC288" t="str">
            <v>冷媒配管(液)</v>
          </cell>
          <cell r="BD288">
            <v>6.35</v>
          </cell>
          <cell r="BE288" t="str">
            <v>φ(mm)</v>
          </cell>
          <cell r="BF288" t="str">
            <v>製品質量</v>
          </cell>
          <cell r="BG288">
            <v>10</v>
          </cell>
          <cell r="BH288" t="str">
            <v>kg</v>
          </cell>
          <cell r="BI288" t="str">
            <v>分離形名(パネル１)</v>
          </cell>
          <cell r="BL288" t="str">
            <v>分離形名(リモコン１)</v>
          </cell>
          <cell r="BM288" t="str">
            <v>PAR-JH050K</v>
          </cell>
        </row>
        <row r="289">
          <cell r="B289" t="str">
            <v>PKH-J40FK-C</v>
          </cell>
          <cell r="C289" t="str">
            <v>標準価格</v>
          </cell>
          <cell r="D289">
            <v>170000</v>
          </cell>
          <cell r="E289">
            <v>195000</v>
          </cell>
          <cell r="F289" t="str">
            <v>円</v>
          </cell>
          <cell r="G289" t="str">
            <v>冷房能力</v>
          </cell>
          <cell r="H289">
            <v>3.6</v>
          </cell>
          <cell r="I289" t="str">
            <v>kW</v>
          </cell>
          <cell r="J289" t="str">
            <v>消費電力(冷房)</v>
          </cell>
          <cell r="K289">
            <v>0</v>
          </cell>
          <cell r="L289" t="str">
            <v>kW</v>
          </cell>
          <cell r="M289" t="str">
            <v>暖房能力</v>
          </cell>
          <cell r="N289">
            <v>4</v>
          </cell>
          <cell r="O289" t="str">
            <v>kW</v>
          </cell>
          <cell r="P289" t="str">
            <v>暖房能力(ﾋｰﾀ作動時)</v>
          </cell>
          <cell r="Q289">
            <v>0</v>
          </cell>
          <cell r="R289" t="str">
            <v>kW</v>
          </cell>
          <cell r="S289" t="str">
            <v>消費電力(暖房)</v>
          </cell>
          <cell r="T289">
            <v>0</v>
          </cell>
          <cell r="U289" t="str">
            <v>kW</v>
          </cell>
          <cell r="V289" t="str">
            <v>消費電力(暖房ﾋｰﾀ作動時)</v>
          </cell>
          <cell r="W289">
            <v>0</v>
          </cell>
          <cell r="X289" t="str">
            <v>kW</v>
          </cell>
          <cell r="Y289" t="str">
            <v>電源</v>
          </cell>
          <cell r="Z289" t="str">
            <v>単相</v>
          </cell>
          <cell r="AA289" t="str">
            <v>φ</v>
          </cell>
          <cell r="AB289" t="str">
            <v>電圧</v>
          </cell>
          <cell r="AC289">
            <v>200</v>
          </cell>
          <cell r="AD289" t="str">
            <v>V</v>
          </cell>
          <cell r="AE289" t="str">
            <v>外形寸法　高さ</v>
          </cell>
          <cell r="AF289">
            <v>300</v>
          </cell>
          <cell r="AG289" t="str">
            <v>mm</v>
          </cell>
          <cell r="AH289" t="str">
            <v>外形寸法　幅</v>
          </cell>
          <cell r="AI289">
            <v>1250</v>
          </cell>
          <cell r="AJ289" t="str">
            <v>mm</v>
          </cell>
          <cell r="AK289" t="str">
            <v>外形寸法　奥行</v>
          </cell>
          <cell r="AL289">
            <v>200</v>
          </cell>
          <cell r="AM289" t="str">
            <v>mm</v>
          </cell>
          <cell r="AN289" t="str">
            <v>風量(強)</v>
          </cell>
          <cell r="AO289">
            <v>12</v>
          </cell>
          <cell r="AP289" t="str">
            <v>m3/min</v>
          </cell>
          <cell r="AQ289" t="str">
            <v>機外静圧</v>
          </cell>
          <cell r="AR289">
            <v>0</v>
          </cell>
          <cell r="AS289" t="str">
            <v>Pa</v>
          </cell>
          <cell r="AT289" t="str">
            <v>送風機出力</v>
          </cell>
          <cell r="AU289">
            <v>0.03</v>
          </cell>
          <cell r="AV289" t="str">
            <v>kW</v>
          </cell>
          <cell r="AW289" t="str">
            <v>ドレン配管径</v>
          </cell>
          <cell r="AX289" t="str">
            <v>外径φ20(PVC管 VPｰ20接続可能)</v>
          </cell>
          <cell r="AZ289" t="str">
            <v>冷媒配管(ガス)</v>
          </cell>
          <cell r="BA289">
            <v>12.7</v>
          </cell>
          <cell r="BB289" t="str">
            <v>φ(mm)</v>
          </cell>
          <cell r="BC289" t="str">
            <v>冷媒配管(液)</v>
          </cell>
          <cell r="BD289">
            <v>6.35</v>
          </cell>
          <cell r="BE289" t="str">
            <v>φ(mm)</v>
          </cell>
          <cell r="BF289" t="str">
            <v>製品質量</v>
          </cell>
          <cell r="BG289">
            <v>17</v>
          </cell>
          <cell r="BH289" t="str">
            <v>kg</v>
          </cell>
          <cell r="BI289" t="str">
            <v>分離形名(パネル１)</v>
          </cell>
          <cell r="BL289" t="str">
            <v>分離形名(リモコン１)</v>
          </cell>
          <cell r="BM289" t="str">
            <v>PAR-JH150K</v>
          </cell>
        </row>
        <row r="290">
          <cell r="B290" t="str">
            <v>PKH-J40FK-W</v>
          </cell>
          <cell r="C290" t="str">
            <v>標準価格</v>
          </cell>
          <cell r="D290">
            <v>160000</v>
          </cell>
          <cell r="E290">
            <v>185000</v>
          </cell>
          <cell r="F290" t="str">
            <v>円</v>
          </cell>
          <cell r="G290" t="str">
            <v>冷房能力</v>
          </cell>
          <cell r="H290">
            <v>3.6</v>
          </cell>
          <cell r="I290" t="str">
            <v>kW</v>
          </cell>
          <cell r="J290" t="str">
            <v>消費電力(冷房)</v>
          </cell>
          <cell r="K290">
            <v>0</v>
          </cell>
          <cell r="L290" t="str">
            <v>kW</v>
          </cell>
          <cell r="M290" t="str">
            <v>暖房能力</v>
          </cell>
          <cell r="N290">
            <v>4</v>
          </cell>
          <cell r="O290" t="str">
            <v>kW</v>
          </cell>
          <cell r="P290" t="str">
            <v>暖房能力(ﾋｰﾀ作動時)</v>
          </cell>
          <cell r="Q290">
            <v>0</v>
          </cell>
          <cell r="R290" t="str">
            <v>kW</v>
          </cell>
          <cell r="S290" t="str">
            <v>消費電力(暖房)</v>
          </cell>
          <cell r="T290">
            <v>0</v>
          </cell>
          <cell r="U290" t="str">
            <v>kW</v>
          </cell>
          <cell r="V290" t="str">
            <v>消費電力(暖房ﾋｰﾀ作動時)</v>
          </cell>
          <cell r="W290">
            <v>0</v>
          </cell>
          <cell r="X290" t="str">
            <v>kW</v>
          </cell>
          <cell r="Y290" t="str">
            <v>電源</v>
          </cell>
          <cell r="Z290" t="str">
            <v>単相</v>
          </cell>
          <cell r="AA290" t="str">
            <v>φ</v>
          </cell>
          <cell r="AB290" t="str">
            <v>電圧</v>
          </cell>
          <cell r="AC290">
            <v>200</v>
          </cell>
          <cell r="AD290" t="str">
            <v>V</v>
          </cell>
          <cell r="AE290" t="str">
            <v>外形寸法　高さ</v>
          </cell>
          <cell r="AF290">
            <v>300</v>
          </cell>
          <cell r="AG290" t="str">
            <v>mm</v>
          </cell>
          <cell r="AH290" t="str">
            <v>外形寸法　幅</v>
          </cell>
          <cell r="AI290">
            <v>1250</v>
          </cell>
          <cell r="AJ290" t="str">
            <v>mm</v>
          </cell>
          <cell r="AK290" t="str">
            <v>外形寸法　奥行</v>
          </cell>
          <cell r="AL290">
            <v>200</v>
          </cell>
          <cell r="AM290" t="str">
            <v>mm</v>
          </cell>
          <cell r="AN290" t="str">
            <v>風量(強)</v>
          </cell>
          <cell r="AO290">
            <v>12</v>
          </cell>
          <cell r="AP290" t="str">
            <v>m3/min</v>
          </cell>
          <cell r="AQ290" t="str">
            <v>機外静圧</v>
          </cell>
          <cell r="AR290">
            <v>0</v>
          </cell>
          <cell r="AS290" t="str">
            <v>Pa</v>
          </cell>
          <cell r="AT290" t="str">
            <v>送風機出力</v>
          </cell>
          <cell r="AU290">
            <v>0.03</v>
          </cell>
          <cell r="AV290" t="str">
            <v>kW</v>
          </cell>
          <cell r="AW290" t="str">
            <v>ドレン配管径</v>
          </cell>
          <cell r="AX290" t="str">
            <v>外径φ20(PVC管 VPｰ20接続可能)</v>
          </cell>
          <cell r="AZ290" t="str">
            <v>冷媒配管(ガス)</v>
          </cell>
          <cell r="BA290">
            <v>12.7</v>
          </cell>
          <cell r="BB290" t="str">
            <v>φ(mm)</v>
          </cell>
          <cell r="BC290" t="str">
            <v>冷媒配管(液)</v>
          </cell>
          <cell r="BD290">
            <v>6.35</v>
          </cell>
          <cell r="BE290" t="str">
            <v>φ(mm)</v>
          </cell>
          <cell r="BF290" t="str">
            <v>製品質量</v>
          </cell>
          <cell r="BG290">
            <v>17</v>
          </cell>
          <cell r="BH290" t="str">
            <v>kg</v>
          </cell>
          <cell r="BI290" t="str">
            <v>分離形名(パネル１)</v>
          </cell>
          <cell r="BL290" t="str">
            <v>分離形名(リモコン１)</v>
          </cell>
          <cell r="BM290" t="str">
            <v>PAR-JH150K</v>
          </cell>
        </row>
        <row r="291">
          <cell r="B291" t="str">
            <v>PKH-J40FKH-C</v>
          </cell>
          <cell r="C291" t="str">
            <v>標準価格</v>
          </cell>
          <cell r="D291">
            <v>198000</v>
          </cell>
          <cell r="E291">
            <v>223000</v>
          </cell>
          <cell r="F291" t="str">
            <v>円</v>
          </cell>
          <cell r="G291" t="str">
            <v>冷房能力</v>
          </cell>
          <cell r="H291">
            <v>3.6</v>
          </cell>
          <cell r="I291" t="str">
            <v>kW</v>
          </cell>
          <cell r="J291" t="str">
            <v>消費電力(冷房)</v>
          </cell>
          <cell r="K291">
            <v>0</v>
          </cell>
          <cell r="L291" t="str">
            <v>kW</v>
          </cell>
          <cell r="M291" t="str">
            <v>暖房能力</v>
          </cell>
          <cell r="N291">
            <v>4</v>
          </cell>
          <cell r="O291" t="str">
            <v>kW</v>
          </cell>
          <cell r="P291" t="str">
            <v>暖房能力(ﾋｰﾀ作動時)</v>
          </cell>
          <cell r="Q291">
            <v>5.4</v>
          </cell>
          <cell r="R291" t="str">
            <v>kW</v>
          </cell>
          <cell r="S291" t="str">
            <v>消費電力(暖房)</v>
          </cell>
          <cell r="T291">
            <v>0</v>
          </cell>
          <cell r="U291" t="str">
            <v>kW</v>
          </cell>
          <cell r="V291" t="str">
            <v>消費電力(暖房ﾋｰﾀ作動時)</v>
          </cell>
          <cell r="W291">
            <v>0</v>
          </cell>
          <cell r="X291" t="str">
            <v>kW</v>
          </cell>
          <cell r="Y291" t="str">
            <v>電源</v>
          </cell>
          <cell r="Z291" t="str">
            <v>三相</v>
          </cell>
          <cell r="AA291" t="str">
            <v>φ</v>
          </cell>
          <cell r="AB291" t="str">
            <v>電圧</v>
          </cell>
          <cell r="AC291">
            <v>200</v>
          </cell>
          <cell r="AD291" t="str">
            <v>V</v>
          </cell>
          <cell r="AE291" t="str">
            <v>外形寸法　高さ</v>
          </cell>
          <cell r="AF291">
            <v>300</v>
          </cell>
          <cell r="AG291" t="str">
            <v>mm</v>
          </cell>
          <cell r="AH291" t="str">
            <v>外形寸法　幅</v>
          </cell>
          <cell r="AI291">
            <v>1250</v>
          </cell>
          <cell r="AJ291" t="str">
            <v>mm</v>
          </cell>
          <cell r="AK291" t="str">
            <v>外形寸法　奥行</v>
          </cell>
          <cell r="AL291">
            <v>200</v>
          </cell>
          <cell r="AM291" t="str">
            <v>mm</v>
          </cell>
          <cell r="AN291" t="str">
            <v>風量(強)</v>
          </cell>
          <cell r="AO291">
            <v>12</v>
          </cell>
          <cell r="AP291" t="str">
            <v>m3/min</v>
          </cell>
          <cell r="AQ291" t="str">
            <v>機外静圧</v>
          </cell>
          <cell r="AR291">
            <v>0</v>
          </cell>
          <cell r="AS291" t="str">
            <v>Pa</v>
          </cell>
          <cell r="AT291" t="str">
            <v>送風機出力</v>
          </cell>
          <cell r="AU291">
            <v>0.03</v>
          </cell>
          <cell r="AV291" t="str">
            <v>kW</v>
          </cell>
          <cell r="AW291" t="str">
            <v>ドレン配管径</v>
          </cell>
          <cell r="AX291" t="str">
            <v>外径φ20(PVC管 VPｰ20接続可能)</v>
          </cell>
          <cell r="AZ291" t="str">
            <v>冷媒配管(ガス)</v>
          </cell>
          <cell r="BA291">
            <v>12.7</v>
          </cell>
          <cell r="BB291" t="str">
            <v>φ(mm)</v>
          </cell>
          <cell r="BC291" t="str">
            <v>冷媒配管(液)</v>
          </cell>
          <cell r="BD291">
            <v>6.35</v>
          </cell>
          <cell r="BE291" t="str">
            <v>φ(mm)</v>
          </cell>
          <cell r="BF291" t="str">
            <v>製品質量</v>
          </cell>
          <cell r="BG291">
            <v>18</v>
          </cell>
          <cell r="BH291" t="str">
            <v>kg</v>
          </cell>
          <cell r="BI291" t="str">
            <v>分離形名(パネル１)</v>
          </cell>
          <cell r="BL291" t="str">
            <v>分離形名(リモコン１)</v>
          </cell>
          <cell r="BM291" t="str">
            <v>PAR-JH150K</v>
          </cell>
        </row>
        <row r="292">
          <cell r="B292" t="str">
            <v>PKH-J40FKH-W</v>
          </cell>
          <cell r="C292" t="str">
            <v>標準価格</v>
          </cell>
          <cell r="D292">
            <v>188000</v>
          </cell>
          <cell r="E292">
            <v>213000</v>
          </cell>
          <cell r="F292" t="str">
            <v>円</v>
          </cell>
          <cell r="G292" t="str">
            <v>冷房能力</v>
          </cell>
          <cell r="H292">
            <v>3.6</v>
          </cell>
          <cell r="I292" t="str">
            <v>kW</v>
          </cell>
          <cell r="J292" t="str">
            <v>消費電力(冷房)</v>
          </cell>
          <cell r="K292">
            <v>0</v>
          </cell>
          <cell r="L292" t="str">
            <v>kW</v>
          </cell>
          <cell r="M292" t="str">
            <v>暖房能力</v>
          </cell>
          <cell r="N292">
            <v>4</v>
          </cell>
          <cell r="O292" t="str">
            <v>kW</v>
          </cell>
          <cell r="P292" t="str">
            <v>暖房能力(ﾋｰﾀ作動時)</v>
          </cell>
          <cell r="Q292">
            <v>5.4</v>
          </cell>
          <cell r="R292" t="str">
            <v>kW</v>
          </cell>
          <cell r="S292" t="str">
            <v>消費電力(暖房)</v>
          </cell>
          <cell r="T292">
            <v>0</v>
          </cell>
          <cell r="U292" t="str">
            <v>kW</v>
          </cell>
          <cell r="V292" t="str">
            <v>消費電力(暖房ﾋｰﾀ作動時)</v>
          </cell>
          <cell r="W292">
            <v>0</v>
          </cell>
          <cell r="X292" t="str">
            <v>kW</v>
          </cell>
          <cell r="Y292" t="str">
            <v>電源</v>
          </cell>
          <cell r="Z292" t="str">
            <v>三相</v>
          </cell>
          <cell r="AA292" t="str">
            <v>φ</v>
          </cell>
          <cell r="AB292" t="str">
            <v>電圧</v>
          </cell>
          <cell r="AC292">
            <v>200</v>
          </cell>
          <cell r="AD292" t="str">
            <v>V</v>
          </cell>
          <cell r="AE292" t="str">
            <v>外形寸法　高さ</v>
          </cell>
          <cell r="AF292">
            <v>300</v>
          </cell>
          <cell r="AG292" t="str">
            <v>mm</v>
          </cell>
          <cell r="AH292" t="str">
            <v>外形寸法　幅</v>
          </cell>
          <cell r="AI292">
            <v>1250</v>
          </cell>
          <cell r="AJ292" t="str">
            <v>mm</v>
          </cell>
          <cell r="AK292" t="str">
            <v>外形寸法　奥行</v>
          </cell>
          <cell r="AL292">
            <v>200</v>
          </cell>
          <cell r="AM292" t="str">
            <v>mm</v>
          </cell>
          <cell r="AN292" t="str">
            <v>風量(強)</v>
          </cell>
          <cell r="AO292">
            <v>12</v>
          </cell>
          <cell r="AP292" t="str">
            <v>m3/min</v>
          </cell>
          <cell r="AQ292" t="str">
            <v>機外静圧</v>
          </cell>
          <cell r="AR292">
            <v>0</v>
          </cell>
          <cell r="AS292" t="str">
            <v>Pa</v>
          </cell>
          <cell r="AT292" t="str">
            <v>送風機出力</v>
          </cell>
          <cell r="AU292">
            <v>0.03</v>
          </cell>
          <cell r="AV292" t="str">
            <v>kW</v>
          </cell>
          <cell r="AW292" t="str">
            <v>ドレン配管径</v>
          </cell>
          <cell r="AX292" t="str">
            <v>外径φ20(PVC管 VPｰ20接続可能)</v>
          </cell>
          <cell r="AZ292" t="str">
            <v>冷媒配管(ガス)</v>
          </cell>
          <cell r="BA292">
            <v>12.7</v>
          </cell>
          <cell r="BB292" t="str">
            <v>φ(mm)</v>
          </cell>
          <cell r="BC292" t="str">
            <v>冷媒配管(液)</v>
          </cell>
          <cell r="BD292">
            <v>6.35</v>
          </cell>
          <cell r="BE292" t="str">
            <v>φ(mm)</v>
          </cell>
          <cell r="BF292" t="str">
            <v>製品質量</v>
          </cell>
          <cell r="BG292">
            <v>18</v>
          </cell>
          <cell r="BH292" t="str">
            <v>kg</v>
          </cell>
          <cell r="BI292" t="str">
            <v>分離形名(パネル１)</v>
          </cell>
          <cell r="BL292" t="str">
            <v>分離形名(リモコン１)</v>
          </cell>
          <cell r="BM292" t="str">
            <v>PAR-JH150K</v>
          </cell>
        </row>
        <row r="293">
          <cell r="B293" t="str">
            <v>PKH-J40FL-W</v>
          </cell>
          <cell r="C293" t="str">
            <v>標準価格</v>
          </cell>
          <cell r="D293">
            <v>175000</v>
          </cell>
          <cell r="E293">
            <v>200000</v>
          </cell>
          <cell r="F293" t="str">
            <v>円</v>
          </cell>
          <cell r="G293" t="str">
            <v>冷房能力</v>
          </cell>
          <cell r="H293">
            <v>3.6</v>
          </cell>
          <cell r="I293" t="str">
            <v>kW</v>
          </cell>
          <cell r="J293" t="str">
            <v>消費電力(冷房)</v>
          </cell>
          <cell r="K293">
            <v>0</v>
          </cell>
          <cell r="L293" t="str">
            <v>kW</v>
          </cell>
          <cell r="M293" t="str">
            <v>暖房能力</v>
          </cell>
          <cell r="N293">
            <v>4</v>
          </cell>
          <cell r="O293" t="str">
            <v>kW</v>
          </cell>
          <cell r="P293" t="str">
            <v>暖房能力(ﾋｰﾀ作動時)</v>
          </cell>
          <cell r="Q293">
            <v>0</v>
          </cell>
          <cell r="R293" t="str">
            <v>kW</v>
          </cell>
          <cell r="S293" t="str">
            <v>消費電力(暖房)</v>
          </cell>
          <cell r="T293">
            <v>0</v>
          </cell>
          <cell r="U293" t="str">
            <v>kW</v>
          </cell>
          <cell r="V293" t="str">
            <v>消費電力(暖房ﾋｰﾀ作動時)</v>
          </cell>
          <cell r="W293">
            <v>0</v>
          </cell>
          <cell r="X293" t="str">
            <v>kW</v>
          </cell>
          <cell r="Y293" t="str">
            <v>電源</v>
          </cell>
          <cell r="Z293" t="str">
            <v>単相</v>
          </cell>
          <cell r="AA293" t="str">
            <v>φ</v>
          </cell>
          <cell r="AB293" t="str">
            <v>電圧</v>
          </cell>
          <cell r="AC293">
            <v>200</v>
          </cell>
          <cell r="AD293" t="str">
            <v>V</v>
          </cell>
          <cell r="AE293" t="str">
            <v>外形寸法　高さ</v>
          </cell>
          <cell r="AF293">
            <v>300</v>
          </cell>
          <cell r="AG293" t="str">
            <v>mm</v>
          </cell>
          <cell r="AH293" t="str">
            <v>外形寸法　幅</v>
          </cell>
          <cell r="AI293">
            <v>1250</v>
          </cell>
          <cell r="AJ293" t="str">
            <v>mm</v>
          </cell>
          <cell r="AK293" t="str">
            <v>外形寸法　奥行</v>
          </cell>
          <cell r="AL293">
            <v>200</v>
          </cell>
          <cell r="AM293" t="str">
            <v>mm</v>
          </cell>
          <cell r="AN293" t="str">
            <v>風量(強)</v>
          </cell>
          <cell r="AO293">
            <v>12</v>
          </cell>
          <cell r="AP293" t="str">
            <v>m3/min</v>
          </cell>
          <cell r="AQ293" t="str">
            <v>機外静圧</v>
          </cell>
          <cell r="AR293">
            <v>0</v>
          </cell>
          <cell r="AS293" t="str">
            <v>Pa</v>
          </cell>
          <cell r="AT293" t="str">
            <v>送風機出力</v>
          </cell>
          <cell r="AU293">
            <v>0.03</v>
          </cell>
          <cell r="AV293" t="str">
            <v>kW</v>
          </cell>
          <cell r="AW293" t="str">
            <v>ドレン配管径</v>
          </cell>
          <cell r="AX293" t="str">
            <v>外径φ20(PVC管 VPｰ20接続可能)</v>
          </cell>
          <cell r="AZ293" t="str">
            <v>冷媒配管(ガス)</v>
          </cell>
          <cell r="BA293">
            <v>12.7</v>
          </cell>
          <cell r="BB293" t="str">
            <v>φ(mm)</v>
          </cell>
          <cell r="BC293" t="str">
            <v>冷媒配管(液)</v>
          </cell>
          <cell r="BD293">
            <v>6.35</v>
          </cell>
          <cell r="BE293" t="str">
            <v>φ(mm)</v>
          </cell>
          <cell r="BF293" t="str">
            <v>製品質量</v>
          </cell>
          <cell r="BG293">
            <v>17</v>
          </cell>
          <cell r="BH293" t="str">
            <v>kg</v>
          </cell>
          <cell r="BI293" t="str">
            <v>分離形名(パネル１)</v>
          </cell>
          <cell r="BL293" t="str">
            <v>分離形名(リモコン１)</v>
          </cell>
        </row>
        <row r="294">
          <cell r="B294" t="str">
            <v>PKH-J40FLH-W</v>
          </cell>
          <cell r="C294" t="str">
            <v>標準価格</v>
          </cell>
          <cell r="D294">
            <v>203000</v>
          </cell>
          <cell r="E294">
            <v>228000</v>
          </cell>
          <cell r="F294" t="str">
            <v>円</v>
          </cell>
          <cell r="G294" t="str">
            <v>冷房能力</v>
          </cell>
          <cell r="H294">
            <v>3.6</v>
          </cell>
          <cell r="I294" t="str">
            <v>kW</v>
          </cell>
          <cell r="J294" t="str">
            <v>消費電力(冷房)</v>
          </cell>
          <cell r="K294">
            <v>0</v>
          </cell>
          <cell r="L294" t="str">
            <v>kW</v>
          </cell>
          <cell r="M294" t="str">
            <v>暖房能力</v>
          </cell>
          <cell r="N294">
            <v>4</v>
          </cell>
          <cell r="O294" t="str">
            <v>kW</v>
          </cell>
          <cell r="P294" t="str">
            <v>暖房能力(ﾋｰﾀ作動時)</v>
          </cell>
          <cell r="Q294">
            <v>5.4</v>
          </cell>
          <cell r="R294" t="str">
            <v>kW</v>
          </cell>
          <cell r="S294" t="str">
            <v>消費電力(暖房)</v>
          </cell>
          <cell r="T294">
            <v>0</v>
          </cell>
          <cell r="U294" t="str">
            <v>kW</v>
          </cell>
          <cell r="V294" t="str">
            <v>消費電力(暖房ﾋｰﾀ作動時)</v>
          </cell>
          <cell r="W294">
            <v>0</v>
          </cell>
          <cell r="X294" t="str">
            <v>kW</v>
          </cell>
          <cell r="Y294" t="str">
            <v>電源</v>
          </cell>
          <cell r="Z294" t="str">
            <v>三相</v>
          </cell>
          <cell r="AA294" t="str">
            <v>φ</v>
          </cell>
          <cell r="AB294" t="str">
            <v>電圧</v>
          </cell>
          <cell r="AC294">
            <v>200</v>
          </cell>
          <cell r="AD294" t="str">
            <v>V</v>
          </cell>
          <cell r="AE294" t="str">
            <v>外形寸法　高さ</v>
          </cell>
          <cell r="AF294">
            <v>300</v>
          </cell>
          <cell r="AG294" t="str">
            <v>mm</v>
          </cell>
          <cell r="AH294" t="str">
            <v>外形寸法　幅</v>
          </cell>
          <cell r="AI294">
            <v>1250</v>
          </cell>
          <cell r="AJ294" t="str">
            <v>mm</v>
          </cell>
          <cell r="AK294" t="str">
            <v>外形寸法　奥行</v>
          </cell>
          <cell r="AL294">
            <v>200</v>
          </cell>
          <cell r="AM294" t="str">
            <v>mm</v>
          </cell>
          <cell r="AN294" t="str">
            <v>風量(強)</v>
          </cell>
          <cell r="AO294">
            <v>12</v>
          </cell>
          <cell r="AP294" t="str">
            <v>m3/min</v>
          </cell>
          <cell r="AQ294" t="str">
            <v>機外静圧</v>
          </cell>
          <cell r="AR294">
            <v>0</v>
          </cell>
          <cell r="AS294" t="str">
            <v>Pa</v>
          </cell>
          <cell r="AT294" t="str">
            <v>送風機出力</v>
          </cell>
          <cell r="AU294">
            <v>0.03</v>
          </cell>
          <cell r="AV294" t="str">
            <v>kW</v>
          </cell>
          <cell r="AW294" t="str">
            <v>ドレン配管径</v>
          </cell>
          <cell r="AX294" t="str">
            <v>外径φ20(PVC管 VPｰ20接続可能)</v>
          </cell>
          <cell r="AZ294" t="str">
            <v>冷媒配管(ガス)</v>
          </cell>
          <cell r="BA294">
            <v>12.7</v>
          </cell>
          <cell r="BB294" t="str">
            <v>φ(mm)</v>
          </cell>
          <cell r="BC294" t="str">
            <v>冷媒配管(液)</v>
          </cell>
          <cell r="BD294">
            <v>6.35</v>
          </cell>
          <cell r="BE294" t="str">
            <v>φ(mm)</v>
          </cell>
          <cell r="BF294" t="str">
            <v>製品質量</v>
          </cell>
          <cell r="BG294">
            <v>18</v>
          </cell>
          <cell r="BH294" t="str">
            <v>kg</v>
          </cell>
          <cell r="BI294" t="str">
            <v>分離形名(パネル１)</v>
          </cell>
          <cell r="BL294" t="str">
            <v>分離形名(リモコン１)</v>
          </cell>
        </row>
        <row r="295">
          <cell r="B295" t="str">
            <v>PKH-J40SFKH-C</v>
          </cell>
          <cell r="C295" t="str">
            <v>標準価格</v>
          </cell>
          <cell r="D295">
            <v>198000</v>
          </cell>
          <cell r="E295">
            <v>223000</v>
          </cell>
          <cell r="F295" t="str">
            <v>円</v>
          </cell>
          <cell r="G295" t="str">
            <v>冷房能力</v>
          </cell>
          <cell r="H295">
            <v>3.6</v>
          </cell>
          <cell r="I295" t="str">
            <v>kW</v>
          </cell>
          <cell r="J295" t="str">
            <v>消費電力(冷房)</v>
          </cell>
          <cell r="K295">
            <v>0</v>
          </cell>
          <cell r="L295" t="str">
            <v>kW</v>
          </cell>
          <cell r="M295" t="str">
            <v>暖房能力</v>
          </cell>
          <cell r="N295">
            <v>4</v>
          </cell>
          <cell r="O295" t="str">
            <v>kW</v>
          </cell>
          <cell r="P295" t="str">
            <v>暖房能力(ﾋｰﾀ作動時)</v>
          </cell>
          <cell r="Q295">
            <v>5.4</v>
          </cell>
          <cell r="R295" t="str">
            <v>kW</v>
          </cell>
          <cell r="S295" t="str">
            <v>消費電力(暖房)</v>
          </cell>
          <cell r="T295">
            <v>0</v>
          </cell>
          <cell r="U295" t="str">
            <v>kW</v>
          </cell>
          <cell r="V295" t="str">
            <v>消費電力(暖房ﾋｰﾀ作動時)</v>
          </cell>
          <cell r="W295">
            <v>0</v>
          </cell>
          <cell r="X295" t="str">
            <v>kW</v>
          </cell>
          <cell r="Y295" t="str">
            <v>電源</v>
          </cell>
          <cell r="Z295" t="str">
            <v>単相</v>
          </cell>
          <cell r="AA295" t="str">
            <v>φ</v>
          </cell>
          <cell r="AB295" t="str">
            <v>電圧</v>
          </cell>
          <cell r="AC295">
            <v>200</v>
          </cell>
          <cell r="AD295" t="str">
            <v>V</v>
          </cell>
          <cell r="AE295" t="str">
            <v>外形寸法　高さ</v>
          </cell>
          <cell r="AF295">
            <v>300</v>
          </cell>
          <cell r="AG295" t="str">
            <v>mm</v>
          </cell>
          <cell r="AH295" t="str">
            <v>外形寸法　幅</v>
          </cell>
          <cell r="AI295">
            <v>1250</v>
          </cell>
          <cell r="AJ295" t="str">
            <v>mm</v>
          </cell>
          <cell r="AK295" t="str">
            <v>外形寸法　奥行</v>
          </cell>
          <cell r="AL295">
            <v>200</v>
          </cell>
          <cell r="AM295" t="str">
            <v>mm</v>
          </cell>
          <cell r="AN295" t="str">
            <v>風量(強)</v>
          </cell>
          <cell r="AO295">
            <v>12</v>
          </cell>
          <cell r="AP295" t="str">
            <v>m3/min</v>
          </cell>
          <cell r="AQ295" t="str">
            <v>機外静圧</v>
          </cell>
          <cell r="AR295">
            <v>0</v>
          </cell>
          <cell r="AS295" t="str">
            <v>Pa</v>
          </cell>
          <cell r="AT295" t="str">
            <v>送風機出力</v>
          </cell>
          <cell r="AU295">
            <v>0.03</v>
          </cell>
          <cell r="AV295" t="str">
            <v>kW</v>
          </cell>
          <cell r="AW295" t="str">
            <v>ドレン配管径</v>
          </cell>
          <cell r="AX295" t="str">
            <v>外径φ20(PVC管 VPｰ20接続可能)</v>
          </cell>
          <cell r="AZ295" t="str">
            <v>冷媒配管(ガス)</v>
          </cell>
          <cell r="BA295">
            <v>12.7</v>
          </cell>
          <cell r="BB295" t="str">
            <v>φ(mm)</v>
          </cell>
          <cell r="BC295" t="str">
            <v>冷媒配管(液)</v>
          </cell>
          <cell r="BD295">
            <v>6.35</v>
          </cell>
          <cell r="BE295" t="str">
            <v>φ(mm)</v>
          </cell>
          <cell r="BF295" t="str">
            <v>製品質量</v>
          </cell>
          <cell r="BG295">
            <v>18</v>
          </cell>
          <cell r="BH295" t="str">
            <v>kg</v>
          </cell>
          <cell r="BI295" t="str">
            <v>分離形名(パネル１)</v>
          </cell>
          <cell r="BL295" t="str">
            <v>分離形名(リモコン１)</v>
          </cell>
          <cell r="BM295" t="str">
            <v>PAR-JH150K</v>
          </cell>
        </row>
        <row r="296">
          <cell r="B296" t="str">
            <v>PKH-J40SFKH-W</v>
          </cell>
          <cell r="C296" t="str">
            <v>標準価格</v>
          </cell>
          <cell r="D296">
            <v>188000</v>
          </cell>
          <cell r="E296">
            <v>213000</v>
          </cell>
          <cell r="F296" t="str">
            <v>円</v>
          </cell>
          <cell r="G296" t="str">
            <v>冷房能力</v>
          </cell>
          <cell r="H296">
            <v>3.6</v>
          </cell>
          <cell r="I296" t="str">
            <v>kW</v>
          </cell>
          <cell r="J296" t="str">
            <v>消費電力(冷房)</v>
          </cell>
          <cell r="K296">
            <v>0</v>
          </cell>
          <cell r="L296" t="str">
            <v>kW</v>
          </cell>
          <cell r="M296" t="str">
            <v>暖房能力</v>
          </cell>
          <cell r="N296">
            <v>4</v>
          </cell>
          <cell r="O296" t="str">
            <v>kW</v>
          </cell>
          <cell r="P296" t="str">
            <v>暖房能力(ﾋｰﾀ作動時)</v>
          </cell>
          <cell r="Q296">
            <v>5.4</v>
          </cell>
          <cell r="R296" t="str">
            <v>kW</v>
          </cell>
          <cell r="S296" t="str">
            <v>消費電力(暖房)</v>
          </cell>
          <cell r="T296">
            <v>0</v>
          </cell>
          <cell r="U296" t="str">
            <v>kW</v>
          </cell>
          <cell r="V296" t="str">
            <v>消費電力(暖房ﾋｰﾀ作動時)</v>
          </cell>
          <cell r="W296">
            <v>0</v>
          </cell>
          <cell r="X296" t="str">
            <v>kW</v>
          </cell>
          <cell r="Y296" t="str">
            <v>電源</v>
          </cell>
          <cell r="Z296" t="str">
            <v>単相</v>
          </cell>
          <cell r="AA296" t="str">
            <v>φ</v>
          </cell>
          <cell r="AB296" t="str">
            <v>電圧</v>
          </cell>
          <cell r="AC296">
            <v>200</v>
          </cell>
          <cell r="AD296" t="str">
            <v>V</v>
          </cell>
          <cell r="AE296" t="str">
            <v>外形寸法　高さ</v>
          </cell>
          <cell r="AF296">
            <v>300</v>
          </cell>
          <cell r="AG296" t="str">
            <v>mm</v>
          </cell>
          <cell r="AH296" t="str">
            <v>外形寸法　幅</v>
          </cell>
          <cell r="AI296">
            <v>1250</v>
          </cell>
          <cell r="AJ296" t="str">
            <v>mm</v>
          </cell>
          <cell r="AK296" t="str">
            <v>外形寸法　奥行</v>
          </cell>
          <cell r="AL296">
            <v>200</v>
          </cell>
          <cell r="AM296" t="str">
            <v>mm</v>
          </cell>
          <cell r="AN296" t="str">
            <v>風量(強)</v>
          </cell>
          <cell r="AO296">
            <v>12</v>
          </cell>
          <cell r="AP296" t="str">
            <v>m3/min</v>
          </cell>
          <cell r="AQ296" t="str">
            <v>機外静圧</v>
          </cell>
          <cell r="AR296">
            <v>0</v>
          </cell>
          <cell r="AS296" t="str">
            <v>Pa</v>
          </cell>
          <cell r="AT296" t="str">
            <v>送風機出力</v>
          </cell>
          <cell r="AU296">
            <v>0.03</v>
          </cell>
          <cell r="AV296" t="str">
            <v>kW</v>
          </cell>
          <cell r="AW296" t="str">
            <v>ドレン配管径</v>
          </cell>
          <cell r="AX296" t="str">
            <v>外径φ20(PVC管 VPｰ20接続可能)</v>
          </cell>
          <cell r="AZ296" t="str">
            <v>冷媒配管(ガス)</v>
          </cell>
          <cell r="BA296">
            <v>12.7</v>
          </cell>
          <cell r="BB296" t="str">
            <v>φ(mm)</v>
          </cell>
          <cell r="BC296" t="str">
            <v>冷媒配管(液)</v>
          </cell>
          <cell r="BD296">
            <v>6.35</v>
          </cell>
          <cell r="BE296" t="str">
            <v>φ(mm)</v>
          </cell>
          <cell r="BF296" t="str">
            <v>製品質量</v>
          </cell>
          <cell r="BG296">
            <v>18</v>
          </cell>
          <cell r="BH296" t="str">
            <v>kg</v>
          </cell>
          <cell r="BI296" t="str">
            <v>分離形名(パネル１)</v>
          </cell>
          <cell r="BL296" t="str">
            <v>分離形名(リモコン１)</v>
          </cell>
          <cell r="BM296" t="str">
            <v>PAR-JH150K</v>
          </cell>
        </row>
        <row r="297">
          <cell r="B297" t="str">
            <v>PKH-J40SFLH-W</v>
          </cell>
          <cell r="C297" t="str">
            <v>標準価格</v>
          </cell>
          <cell r="D297">
            <v>203000</v>
          </cell>
          <cell r="E297">
            <v>228000</v>
          </cell>
          <cell r="F297" t="str">
            <v>円</v>
          </cell>
          <cell r="G297" t="str">
            <v>冷房能力</v>
          </cell>
          <cell r="H297">
            <v>3.6</v>
          </cell>
          <cell r="I297" t="str">
            <v>kW</v>
          </cell>
          <cell r="J297" t="str">
            <v>消費電力(冷房)</v>
          </cell>
          <cell r="K297">
            <v>0</v>
          </cell>
          <cell r="L297" t="str">
            <v>kW</v>
          </cell>
          <cell r="M297" t="str">
            <v>暖房能力</v>
          </cell>
          <cell r="N297">
            <v>4</v>
          </cell>
          <cell r="O297" t="str">
            <v>kW</v>
          </cell>
          <cell r="P297" t="str">
            <v>暖房能力(ﾋｰﾀ作動時)</v>
          </cell>
          <cell r="Q297">
            <v>5.4</v>
          </cell>
          <cell r="R297" t="str">
            <v>kW</v>
          </cell>
          <cell r="S297" t="str">
            <v>消費電力(暖房)</v>
          </cell>
          <cell r="T297">
            <v>0</v>
          </cell>
          <cell r="U297" t="str">
            <v>kW</v>
          </cell>
          <cell r="V297" t="str">
            <v>消費電力(暖房ﾋｰﾀ作動時)</v>
          </cell>
          <cell r="W297">
            <v>0</v>
          </cell>
          <cell r="X297" t="str">
            <v>kW</v>
          </cell>
          <cell r="Y297" t="str">
            <v>電源</v>
          </cell>
          <cell r="Z297" t="str">
            <v>単相</v>
          </cell>
          <cell r="AA297" t="str">
            <v>φ</v>
          </cell>
          <cell r="AB297" t="str">
            <v>電圧</v>
          </cell>
          <cell r="AC297">
            <v>200</v>
          </cell>
          <cell r="AD297" t="str">
            <v>V</v>
          </cell>
          <cell r="AE297" t="str">
            <v>外形寸法　高さ</v>
          </cell>
          <cell r="AF297">
            <v>300</v>
          </cell>
          <cell r="AG297" t="str">
            <v>mm</v>
          </cell>
          <cell r="AH297" t="str">
            <v>外形寸法　幅</v>
          </cell>
          <cell r="AI297">
            <v>1250</v>
          </cell>
          <cell r="AJ297" t="str">
            <v>mm</v>
          </cell>
          <cell r="AK297" t="str">
            <v>外形寸法　奥行</v>
          </cell>
          <cell r="AL297">
            <v>200</v>
          </cell>
          <cell r="AM297" t="str">
            <v>mm</v>
          </cell>
          <cell r="AN297" t="str">
            <v>風量(強)</v>
          </cell>
          <cell r="AO297">
            <v>12</v>
          </cell>
          <cell r="AP297" t="str">
            <v>m3/min</v>
          </cell>
          <cell r="AQ297" t="str">
            <v>機外静圧</v>
          </cell>
          <cell r="AR297">
            <v>0</v>
          </cell>
          <cell r="AS297" t="str">
            <v>Pa</v>
          </cell>
          <cell r="AT297" t="str">
            <v>送風機出力</v>
          </cell>
          <cell r="AU297">
            <v>0.03</v>
          </cell>
          <cell r="AV297" t="str">
            <v>kW</v>
          </cell>
          <cell r="AW297" t="str">
            <v>ドレン配管径</v>
          </cell>
          <cell r="AX297" t="str">
            <v>外径φ20(PVC管 VPｰ20接続可能)</v>
          </cell>
          <cell r="AZ297" t="str">
            <v>冷媒配管(ガス)</v>
          </cell>
          <cell r="BA297">
            <v>12.7</v>
          </cell>
          <cell r="BB297" t="str">
            <v>φ(mm)</v>
          </cell>
          <cell r="BC297" t="str">
            <v>冷媒配管(液)</v>
          </cell>
          <cell r="BD297">
            <v>6.35</v>
          </cell>
          <cell r="BE297" t="str">
            <v>φ(mm)</v>
          </cell>
          <cell r="BF297" t="str">
            <v>製品質量</v>
          </cell>
          <cell r="BG297">
            <v>18</v>
          </cell>
          <cell r="BH297" t="str">
            <v>kg</v>
          </cell>
          <cell r="BI297" t="str">
            <v>分離形名(パネル１)</v>
          </cell>
          <cell r="BL297" t="str">
            <v>分離形名(リモコン１)</v>
          </cell>
        </row>
        <row r="298">
          <cell r="B298" t="str">
            <v>PKH-J45FK-C</v>
          </cell>
          <cell r="C298" t="str">
            <v>標準価格</v>
          </cell>
          <cell r="D298">
            <v>175000</v>
          </cell>
          <cell r="E298">
            <v>200000</v>
          </cell>
          <cell r="F298" t="str">
            <v>円</v>
          </cell>
          <cell r="G298" t="str">
            <v>冷房能力</v>
          </cell>
          <cell r="H298">
            <v>4</v>
          </cell>
          <cell r="I298" t="str">
            <v>kW</v>
          </cell>
          <cell r="J298" t="str">
            <v>消費電力(冷房)</v>
          </cell>
          <cell r="K298">
            <v>0</v>
          </cell>
          <cell r="L298" t="str">
            <v>kW</v>
          </cell>
          <cell r="M298" t="str">
            <v>暖房能力</v>
          </cell>
          <cell r="N298">
            <v>4.2</v>
          </cell>
          <cell r="O298" t="str">
            <v>kW</v>
          </cell>
          <cell r="P298" t="str">
            <v>暖房能力(ﾋｰﾀ作動時)</v>
          </cell>
          <cell r="Q298">
            <v>0</v>
          </cell>
          <cell r="R298" t="str">
            <v>kW</v>
          </cell>
          <cell r="S298" t="str">
            <v>消費電力(暖房)</v>
          </cell>
          <cell r="T298">
            <v>0</v>
          </cell>
          <cell r="U298" t="str">
            <v>kW</v>
          </cell>
          <cell r="V298" t="str">
            <v>消費電力(暖房ﾋｰﾀ作動時)</v>
          </cell>
          <cell r="W298">
            <v>0</v>
          </cell>
          <cell r="X298" t="str">
            <v>kW</v>
          </cell>
          <cell r="Y298" t="str">
            <v>電源</v>
          </cell>
          <cell r="Z298" t="str">
            <v>単相</v>
          </cell>
          <cell r="AA298" t="str">
            <v>φ</v>
          </cell>
          <cell r="AB298" t="str">
            <v>電圧</v>
          </cell>
          <cell r="AC298">
            <v>200</v>
          </cell>
          <cell r="AD298" t="str">
            <v>V</v>
          </cell>
          <cell r="AE298" t="str">
            <v>外形寸法　高さ</v>
          </cell>
          <cell r="AF298">
            <v>300</v>
          </cell>
          <cell r="AG298" t="str">
            <v>mm</v>
          </cell>
          <cell r="AH298" t="str">
            <v>外形寸法　幅</v>
          </cell>
          <cell r="AI298">
            <v>1250</v>
          </cell>
          <cell r="AJ298" t="str">
            <v>mm</v>
          </cell>
          <cell r="AK298" t="str">
            <v>外形寸法　奥行</v>
          </cell>
          <cell r="AL298">
            <v>200</v>
          </cell>
          <cell r="AM298" t="str">
            <v>mm</v>
          </cell>
          <cell r="AN298" t="str">
            <v>風量(強)</v>
          </cell>
          <cell r="AO298">
            <v>12</v>
          </cell>
          <cell r="AP298" t="str">
            <v>m3/min</v>
          </cell>
          <cell r="AQ298" t="str">
            <v>機外静圧</v>
          </cell>
          <cell r="AR298">
            <v>0</v>
          </cell>
          <cell r="AS298" t="str">
            <v>Pa</v>
          </cell>
          <cell r="AT298" t="str">
            <v>送風機出力</v>
          </cell>
          <cell r="AU298">
            <v>0.03</v>
          </cell>
          <cell r="AV298" t="str">
            <v>kW</v>
          </cell>
          <cell r="AW298" t="str">
            <v>ドレン配管径</v>
          </cell>
          <cell r="AX298" t="str">
            <v>外径φ20(PVC管 VPｰ20接続可能)</v>
          </cell>
          <cell r="AZ298" t="str">
            <v>冷媒配管(ガス)</v>
          </cell>
          <cell r="BA298">
            <v>12.7</v>
          </cell>
          <cell r="BB298" t="str">
            <v>φ(mm)</v>
          </cell>
          <cell r="BC298" t="str">
            <v>冷媒配管(液)</v>
          </cell>
          <cell r="BD298">
            <v>6.35</v>
          </cell>
          <cell r="BE298" t="str">
            <v>φ(mm)</v>
          </cell>
          <cell r="BF298" t="str">
            <v>製品質量</v>
          </cell>
          <cell r="BG298">
            <v>17</v>
          </cell>
          <cell r="BH298" t="str">
            <v>kg</v>
          </cell>
          <cell r="BI298" t="str">
            <v>分離形名(パネル１)</v>
          </cell>
          <cell r="BL298" t="str">
            <v>分離形名(リモコン１)</v>
          </cell>
          <cell r="BM298" t="str">
            <v>PAR-JH150K</v>
          </cell>
        </row>
        <row r="299">
          <cell r="B299" t="str">
            <v>PKH-J45FK-W</v>
          </cell>
          <cell r="C299" t="str">
            <v>標準価格</v>
          </cell>
          <cell r="D299">
            <v>165000</v>
          </cell>
          <cell r="E299">
            <v>190000</v>
          </cell>
          <cell r="F299" t="str">
            <v>円</v>
          </cell>
          <cell r="G299" t="str">
            <v>冷房能力</v>
          </cell>
          <cell r="H299">
            <v>4</v>
          </cell>
          <cell r="I299" t="str">
            <v>kW</v>
          </cell>
          <cell r="J299" t="str">
            <v>消費電力(冷房)</v>
          </cell>
          <cell r="K299">
            <v>0</v>
          </cell>
          <cell r="L299" t="str">
            <v>kW</v>
          </cell>
          <cell r="M299" t="str">
            <v>暖房能力</v>
          </cell>
          <cell r="N299">
            <v>4.2</v>
          </cell>
          <cell r="O299" t="str">
            <v>kW</v>
          </cell>
          <cell r="P299" t="str">
            <v>暖房能力(ﾋｰﾀ作動時)</v>
          </cell>
          <cell r="Q299">
            <v>0</v>
          </cell>
          <cell r="R299" t="str">
            <v>kW</v>
          </cell>
          <cell r="S299" t="str">
            <v>消費電力(暖房)</v>
          </cell>
          <cell r="T299">
            <v>0</v>
          </cell>
          <cell r="U299" t="str">
            <v>kW</v>
          </cell>
          <cell r="V299" t="str">
            <v>消費電力(暖房ﾋｰﾀ作動時)</v>
          </cell>
          <cell r="W299">
            <v>0</v>
          </cell>
          <cell r="X299" t="str">
            <v>kW</v>
          </cell>
          <cell r="Y299" t="str">
            <v>電源</v>
          </cell>
          <cell r="Z299" t="str">
            <v>単相</v>
          </cell>
          <cell r="AA299" t="str">
            <v>φ</v>
          </cell>
          <cell r="AB299" t="str">
            <v>電圧</v>
          </cell>
          <cell r="AC299">
            <v>200</v>
          </cell>
          <cell r="AD299" t="str">
            <v>V</v>
          </cell>
          <cell r="AE299" t="str">
            <v>外形寸法　高さ</v>
          </cell>
          <cell r="AF299">
            <v>300</v>
          </cell>
          <cell r="AG299" t="str">
            <v>mm</v>
          </cell>
          <cell r="AH299" t="str">
            <v>外形寸法　幅</v>
          </cell>
          <cell r="AI299">
            <v>1250</v>
          </cell>
          <cell r="AJ299" t="str">
            <v>mm</v>
          </cell>
          <cell r="AK299" t="str">
            <v>外形寸法　奥行</v>
          </cell>
          <cell r="AL299">
            <v>200</v>
          </cell>
          <cell r="AM299" t="str">
            <v>mm</v>
          </cell>
          <cell r="AN299" t="str">
            <v>風量(強)</v>
          </cell>
          <cell r="AO299">
            <v>12</v>
          </cell>
          <cell r="AP299" t="str">
            <v>m3/min</v>
          </cell>
          <cell r="AQ299" t="str">
            <v>機外静圧</v>
          </cell>
          <cell r="AR299">
            <v>0</v>
          </cell>
          <cell r="AS299" t="str">
            <v>Pa</v>
          </cell>
          <cell r="AT299" t="str">
            <v>送風機出力</v>
          </cell>
          <cell r="AU299">
            <v>0.03</v>
          </cell>
          <cell r="AV299" t="str">
            <v>kW</v>
          </cell>
          <cell r="AW299" t="str">
            <v>ドレン配管径</v>
          </cell>
          <cell r="AX299" t="str">
            <v>外径φ20(PVC管 VPｰ20接続可能)</v>
          </cell>
          <cell r="AZ299" t="str">
            <v>冷媒配管(ガス)</v>
          </cell>
          <cell r="BA299">
            <v>12.7</v>
          </cell>
          <cell r="BB299" t="str">
            <v>φ(mm)</v>
          </cell>
          <cell r="BC299" t="str">
            <v>冷媒配管(液)</v>
          </cell>
          <cell r="BD299">
            <v>6.35</v>
          </cell>
          <cell r="BE299" t="str">
            <v>φ(mm)</v>
          </cell>
          <cell r="BF299" t="str">
            <v>製品質量</v>
          </cell>
          <cell r="BG299">
            <v>17</v>
          </cell>
          <cell r="BH299" t="str">
            <v>kg</v>
          </cell>
          <cell r="BI299" t="str">
            <v>分離形名(パネル１)</v>
          </cell>
          <cell r="BL299" t="str">
            <v>分離形名(リモコン１)</v>
          </cell>
          <cell r="BM299" t="str">
            <v>PAR-JH150K</v>
          </cell>
        </row>
        <row r="300">
          <cell r="B300" t="str">
            <v>PKH-J45FKH-C</v>
          </cell>
          <cell r="C300" t="str">
            <v>標準価格</v>
          </cell>
          <cell r="D300">
            <v>203000</v>
          </cell>
          <cell r="E300">
            <v>228000</v>
          </cell>
          <cell r="F300" t="str">
            <v>円</v>
          </cell>
          <cell r="G300" t="str">
            <v>冷房能力</v>
          </cell>
          <cell r="H300">
            <v>4</v>
          </cell>
          <cell r="I300" t="str">
            <v>kW</v>
          </cell>
          <cell r="J300" t="str">
            <v>消費電力(冷房)</v>
          </cell>
          <cell r="K300">
            <v>0</v>
          </cell>
          <cell r="L300" t="str">
            <v>kW</v>
          </cell>
          <cell r="M300" t="str">
            <v>暖房能力</v>
          </cell>
          <cell r="N300">
            <v>4.2</v>
          </cell>
          <cell r="O300" t="str">
            <v>kW</v>
          </cell>
          <cell r="P300" t="str">
            <v>暖房能力(ﾋｰﾀ作動時)</v>
          </cell>
          <cell r="Q300">
            <v>5.6</v>
          </cell>
          <cell r="R300" t="str">
            <v>kW</v>
          </cell>
          <cell r="S300" t="str">
            <v>消費電力(暖房)</v>
          </cell>
          <cell r="T300">
            <v>0</v>
          </cell>
          <cell r="U300" t="str">
            <v>kW</v>
          </cell>
          <cell r="V300" t="str">
            <v>消費電力(暖房ﾋｰﾀ作動時)</v>
          </cell>
          <cell r="W300">
            <v>0</v>
          </cell>
          <cell r="X300" t="str">
            <v>kW</v>
          </cell>
          <cell r="Y300" t="str">
            <v>電源</v>
          </cell>
          <cell r="Z300" t="str">
            <v>三相</v>
          </cell>
          <cell r="AA300" t="str">
            <v>φ</v>
          </cell>
          <cell r="AB300" t="str">
            <v>電圧</v>
          </cell>
          <cell r="AC300">
            <v>200</v>
          </cell>
          <cell r="AD300" t="str">
            <v>V</v>
          </cell>
          <cell r="AE300" t="str">
            <v>外形寸法　高さ</v>
          </cell>
          <cell r="AF300">
            <v>300</v>
          </cell>
          <cell r="AG300" t="str">
            <v>mm</v>
          </cell>
          <cell r="AH300" t="str">
            <v>外形寸法　幅</v>
          </cell>
          <cell r="AI300">
            <v>1250</v>
          </cell>
          <cell r="AJ300" t="str">
            <v>mm</v>
          </cell>
          <cell r="AK300" t="str">
            <v>外形寸法　奥行</v>
          </cell>
          <cell r="AL300">
            <v>200</v>
          </cell>
          <cell r="AM300" t="str">
            <v>mm</v>
          </cell>
          <cell r="AN300" t="str">
            <v>風量(強)</v>
          </cell>
          <cell r="AO300">
            <v>12</v>
          </cell>
          <cell r="AP300" t="str">
            <v>m3/min</v>
          </cell>
          <cell r="AQ300" t="str">
            <v>機外静圧</v>
          </cell>
          <cell r="AR300">
            <v>0</v>
          </cell>
          <cell r="AS300" t="str">
            <v>Pa</v>
          </cell>
          <cell r="AT300" t="str">
            <v>送風機出力</v>
          </cell>
          <cell r="AU300">
            <v>0.03</v>
          </cell>
          <cell r="AV300" t="str">
            <v>kW</v>
          </cell>
          <cell r="AW300" t="str">
            <v>ドレン配管径</v>
          </cell>
          <cell r="AX300" t="str">
            <v>外径φ20(PVC管 VPｰ20接続可能)</v>
          </cell>
          <cell r="AZ300" t="str">
            <v>冷媒配管(ガス)</v>
          </cell>
          <cell r="BA300">
            <v>12.7</v>
          </cell>
          <cell r="BB300" t="str">
            <v>φ(mm)</v>
          </cell>
          <cell r="BC300" t="str">
            <v>冷媒配管(液)</v>
          </cell>
          <cell r="BD300">
            <v>6.35</v>
          </cell>
          <cell r="BE300" t="str">
            <v>φ(mm)</v>
          </cell>
          <cell r="BF300" t="str">
            <v>製品質量</v>
          </cell>
          <cell r="BG300">
            <v>18</v>
          </cell>
          <cell r="BH300" t="str">
            <v>kg</v>
          </cell>
          <cell r="BI300" t="str">
            <v>分離形名(パネル１)</v>
          </cell>
          <cell r="BL300" t="str">
            <v>分離形名(リモコン１)</v>
          </cell>
          <cell r="BM300" t="str">
            <v>PAR-JH150K</v>
          </cell>
        </row>
        <row r="301">
          <cell r="B301" t="str">
            <v>PKH-J45FKH-W</v>
          </cell>
          <cell r="C301" t="str">
            <v>標準価格</v>
          </cell>
          <cell r="D301">
            <v>193000</v>
          </cell>
          <cell r="E301">
            <v>218000</v>
          </cell>
          <cell r="F301" t="str">
            <v>円</v>
          </cell>
          <cell r="G301" t="str">
            <v>冷房能力</v>
          </cell>
          <cell r="H301">
            <v>4</v>
          </cell>
          <cell r="I301" t="str">
            <v>kW</v>
          </cell>
          <cell r="J301" t="str">
            <v>消費電力(冷房)</v>
          </cell>
          <cell r="K301">
            <v>0</v>
          </cell>
          <cell r="L301" t="str">
            <v>kW</v>
          </cell>
          <cell r="M301" t="str">
            <v>暖房能力</v>
          </cell>
          <cell r="N301">
            <v>4.2</v>
          </cell>
          <cell r="O301" t="str">
            <v>kW</v>
          </cell>
          <cell r="P301" t="str">
            <v>暖房能力(ﾋｰﾀ作動時)</v>
          </cell>
          <cell r="Q301">
            <v>5.6</v>
          </cell>
          <cell r="R301" t="str">
            <v>kW</v>
          </cell>
          <cell r="S301" t="str">
            <v>消費電力(暖房)</v>
          </cell>
          <cell r="T301">
            <v>0</v>
          </cell>
          <cell r="U301" t="str">
            <v>kW</v>
          </cell>
          <cell r="V301" t="str">
            <v>消費電力(暖房ﾋｰﾀ作動時)</v>
          </cell>
          <cell r="W301">
            <v>0</v>
          </cell>
          <cell r="X301" t="str">
            <v>kW</v>
          </cell>
          <cell r="Y301" t="str">
            <v>電源</v>
          </cell>
          <cell r="Z301" t="str">
            <v>三相</v>
          </cell>
          <cell r="AA301" t="str">
            <v>φ</v>
          </cell>
          <cell r="AB301" t="str">
            <v>電圧</v>
          </cell>
          <cell r="AC301">
            <v>200</v>
          </cell>
          <cell r="AD301" t="str">
            <v>V</v>
          </cell>
          <cell r="AE301" t="str">
            <v>外形寸法　高さ</v>
          </cell>
          <cell r="AF301">
            <v>300</v>
          </cell>
          <cell r="AG301" t="str">
            <v>mm</v>
          </cell>
          <cell r="AH301" t="str">
            <v>外形寸法　幅</v>
          </cell>
          <cell r="AI301">
            <v>1250</v>
          </cell>
          <cell r="AJ301" t="str">
            <v>mm</v>
          </cell>
          <cell r="AK301" t="str">
            <v>外形寸法　奥行</v>
          </cell>
          <cell r="AL301">
            <v>200</v>
          </cell>
          <cell r="AM301" t="str">
            <v>mm</v>
          </cell>
          <cell r="AN301" t="str">
            <v>風量(強)</v>
          </cell>
          <cell r="AO301">
            <v>12</v>
          </cell>
          <cell r="AP301" t="str">
            <v>m3/min</v>
          </cell>
          <cell r="AQ301" t="str">
            <v>機外静圧</v>
          </cell>
          <cell r="AR301">
            <v>0</v>
          </cell>
          <cell r="AS301" t="str">
            <v>Pa</v>
          </cell>
          <cell r="AT301" t="str">
            <v>送風機出力</v>
          </cell>
          <cell r="AU301">
            <v>0.03</v>
          </cell>
          <cell r="AV301" t="str">
            <v>kW</v>
          </cell>
          <cell r="AW301" t="str">
            <v>ドレン配管径</v>
          </cell>
          <cell r="AX301" t="str">
            <v>外径φ20(PVC管 VPｰ20接続可能)</v>
          </cell>
          <cell r="AZ301" t="str">
            <v>冷媒配管(ガス)</v>
          </cell>
          <cell r="BA301">
            <v>12.7</v>
          </cell>
          <cell r="BB301" t="str">
            <v>φ(mm)</v>
          </cell>
          <cell r="BC301" t="str">
            <v>冷媒配管(液)</v>
          </cell>
          <cell r="BD301">
            <v>6.35</v>
          </cell>
          <cell r="BE301" t="str">
            <v>φ(mm)</v>
          </cell>
          <cell r="BF301" t="str">
            <v>製品質量</v>
          </cell>
          <cell r="BG301">
            <v>18</v>
          </cell>
          <cell r="BH301" t="str">
            <v>kg</v>
          </cell>
          <cell r="BI301" t="str">
            <v>分離形名(パネル１)</v>
          </cell>
          <cell r="BL301" t="str">
            <v>分離形名(リモコン１)</v>
          </cell>
          <cell r="BM301" t="str">
            <v>PAR-JH150K</v>
          </cell>
        </row>
        <row r="302">
          <cell r="B302" t="str">
            <v>PKH-J45FL-W</v>
          </cell>
          <cell r="C302" t="str">
            <v>標準価格</v>
          </cell>
          <cell r="D302">
            <v>180000</v>
          </cell>
          <cell r="E302">
            <v>205000</v>
          </cell>
          <cell r="F302" t="str">
            <v>円</v>
          </cell>
          <cell r="G302" t="str">
            <v>冷房能力</v>
          </cell>
          <cell r="H302">
            <v>4</v>
          </cell>
          <cell r="I302" t="str">
            <v>kW</v>
          </cell>
          <cell r="J302" t="str">
            <v>消費電力(冷房)</v>
          </cell>
          <cell r="K302">
            <v>0</v>
          </cell>
          <cell r="L302" t="str">
            <v>kW</v>
          </cell>
          <cell r="M302" t="str">
            <v>暖房能力</v>
          </cell>
          <cell r="N302">
            <v>4.2</v>
          </cell>
          <cell r="O302" t="str">
            <v>kW</v>
          </cell>
          <cell r="P302" t="str">
            <v>暖房能力(ﾋｰﾀ作動時)</v>
          </cell>
          <cell r="Q302">
            <v>0</v>
          </cell>
          <cell r="R302" t="str">
            <v>kW</v>
          </cell>
          <cell r="S302" t="str">
            <v>消費電力(暖房)</v>
          </cell>
          <cell r="T302">
            <v>0</v>
          </cell>
          <cell r="U302" t="str">
            <v>kW</v>
          </cell>
          <cell r="V302" t="str">
            <v>消費電力(暖房ﾋｰﾀ作動時)</v>
          </cell>
          <cell r="W302">
            <v>0</v>
          </cell>
          <cell r="X302" t="str">
            <v>kW</v>
          </cell>
          <cell r="Y302" t="str">
            <v>電源</v>
          </cell>
          <cell r="Z302" t="str">
            <v>単相</v>
          </cell>
          <cell r="AA302" t="str">
            <v>φ</v>
          </cell>
          <cell r="AB302" t="str">
            <v>電圧</v>
          </cell>
          <cell r="AC302">
            <v>200</v>
          </cell>
          <cell r="AD302" t="str">
            <v>V</v>
          </cell>
          <cell r="AE302" t="str">
            <v>外形寸法　高さ</v>
          </cell>
          <cell r="AF302">
            <v>300</v>
          </cell>
          <cell r="AG302" t="str">
            <v>mm</v>
          </cell>
          <cell r="AH302" t="str">
            <v>外形寸法　幅</v>
          </cell>
          <cell r="AI302">
            <v>1250</v>
          </cell>
          <cell r="AJ302" t="str">
            <v>mm</v>
          </cell>
          <cell r="AK302" t="str">
            <v>外形寸法　奥行</v>
          </cell>
          <cell r="AL302">
            <v>200</v>
          </cell>
          <cell r="AM302" t="str">
            <v>mm</v>
          </cell>
          <cell r="AN302" t="str">
            <v>風量(強)</v>
          </cell>
          <cell r="AO302">
            <v>12</v>
          </cell>
          <cell r="AP302" t="str">
            <v>m3/min</v>
          </cell>
          <cell r="AQ302" t="str">
            <v>機外静圧</v>
          </cell>
          <cell r="AR302">
            <v>0</v>
          </cell>
          <cell r="AS302" t="str">
            <v>Pa</v>
          </cell>
          <cell r="AT302" t="str">
            <v>送風機出力</v>
          </cell>
          <cell r="AU302">
            <v>0.03</v>
          </cell>
          <cell r="AV302" t="str">
            <v>kW</v>
          </cell>
          <cell r="AW302" t="str">
            <v>ドレン配管径</v>
          </cell>
          <cell r="AX302" t="str">
            <v>外径φ20(PVC管 VPｰ20接続可能)</v>
          </cell>
          <cell r="AZ302" t="str">
            <v>冷媒配管(ガス)</v>
          </cell>
          <cell r="BA302">
            <v>12.7</v>
          </cell>
          <cell r="BB302" t="str">
            <v>φ(mm)</v>
          </cell>
          <cell r="BC302" t="str">
            <v>冷媒配管(液)</v>
          </cell>
          <cell r="BD302">
            <v>6.35</v>
          </cell>
          <cell r="BE302" t="str">
            <v>φ(mm)</v>
          </cell>
          <cell r="BF302" t="str">
            <v>製品質量</v>
          </cell>
          <cell r="BG302">
            <v>17</v>
          </cell>
          <cell r="BH302" t="str">
            <v>kg</v>
          </cell>
          <cell r="BI302" t="str">
            <v>分離形名(パネル１)</v>
          </cell>
          <cell r="BL302" t="str">
            <v>分離形名(リモコン１)</v>
          </cell>
        </row>
        <row r="303">
          <cell r="B303" t="str">
            <v>PKH-J45FLH-W</v>
          </cell>
          <cell r="C303" t="str">
            <v>標準価格</v>
          </cell>
          <cell r="D303">
            <v>208000</v>
          </cell>
          <cell r="E303">
            <v>233000</v>
          </cell>
          <cell r="F303" t="str">
            <v>円</v>
          </cell>
          <cell r="G303" t="str">
            <v>冷房能力</v>
          </cell>
          <cell r="H303">
            <v>4</v>
          </cell>
          <cell r="I303" t="str">
            <v>kW</v>
          </cell>
          <cell r="J303" t="str">
            <v>消費電力(冷房)</v>
          </cell>
          <cell r="K303">
            <v>0</v>
          </cell>
          <cell r="L303" t="str">
            <v>kW</v>
          </cell>
          <cell r="M303" t="str">
            <v>暖房能力</v>
          </cell>
          <cell r="N303">
            <v>4.2</v>
          </cell>
          <cell r="O303" t="str">
            <v>kW</v>
          </cell>
          <cell r="P303" t="str">
            <v>暖房能力(ﾋｰﾀ作動時)</v>
          </cell>
          <cell r="Q303">
            <v>5.6</v>
          </cell>
          <cell r="R303" t="str">
            <v>kW</v>
          </cell>
          <cell r="S303" t="str">
            <v>消費電力(暖房)</v>
          </cell>
          <cell r="T303">
            <v>0</v>
          </cell>
          <cell r="U303" t="str">
            <v>kW</v>
          </cell>
          <cell r="V303" t="str">
            <v>消費電力(暖房ﾋｰﾀ作動時)</v>
          </cell>
          <cell r="W303">
            <v>0</v>
          </cell>
          <cell r="X303" t="str">
            <v>kW</v>
          </cell>
          <cell r="Y303" t="str">
            <v>電源</v>
          </cell>
          <cell r="Z303" t="str">
            <v>三相</v>
          </cell>
          <cell r="AA303" t="str">
            <v>φ</v>
          </cell>
          <cell r="AB303" t="str">
            <v>電圧</v>
          </cell>
          <cell r="AC303">
            <v>200</v>
          </cell>
          <cell r="AD303" t="str">
            <v>V</v>
          </cell>
          <cell r="AE303" t="str">
            <v>外形寸法　高さ</v>
          </cell>
          <cell r="AF303">
            <v>300</v>
          </cell>
          <cell r="AG303" t="str">
            <v>mm</v>
          </cell>
          <cell r="AH303" t="str">
            <v>外形寸法　幅</v>
          </cell>
          <cell r="AI303">
            <v>1250</v>
          </cell>
          <cell r="AJ303" t="str">
            <v>mm</v>
          </cell>
          <cell r="AK303" t="str">
            <v>外形寸法　奥行</v>
          </cell>
          <cell r="AL303">
            <v>200</v>
          </cell>
          <cell r="AM303" t="str">
            <v>mm</v>
          </cell>
          <cell r="AN303" t="str">
            <v>風量(強)</v>
          </cell>
          <cell r="AO303">
            <v>12</v>
          </cell>
          <cell r="AP303" t="str">
            <v>m3/min</v>
          </cell>
          <cell r="AQ303" t="str">
            <v>機外静圧</v>
          </cell>
          <cell r="AR303">
            <v>0</v>
          </cell>
          <cell r="AS303" t="str">
            <v>Pa</v>
          </cell>
          <cell r="AT303" t="str">
            <v>送風機出力</v>
          </cell>
          <cell r="AU303">
            <v>0.03</v>
          </cell>
          <cell r="AV303" t="str">
            <v>kW</v>
          </cell>
          <cell r="AW303" t="str">
            <v>ドレン配管径</v>
          </cell>
          <cell r="AX303" t="str">
            <v>外径φ20(PVC管 VPｰ20接続可能)</v>
          </cell>
          <cell r="AZ303" t="str">
            <v>冷媒配管(ガス)</v>
          </cell>
          <cell r="BA303">
            <v>12.7</v>
          </cell>
          <cell r="BB303" t="str">
            <v>φ(mm)</v>
          </cell>
          <cell r="BC303" t="str">
            <v>冷媒配管(液)</v>
          </cell>
          <cell r="BD303">
            <v>6.35</v>
          </cell>
          <cell r="BE303" t="str">
            <v>φ(mm)</v>
          </cell>
          <cell r="BF303" t="str">
            <v>製品質量</v>
          </cell>
          <cell r="BG303">
            <v>18</v>
          </cell>
          <cell r="BH303" t="str">
            <v>kg</v>
          </cell>
          <cell r="BI303" t="str">
            <v>分離形名(パネル１)</v>
          </cell>
          <cell r="BL303" t="str">
            <v>分離形名(リモコン１)</v>
          </cell>
        </row>
        <row r="304">
          <cell r="B304" t="str">
            <v>PKH-J45SFKH-C</v>
          </cell>
          <cell r="C304" t="str">
            <v>標準価格</v>
          </cell>
          <cell r="D304">
            <v>203000</v>
          </cell>
          <cell r="E304">
            <v>228000</v>
          </cell>
          <cell r="F304" t="str">
            <v>円</v>
          </cell>
          <cell r="G304" t="str">
            <v>冷房能力</v>
          </cell>
          <cell r="H304">
            <v>4</v>
          </cell>
          <cell r="I304" t="str">
            <v>kW</v>
          </cell>
          <cell r="J304" t="str">
            <v>消費電力(冷房)</v>
          </cell>
          <cell r="K304">
            <v>0</v>
          </cell>
          <cell r="L304" t="str">
            <v>kW</v>
          </cell>
          <cell r="M304" t="str">
            <v>暖房能力</v>
          </cell>
          <cell r="N304">
            <v>4.2</v>
          </cell>
          <cell r="O304" t="str">
            <v>kW</v>
          </cell>
          <cell r="P304" t="str">
            <v>暖房能力(ﾋｰﾀ作動時)</v>
          </cell>
          <cell r="Q304">
            <v>5.6</v>
          </cell>
          <cell r="R304" t="str">
            <v>kW</v>
          </cell>
          <cell r="S304" t="str">
            <v>消費電力(暖房)</v>
          </cell>
          <cell r="T304">
            <v>0</v>
          </cell>
          <cell r="U304" t="str">
            <v>kW</v>
          </cell>
          <cell r="V304" t="str">
            <v>消費電力(暖房ﾋｰﾀ作動時)</v>
          </cell>
          <cell r="W304">
            <v>0</v>
          </cell>
          <cell r="X304" t="str">
            <v>kW</v>
          </cell>
          <cell r="Y304" t="str">
            <v>電源</v>
          </cell>
          <cell r="Z304" t="str">
            <v>単相</v>
          </cell>
          <cell r="AA304" t="str">
            <v>φ</v>
          </cell>
          <cell r="AB304" t="str">
            <v>電圧</v>
          </cell>
          <cell r="AC304">
            <v>200</v>
          </cell>
          <cell r="AD304" t="str">
            <v>V</v>
          </cell>
          <cell r="AE304" t="str">
            <v>外形寸法　高さ</v>
          </cell>
          <cell r="AF304">
            <v>300</v>
          </cell>
          <cell r="AG304" t="str">
            <v>mm</v>
          </cell>
          <cell r="AH304" t="str">
            <v>外形寸法　幅</v>
          </cell>
          <cell r="AI304">
            <v>1250</v>
          </cell>
          <cell r="AJ304" t="str">
            <v>mm</v>
          </cell>
          <cell r="AK304" t="str">
            <v>外形寸法　奥行</v>
          </cell>
          <cell r="AL304">
            <v>200</v>
          </cell>
          <cell r="AM304" t="str">
            <v>mm</v>
          </cell>
          <cell r="AN304" t="str">
            <v>風量(強)</v>
          </cell>
          <cell r="AO304">
            <v>12</v>
          </cell>
          <cell r="AP304" t="str">
            <v>m3/min</v>
          </cell>
          <cell r="AQ304" t="str">
            <v>機外静圧</v>
          </cell>
          <cell r="AR304">
            <v>0</v>
          </cell>
          <cell r="AS304" t="str">
            <v>Pa</v>
          </cell>
          <cell r="AT304" t="str">
            <v>送風機出力</v>
          </cell>
          <cell r="AU304">
            <v>0.03</v>
          </cell>
          <cell r="AV304" t="str">
            <v>kW</v>
          </cell>
          <cell r="AW304" t="str">
            <v>ドレン配管径</v>
          </cell>
          <cell r="AX304" t="str">
            <v>外径φ20(PVC管 VPｰ20接続可能)</v>
          </cell>
          <cell r="AZ304" t="str">
            <v>冷媒配管(ガス)</v>
          </cell>
          <cell r="BA304">
            <v>12.7</v>
          </cell>
          <cell r="BB304" t="str">
            <v>φ(mm)</v>
          </cell>
          <cell r="BC304" t="str">
            <v>冷媒配管(液)</v>
          </cell>
          <cell r="BD304">
            <v>6.35</v>
          </cell>
          <cell r="BE304" t="str">
            <v>φ(mm)</v>
          </cell>
          <cell r="BF304" t="str">
            <v>製品質量</v>
          </cell>
          <cell r="BG304">
            <v>18</v>
          </cell>
          <cell r="BH304" t="str">
            <v>kg</v>
          </cell>
          <cell r="BI304" t="str">
            <v>分離形名(パネル１)</v>
          </cell>
          <cell r="BL304" t="str">
            <v>分離形名(リモコン１)</v>
          </cell>
          <cell r="BM304" t="str">
            <v>PAR-JH150K</v>
          </cell>
        </row>
        <row r="305">
          <cell r="B305" t="str">
            <v>PKH-J45SFKH-W</v>
          </cell>
          <cell r="C305" t="str">
            <v>標準価格</v>
          </cell>
          <cell r="D305">
            <v>193000</v>
          </cell>
          <cell r="E305">
            <v>218000</v>
          </cell>
          <cell r="F305" t="str">
            <v>円</v>
          </cell>
          <cell r="G305" t="str">
            <v>冷房能力</v>
          </cell>
          <cell r="H305">
            <v>4</v>
          </cell>
          <cell r="I305" t="str">
            <v>kW</v>
          </cell>
          <cell r="J305" t="str">
            <v>消費電力(冷房)</v>
          </cell>
          <cell r="K305">
            <v>0</v>
          </cell>
          <cell r="L305" t="str">
            <v>kW</v>
          </cell>
          <cell r="M305" t="str">
            <v>暖房能力</v>
          </cell>
          <cell r="N305">
            <v>4.2</v>
          </cell>
          <cell r="O305" t="str">
            <v>kW</v>
          </cell>
          <cell r="P305" t="str">
            <v>暖房能力(ﾋｰﾀ作動時)</v>
          </cell>
          <cell r="Q305">
            <v>5.6</v>
          </cell>
          <cell r="R305" t="str">
            <v>kW</v>
          </cell>
          <cell r="S305" t="str">
            <v>消費電力(暖房)</v>
          </cell>
          <cell r="T305">
            <v>0</v>
          </cell>
          <cell r="U305" t="str">
            <v>kW</v>
          </cell>
          <cell r="V305" t="str">
            <v>消費電力(暖房ﾋｰﾀ作動時)</v>
          </cell>
          <cell r="W305">
            <v>0</v>
          </cell>
          <cell r="X305" t="str">
            <v>kW</v>
          </cell>
          <cell r="Y305" t="str">
            <v>電源</v>
          </cell>
          <cell r="Z305" t="str">
            <v>単相</v>
          </cell>
          <cell r="AA305" t="str">
            <v>φ</v>
          </cell>
          <cell r="AB305" t="str">
            <v>電圧</v>
          </cell>
          <cell r="AC305">
            <v>200</v>
          </cell>
          <cell r="AD305" t="str">
            <v>V</v>
          </cell>
          <cell r="AE305" t="str">
            <v>外形寸法　高さ</v>
          </cell>
          <cell r="AF305">
            <v>300</v>
          </cell>
          <cell r="AG305" t="str">
            <v>mm</v>
          </cell>
          <cell r="AH305" t="str">
            <v>外形寸法　幅</v>
          </cell>
          <cell r="AI305">
            <v>1250</v>
          </cell>
          <cell r="AJ305" t="str">
            <v>mm</v>
          </cell>
          <cell r="AK305" t="str">
            <v>外形寸法　奥行</v>
          </cell>
          <cell r="AL305">
            <v>200</v>
          </cell>
          <cell r="AM305" t="str">
            <v>mm</v>
          </cell>
          <cell r="AN305" t="str">
            <v>風量(強)</v>
          </cell>
          <cell r="AO305">
            <v>12</v>
          </cell>
          <cell r="AP305" t="str">
            <v>m3/min</v>
          </cell>
          <cell r="AQ305" t="str">
            <v>機外静圧</v>
          </cell>
          <cell r="AR305">
            <v>0</v>
          </cell>
          <cell r="AS305" t="str">
            <v>Pa</v>
          </cell>
          <cell r="AT305" t="str">
            <v>送風機出力</v>
          </cell>
          <cell r="AU305">
            <v>0.03</v>
          </cell>
          <cell r="AV305" t="str">
            <v>kW</v>
          </cell>
          <cell r="AW305" t="str">
            <v>ドレン配管径</v>
          </cell>
          <cell r="AX305" t="str">
            <v>外径φ20(PVC管 VPｰ20接続可能)</v>
          </cell>
          <cell r="AZ305" t="str">
            <v>冷媒配管(ガス)</v>
          </cell>
          <cell r="BA305">
            <v>12.7</v>
          </cell>
          <cell r="BB305" t="str">
            <v>φ(mm)</v>
          </cell>
          <cell r="BC305" t="str">
            <v>冷媒配管(液)</v>
          </cell>
          <cell r="BD305">
            <v>6.35</v>
          </cell>
          <cell r="BE305" t="str">
            <v>φ(mm)</v>
          </cell>
          <cell r="BF305" t="str">
            <v>製品質量</v>
          </cell>
          <cell r="BG305">
            <v>18</v>
          </cell>
          <cell r="BH305" t="str">
            <v>kg</v>
          </cell>
          <cell r="BI305" t="str">
            <v>分離形名(パネル１)</v>
          </cell>
          <cell r="BL305" t="str">
            <v>分離形名(リモコン１)</v>
          </cell>
          <cell r="BM305" t="str">
            <v>PAR-JH150K</v>
          </cell>
        </row>
        <row r="306">
          <cell r="B306" t="str">
            <v>PKH-J45SFLH-W</v>
          </cell>
          <cell r="C306" t="str">
            <v>標準価格</v>
          </cell>
          <cell r="D306">
            <v>208000</v>
          </cell>
          <cell r="E306">
            <v>233000</v>
          </cell>
          <cell r="F306" t="str">
            <v>円</v>
          </cell>
          <cell r="G306" t="str">
            <v>冷房能力</v>
          </cell>
          <cell r="H306">
            <v>4</v>
          </cell>
          <cell r="I306" t="str">
            <v>kW</v>
          </cell>
          <cell r="J306" t="str">
            <v>消費電力(冷房)</v>
          </cell>
          <cell r="K306">
            <v>0</v>
          </cell>
          <cell r="L306" t="str">
            <v>kW</v>
          </cell>
          <cell r="M306" t="str">
            <v>暖房能力</v>
          </cell>
          <cell r="N306">
            <v>4.2</v>
          </cell>
          <cell r="O306" t="str">
            <v>kW</v>
          </cell>
          <cell r="P306" t="str">
            <v>暖房能力(ﾋｰﾀ作動時)</v>
          </cell>
          <cell r="Q306">
            <v>5.6</v>
          </cell>
          <cell r="R306" t="str">
            <v>kW</v>
          </cell>
          <cell r="S306" t="str">
            <v>消費電力(暖房)</v>
          </cell>
          <cell r="T306">
            <v>0</v>
          </cell>
          <cell r="U306" t="str">
            <v>kW</v>
          </cell>
          <cell r="V306" t="str">
            <v>消費電力(暖房ﾋｰﾀ作動時)</v>
          </cell>
          <cell r="W306">
            <v>0</v>
          </cell>
          <cell r="X306" t="str">
            <v>kW</v>
          </cell>
          <cell r="Y306" t="str">
            <v>電源</v>
          </cell>
          <cell r="Z306" t="str">
            <v>単相</v>
          </cell>
          <cell r="AA306" t="str">
            <v>φ</v>
          </cell>
          <cell r="AB306" t="str">
            <v>電圧</v>
          </cell>
          <cell r="AC306">
            <v>200</v>
          </cell>
          <cell r="AD306" t="str">
            <v>V</v>
          </cell>
          <cell r="AE306" t="str">
            <v>外形寸法　高さ</v>
          </cell>
          <cell r="AF306">
            <v>300</v>
          </cell>
          <cell r="AG306" t="str">
            <v>mm</v>
          </cell>
          <cell r="AH306" t="str">
            <v>外形寸法　幅</v>
          </cell>
          <cell r="AI306">
            <v>1250</v>
          </cell>
          <cell r="AJ306" t="str">
            <v>mm</v>
          </cell>
          <cell r="AK306" t="str">
            <v>外形寸法　奥行</v>
          </cell>
          <cell r="AL306">
            <v>200</v>
          </cell>
          <cell r="AM306" t="str">
            <v>mm</v>
          </cell>
          <cell r="AN306" t="str">
            <v>風量(強)</v>
          </cell>
          <cell r="AO306">
            <v>12</v>
          </cell>
          <cell r="AP306" t="str">
            <v>m3/min</v>
          </cell>
          <cell r="AQ306" t="str">
            <v>機外静圧</v>
          </cell>
          <cell r="AR306">
            <v>0</v>
          </cell>
          <cell r="AS306" t="str">
            <v>Pa</v>
          </cell>
          <cell r="AT306" t="str">
            <v>送風機出力</v>
          </cell>
          <cell r="AU306">
            <v>0.03</v>
          </cell>
          <cell r="AV306" t="str">
            <v>kW</v>
          </cell>
          <cell r="AW306" t="str">
            <v>ドレン配管径</v>
          </cell>
          <cell r="AX306" t="str">
            <v>外径φ20(PVC管 VPｰ20接続可能)</v>
          </cell>
          <cell r="AZ306" t="str">
            <v>冷媒配管(ガス)</v>
          </cell>
          <cell r="BA306">
            <v>12.7</v>
          </cell>
          <cell r="BB306" t="str">
            <v>φ(mm)</v>
          </cell>
          <cell r="BC306" t="str">
            <v>冷媒配管(液)</v>
          </cell>
          <cell r="BD306">
            <v>6.35</v>
          </cell>
          <cell r="BE306" t="str">
            <v>φ(mm)</v>
          </cell>
          <cell r="BF306" t="str">
            <v>製品質量</v>
          </cell>
          <cell r="BG306">
            <v>18</v>
          </cell>
          <cell r="BH306" t="str">
            <v>kg</v>
          </cell>
          <cell r="BI306" t="str">
            <v>分離形名(パネル１)</v>
          </cell>
          <cell r="BL306" t="str">
            <v>分離形名(リモコン１)</v>
          </cell>
        </row>
        <row r="307">
          <cell r="B307" t="str">
            <v>PKH-J50FK-C</v>
          </cell>
          <cell r="C307" t="str">
            <v>標準価格</v>
          </cell>
          <cell r="D307">
            <v>230000</v>
          </cell>
          <cell r="E307">
            <v>255000</v>
          </cell>
          <cell r="F307" t="str">
            <v>円</v>
          </cell>
          <cell r="G307" t="str">
            <v>冷房能力</v>
          </cell>
          <cell r="H307">
            <v>4.5</v>
          </cell>
          <cell r="I307" t="str">
            <v>kW</v>
          </cell>
          <cell r="J307" t="str">
            <v>消費電力(冷房)</v>
          </cell>
          <cell r="K307">
            <v>0</v>
          </cell>
          <cell r="L307" t="str">
            <v>kW</v>
          </cell>
          <cell r="M307" t="str">
            <v>暖房能力</v>
          </cell>
          <cell r="N307">
            <v>5</v>
          </cell>
          <cell r="O307" t="str">
            <v>kW</v>
          </cell>
          <cell r="P307" t="str">
            <v>暖房能力(ﾋｰﾀ作動時)</v>
          </cell>
          <cell r="Q307">
            <v>0</v>
          </cell>
          <cell r="R307" t="str">
            <v>kW</v>
          </cell>
          <cell r="S307" t="str">
            <v>消費電力(暖房)</v>
          </cell>
          <cell r="T307">
            <v>0</v>
          </cell>
          <cell r="U307" t="str">
            <v>kW</v>
          </cell>
          <cell r="V307" t="str">
            <v>消費電力(暖房ﾋｰﾀ作動時)</v>
          </cell>
          <cell r="W307">
            <v>0</v>
          </cell>
          <cell r="X307" t="str">
            <v>kW</v>
          </cell>
          <cell r="Y307" t="str">
            <v>電源</v>
          </cell>
          <cell r="Z307" t="str">
            <v>単相</v>
          </cell>
          <cell r="AA307" t="str">
            <v>φ</v>
          </cell>
          <cell r="AB307" t="str">
            <v>電圧</v>
          </cell>
          <cell r="AC307">
            <v>200</v>
          </cell>
          <cell r="AD307" t="str">
            <v>V</v>
          </cell>
          <cell r="AE307" t="str">
            <v>外形寸法　高さ</v>
          </cell>
          <cell r="AF307">
            <v>300</v>
          </cell>
          <cell r="AG307" t="str">
            <v>mm</v>
          </cell>
          <cell r="AH307" t="str">
            <v>外形寸法　幅</v>
          </cell>
          <cell r="AI307">
            <v>1250</v>
          </cell>
          <cell r="AJ307" t="str">
            <v>mm</v>
          </cell>
          <cell r="AK307" t="str">
            <v>外形寸法　奥行</v>
          </cell>
          <cell r="AL307">
            <v>200</v>
          </cell>
          <cell r="AM307" t="str">
            <v>mm</v>
          </cell>
          <cell r="AN307" t="str">
            <v>風量(強)</v>
          </cell>
          <cell r="AO307">
            <v>13</v>
          </cell>
          <cell r="AP307" t="str">
            <v>m3/min</v>
          </cell>
          <cell r="AQ307" t="str">
            <v>機外静圧</v>
          </cell>
          <cell r="AR307">
            <v>0</v>
          </cell>
          <cell r="AS307" t="str">
            <v>Pa</v>
          </cell>
          <cell r="AT307" t="str">
            <v>送風機出力</v>
          </cell>
          <cell r="AU307">
            <v>0.03</v>
          </cell>
          <cell r="AV307" t="str">
            <v>kW</v>
          </cell>
          <cell r="AW307" t="str">
            <v>ドレン配管径</v>
          </cell>
          <cell r="AX307" t="str">
            <v>外径φ20(PVC管 VPｰ20接続可能)</v>
          </cell>
          <cell r="AZ307" t="str">
            <v>冷媒配管(ガス)</v>
          </cell>
          <cell r="BA307">
            <v>12.7</v>
          </cell>
          <cell r="BB307" t="str">
            <v>φ(mm)</v>
          </cell>
          <cell r="BC307" t="str">
            <v>冷媒配管(液)</v>
          </cell>
          <cell r="BD307">
            <v>6.35</v>
          </cell>
          <cell r="BE307" t="str">
            <v>φ(mm)</v>
          </cell>
          <cell r="BF307" t="str">
            <v>製品質量</v>
          </cell>
          <cell r="BG307">
            <v>17</v>
          </cell>
          <cell r="BH307" t="str">
            <v>kg</v>
          </cell>
          <cell r="BI307" t="str">
            <v>分離形名(パネル１)</v>
          </cell>
          <cell r="BL307" t="str">
            <v>分離形名(リモコン１)</v>
          </cell>
          <cell r="BM307" t="str">
            <v>PAR-JH150K</v>
          </cell>
        </row>
        <row r="308">
          <cell r="B308" t="str">
            <v>PKH-J50FK-W</v>
          </cell>
          <cell r="C308" t="str">
            <v>標準価格</v>
          </cell>
          <cell r="D308">
            <v>220000</v>
          </cell>
          <cell r="E308">
            <v>245000</v>
          </cell>
          <cell r="F308" t="str">
            <v>円</v>
          </cell>
          <cell r="G308" t="str">
            <v>冷房能力</v>
          </cell>
          <cell r="H308">
            <v>4.5</v>
          </cell>
          <cell r="I308" t="str">
            <v>kW</v>
          </cell>
          <cell r="J308" t="str">
            <v>消費電力(冷房)</v>
          </cell>
          <cell r="K308">
            <v>0</v>
          </cell>
          <cell r="L308" t="str">
            <v>kW</v>
          </cell>
          <cell r="M308" t="str">
            <v>暖房能力</v>
          </cell>
          <cell r="N308">
            <v>5</v>
          </cell>
          <cell r="O308" t="str">
            <v>kW</v>
          </cell>
          <cell r="P308" t="str">
            <v>暖房能力(ﾋｰﾀ作動時)</v>
          </cell>
          <cell r="Q308">
            <v>0</v>
          </cell>
          <cell r="R308" t="str">
            <v>kW</v>
          </cell>
          <cell r="S308" t="str">
            <v>消費電力(暖房)</v>
          </cell>
          <cell r="T308">
            <v>0</v>
          </cell>
          <cell r="U308" t="str">
            <v>kW</v>
          </cell>
          <cell r="V308" t="str">
            <v>消費電力(暖房ﾋｰﾀ作動時)</v>
          </cell>
          <cell r="W308">
            <v>0</v>
          </cell>
          <cell r="X308" t="str">
            <v>kW</v>
          </cell>
          <cell r="Y308" t="str">
            <v>電源</v>
          </cell>
          <cell r="Z308" t="str">
            <v>単相</v>
          </cell>
          <cell r="AA308" t="str">
            <v>φ</v>
          </cell>
          <cell r="AB308" t="str">
            <v>電圧</v>
          </cell>
          <cell r="AC308">
            <v>200</v>
          </cell>
          <cell r="AD308" t="str">
            <v>V</v>
          </cell>
          <cell r="AE308" t="str">
            <v>外形寸法　高さ</v>
          </cell>
          <cell r="AF308">
            <v>300</v>
          </cell>
          <cell r="AG308" t="str">
            <v>mm</v>
          </cell>
          <cell r="AH308" t="str">
            <v>外形寸法　幅</v>
          </cell>
          <cell r="AI308">
            <v>1250</v>
          </cell>
          <cell r="AJ308" t="str">
            <v>mm</v>
          </cell>
          <cell r="AK308" t="str">
            <v>外形寸法　奥行</v>
          </cell>
          <cell r="AL308">
            <v>200</v>
          </cell>
          <cell r="AM308" t="str">
            <v>mm</v>
          </cell>
          <cell r="AN308" t="str">
            <v>風量(強)</v>
          </cell>
          <cell r="AO308">
            <v>13</v>
          </cell>
          <cell r="AP308" t="str">
            <v>m3/min</v>
          </cell>
          <cell r="AQ308" t="str">
            <v>機外静圧</v>
          </cell>
          <cell r="AR308">
            <v>0</v>
          </cell>
          <cell r="AS308" t="str">
            <v>Pa</v>
          </cell>
          <cell r="AT308" t="str">
            <v>送風機出力</v>
          </cell>
          <cell r="AU308">
            <v>0.03</v>
          </cell>
          <cell r="AV308" t="str">
            <v>kW</v>
          </cell>
          <cell r="AW308" t="str">
            <v>ドレン配管径</v>
          </cell>
          <cell r="AX308" t="str">
            <v>外径φ20(PVC管 VPｰ20接続可能)</v>
          </cell>
          <cell r="AZ308" t="str">
            <v>冷媒配管(ガス)</v>
          </cell>
          <cell r="BA308">
            <v>12.7</v>
          </cell>
          <cell r="BB308" t="str">
            <v>φ(mm)</v>
          </cell>
          <cell r="BC308" t="str">
            <v>冷媒配管(液)</v>
          </cell>
          <cell r="BD308">
            <v>6.35</v>
          </cell>
          <cell r="BE308" t="str">
            <v>φ(mm)</v>
          </cell>
          <cell r="BF308" t="str">
            <v>製品質量</v>
          </cell>
          <cell r="BG308">
            <v>17</v>
          </cell>
          <cell r="BH308" t="str">
            <v>kg</v>
          </cell>
          <cell r="BI308" t="str">
            <v>分離形名(パネル１)</v>
          </cell>
          <cell r="BL308" t="str">
            <v>分離形名(リモコン１)</v>
          </cell>
          <cell r="BM308" t="str">
            <v>PAR-JH150K</v>
          </cell>
        </row>
        <row r="309">
          <cell r="B309" t="str">
            <v>PKH-J50FKH-C</v>
          </cell>
          <cell r="C309" t="str">
            <v>標準価格</v>
          </cell>
          <cell r="D309">
            <v>258000</v>
          </cell>
          <cell r="E309">
            <v>283000</v>
          </cell>
          <cell r="F309" t="str">
            <v>円</v>
          </cell>
          <cell r="G309" t="str">
            <v>冷房能力</v>
          </cell>
          <cell r="H309">
            <v>4.5</v>
          </cell>
          <cell r="I309" t="str">
            <v>kW</v>
          </cell>
          <cell r="J309" t="str">
            <v>消費電力(冷房)</v>
          </cell>
          <cell r="K309">
            <v>0</v>
          </cell>
          <cell r="L309" t="str">
            <v>kW</v>
          </cell>
          <cell r="M309" t="str">
            <v>暖房能力</v>
          </cell>
          <cell r="N309">
            <v>5</v>
          </cell>
          <cell r="O309" t="str">
            <v>kW</v>
          </cell>
          <cell r="P309" t="str">
            <v>暖房能力(ﾋｰﾀ作動時)</v>
          </cell>
          <cell r="Q309">
            <v>6.4</v>
          </cell>
          <cell r="R309" t="str">
            <v>kW</v>
          </cell>
          <cell r="S309" t="str">
            <v>消費電力(暖房)</v>
          </cell>
          <cell r="T309">
            <v>0</v>
          </cell>
          <cell r="U309" t="str">
            <v>kW</v>
          </cell>
          <cell r="V309" t="str">
            <v>消費電力(暖房ﾋｰﾀ作動時)</v>
          </cell>
          <cell r="W309">
            <v>0</v>
          </cell>
          <cell r="X309" t="str">
            <v>kW</v>
          </cell>
          <cell r="Y309" t="str">
            <v>電源</v>
          </cell>
          <cell r="Z309" t="str">
            <v>三相</v>
          </cell>
          <cell r="AA309" t="str">
            <v>φ</v>
          </cell>
          <cell r="AB309" t="str">
            <v>電圧</v>
          </cell>
          <cell r="AC309">
            <v>200</v>
          </cell>
          <cell r="AD309" t="str">
            <v>V</v>
          </cell>
          <cell r="AE309" t="str">
            <v>外形寸法　高さ</v>
          </cell>
          <cell r="AF309">
            <v>300</v>
          </cell>
          <cell r="AG309" t="str">
            <v>mm</v>
          </cell>
          <cell r="AH309" t="str">
            <v>外形寸法　幅</v>
          </cell>
          <cell r="AI309">
            <v>1250</v>
          </cell>
          <cell r="AJ309" t="str">
            <v>mm</v>
          </cell>
          <cell r="AK309" t="str">
            <v>外形寸法　奥行</v>
          </cell>
          <cell r="AL309">
            <v>200</v>
          </cell>
          <cell r="AM309" t="str">
            <v>mm</v>
          </cell>
          <cell r="AN309" t="str">
            <v>風量(強)</v>
          </cell>
          <cell r="AO309">
            <v>13</v>
          </cell>
          <cell r="AP309" t="str">
            <v>m3/min</v>
          </cell>
          <cell r="AQ309" t="str">
            <v>機外静圧</v>
          </cell>
          <cell r="AR309">
            <v>0</v>
          </cell>
          <cell r="AS309" t="str">
            <v>Pa</v>
          </cell>
          <cell r="AT309" t="str">
            <v>送風機出力</v>
          </cell>
          <cell r="AU309">
            <v>0.03</v>
          </cell>
          <cell r="AV309" t="str">
            <v>kW</v>
          </cell>
          <cell r="AW309" t="str">
            <v>ドレン配管径</v>
          </cell>
          <cell r="AX309" t="str">
            <v>外径φ20(PVC管 VPｰ20接続可能)</v>
          </cell>
          <cell r="AZ309" t="str">
            <v>冷媒配管(ガス)</v>
          </cell>
          <cell r="BA309">
            <v>12.7</v>
          </cell>
          <cell r="BB309" t="str">
            <v>φ(mm)</v>
          </cell>
          <cell r="BC309" t="str">
            <v>冷媒配管(液)</v>
          </cell>
          <cell r="BD309">
            <v>6.35</v>
          </cell>
          <cell r="BE309" t="str">
            <v>φ(mm)</v>
          </cell>
          <cell r="BF309" t="str">
            <v>製品質量</v>
          </cell>
          <cell r="BG309">
            <v>18</v>
          </cell>
          <cell r="BH309" t="str">
            <v>kg</v>
          </cell>
          <cell r="BI309" t="str">
            <v>分離形名(パネル１)</v>
          </cell>
          <cell r="BL309" t="str">
            <v>分離形名(リモコン１)</v>
          </cell>
          <cell r="BM309" t="str">
            <v>PAR-JH150K</v>
          </cell>
        </row>
        <row r="310">
          <cell r="B310" t="str">
            <v>PKH-J50FKH-W</v>
          </cell>
          <cell r="C310" t="str">
            <v>標準価格</v>
          </cell>
          <cell r="D310">
            <v>248000</v>
          </cell>
          <cell r="E310">
            <v>273000</v>
          </cell>
          <cell r="F310" t="str">
            <v>円</v>
          </cell>
          <cell r="G310" t="str">
            <v>冷房能力</v>
          </cell>
          <cell r="H310">
            <v>4.5</v>
          </cell>
          <cell r="I310" t="str">
            <v>kW</v>
          </cell>
          <cell r="J310" t="str">
            <v>消費電力(冷房)</v>
          </cell>
          <cell r="K310">
            <v>0</v>
          </cell>
          <cell r="L310" t="str">
            <v>kW</v>
          </cell>
          <cell r="M310" t="str">
            <v>暖房能力</v>
          </cell>
          <cell r="N310">
            <v>5</v>
          </cell>
          <cell r="O310" t="str">
            <v>kW</v>
          </cell>
          <cell r="P310" t="str">
            <v>暖房能力(ﾋｰﾀ作動時)</v>
          </cell>
          <cell r="Q310">
            <v>6.4</v>
          </cell>
          <cell r="R310" t="str">
            <v>kW</v>
          </cell>
          <cell r="S310" t="str">
            <v>消費電力(暖房)</v>
          </cell>
          <cell r="T310">
            <v>0</v>
          </cell>
          <cell r="U310" t="str">
            <v>kW</v>
          </cell>
          <cell r="V310" t="str">
            <v>消費電力(暖房ﾋｰﾀ作動時)</v>
          </cell>
          <cell r="W310">
            <v>0</v>
          </cell>
          <cell r="X310" t="str">
            <v>kW</v>
          </cell>
          <cell r="Y310" t="str">
            <v>電源</v>
          </cell>
          <cell r="Z310" t="str">
            <v>三相</v>
          </cell>
          <cell r="AA310" t="str">
            <v>φ</v>
          </cell>
          <cell r="AB310" t="str">
            <v>電圧</v>
          </cell>
          <cell r="AC310">
            <v>200</v>
          </cell>
          <cell r="AD310" t="str">
            <v>V</v>
          </cell>
          <cell r="AE310" t="str">
            <v>外形寸法　高さ</v>
          </cell>
          <cell r="AF310">
            <v>300</v>
          </cell>
          <cell r="AG310" t="str">
            <v>mm</v>
          </cell>
          <cell r="AH310" t="str">
            <v>外形寸法　幅</v>
          </cell>
          <cell r="AI310">
            <v>1250</v>
          </cell>
          <cell r="AJ310" t="str">
            <v>mm</v>
          </cell>
          <cell r="AK310" t="str">
            <v>外形寸法　奥行</v>
          </cell>
          <cell r="AL310">
            <v>200</v>
          </cell>
          <cell r="AM310" t="str">
            <v>mm</v>
          </cell>
          <cell r="AN310" t="str">
            <v>風量(強)</v>
          </cell>
          <cell r="AO310">
            <v>13</v>
          </cell>
          <cell r="AP310" t="str">
            <v>m3/min</v>
          </cell>
          <cell r="AQ310" t="str">
            <v>機外静圧</v>
          </cell>
          <cell r="AR310">
            <v>0</v>
          </cell>
          <cell r="AS310" t="str">
            <v>Pa</v>
          </cell>
          <cell r="AT310" t="str">
            <v>送風機出力</v>
          </cell>
          <cell r="AU310">
            <v>0.03</v>
          </cell>
          <cell r="AV310" t="str">
            <v>kW</v>
          </cell>
          <cell r="AW310" t="str">
            <v>ドレン配管径</v>
          </cell>
          <cell r="AX310" t="str">
            <v>外径φ20(PVC管 VPｰ20接続可能)</v>
          </cell>
          <cell r="AZ310" t="str">
            <v>冷媒配管(ガス)</v>
          </cell>
          <cell r="BA310">
            <v>12.7</v>
          </cell>
          <cell r="BB310" t="str">
            <v>φ(mm)</v>
          </cell>
          <cell r="BC310" t="str">
            <v>冷媒配管(液)</v>
          </cell>
          <cell r="BD310">
            <v>6.35</v>
          </cell>
          <cell r="BE310" t="str">
            <v>φ(mm)</v>
          </cell>
          <cell r="BF310" t="str">
            <v>製品質量</v>
          </cell>
          <cell r="BG310">
            <v>18</v>
          </cell>
          <cell r="BH310" t="str">
            <v>kg</v>
          </cell>
          <cell r="BI310" t="str">
            <v>分離形名(パネル１)</v>
          </cell>
          <cell r="BL310" t="str">
            <v>分離形名(リモコン１)</v>
          </cell>
          <cell r="BM310" t="str">
            <v>PAR-JH150K</v>
          </cell>
        </row>
        <row r="311">
          <cell r="B311" t="str">
            <v>PKH-J50FL-W</v>
          </cell>
          <cell r="C311" t="str">
            <v>標準価格</v>
          </cell>
          <cell r="D311">
            <v>235000</v>
          </cell>
          <cell r="E311">
            <v>260000</v>
          </cell>
          <cell r="F311" t="str">
            <v>円</v>
          </cell>
          <cell r="G311" t="str">
            <v>冷房能力</v>
          </cell>
          <cell r="H311">
            <v>4.5</v>
          </cell>
          <cell r="I311" t="str">
            <v>kW</v>
          </cell>
          <cell r="J311" t="str">
            <v>消費電力(冷房)</v>
          </cell>
          <cell r="K311">
            <v>0</v>
          </cell>
          <cell r="L311" t="str">
            <v>kW</v>
          </cell>
          <cell r="M311" t="str">
            <v>暖房能力</v>
          </cell>
          <cell r="N311">
            <v>5</v>
          </cell>
          <cell r="O311" t="str">
            <v>kW</v>
          </cell>
          <cell r="P311" t="str">
            <v>暖房能力(ﾋｰﾀ作動時)</v>
          </cell>
          <cell r="Q311">
            <v>0</v>
          </cell>
          <cell r="R311" t="str">
            <v>kW</v>
          </cell>
          <cell r="S311" t="str">
            <v>消費電力(暖房)</v>
          </cell>
          <cell r="T311">
            <v>0</v>
          </cell>
          <cell r="U311" t="str">
            <v>kW</v>
          </cell>
          <cell r="V311" t="str">
            <v>消費電力(暖房ﾋｰﾀ作動時)</v>
          </cell>
          <cell r="W311">
            <v>0</v>
          </cell>
          <cell r="X311" t="str">
            <v>kW</v>
          </cell>
          <cell r="Y311" t="str">
            <v>電源</v>
          </cell>
          <cell r="Z311" t="str">
            <v>単相</v>
          </cell>
          <cell r="AA311" t="str">
            <v>φ</v>
          </cell>
          <cell r="AB311" t="str">
            <v>電圧</v>
          </cell>
          <cell r="AC311">
            <v>200</v>
          </cell>
          <cell r="AD311" t="str">
            <v>V</v>
          </cell>
          <cell r="AE311" t="str">
            <v>外形寸法　高さ</v>
          </cell>
          <cell r="AF311">
            <v>300</v>
          </cell>
          <cell r="AG311" t="str">
            <v>mm</v>
          </cell>
          <cell r="AH311" t="str">
            <v>外形寸法　幅</v>
          </cell>
          <cell r="AI311">
            <v>1250</v>
          </cell>
          <cell r="AJ311" t="str">
            <v>mm</v>
          </cell>
          <cell r="AK311" t="str">
            <v>外形寸法　奥行</v>
          </cell>
          <cell r="AL311">
            <v>200</v>
          </cell>
          <cell r="AM311" t="str">
            <v>mm</v>
          </cell>
          <cell r="AN311" t="str">
            <v>風量(強)</v>
          </cell>
          <cell r="AO311">
            <v>13</v>
          </cell>
          <cell r="AP311" t="str">
            <v>m3/min</v>
          </cell>
          <cell r="AQ311" t="str">
            <v>機外静圧</v>
          </cell>
          <cell r="AR311">
            <v>0</v>
          </cell>
          <cell r="AS311" t="str">
            <v>Pa</v>
          </cell>
          <cell r="AT311" t="str">
            <v>送風機出力</v>
          </cell>
          <cell r="AU311">
            <v>0.03</v>
          </cell>
          <cell r="AV311" t="str">
            <v>kW</v>
          </cell>
          <cell r="AW311" t="str">
            <v>ドレン配管径</v>
          </cell>
          <cell r="AX311" t="str">
            <v>外径φ20(PVC管 VP-20接続可能)</v>
          </cell>
          <cell r="AZ311" t="str">
            <v>冷媒配管(ガス)</v>
          </cell>
          <cell r="BA311">
            <v>12.7</v>
          </cell>
          <cell r="BB311" t="str">
            <v>φ(mm)</v>
          </cell>
          <cell r="BC311" t="str">
            <v>冷媒配管(液)</v>
          </cell>
          <cell r="BD311">
            <v>6.35</v>
          </cell>
          <cell r="BE311" t="str">
            <v>φ(mm)</v>
          </cell>
          <cell r="BF311" t="str">
            <v>製品質量</v>
          </cell>
          <cell r="BG311">
            <v>17</v>
          </cell>
          <cell r="BH311" t="str">
            <v>kg</v>
          </cell>
          <cell r="BI311" t="str">
            <v>分離形名(パネル１)</v>
          </cell>
          <cell r="BL311" t="str">
            <v>分離形名(リモコン１)</v>
          </cell>
        </row>
        <row r="312">
          <cell r="B312" t="str">
            <v>PKH-J50FLH-W</v>
          </cell>
          <cell r="C312" t="str">
            <v>標準価格</v>
          </cell>
          <cell r="D312">
            <v>263000</v>
          </cell>
          <cell r="E312">
            <v>288000</v>
          </cell>
          <cell r="F312" t="str">
            <v>円</v>
          </cell>
          <cell r="G312" t="str">
            <v>冷房能力</v>
          </cell>
          <cell r="H312">
            <v>4.5</v>
          </cell>
          <cell r="I312" t="str">
            <v>kW</v>
          </cell>
          <cell r="J312" t="str">
            <v>消費電力(冷房)</v>
          </cell>
          <cell r="K312">
            <v>0</v>
          </cell>
          <cell r="L312" t="str">
            <v>kW</v>
          </cell>
          <cell r="M312" t="str">
            <v>暖房能力</v>
          </cell>
          <cell r="N312">
            <v>5</v>
          </cell>
          <cell r="O312" t="str">
            <v>kW</v>
          </cell>
          <cell r="P312" t="str">
            <v>暖房能力(ﾋｰﾀ作動時)</v>
          </cell>
          <cell r="Q312">
            <v>6.4</v>
          </cell>
          <cell r="R312" t="str">
            <v>kW</v>
          </cell>
          <cell r="S312" t="str">
            <v>消費電力(暖房)</v>
          </cell>
          <cell r="T312">
            <v>0</v>
          </cell>
          <cell r="U312" t="str">
            <v>kW</v>
          </cell>
          <cell r="V312" t="str">
            <v>消費電力(暖房ﾋｰﾀ作動時)</v>
          </cell>
          <cell r="W312">
            <v>0</v>
          </cell>
          <cell r="X312" t="str">
            <v>kW</v>
          </cell>
          <cell r="Y312" t="str">
            <v>電源</v>
          </cell>
          <cell r="Z312" t="str">
            <v>三相</v>
          </cell>
          <cell r="AA312" t="str">
            <v>φ</v>
          </cell>
          <cell r="AB312" t="str">
            <v>電圧</v>
          </cell>
          <cell r="AC312">
            <v>200</v>
          </cell>
          <cell r="AD312" t="str">
            <v>V</v>
          </cell>
          <cell r="AE312" t="str">
            <v>外形寸法　高さ</v>
          </cell>
          <cell r="AF312">
            <v>300</v>
          </cell>
          <cell r="AG312" t="str">
            <v>mm</v>
          </cell>
          <cell r="AH312" t="str">
            <v>外形寸法　幅</v>
          </cell>
          <cell r="AI312">
            <v>1250</v>
          </cell>
          <cell r="AJ312" t="str">
            <v>mm</v>
          </cell>
          <cell r="AK312" t="str">
            <v>外形寸法　奥行</v>
          </cell>
          <cell r="AL312">
            <v>200</v>
          </cell>
          <cell r="AM312" t="str">
            <v>mm</v>
          </cell>
          <cell r="AN312" t="str">
            <v>風量(強)</v>
          </cell>
          <cell r="AO312">
            <v>13</v>
          </cell>
          <cell r="AP312" t="str">
            <v>m3/min</v>
          </cell>
          <cell r="AQ312" t="str">
            <v>機外静圧</v>
          </cell>
          <cell r="AR312">
            <v>0</v>
          </cell>
          <cell r="AS312" t="str">
            <v>Pa</v>
          </cell>
          <cell r="AT312" t="str">
            <v>送風機出力</v>
          </cell>
          <cell r="AU312">
            <v>0.03</v>
          </cell>
          <cell r="AV312" t="str">
            <v>kW</v>
          </cell>
          <cell r="AW312" t="str">
            <v>ドレン配管径</v>
          </cell>
          <cell r="AX312" t="str">
            <v>外径φ20(PVC管 VPｰ20接続可能)</v>
          </cell>
          <cell r="AZ312" t="str">
            <v>冷媒配管(ガス)</v>
          </cell>
          <cell r="BA312">
            <v>12.7</v>
          </cell>
          <cell r="BB312" t="str">
            <v>φ(mm)</v>
          </cell>
          <cell r="BC312" t="str">
            <v>冷媒配管(液)</v>
          </cell>
          <cell r="BD312">
            <v>6.35</v>
          </cell>
          <cell r="BE312" t="str">
            <v>φ(mm)</v>
          </cell>
          <cell r="BF312" t="str">
            <v>製品質量</v>
          </cell>
          <cell r="BG312">
            <v>18</v>
          </cell>
          <cell r="BH312" t="str">
            <v>kg</v>
          </cell>
          <cell r="BI312" t="str">
            <v>分離形名(パネル１)</v>
          </cell>
          <cell r="BL312" t="str">
            <v>分離形名(リモコン１)</v>
          </cell>
        </row>
        <row r="313">
          <cell r="B313" t="str">
            <v>PKH-J50SFKH-C</v>
          </cell>
          <cell r="C313" t="str">
            <v>標準価格</v>
          </cell>
          <cell r="D313">
            <v>258000</v>
          </cell>
          <cell r="E313">
            <v>283000</v>
          </cell>
          <cell r="F313" t="str">
            <v>円</v>
          </cell>
          <cell r="G313" t="str">
            <v>冷房能力</v>
          </cell>
          <cell r="H313">
            <v>4.5</v>
          </cell>
          <cell r="I313" t="str">
            <v>kW</v>
          </cell>
          <cell r="J313" t="str">
            <v>消費電力(冷房)</v>
          </cell>
          <cell r="K313">
            <v>0</v>
          </cell>
          <cell r="L313" t="str">
            <v>kW</v>
          </cell>
          <cell r="M313" t="str">
            <v>暖房能力</v>
          </cell>
          <cell r="N313">
            <v>5</v>
          </cell>
          <cell r="O313" t="str">
            <v>kW</v>
          </cell>
          <cell r="P313" t="str">
            <v>暖房能力(ﾋｰﾀ作動時)</v>
          </cell>
          <cell r="Q313">
            <v>6.4</v>
          </cell>
          <cell r="R313" t="str">
            <v>kW</v>
          </cell>
          <cell r="S313" t="str">
            <v>消費電力(暖房)</v>
          </cell>
          <cell r="T313">
            <v>0</v>
          </cell>
          <cell r="U313" t="str">
            <v>kW</v>
          </cell>
          <cell r="V313" t="str">
            <v>消費電力(暖房ﾋｰﾀ作動時)</v>
          </cell>
          <cell r="W313">
            <v>0</v>
          </cell>
          <cell r="X313" t="str">
            <v>kW</v>
          </cell>
          <cell r="Y313" t="str">
            <v>電源</v>
          </cell>
          <cell r="Z313" t="str">
            <v>単相</v>
          </cell>
          <cell r="AA313" t="str">
            <v>φ</v>
          </cell>
          <cell r="AB313" t="str">
            <v>電圧</v>
          </cell>
          <cell r="AC313">
            <v>200</v>
          </cell>
          <cell r="AD313" t="str">
            <v>V</v>
          </cell>
          <cell r="AE313" t="str">
            <v>外形寸法　高さ</v>
          </cell>
          <cell r="AF313">
            <v>300</v>
          </cell>
          <cell r="AG313" t="str">
            <v>mm</v>
          </cell>
          <cell r="AH313" t="str">
            <v>外形寸法　幅</v>
          </cell>
          <cell r="AI313">
            <v>1250</v>
          </cell>
          <cell r="AJ313" t="str">
            <v>mm</v>
          </cell>
          <cell r="AK313" t="str">
            <v>外形寸法　奥行</v>
          </cell>
          <cell r="AL313">
            <v>200</v>
          </cell>
          <cell r="AM313" t="str">
            <v>mm</v>
          </cell>
          <cell r="AN313" t="str">
            <v>風量(強)</v>
          </cell>
          <cell r="AO313">
            <v>13</v>
          </cell>
          <cell r="AP313" t="str">
            <v>m3/min</v>
          </cell>
          <cell r="AQ313" t="str">
            <v>機外静圧</v>
          </cell>
          <cell r="AR313">
            <v>0</v>
          </cell>
          <cell r="AS313" t="str">
            <v>Pa</v>
          </cell>
          <cell r="AT313" t="str">
            <v>送風機出力</v>
          </cell>
          <cell r="AU313">
            <v>0.03</v>
          </cell>
          <cell r="AV313" t="str">
            <v>kW</v>
          </cell>
          <cell r="AW313" t="str">
            <v>ドレン配管径</v>
          </cell>
          <cell r="AX313" t="str">
            <v>外径φ20(PVC管 VPｰ20接続可能)</v>
          </cell>
          <cell r="AZ313" t="str">
            <v>冷媒配管(ガス)</v>
          </cell>
          <cell r="BA313">
            <v>12.7</v>
          </cell>
          <cell r="BB313" t="str">
            <v>φ(mm)</v>
          </cell>
          <cell r="BC313" t="str">
            <v>冷媒配管(液)</v>
          </cell>
          <cell r="BD313">
            <v>6.35</v>
          </cell>
          <cell r="BE313" t="str">
            <v>φ(mm)</v>
          </cell>
          <cell r="BF313" t="str">
            <v>製品質量</v>
          </cell>
          <cell r="BG313">
            <v>18</v>
          </cell>
          <cell r="BH313" t="str">
            <v>kg</v>
          </cell>
          <cell r="BI313" t="str">
            <v>分離形名(パネル１)</v>
          </cell>
          <cell r="BL313" t="str">
            <v>分離形名(リモコン１)</v>
          </cell>
          <cell r="BM313" t="str">
            <v>PAR-JH150K</v>
          </cell>
        </row>
        <row r="314">
          <cell r="B314" t="str">
            <v>PKH-J50SFKH-W</v>
          </cell>
          <cell r="C314" t="str">
            <v>標準価格</v>
          </cell>
          <cell r="D314">
            <v>248000</v>
          </cell>
          <cell r="E314">
            <v>273000</v>
          </cell>
          <cell r="F314" t="str">
            <v>円</v>
          </cell>
          <cell r="G314" t="str">
            <v>冷房能力</v>
          </cell>
          <cell r="H314">
            <v>4.5</v>
          </cell>
          <cell r="I314" t="str">
            <v>kW</v>
          </cell>
          <cell r="J314" t="str">
            <v>消費電力(冷房)</v>
          </cell>
          <cell r="K314">
            <v>0</v>
          </cell>
          <cell r="L314" t="str">
            <v>kW</v>
          </cell>
          <cell r="M314" t="str">
            <v>暖房能力</v>
          </cell>
          <cell r="N314">
            <v>5</v>
          </cell>
          <cell r="O314" t="str">
            <v>kW</v>
          </cell>
          <cell r="P314" t="str">
            <v>暖房能力(ﾋｰﾀ作動時)</v>
          </cell>
          <cell r="Q314">
            <v>6.4</v>
          </cell>
          <cell r="R314" t="str">
            <v>kW</v>
          </cell>
          <cell r="S314" t="str">
            <v>消費電力(暖房)</v>
          </cell>
          <cell r="T314">
            <v>0</v>
          </cell>
          <cell r="U314" t="str">
            <v>kW</v>
          </cell>
          <cell r="V314" t="str">
            <v>消費電力(暖房ﾋｰﾀ作動時)</v>
          </cell>
          <cell r="W314">
            <v>0</v>
          </cell>
          <cell r="X314" t="str">
            <v>kW</v>
          </cell>
          <cell r="Y314" t="str">
            <v>電源</v>
          </cell>
          <cell r="Z314" t="str">
            <v>単相</v>
          </cell>
          <cell r="AA314" t="str">
            <v>φ</v>
          </cell>
          <cell r="AB314" t="str">
            <v>電圧</v>
          </cell>
          <cell r="AC314">
            <v>200</v>
          </cell>
          <cell r="AD314" t="str">
            <v>V</v>
          </cell>
          <cell r="AE314" t="str">
            <v>外形寸法　高さ</v>
          </cell>
          <cell r="AF314">
            <v>300</v>
          </cell>
          <cell r="AG314" t="str">
            <v>mm</v>
          </cell>
          <cell r="AH314" t="str">
            <v>外形寸法　幅</v>
          </cell>
          <cell r="AI314">
            <v>1250</v>
          </cell>
          <cell r="AJ314" t="str">
            <v>mm</v>
          </cell>
          <cell r="AK314" t="str">
            <v>外形寸法　奥行</v>
          </cell>
          <cell r="AL314">
            <v>200</v>
          </cell>
          <cell r="AM314" t="str">
            <v>mm</v>
          </cell>
          <cell r="AN314" t="str">
            <v>風量(強)</v>
          </cell>
          <cell r="AO314">
            <v>13</v>
          </cell>
          <cell r="AP314" t="str">
            <v>m3/min</v>
          </cell>
          <cell r="AQ314" t="str">
            <v>機外静圧</v>
          </cell>
          <cell r="AR314">
            <v>0</v>
          </cell>
          <cell r="AS314" t="str">
            <v>Pa</v>
          </cell>
          <cell r="AT314" t="str">
            <v>送風機出力</v>
          </cell>
          <cell r="AU314">
            <v>0.03</v>
          </cell>
          <cell r="AV314" t="str">
            <v>kW</v>
          </cell>
          <cell r="AW314" t="str">
            <v>ドレン配管径</v>
          </cell>
          <cell r="AX314" t="str">
            <v>外径φ20(PVC管 VPｰ20接続可能)</v>
          </cell>
          <cell r="AZ314" t="str">
            <v>冷媒配管(ガス)</v>
          </cell>
          <cell r="BA314">
            <v>12.7</v>
          </cell>
          <cell r="BB314" t="str">
            <v>φ(mm)</v>
          </cell>
          <cell r="BC314" t="str">
            <v>冷媒配管(液)</v>
          </cell>
          <cell r="BD314">
            <v>6.35</v>
          </cell>
          <cell r="BE314" t="str">
            <v>φ(mm)</v>
          </cell>
          <cell r="BF314" t="str">
            <v>製品質量</v>
          </cell>
          <cell r="BG314">
            <v>18</v>
          </cell>
          <cell r="BH314" t="str">
            <v>kg</v>
          </cell>
          <cell r="BI314" t="str">
            <v>分離形名(パネル１)</v>
          </cell>
          <cell r="BL314" t="str">
            <v>分離形名(リモコン１)</v>
          </cell>
          <cell r="BM314" t="str">
            <v>PAR-JH150K</v>
          </cell>
        </row>
        <row r="315">
          <cell r="B315" t="str">
            <v>PKH-J50SFLH-W</v>
          </cell>
          <cell r="C315" t="str">
            <v>標準価格</v>
          </cell>
          <cell r="D315">
            <v>263000</v>
          </cell>
          <cell r="E315">
            <v>288000</v>
          </cell>
          <cell r="F315" t="str">
            <v>円</v>
          </cell>
          <cell r="G315" t="str">
            <v>冷房能力</v>
          </cell>
          <cell r="H315">
            <v>4.5</v>
          </cell>
          <cell r="I315" t="str">
            <v>kW</v>
          </cell>
          <cell r="J315" t="str">
            <v>消費電力(冷房)</v>
          </cell>
          <cell r="K315">
            <v>0</v>
          </cell>
          <cell r="L315" t="str">
            <v>kW</v>
          </cell>
          <cell r="M315" t="str">
            <v>暖房能力</v>
          </cell>
          <cell r="N315">
            <v>5</v>
          </cell>
          <cell r="O315" t="str">
            <v>kW</v>
          </cell>
          <cell r="P315" t="str">
            <v>暖房能力(ﾋｰﾀ作動時)</v>
          </cell>
          <cell r="Q315">
            <v>6.4</v>
          </cell>
          <cell r="R315" t="str">
            <v>kW</v>
          </cell>
          <cell r="S315" t="str">
            <v>消費電力(暖房)</v>
          </cell>
          <cell r="T315">
            <v>0</v>
          </cell>
          <cell r="U315" t="str">
            <v>kW</v>
          </cell>
          <cell r="V315" t="str">
            <v>消費電力(暖房ﾋｰﾀ作動時)</v>
          </cell>
          <cell r="W315">
            <v>0</v>
          </cell>
          <cell r="X315" t="str">
            <v>kW</v>
          </cell>
          <cell r="Y315" t="str">
            <v>電源</v>
          </cell>
          <cell r="Z315" t="str">
            <v>単相</v>
          </cell>
          <cell r="AA315" t="str">
            <v>φ</v>
          </cell>
          <cell r="AB315" t="str">
            <v>電圧</v>
          </cell>
          <cell r="AC315">
            <v>200</v>
          </cell>
          <cell r="AD315" t="str">
            <v>V</v>
          </cell>
          <cell r="AE315" t="str">
            <v>外形寸法　高さ</v>
          </cell>
          <cell r="AF315">
            <v>300</v>
          </cell>
          <cell r="AG315" t="str">
            <v>mm</v>
          </cell>
          <cell r="AH315" t="str">
            <v>外形寸法　幅</v>
          </cell>
          <cell r="AI315">
            <v>1250</v>
          </cell>
          <cell r="AJ315" t="str">
            <v>mm</v>
          </cell>
          <cell r="AK315" t="str">
            <v>外形寸法　奥行</v>
          </cell>
          <cell r="AL315">
            <v>200</v>
          </cell>
          <cell r="AM315" t="str">
            <v>mm</v>
          </cell>
          <cell r="AN315" t="str">
            <v>風量(強)</v>
          </cell>
          <cell r="AO315">
            <v>13</v>
          </cell>
          <cell r="AP315" t="str">
            <v>m3/min</v>
          </cell>
          <cell r="AQ315" t="str">
            <v>機外静圧</v>
          </cell>
          <cell r="AR315">
            <v>0</v>
          </cell>
          <cell r="AS315" t="str">
            <v>Pa</v>
          </cell>
          <cell r="AT315" t="str">
            <v>送風機出力</v>
          </cell>
          <cell r="AU315">
            <v>0.03</v>
          </cell>
          <cell r="AV315" t="str">
            <v>kW</v>
          </cell>
          <cell r="AW315" t="str">
            <v>ドレン配管径</v>
          </cell>
          <cell r="AX315" t="str">
            <v>外径φ20(PVC管 VPｰ20接続可能)</v>
          </cell>
          <cell r="AZ315" t="str">
            <v>冷媒配管(ガス)</v>
          </cell>
          <cell r="BA315">
            <v>12.7</v>
          </cell>
          <cell r="BB315" t="str">
            <v>φ(mm)</v>
          </cell>
          <cell r="BC315" t="str">
            <v>冷媒配管(液)</v>
          </cell>
          <cell r="BD315">
            <v>6.35</v>
          </cell>
          <cell r="BE315" t="str">
            <v>φ(mm)</v>
          </cell>
          <cell r="BF315" t="str">
            <v>製品質量</v>
          </cell>
          <cell r="BG315">
            <v>18</v>
          </cell>
          <cell r="BH315" t="str">
            <v>kg</v>
          </cell>
          <cell r="BI315" t="str">
            <v>分離形名(パネル１)</v>
          </cell>
          <cell r="BL315" t="str">
            <v>分離形名(リモコン１)</v>
          </cell>
        </row>
        <row r="316">
          <cell r="B316" t="str">
            <v>PKH-J56FK-C</v>
          </cell>
          <cell r="C316" t="str">
            <v>標準価格</v>
          </cell>
          <cell r="D316">
            <v>235000</v>
          </cell>
          <cell r="E316">
            <v>260000</v>
          </cell>
          <cell r="F316" t="str">
            <v>円</v>
          </cell>
          <cell r="G316" t="str">
            <v>冷房能力</v>
          </cell>
          <cell r="H316">
            <v>5</v>
          </cell>
          <cell r="I316" t="str">
            <v>kW</v>
          </cell>
          <cell r="J316" t="str">
            <v>消費電力(冷房)</v>
          </cell>
          <cell r="K316">
            <v>0</v>
          </cell>
          <cell r="L316" t="str">
            <v>kW</v>
          </cell>
          <cell r="M316" t="str">
            <v>暖房能力</v>
          </cell>
          <cell r="N316">
            <v>5.6</v>
          </cell>
          <cell r="O316" t="str">
            <v>kW</v>
          </cell>
          <cell r="P316" t="str">
            <v>暖房能力(ﾋｰﾀ作動時)</v>
          </cell>
          <cell r="Q316">
            <v>0</v>
          </cell>
          <cell r="R316" t="str">
            <v>kW</v>
          </cell>
          <cell r="S316" t="str">
            <v>消費電力(暖房)</v>
          </cell>
          <cell r="T316">
            <v>0</v>
          </cell>
          <cell r="U316" t="str">
            <v>kW</v>
          </cell>
          <cell r="V316" t="str">
            <v>消費電力(暖房ﾋｰﾀ作動時)</v>
          </cell>
          <cell r="W316">
            <v>0</v>
          </cell>
          <cell r="X316" t="str">
            <v>kW</v>
          </cell>
          <cell r="Y316" t="str">
            <v>電源</v>
          </cell>
          <cell r="Z316" t="str">
            <v>単相</v>
          </cell>
          <cell r="AA316" t="str">
            <v>φ</v>
          </cell>
          <cell r="AB316" t="str">
            <v>電圧</v>
          </cell>
          <cell r="AC316">
            <v>200</v>
          </cell>
          <cell r="AD316" t="str">
            <v>V</v>
          </cell>
          <cell r="AE316" t="str">
            <v>外形寸法　高さ</v>
          </cell>
          <cell r="AF316">
            <v>300</v>
          </cell>
          <cell r="AG316" t="str">
            <v>mm</v>
          </cell>
          <cell r="AH316" t="str">
            <v>外形寸法　幅</v>
          </cell>
          <cell r="AI316">
            <v>1250</v>
          </cell>
          <cell r="AJ316" t="str">
            <v>mm</v>
          </cell>
          <cell r="AK316" t="str">
            <v>外形寸法　奥行</v>
          </cell>
          <cell r="AL316">
            <v>200</v>
          </cell>
          <cell r="AM316" t="str">
            <v>mm</v>
          </cell>
          <cell r="AN316" t="str">
            <v>風量(強)</v>
          </cell>
          <cell r="AO316">
            <v>13</v>
          </cell>
          <cell r="AP316" t="str">
            <v>m3/min</v>
          </cell>
          <cell r="AQ316" t="str">
            <v>機外静圧</v>
          </cell>
          <cell r="AR316">
            <v>0</v>
          </cell>
          <cell r="AS316" t="str">
            <v>Pa</v>
          </cell>
          <cell r="AT316" t="str">
            <v>送風機出力</v>
          </cell>
          <cell r="AU316">
            <v>0.03</v>
          </cell>
          <cell r="AV316" t="str">
            <v>kW</v>
          </cell>
          <cell r="AW316" t="str">
            <v>ドレン配管径</v>
          </cell>
          <cell r="AX316" t="str">
            <v>外径φ20(PVC管 VPｰ20接続可能)</v>
          </cell>
          <cell r="AZ316" t="str">
            <v>冷媒配管(ガス)</v>
          </cell>
          <cell r="BA316">
            <v>15.88</v>
          </cell>
          <cell r="BB316" t="str">
            <v>φ(mm)</v>
          </cell>
          <cell r="BC316" t="str">
            <v>冷媒配管(液)</v>
          </cell>
          <cell r="BD316">
            <v>9.52</v>
          </cell>
          <cell r="BE316" t="str">
            <v>φ(mm)</v>
          </cell>
          <cell r="BF316" t="str">
            <v>製品質量</v>
          </cell>
          <cell r="BG316">
            <v>17</v>
          </cell>
          <cell r="BH316" t="str">
            <v>kg</v>
          </cell>
          <cell r="BI316" t="str">
            <v>分離形名(パネル１)</v>
          </cell>
          <cell r="BL316" t="str">
            <v>分離形名(リモコン１)</v>
          </cell>
          <cell r="BM316" t="str">
            <v>PAR-JH150K</v>
          </cell>
        </row>
        <row r="317">
          <cell r="B317" t="str">
            <v>PKH-J56FK-W</v>
          </cell>
          <cell r="C317" t="str">
            <v>標準価格</v>
          </cell>
          <cell r="D317">
            <v>225000</v>
          </cell>
          <cell r="E317">
            <v>250000</v>
          </cell>
          <cell r="F317" t="str">
            <v>円</v>
          </cell>
          <cell r="G317" t="str">
            <v>冷房能力</v>
          </cell>
          <cell r="H317">
            <v>5</v>
          </cell>
          <cell r="I317" t="str">
            <v>kW</v>
          </cell>
          <cell r="J317" t="str">
            <v>消費電力(冷房)</v>
          </cell>
          <cell r="K317">
            <v>0</v>
          </cell>
          <cell r="L317" t="str">
            <v>kW</v>
          </cell>
          <cell r="M317" t="str">
            <v>暖房能力</v>
          </cell>
          <cell r="N317">
            <v>5.6</v>
          </cell>
          <cell r="O317" t="str">
            <v>kW</v>
          </cell>
          <cell r="P317" t="str">
            <v>暖房能力(ﾋｰﾀ作動時)</v>
          </cell>
          <cell r="Q317">
            <v>0</v>
          </cell>
          <cell r="R317" t="str">
            <v>kW</v>
          </cell>
          <cell r="S317" t="str">
            <v>消費電力(暖房)</v>
          </cell>
          <cell r="T317">
            <v>0</v>
          </cell>
          <cell r="U317" t="str">
            <v>kW</v>
          </cell>
          <cell r="V317" t="str">
            <v>消費電力(暖房ﾋｰﾀ作動時)</v>
          </cell>
          <cell r="W317">
            <v>0</v>
          </cell>
          <cell r="X317" t="str">
            <v>kW</v>
          </cell>
          <cell r="Y317" t="str">
            <v>電源</v>
          </cell>
          <cell r="Z317" t="str">
            <v>単相</v>
          </cell>
          <cell r="AA317" t="str">
            <v>φ</v>
          </cell>
          <cell r="AB317" t="str">
            <v>電圧</v>
          </cell>
          <cell r="AC317">
            <v>200</v>
          </cell>
          <cell r="AD317" t="str">
            <v>V</v>
          </cell>
          <cell r="AE317" t="str">
            <v>外形寸法　高さ</v>
          </cell>
          <cell r="AF317">
            <v>300</v>
          </cell>
          <cell r="AG317" t="str">
            <v>mm</v>
          </cell>
          <cell r="AH317" t="str">
            <v>外形寸法　幅</v>
          </cell>
          <cell r="AI317">
            <v>1250</v>
          </cell>
          <cell r="AJ317" t="str">
            <v>mm</v>
          </cell>
          <cell r="AK317" t="str">
            <v>外形寸法　奥行</v>
          </cell>
          <cell r="AL317">
            <v>200</v>
          </cell>
          <cell r="AM317" t="str">
            <v>mm</v>
          </cell>
          <cell r="AN317" t="str">
            <v>風量(強)</v>
          </cell>
          <cell r="AO317">
            <v>13</v>
          </cell>
          <cell r="AP317" t="str">
            <v>m3/min</v>
          </cell>
          <cell r="AQ317" t="str">
            <v>機外静圧</v>
          </cell>
          <cell r="AR317">
            <v>0</v>
          </cell>
          <cell r="AS317" t="str">
            <v>Pa</v>
          </cell>
          <cell r="AT317" t="str">
            <v>送風機出力</v>
          </cell>
          <cell r="AU317">
            <v>0.03</v>
          </cell>
          <cell r="AV317" t="str">
            <v>kW</v>
          </cell>
          <cell r="AW317" t="str">
            <v>ドレン配管径</v>
          </cell>
          <cell r="AX317" t="str">
            <v>外径φ20(PVC管 VPｰ20接続可能)</v>
          </cell>
          <cell r="AZ317" t="str">
            <v>冷媒配管(ガス)</v>
          </cell>
          <cell r="BA317">
            <v>15.88</v>
          </cell>
          <cell r="BB317" t="str">
            <v>φ(mm)</v>
          </cell>
          <cell r="BC317" t="str">
            <v>冷媒配管(液)</v>
          </cell>
          <cell r="BD317">
            <v>9.52</v>
          </cell>
          <cell r="BE317" t="str">
            <v>φ(mm)</v>
          </cell>
          <cell r="BF317" t="str">
            <v>製品質量</v>
          </cell>
          <cell r="BG317">
            <v>17</v>
          </cell>
          <cell r="BH317" t="str">
            <v>kg</v>
          </cell>
          <cell r="BI317" t="str">
            <v>分離形名(パネル１)</v>
          </cell>
          <cell r="BL317" t="str">
            <v>分離形名(リモコン１)</v>
          </cell>
          <cell r="BM317" t="str">
            <v>PAR-JH150K</v>
          </cell>
        </row>
        <row r="318">
          <cell r="B318" t="str">
            <v>PKH-J56FKH-C</v>
          </cell>
          <cell r="C318" t="str">
            <v>標準価格</v>
          </cell>
          <cell r="D318">
            <v>263000</v>
          </cell>
          <cell r="E318">
            <v>288000</v>
          </cell>
          <cell r="F318" t="str">
            <v>円</v>
          </cell>
          <cell r="G318" t="str">
            <v>冷房能力</v>
          </cell>
          <cell r="H318">
            <v>5</v>
          </cell>
          <cell r="I318" t="str">
            <v>kW</v>
          </cell>
          <cell r="J318" t="str">
            <v>消費電力(冷房)</v>
          </cell>
          <cell r="K318">
            <v>0</v>
          </cell>
          <cell r="L318" t="str">
            <v>kW</v>
          </cell>
          <cell r="M318" t="str">
            <v>暖房能力</v>
          </cell>
          <cell r="N318">
            <v>5.6</v>
          </cell>
          <cell r="O318" t="str">
            <v>kW</v>
          </cell>
          <cell r="P318" t="str">
            <v>暖房能力(ﾋｰﾀ作動時)</v>
          </cell>
          <cell r="Q318">
            <v>7</v>
          </cell>
          <cell r="R318" t="str">
            <v>kW</v>
          </cell>
          <cell r="S318" t="str">
            <v>消費電力(暖房)</v>
          </cell>
          <cell r="T318">
            <v>0</v>
          </cell>
          <cell r="U318" t="str">
            <v>kW</v>
          </cell>
          <cell r="V318" t="str">
            <v>消費電力(暖房ﾋｰﾀ作動時)</v>
          </cell>
          <cell r="W318">
            <v>0</v>
          </cell>
          <cell r="X318" t="str">
            <v>kW</v>
          </cell>
          <cell r="Y318" t="str">
            <v>電源</v>
          </cell>
          <cell r="Z318" t="str">
            <v>三相</v>
          </cell>
          <cell r="AA318" t="str">
            <v>φ</v>
          </cell>
          <cell r="AB318" t="str">
            <v>電圧</v>
          </cell>
          <cell r="AC318">
            <v>200</v>
          </cell>
          <cell r="AD318" t="str">
            <v>V</v>
          </cell>
          <cell r="AE318" t="str">
            <v>外形寸法　高さ</v>
          </cell>
          <cell r="AF318">
            <v>300</v>
          </cell>
          <cell r="AG318" t="str">
            <v>mm</v>
          </cell>
          <cell r="AH318" t="str">
            <v>外形寸法　幅</v>
          </cell>
          <cell r="AI318">
            <v>1250</v>
          </cell>
          <cell r="AJ318" t="str">
            <v>mm</v>
          </cell>
          <cell r="AK318" t="str">
            <v>外形寸法　奥行</v>
          </cell>
          <cell r="AL318">
            <v>200</v>
          </cell>
          <cell r="AM318" t="str">
            <v>mm</v>
          </cell>
          <cell r="AN318" t="str">
            <v>風量(強)</v>
          </cell>
          <cell r="AO318">
            <v>13</v>
          </cell>
          <cell r="AP318" t="str">
            <v>m3/min</v>
          </cell>
          <cell r="AQ318" t="str">
            <v>機外静圧</v>
          </cell>
          <cell r="AR318">
            <v>0</v>
          </cell>
          <cell r="AS318" t="str">
            <v>Pa</v>
          </cell>
          <cell r="AT318" t="str">
            <v>送風機出力</v>
          </cell>
          <cell r="AU318">
            <v>0.03</v>
          </cell>
          <cell r="AV318" t="str">
            <v>kW</v>
          </cell>
          <cell r="AW318" t="str">
            <v>ドレン配管径</v>
          </cell>
          <cell r="AX318" t="str">
            <v>外径φ20(PVC管 VPｰ20接続可能)</v>
          </cell>
          <cell r="AZ318" t="str">
            <v>冷媒配管(ガス)</v>
          </cell>
          <cell r="BA318">
            <v>15.88</v>
          </cell>
          <cell r="BB318" t="str">
            <v>φ(mm)</v>
          </cell>
          <cell r="BC318" t="str">
            <v>冷媒配管(液)</v>
          </cell>
          <cell r="BD318">
            <v>9.52</v>
          </cell>
          <cell r="BE318" t="str">
            <v>φ(mm)</v>
          </cell>
          <cell r="BF318" t="str">
            <v>製品質量</v>
          </cell>
          <cell r="BG318">
            <v>18</v>
          </cell>
          <cell r="BH318" t="str">
            <v>kg</v>
          </cell>
          <cell r="BI318" t="str">
            <v>分離形名(パネル１)</v>
          </cell>
          <cell r="BL318" t="str">
            <v>分離形名(リモコン１)</v>
          </cell>
          <cell r="BM318" t="str">
            <v>PAR-JH150K</v>
          </cell>
        </row>
        <row r="319">
          <cell r="B319" t="str">
            <v>PKH-J56FKH-W</v>
          </cell>
          <cell r="C319" t="str">
            <v>標準価格</v>
          </cell>
          <cell r="D319">
            <v>253000</v>
          </cell>
          <cell r="E319">
            <v>278000</v>
          </cell>
          <cell r="F319" t="str">
            <v>円</v>
          </cell>
          <cell r="G319" t="str">
            <v>冷房能力</v>
          </cell>
          <cell r="H319">
            <v>5</v>
          </cell>
          <cell r="I319" t="str">
            <v>kW</v>
          </cell>
          <cell r="J319" t="str">
            <v>消費電力(冷房)</v>
          </cell>
          <cell r="K319">
            <v>0</v>
          </cell>
          <cell r="L319" t="str">
            <v>kW</v>
          </cell>
          <cell r="M319" t="str">
            <v>暖房能力</v>
          </cell>
          <cell r="N319">
            <v>5.6</v>
          </cell>
          <cell r="O319" t="str">
            <v>kW</v>
          </cell>
          <cell r="P319" t="str">
            <v>暖房能力(ﾋｰﾀ作動時)</v>
          </cell>
          <cell r="Q319">
            <v>7</v>
          </cell>
          <cell r="R319" t="str">
            <v>kW</v>
          </cell>
          <cell r="S319" t="str">
            <v>消費電力(暖房)</v>
          </cell>
          <cell r="T319">
            <v>0</v>
          </cell>
          <cell r="U319" t="str">
            <v>kW</v>
          </cell>
          <cell r="V319" t="str">
            <v>消費電力(暖房ﾋｰﾀ作動時)</v>
          </cell>
          <cell r="W319">
            <v>0</v>
          </cell>
          <cell r="X319" t="str">
            <v>kW</v>
          </cell>
          <cell r="Y319" t="str">
            <v>電源</v>
          </cell>
          <cell r="Z319" t="str">
            <v>三相</v>
          </cell>
          <cell r="AA319" t="str">
            <v>φ</v>
          </cell>
          <cell r="AB319" t="str">
            <v>電圧</v>
          </cell>
          <cell r="AC319">
            <v>200</v>
          </cell>
          <cell r="AD319" t="str">
            <v>V</v>
          </cell>
          <cell r="AE319" t="str">
            <v>外形寸法　高さ</v>
          </cell>
          <cell r="AF319">
            <v>300</v>
          </cell>
          <cell r="AG319" t="str">
            <v>mm</v>
          </cell>
          <cell r="AH319" t="str">
            <v>外形寸法　幅</v>
          </cell>
          <cell r="AI319">
            <v>1250</v>
          </cell>
          <cell r="AJ319" t="str">
            <v>mm</v>
          </cell>
          <cell r="AK319" t="str">
            <v>外形寸法　奥行</v>
          </cell>
          <cell r="AL319">
            <v>200</v>
          </cell>
          <cell r="AM319" t="str">
            <v>mm</v>
          </cell>
          <cell r="AN319" t="str">
            <v>風量(強)</v>
          </cell>
          <cell r="AO319">
            <v>13</v>
          </cell>
          <cell r="AP319" t="str">
            <v>m3/min</v>
          </cell>
          <cell r="AQ319" t="str">
            <v>機外静圧</v>
          </cell>
          <cell r="AR319">
            <v>0</v>
          </cell>
          <cell r="AS319" t="str">
            <v>Pa</v>
          </cell>
          <cell r="AT319" t="str">
            <v>送風機出力</v>
          </cell>
          <cell r="AU319">
            <v>0.03</v>
          </cell>
          <cell r="AV319" t="str">
            <v>kW</v>
          </cell>
          <cell r="AW319" t="str">
            <v>ドレン配管径</v>
          </cell>
          <cell r="AX319" t="str">
            <v>外径φ20(PVC管 VPｰ20接続可能)</v>
          </cell>
          <cell r="AZ319" t="str">
            <v>冷媒配管(ガス)</v>
          </cell>
          <cell r="BA319">
            <v>15.88</v>
          </cell>
          <cell r="BB319" t="str">
            <v>φ(mm)</v>
          </cell>
          <cell r="BC319" t="str">
            <v>冷媒配管(液)</v>
          </cell>
          <cell r="BD319">
            <v>9.52</v>
          </cell>
          <cell r="BE319" t="str">
            <v>φ(mm)</v>
          </cell>
          <cell r="BF319" t="str">
            <v>製品質量</v>
          </cell>
          <cell r="BG319">
            <v>18</v>
          </cell>
          <cell r="BH319" t="str">
            <v>kg</v>
          </cell>
          <cell r="BI319" t="str">
            <v>分離形名(パネル１)</v>
          </cell>
          <cell r="BL319" t="str">
            <v>分離形名(リモコン１)</v>
          </cell>
          <cell r="BM319" t="str">
            <v>PAR-JH150K</v>
          </cell>
        </row>
        <row r="320">
          <cell r="B320" t="str">
            <v>PKH-J56FL-W</v>
          </cell>
          <cell r="C320" t="str">
            <v>標準価格</v>
          </cell>
          <cell r="D320">
            <v>240000</v>
          </cell>
          <cell r="E320">
            <v>265000</v>
          </cell>
          <cell r="F320" t="str">
            <v>円</v>
          </cell>
          <cell r="G320" t="str">
            <v>冷房能力</v>
          </cell>
          <cell r="H320">
            <v>5</v>
          </cell>
          <cell r="I320" t="str">
            <v>kW</v>
          </cell>
          <cell r="J320" t="str">
            <v>消費電力(冷房)</v>
          </cell>
          <cell r="K320">
            <v>0</v>
          </cell>
          <cell r="L320" t="str">
            <v>kW</v>
          </cell>
          <cell r="M320" t="str">
            <v>暖房能力</v>
          </cell>
          <cell r="N320">
            <v>5.6</v>
          </cell>
          <cell r="O320" t="str">
            <v>kW</v>
          </cell>
          <cell r="P320" t="str">
            <v>暖房能力(ﾋｰﾀ作動時)</v>
          </cell>
          <cell r="Q320">
            <v>0</v>
          </cell>
          <cell r="R320" t="str">
            <v>kW</v>
          </cell>
          <cell r="S320" t="str">
            <v>消費電力(暖房)</v>
          </cell>
          <cell r="T320">
            <v>0</v>
          </cell>
          <cell r="U320" t="str">
            <v>kW</v>
          </cell>
          <cell r="V320" t="str">
            <v>消費電力(暖房ﾋｰﾀ作動時)</v>
          </cell>
          <cell r="W320">
            <v>0</v>
          </cell>
          <cell r="X320" t="str">
            <v>kW</v>
          </cell>
          <cell r="Y320" t="str">
            <v>電源</v>
          </cell>
          <cell r="Z320" t="str">
            <v>単相</v>
          </cell>
          <cell r="AA320" t="str">
            <v>φ</v>
          </cell>
          <cell r="AB320" t="str">
            <v>電圧</v>
          </cell>
          <cell r="AC320">
            <v>200</v>
          </cell>
          <cell r="AD320" t="str">
            <v>V</v>
          </cell>
          <cell r="AE320" t="str">
            <v>外形寸法　高さ</v>
          </cell>
          <cell r="AF320">
            <v>300</v>
          </cell>
          <cell r="AG320" t="str">
            <v>mm</v>
          </cell>
          <cell r="AH320" t="str">
            <v>外形寸法　幅</v>
          </cell>
          <cell r="AI320">
            <v>1250</v>
          </cell>
          <cell r="AJ320" t="str">
            <v>mm</v>
          </cell>
          <cell r="AK320" t="str">
            <v>外形寸法　奥行</v>
          </cell>
          <cell r="AL320">
            <v>200</v>
          </cell>
          <cell r="AM320" t="str">
            <v>mm</v>
          </cell>
          <cell r="AN320" t="str">
            <v>風量(強)</v>
          </cell>
          <cell r="AO320">
            <v>13</v>
          </cell>
          <cell r="AP320" t="str">
            <v>m3/min</v>
          </cell>
          <cell r="AQ320" t="str">
            <v>機外静圧</v>
          </cell>
          <cell r="AR320">
            <v>0</v>
          </cell>
          <cell r="AS320" t="str">
            <v>Pa</v>
          </cell>
          <cell r="AT320" t="str">
            <v>送風機出力</v>
          </cell>
          <cell r="AU320">
            <v>0.03</v>
          </cell>
          <cell r="AV320" t="str">
            <v>kW</v>
          </cell>
          <cell r="AW320" t="str">
            <v>ドレン配管径</v>
          </cell>
          <cell r="AX320" t="str">
            <v>外径φ20(PVC管 VPｰ20接続可能)</v>
          </cell>
          <cell r="AZ320" t="str">
            <v>冷媒配管(ガス)</v>
          </cell>
          <cell r="BA320">
            <v>15.88</v>
          </cell>
          <cell r="BB320" t="str">
            <v>φ(mm)</v>
          </cell>
          <cell r="BC320" t="str">
            <v>冷媒配管(液)</v>
          </cell>
          <cell r="BD320">
            <v>9.52</v>
          </cell>
          <cell r="BE320" t="str">
            <v>φ(mm)</v>
          </cell>
          <cell r="BF320" t="str">
            <v>製品質量</v>
          </cell>
          <cell r="BG320">
            <v>17</v>
          </cell>
          <cell r="BH320" t="str">
            <v>kg</v>
          </cell>
          <cell r="BI320" t="str">
            <v>分離形名(パネル１)</v>
          </cell>
          <cell r="BL320" t="str">
            <v>分離形名(リモコン１)</v>
          </cell>
        </row>
        <row r="321">
          <cell r="B321" t="str">
            <v>PKH-J56FLH-W</v>
          </cell>
          <cell r="C321" t="str">
            <v>標準価格</v>
          </cell>
          <cell r="D321">
            <v>268000</v>
          </cell>
          <cell r="E321">
            <v>293000</v>
          </cell>
          <cell r="F321" t="str">
            <v>円</v>
          </cell>
          <cell r="G321" t="str">
            <v>冷房能力</v>
          </cell>
          <cell r="H321">
            <v>5</v>
          </cell>
          <cell r="I321" t="str">
            <v>kW</v>
          </cell>
          <cell r="J321" t="str">
            <v>消費電力(冷房)</v>
          </cell>
          <cell r="K321">
            <v>0</v>
          </cell>
          <cell r="L321" t="str">
            <v>kW</v>
          </cell>
          <cell r="M321" t="str">
            <v>暖房能力</v>
          </cell>
          <cell r="N321">
            <v>5.6</v>
          </cell>
          <cell r="O321" t="str">
            <v>kW</v>
          </cell>
          <cell r="P321" t="str">
            <v>暖房能力(ﾋｰﾀ作動時)</v>
          </cell>
          <cell r="Q321">
            <v>7</v>
          </cell>
          <cell r="R321" t="str">
            <v>kW</v>
          </cell>
          <cell r="S321" t="str">
            <v>消費電力(暖房)</v>
          </cell>
          <cell r="T321">
            <v>0</v>
          </cell>
          <cell r="U321" t="str">
            <v>kW</v>
          </cell>
          <cell r="V321" t="str">
            <v>消費電力(暖房ﾋｰﾀ作動時)</v>
          </cell>
          <cell r="W321">
            <v>0</v>
          </cell>
          <cell r="X321" t="str">
            <v>kW</v>
          </cell>
          <cell r="Y321" t="str">
            <v>電源</v>
          </cell>
          <cell r="Z321" t="str">
            <v>三相</v>
          </cell>
          <cell r="AA321" t="str">
            <v>φ</v>
          </cell>
          <cell r="AB321" t="str">
            <v>電圧</v>
          </cell>
          <cell r="AC321">
            <v>200</v>
          </cell>
          <cell r="AD321" t="str">
            <v>V</v>
          </cell>
          <cell r="AE321" t="str">
            <v>外形寸法　高さ</v>
          </cell>
          <cell r="AF321">
            <v>300</v>
          </cell>
          <cell r="AG321" t="str">
            <v>mm</v>
          </cell>
          <cell r="AH321" t="str">
            <v>外形寸法　幅</v>
          </cell>
          <cell r="AI321">
            <v>1250</v>
          </cell>
          <cell r="AJ321" t="str">
            <v>mm</v>
          </cell>
          <cell r="AK321" t="str">
            <v>外形寸法　奥行</v>
          </cell>
          <cell r="AL321">
            <v>200</v>
          </cell>
          <cell r="AM321" t="str">
            <v>mm</v>
          </cell>
          <cell r="AN321" t="str">
            <v>風量(強)</v>
          </cell>
          <cell r="AO321">
            <v>13</v>
          </cell>
          <cell r="AP321" t="str">
            <v>m3/min</v>
          </cell>
          <cell r="AQ321" t="str">
            <v>機外静圧</v>
          </cell>
          <cell r="AR321">
            <v>0</v>
          </cell>
          <cell r="AS321" t="str">
            <v>Pa</v>
          </cell>
          <cell r="AT321" t="str">
            <v>送風機出力</v>
          </cell>
          <cell r="AU321">
            <v>0.03</v>
          </cell>
          <cell r="AV321" t="str">
            <v>kW</v>
          </cell>
          <cell r="AW321" t="str">
            <v>ドレン配管径</v>
          </cell>
          <cell r="AX321" t="str">
            <v>外径φ20(PVC管 VPｰ20接続可能)</v>
          </cell>
          <cell r="AZ321" t="str">
            <v>冷媒配管(ガス)</v>
          </cell>
          <cell r="BA321">
            <v>15.88</v>
          </cell>
          <cell r="BB321" t="str">
            <v>φ(mm)</v>
          </cell>
          <cell r="BC321" t="str">
            <v>冷媒配管(液)</v>
          </cell>
          <cell r="BD321">
            <v>9.52</v>
          </cell>
          <cell r="BE321" t="str">
            <v>φ(mm)</v>
          </cell>
          <cell r="BF321" t="str">
            <v>製品質量</v>
          </cell>
          <cell r="BG321">
            <v>18</v>
          </cell>
          <cell r="BH321" t="str">
            <v>kg</v>
          </cell>
          <cell r="BI321" t="str">
            <v>分離形名(パネル１)</v>
          </cell>
          <cell r="BL321" t="str">
            <v>分離形名(リモコン１)</v>
          </cell>
        </row>
        <row r="322">
          <cell r="B322" t="str">
            <v>PKH-J56SFKH-C</v>
          </cell>
          <cell r="C322" t="str">
            <v>標準価格</v>
          </cell>
          <cell r="D322">
            <v>263000</v>
          </cell>
          <cell r="E322">
            <v>288000</v>
          </cell>
          <cell r="F322" t="str">
            <v>円</v>
          </cell>
          <cell r="G322" t="str">
            <v>冷房能力</v>
          </cell>
          <cell r="H322">
            <v>5</v>
          </cell>
          <cell r="I322" t="str">
            <v>kW</v>
          </cell>
          <cell r="J322" t="str">
            <v>消費電力(冷房)</v>
          </cell>
          <cell r="K322">
            <v>0</v>
          </cell>
          <cell r="L322" t="str">
            <v>kW</v>
          </cell>
          <cell r="M322" t="str">
            <v>暖房能力</v>
          </cell>
          <cell r="N322">
            <v>5.6</v>
          </cell>
          <cell r="O322" t="str">
            <v>kW</v>
          </cell>
          <cell r="P322" t="str">
            <v>暖房能力(ﾋｰﾀ作動時)</v>
          </cell>
          <cell r="Q322">
            <v>7</v>
          </cell>
          <cell r="R322" t="str">
            <v>kW</v>
          </cell>
          <cell r="S322" t="str">
            <v>消費電力(暖房)</v>
          </cell>
          <cell r="T322">
            <v>0</v>
          </cell>
          <cell r="U322" t="str">
            <v>kW</v>
          </cell>
          <cell r="V322" t="str">
            <v>消費電力(暖房ﾋｰﾀ作動時)</v>
          </cell>
          <cell r="W322">
            <v>0</v>
          </cell>
          <cell r="X322" t="str">
            <v>kW</v>
          </cell>
          <cell r="Y322" t="str">
            <v>電源</v>
          </cell>
          <cell r="Z322" t="str">
            <v>単相</v>
          </cell>
          <cell r="AA322" t="str">
            <v>φ</v>
          </cell>
          <cell r="AB322" t="str">
            <v>電圧</v>
          </cell>
          <cell r="AC322">
            <v>200</v>
          </cell>
          <cell r="AD322" t="str">
            <v>V</v>
          </cell>
          <cell r="AE322" t="str">
            <v>外形寸法　高さ</v>
          </cell>
          <cell r="AF322">
            <v>300</v>
          </cell>
          <cell r="AG322" t="str">
            <v>mm</v>
          </cell>
          <cell r="AH322" t="str">
            <v>外形寸法　幅</v>
          </cell>
          <cell r="AI322">
            <v>1250</v>
          </cell>
          <cell r="AJ322" t="str">
            <v>mm</v>
          </cell>
          <cell r="AK322" t="str">
            <v>外形寸法　奥行</v>
          </cell>
          <cell r="AL322">
            <v>200</v>
          </cell>
          <cell r="AM322" t="str">
            <v>mm</v>
          </cell>
          <cell r="AN322" t="str">
            <v>風量(強)</v>
          </cell>
          <cell r="AO322">
            <v>13</v>
          </cell>
          <cell r="AP322" t="str">
            <v>m3/min</v>
          </cell>
          <cell r="AQ322" t="str">
            <v>機外静圧</v>
          </cell>
          <cell r="AR322">
            <v>0</v>
          </cell>
          <cell r="AS322" t="str">
            <v>Pa</v>
          </cell>
          <cell r="AT322" t="str">
            <v>送風機出力</v>
          </cell>
          <cell r="AU322">
            <v>0.03</v>
          </cell>
          <cell r="AV322" t="str">
            <v>kW</v>
          </cell>
          <cell r="AW322" t="str">
            <v>ドレン配管径</v>
          </cell>
          <cell r="AX322" t="str">
            <v>外径φ20(PVC管 VPｰ20接続可能)</v>
          </cell>
          <cell r="AZ322" t="str">
            <v>冷媒配管(ガス)</v>
          </cell>
          <cell r="BA322">
            <v>15.88</v>
          </cell>
          <cell r="BB322" t="str">
            <v>φ(mm)</v>
          </cell>
          <cell r="BC322" t="str">
            <v>冷媒配管(液)</v>
          </cell>
          <cell r="BD322">
            <v>9.52</v>
          </cell>
          <cell r="BE322" t="str">
            <v>φ(mm)</v>
          </cell>
          <cell r="BF322" t="str">
            <v>製品質量</v>
          </cell>
          <cell r="BG322">
            <v>18</v>
          </cell>
          <cell r="BH322" t="str">
            <v>kg</v>
          </cell>
          <cell r="BI322" t="str">
            <v>分離形名(パネル１)</v>
          </cell>
          <cell r="BL322" t="str">
            <v>分離形名(リモコン１)</v>
          </cell>
          <cell r="BM322" t="str">
            <v>PAR-JH150K</v>
          </cell>
        </row>
        <row r="323">
          <cell r="B323" t="str">
            <v>PKH-J56SFKH-W</v>
          </cell>
          <cell r="C323" t="str">
            <v>標準価格</v>
          </cell>
          <cell r="D323">
            <v>253000</v>
          </cell>
          <cell r="E323">
            <v>278000</v>
          </cell>
          <cell r="F323" t="str">
            <v>円</v>
          </cell>
          <cell r="G323" t="str">
            <v>冷房能力</v>
          </cell>
          <cell r="H323">
            <v>5</v>
          </cell>
          <cell r="I323" t="str">
            <v>kW</v>
          </cell>
          <cell r="J323" t="str">
            <v>消費電力(冷房)</v>
          </cell>
          <cell r="K323">
            <v>0</v>
          </cell>
          <cell r="L323" t="str">
            <v>kW</v>
          </cell>
          <cell r="M323" t="str">
            <v>暖房能力</v>
          </cell>
          <cell r="N323">
            <v>5.6</v>
          </cell>
          <cell r="O323" t="str">
            <v>kW</v>
          </cell>
          <cell r="P323" t="str">
            <v>暖房能力(ﾋｰﾀ作動時)</v>
          </cell>
          <cell r="Q323">
            <v>7</v>
          </cell>
          <cell r="R323" t="str">
            <v>kW</v>
          </cell>
          <cell r="S323" t="str">
            <v>消費電力(暖房)</v>
          </cell>
          <cell r="T323">
            <v>0</v>
          </cell>
          <cell r="U323" t="str">
            <v>kW</v>
          </cell>
          <cell r="V323" t="str">
            <v>消費電力(暖房ﾋｰﾀ作動時)</v>
          </cell>
          <cell r="W323">
            <v>0</v>
          </cell>
          <cell r="X323" t="str">
            <v>kW</v>
          </cell>
          <cell r="Y323" t="str">
            <v>電源</v>
          </cell>
          <cell r="Z323" t="str">
            <v>単相</v>
          </cell>
          <cell r="AA323" t="str">
            <v>φ</v>
          </cell>
          <cell r="AB323" t="str">
            <v>電圧</v>
          </cell>
          <cell r="AC323">
            <v>200</v>
          </cell>
          <cell r="AD323" t="str">
            <v>V</v>
          </cell>
          <cell r="AE323" t="str">
            <v>外形寸法　高さ</v>
          </cell>
          <cell r="AF323">
            <v>300</v>
          </cell>
          <cell r="AG323" t="str">
            <v>mm</v>
          </cell>
          <cell r="AH323" t="str">
            <v>外形寸法　幅</v>
          </cell>
          <cell r="AI323">
            <v>1250</v>
          </cell>
          <cell r="AJ323" t="str">
            <v>mm</v>
          </cell>
          <cell r="AK323" t="str">
            <v>外形寸法　奥行</v>
          </cell>
          <cell r="AL323">
            <v>200</v>
          </cell>
          <cell r="AM323" t="str">
            <v>mm</v>
          </cell>
          <cell r="AN323" t="str">
            <v>風量(強)</v>
          </cell>
          <cell r="AO323">
            <v>13</v>
          </cell>
          <cell r="AP323" t="str">
            <v>m3/min</v>
          </cell>
          <cell r="AQ323" t="str">
            <v>機外静圧</v>
          </cell>
          <cell r="AR323">
            <v>0</v>
          </cell>
          <cell r="AS323" t="str">
            <v>Pa</v>
          </cell>
          <cell r="AT323" t="str">
            <v>送風機出力</v>
          </cell>
          <cell r="AU323">
            <v>0.03</v>
          </cell>
          <cell r="AV323" t="str">
            <v>kW</v>
          </cell>
          <cell r="AW323" t="str">
            <v>ドレン配管径</v>
          </cell>
          <cell r="AX323" t="str">
            <v>外径φ20(PVC管 VPｰ20接続可能)</v>
          </cell>
          <cell r="AZ323" t="str">
            <v>冷媒配管(ガス)</v>
          </cell>
          <cell r="BA323">
            <v>15.88</v>
          </cell>
          <cell r="BB323" t="str">
            <v>φ(mm)</v>
          </cell>
          <cell r="BC323" t="str">
            <v>冷媒配管(液)</v>
          </cell>
          <cell r="BD323">
            <v>9.52</v>
          </cell>
          <cell r="BE323" t="str">
            <v>φ(mm)</v>
          </cell>
          <cell r="BF323" t="str">
            <v>製品質量</v>
          </cell>
          <cell r="BG323">
            <v>18</v>
          </cell>
          <cell r="BH323" t="str">
            <v>kg</v>
          </cell>
          <cell r="BI323" t="str">
            <v>分離形名(パネル１)</v>
          </cell>
          <cell r="BL323" t="str">
            <v>分離形名(リモコン１)</v>
          </cell>
          <cell r="BM323" t="str">
            <v>PAR-JH150K</v>
          </cell>
        </row>
        <row r="324">
          <cell r="B324" t="str">
            <v>PKH-J56SFLH-W</v>
          </cell>
          <cell r="C324" t="str">
            <v>標準価格</v>
          </cell>
          <cell r="D324">
            <v>268000</v>
          </cell>
          <cell r="E324">
            <v>293000</v>
          </cell>
          <cell r="F324" t="str">
            <v>円</v>
          </cell>
          <cell r="G324" t="str">
            <v>冷房能力</v>
          </cell>
          <cell r="H324">
            <v>5</v>
          </cell>
          <cell r="I324" t="str">
            <v>kW</v>
          </cell>
          <cell r="J324" t="str">
            <v>消費電力(冷房)</v>
          </cell>
          <cell r="K324">
            <v>0</v>
          </cell>
          <cell r="L324" t="str">
            <v>kW</v>
          </cell>
          <cell r="M324" t="str">
            <v>暖房能力</v>
          </cell>
          <cell r="N324">
            <v>5.6</v>
          </cell>
          <cell r="O324" t="str">
            <v>kW</v>
          </cell>
          <cell r="P324" t="str">
            <v>暖房能力(ﾋｰﾀ作動時)</v>
          </cell>
          <cell r="Q324">
            <v>7</v>
          </cell>
          <cell r="R324" t="str">
            <v>kW</v>
          </cell>
          <cell r="S324" t="str">
            <v>消費電力(暖房)</v>
          </cell>
          <cell r="T324">
            <v>0</v>
          </cell>
          <cell r="U324" t="str">
            <v>kW</v>
          </cell>
          <cell r="V324" t="str">
            <v>消費電力(暖房ﾋｰﾀ作動時)</v>
          </cell>
          <cell r="W324">
            <v>0</v>
          </cell>
          <cell r="X324" t="str">
            <v>kW</v>
          </cell>
          <cell r="Y324" t="str">
            <v>電源</v>
          </cell>
          <cell r="Z324" t="str">
            <v>単相</v>
          </cell>
          <cell r="AA324" t="str">
            <v>φ</v>
          </cell>
          <cell r="AB324" t="str">
            <v>電圧</v>
          </cell>
          <cell r="AC324">
            <v>200</v>
          </cell>
          <cell r="AD324" t="str">
            <v>V</v>
          </cell>
          <cell r="AE324" t="str">
            <v>外形寸法　高さ</v>
          </cell>
          <cell r="AF324">
            <v>300</v>
          </cell>
          <cell r="AG324" t="str">
            <v>mm</v>
          </cell>
          <cell r="AH324" t="str">
            <v>外形寸法　幅</v>
          </cell>
          <cell r="AI324">
            <v>1250</v>
          </cell>
          <cell r="AJ324" t="str">
            <v>mm</v>
          </cell>
          <cell r="AK324" t="str">
            <v>外形寸法　奥行</v>
          </cell>
          <cell r="AL324">
            <v>200</v>
          </cell>
          <cell r="AM324" t="str">
            <v>mm</v>
          </cell>
          <cell r="AN324" t="str">
            <v>風量(強)</v>
          </cell>
          <cell r="AO324">
            <v>13</v>
          </cell>
          <cell r="AP324" t="str">
            <v>m3/min</v>
          </cell>
          <cell r="AQ324" t="str">
            <v>機外静圧</v>
          </cell>
          <cell r="AR324">
            <v>0</v>
          </cell>
          <cell r="AS324" t="str">
            <v>Pa</v>
          </cell>
          <cell r="AT324" t="str">
            <v>送風機出力</v>
          </cell>
          <cell r="AU324">
            <v>0.03</v>
          </cell>
          <cell r="AV324" t="str">
            <v>kW</v>
          </cell>
          <cell r="AW324" t="str">
            <v>ドレン配管径</v>
          </cell>
          <cell r="AX324" t="str">
            <v>外径φ20(PVC管 VPｰ20接続可能)</v>
          </cell>
          <cell r="AZ324" t="str">
            <v>冷媒配管(ガス)</v>
          </cell>
          <cell r="BA324">
            <v>15.88</v>
          </cell>
          <cell r="BB324" t="str">
            <v>φ(mm)</v>
          </cell>
          <cell r="BC324" t="str">
            <v>冷媒配管(液)</v>
          </cell>
          <cell r="BD324">
            <v>9.52</v>
          </cell>
          <cell r="BE324" t="str">
            <v>φ(mm)</v>
          </cell>
          <cell r="BF324" t="str">
            <v>製品質量</v>
          </cell>
          <cell r="BG324">
            <v>18</v>
          </cell>
          <cell r="BH324" t="str">
            <v>kg</v>
          </cell>
          <cell r="BI324" t="str">
            <v>分離形名(パネル１)</v>
          </cell>
          <cell r="BL324" t="str">
            <v>分離形名(リモコン１)</v>
          </cell>
        </row>
        <row r="325">
          <cell r="B325" t="str">
            <v>PKH-J63FK-C</v>
          </cell>
          <cell r="C325" t="str">
            <v>標準価格</v>
          </cell>
          <cell r="D325">
            <v>240000</v>
          </cell>
          <cell r="E325">
            <v>265000</v>
          </cell>
          <cell r="F325" t="str">
            <v>円</v>
          </cell>
          <cell r="G325" t="str">
            <v>冷房能力</v>
          </cell>
          <cell r="H325">
            <v>5.6</v>
          </cell>
          <cell r="I325" t="str">
            <v>kW</v>
          </cell>
          <cell r="J325" t="str">
            <v>消費電力(冷房)</v>
          </cell>
          <cell r="K325">
            <v>0</v>
          </cell>
          <cell r="L325" t="str">
            <v>kW</v>
          </cell>
          <cell r="M325" t="str">
            <v>暖房能力</v>
          </cell>
          <cell r="N325">
            <v>6.7</v>
          </cell>
          <cell r="O325" t="str">
            <v>kW</v>
          </cell>
          <cell r="P325" t="str">
            <v>暖房能力(ﾋｰﾀ作動時)</v>
          </cell>
          <cell r="Q325">
            <v>0</v>
          </cell>
          <cell r="R325" t="str">
            <v>kW</v>
          </cell>
          <cell r="S325" t="str">
            <v>消費電力(暖房)</v>
          </cell>
          <cell r="T325">
            <v>0</v>
          </cell>
          <cell r="U325" t="str">
            <v>kW</v>
          </cell>
          <cell r="V325" t="str">
            <v>消費電力(暖房ﾋｰﾀ作動時)</v>
          </cell>
          <cell r="W325">
            <v>0</v>
          </cell>
          <cell r="X325" t="str">
            <v>kW</v>
          </cell>
          <cell r="Y325" t="str">
            <v>電源</v>
          </cell>
          <cell r="Z325" t="str">
            <v>単相</v>
          </cell>
          <cell r="AA325" t="str">
            <v>φ</v>
          </cell>
          <cell r="AB325" t="str">
            <v>電圧</v>
          </cell>
          <cell r="AC325">
            <v>200</v>
          </cell>
          <cell r="AD325" t="str">
            <v>V</v>
          </cell>
          <cell r="AE325" t="str">
            <v>外形寸法　高さ</v>
          </cell>
          <cell r="AF325">
            <v>300</v>
          </cell>
          <cell r="AG325" t="str">
            <v>mm</v>
          </cell>
          <cell r="AH325" t="str">
            <v>外形寸法　幅</v>
          </cell>
          <cell r="AI325">
            <v>1250</v>
          </cell>
          <cell r="AJ325" t="str">
            <v>mm</v>
          </cell>
          <cell r="AK325" t="str">
            <v>外形寸法　奥行</v>
          </cell>
          <cell r="AL325">
            <v>200</v>
          </cell>
          <cell r="AM325" t="str">
            <v>mm</v>
          </cell>
          <cell r="AN325" t="str">
            <v>風量(強)</v>
          </cell>
          <cell r="AO325">
            <v>14</v>
          </cell>
          <cell r="AP325" t="str">
            <v>m3/min</v>
          </cell>
          <cell r="AQ325" t="str">
            <v>機外静圧</v>
          </cell>
          <cell r="AR325">
            <v>0</v>
          </cell>
          <cell r="AS325" t="str">
            <v>Pa</v>
          </cell>
          <cell r="AT325" t="str">
            <v>送風機出力</v>
          </cell>
          <cell r="AU325">
            <v>0.03</v>
          </cell>
          <cell r="AV325" t="str">
            <v>kW</v>
          </cell>
          <cell r="AW325" t="str">
            <v>ドレン配管径</v>
          </cell>
          <cell r="AX325" t="str">
            <v>外径φ20(PVC管 VPｰ20接続可能)</v>
          </cell>
          <cell r="AZ325" t="str">
            <v>冷媒配管(ガス)</v>
          </cell>
          <cell r="BA325">
            <v>15.88</v>
          </cell>
          <cell r="BB325" t="str">
            <v>φ(mm)</v>
          </cell>
          <cell r="BC325" t="str">
            <v>冷媒配管(液)</v>
          </cell>
          <cell r="BD325">
            <v>9.52</v>
          </cell>
          <cell r="BE325" t="str">
            <v>φ(mm)</v>
          </cell>
          <cell r="BF325" t="str">
            <v>製品質量</v>
          </cell>
          <cell r="BG325">
            <v>17</v>
          </cell>
          <cell r="BH325" t="str">
            <v>kg</v>
          </cell>
          <cell r="BI325" t="str">
            <v>分離形名(パネル１)</v>
          </cell>
          <cell r="BL325" t="str">
            <v>分離形名(リモコン１)</v>
          </cell>
          <cell r="BM325" t="str">
            <v>PAR-JH150K</v>
          </cell>
        </row>
        <row r="326">
          <cell r="B326" t="str">
            <v>PKH-J63FK-W</v>
          </cell>
          <cell r="C326" t="str">
            <v>標準価格</v>
          </cell>
          <cell r="D326">
            <v>230000</v>
          </cell>
          <cell r="E326">
            <v>255000</v>
          </cell>
          <cell r="F326" t="str">
            <v>円</v>
          </cell>
          <cell r="G326" t="str">
            <v>冷房能力</v>
          </cell>
          <cell r="H326">
            <v>5.6</v>
          </cell>
          <cell r="I326" t="str">
            <v>kW</v>
          </cell>
          <cell r="J326" t="str">
            <v>消費電力(冷房)</v>
          </cell>
          <cell r="K326">
            <v>0</v>
          </cell>
          <cell r="L326" t="str">
            <v>kW</v>
          </cell>
          <cell r="M326" t="str">
            <v>暖房能力</v>
          </cell>
          <cell r="N326">
            <v>6.7</v>
          </cell>
          <cell r="O326" t="str">
            <v>kW</v>
          </cell>
          <cell r="P326" t="str">
            <v>暖房能力(ﾋｰﾀ作動時)</v>
          </cell>
          <cell r="Q326">
            <v>0</v>
          </cell>
          <cell r="R326" t="str">
            <v>kW</v>
          </cell>
          <cell r="S326" t="str">
            <v>消費電力(暖房)</v>
          </cell>
          <cell r="T326">
            <v>0</v>
          </cell>
          <cell r="U326" t="str">
            <v>kW</v>
          </cell>
          <cell r="V326" t="str">
            <v>消費電力(暖房ﾋｰﾀ作動時)</v>
          </cell>
          <cell r="W326">
            <v>0</v>
          </cell>
          <cell r="X326" t="str">
            <v>kW</v>
          </cell>
          <cell r="Y326" t="str">
            <v>電源</v>
          </cell>
          <cell r="Z326" t="str">
            <v>単相</v>
          </cell>
          <cell r="AA326" t="str">
            <v>φ</v>
          </cell>
          <cell r="AB326" t="str">
            <v>電圧</v>
          </cell>
          <cell r="AC326">
            <v>200</v>
          </cell>
          <cell r="AD326" t="str">
            <v>V</v>
          </cell>
          <cell r="AE326" t="str">
            <v>外形寸法　高さ</v>
          </cell>
          <cell r="AF326">
            <v>300</v>
          </cell>
          <cell r="AG326" t="str">
            <v>mm</v>
          </cell>
          <cell r="AH326" t="str">
            <v>外形寸法　幅</v>
          </cell>
          <cell r="AI326">
            <v>1250</v>
          </cell>
          <cell r="AJ326" t="str">
            <v>mm</v>
          </cell>
          <cell r="AK326" t="str">
            <v>外形寸法　奥行</v>
          </cell>
          <cell r="AL326">
            <v>200</v>
          </cell>
          <cell r="AM326" t="str">
            <v>mm</v>
          </cell>
          <cell r="AN326" t="str">
            <v>風量(強)</v>
          </cell>
          <cell r="AO326">
            <v>14</v>
          </cell>
          <cell r="AP326" t="str">
            <v>m3/min</v>
          </cell>
          <cell r="AQ326" t="str">
            <v>機外静圧</v>
          </cell>
          <cell r="AR326">
            <v>0</v>
          </cell>
          <cell r="AS326" t="str">
            <v>Pa</v>
          </cell>
          <cell r="AT326" t="str">
            <v>送風機出力</v>
          </cell>
          <cell r="AU326">
            <v>0.03</v>
          </cell>
          <cell r="AV326" t="str">
            <v>kW</v>
          </cell>
          <cell r="AW326" t="str">
            <v>ドレン配管径</v>
          </cell>
          <cell r="AX326" t="str">
            <v>外径φ20(PVC管 VPｰ20接続可能)</v>
          </cell>
          <cell r="AZ326" t="str">
            <v>冷媒配管(ガス)</v>
          </cell>
          <cell r="BA326">
            <v>15.88</v>
          </cell>
          <cell r="BB326" t="str">
            <v>φ(mm)</v>
          </cell>
          <cell r="BC326" t="str">
            <v>冷媒配管(液)</v>
          </cell>
          <cell r="BD326">
            <v>9.52</v>
          </cell>
          <cell r="BE326" t="str">
            <v>φ(mm)</v>
          </cell>
          <cell r="BF326" t="str">
            <v>製品質量</v>
          </cell>
          <cell r="BG326">
            <v>17</v>
          </cell>
          <cell r="BH326" t="str">
            <v>kg</v>
          </cell>
          <cell r="BI326" t="str">
            <v>分離形名(パネル１)</v>
          </cell>
          <cell r="BL326" t="str">
            <v>分離形名(リモコン１)</v>
          </cell>
          <cell r="BM326" t="str">
            <v>PAR-JH150K</v>
          </cell>
        </row>
        <row r="327">
          <cell r="B327" t="str">
            <v>PKH-J63FKH-C</v>
          </cell>
          <cell r="C327" t="str">
            <v>標準価格</v>
          </cell>
          <cell r="D327">
            <v>268000</v>
          </cell>
          <cell r="E327">
            <v>293000</v>
          </cell>
          <cell r="F327" t="str">
            <v>円</v>
          </cell>
          <cell r="G327" t="str">
            <v>冷房能力</v>
          </cell>
          <cell r="H327">
            <v>5.6</v>
          </cell>
          <cell r="I327" t="str">
            <v>kW</v>
          </cell>
          <cell r="J327" t="str">
            <v>消費電力(冷房)</v>
          </cell>
          <cell r="K327">
            <v>0</v>
          </cell>
          <cell r="L327" t="str">
            <v>kW</v>
          </cell>
          <cell r="M327" t="str">
            <v>暖房能力</v>
          </cell>
          <cell r="N327">
            <v>6.7</v>
          </cell>
          <cell r="O327" t="str">
            <v>kW</v>
          </cell>
          <cell r="P327" t="str">
            <v>暖房能力(ﾋｰﾀ作動時)</v>
          </cell>
          <cell r="Q327">
            <v>8.1</v>
          </cell>
          <cell r="R327" t="str">
            <v>kW</v>
          </cell>
          <cell r="S327" t="str">
            <v>消費電力(暖房)</v>
          </cell>
          <cell r="T327">
            <v>0</v>
          </cell>
          <cell r="U327" t="str">
            <v>kW</v>
          </cell>
          <cell r="V327" t="str">
            <v>消費電力(暖房ﾋｰﾀ作動時)</v>
          </cell>
          <cell r="W327">
            <v>0</v>
          </cell>
          <cell r="X327" t="str">
            <v>kW</v>
          </cell>
          <cell r="Y327" t="str">
            <v>電源</v>
          </cell>
          <cell r="Z327" t="str">
            <v>三相</v>
          </cell>
          <cell r="AA327" t="str">
            <v>φ</v>
          </cell>
          <cell r="AB327" t="str">
            <v>電圧</v>
          </cell>
          <cell r="AC327">
            <v>200</v>
          </cell>
          <cell r="AD327" t="str">
            <v>V</v>
          </cell>
          <cell r="AE327" t="str">
            <v>外形寸法　高さ</v>
          </cell>
          <cell r="AF327">
            <v>300</v>
          </cell>
          <cell r="AG327" t="str">
            <v>mm</v>
          </cell>
          <cell r="AH327" t="str">
            <v>外形寸法　幅</v>
          </cell>
          <cell r="AI327">
            <v>1250</v>
          </cell>
          <cell r="AJ327" t="str">
            <v>mm</v>
          </cell>
          <cell r="AK327" t="str">
            <v>外形寸法　奥行</v>
          </cell>
          <cell r="AL327">
            <v>200</v>
          </cell>
          <cell r="AM327" t="str">
            <v>mm</v>
          </cell>
          <cell r="AN327" t="str">
            <v>風量(強)</v>
          </cell>
          <cell r="AO327">
            <v>14</v>
          </cell>
          <cell r="AP327" t="str">
            <v>m3/min</v>
          </cell>
          <cell r="AQ327" t="str">
            <v>機外静圧</v>
          </cell>
          <cell r="AR327">
            <v>0</v>
          </cell>
          <cell r="AS327" t="str">
            <v>Pa</v>
          </cell>
          <cell r="AT327" t="str">
            <v>送風機出力</v>
          </cell>
          <cell r="AU327">
            <v>0.03</v>
          </cell>
          <cell r="AV327" t="str">
            <v>kW</v>
          </cell>
          <cell r="AW327" t="str">
            <v>ドレン配管径</v>
          </cell>
          <cell r="AX327" t="str">
            <v>外径φ20(PVC管 VPｰ20接続可能)</v>
          </cell>
          <cell r="AZ327" t="str">
            <v>冷媒配管(ガス)</v>
          </cell>
          <cell r="BA327">
            <v>15.88</v>
          </cell>
          <cell r="BB327" t="str">
            <v>φ(mm)</v>
          </cell>
          <cell r="BC327" t="str">
            <v>冷媒配管(液)</v>
          </cell>
          <cell r="BD327">
            <v>9.52</v>
          </cell>
          <cell r="BE327" t="str">
            <v>φ(mm)</v>
          </cell>
          <cell r="BF327" t="str">
            <v>製品質量</v>
          </cell>
          <cell r="BG327">
            <v>18</v>
          </cell>
          <cell r="BH327" t="str">
            <v>kg</v>
          </cell>
          <cell r="BI327" t="str">
            <v>分離形名(パネル１)</v>
          </cell>
          <cell r="BL327" t="str">
            <v>分離形名(リモコン１)</v>
          </cell>
          <cell r="BM327" t="str">
            <v>PAR-JH150K</v>
          </cell>
        </row>
        <row r="328">
          <cell r="B328" t="str">
            <v>PKH-J63FKH-W</v>
          </cell>
          <cell r="C328" t="str">
            <v>標準価格</v>
          </cell>
          <cell r="D328">
            <v>258000</v>
          </cell>
          <cell r="E328">
            <v>283000</v>
          </cell>
          <cell r="F328" t="str">
            <v>円</v>
          </cell>
          <cell r="G328" t="str">
            <v>冷房能力</v>
          </cell>
          <cell r="H328">
            <v>5.6</v>
          </cell>
          <cell r="I328" t="str">
            <v>kW</v>
          </cell>
          <cell r="J328" t="str">
            <v>消費電力(冷房)</v>
          </cell>
          <cell r="K328">
            <v>0</v>
          </cell>
          <cell r="L328" t="str">
            <v>kW</v>
          </cell>
          <cell r="M328" t="str">
            <v>暖房能力</v>
          </cell>
          <cell r="N328">
            <v>6.7</v>
          </cell>
          <cell r="O328" t="str">
            <v>kW</v>
          </cell>
          <cell r="P328" t="str">
            <v>暖房能力(ﾋｰﾀ作動時)</v>
          </cell>
          <cell r="Q328">
            <v>8.1</v>
          </cell>
          <cell r="R328" t="str">
            <v>kW</v>
          </cell>
          <cell r="S328" t="str">
            <v>消費電力(暖房)</v>
          </cell>
          <cell r="T328">
            <v>0</v>
          </cell>
          <cell r="U328" t="str">
            <v>kW</v>
          </cell>
          <cell r="V328" t="str">
            <v>消費電力(暖房ﾋｰﾀ作動時)</v>
          </cell>
          <cell r="W328">
            <v>0</v>
          </cell>
          <cell r="X328" t="str">
            <v>kW</v>
          </cell>
          <cell r="Y328" t="str">
            <v>電源</v>
          </cell>
          <cell r="Z328" t="str">
            <v>三相</v>
          </cell>
          <cell r="AA328" t="str">
            <v>φ</v>
          </cell>
          <cell r="AB328" t="str">
            <v>電圧</v>
          </cell>
          <cell r="AC328">
            <v>200</v>
          </cell>
          <cell r="AD328" t="str">
            <v>V</v>
          </cell>
          <cell r="AE328" t="str">
            <v>外形寸法　高さ</v>
          </cell>
          <cell r="AF328">
            <v>300</v>
          </cell>
          <cell r="AG328" t="str">
            <v>mm</v>
          </cell>
          <cell r="AH328" t="str">
            <v>外形寸法　幅</v>
          </cell>
          <cell r="AI328">
            <v>1250</v>
          </cell>
          <cell r="AJ328" t="str">
            <v>mm</v>
          </cell>
          <cell r="AK328" t="str">
            <v>外形寸法　奥行</v>
          </cell>
          <cell r="AL328">
            <v>200</v>
          </cell>
          <cell r="AM328" t="str">
            <v>mm</v>
          </cell>
          <cell r="AN328" t="str">
            <v>風量(強)</v>
          </cell>
          <cell r="AO328">
            <v>14</v>
          </cell>
          <cell r="AP328" t="str">
            <v>m3/min</v>
          </cell>
          <cell r="AQ328" t="str">
            <v>機外静圧</v>
          </cell>
          <cell r="AR328">
            <v>0</v>
          </cell>
          <cell r="AS328" t="str">
            <v>Pa</v>
          </cell>
          <cell r="AT328" t="str">
            <v>送風機出力</v>
          </cell>
          <cell r="AU328">
            <v>0.03</v>
          </cell>
          <cell r="AV328" t="str">
            <v>kW</v>
          </cell>
          <cell r="AW328" t="str">
            <v>ドレン配管径</v>
          </cell>
          <cell r="AX328" t="str">
            <v>外径φ20(PVC管 VPｰ20接続可能)</v>
          </cell>
          <cell r="AZ328" t="str">
            <v>冷媒配管(ガス)</v>
          </cell>
          <cell r="BA328">
            <v>15.88</v>
          </cell>
          <cell r="BB328" t="str">
            <v>φ(mm)</v>
          </cell>
          <cell r="BC328" t="str">
            <v>冷媒配管(液)</v>
          </cell>
          <cell r="BD328">
            <v>9.52</v>
          </cell>
          <cell r="BE328" t="str">
            <v>φ(mm)</v>
          </cell>
          <cell r="BF328" t="str">
            <v>製品質量</v>
          </cell>
          <cell r="BG328">
            <v>18</v>
          </cell>
          <cell r="BH328" t="str">
            <v>kg</v>
          </cell>
          <cell r="BI328" t="str">
            <v>分離形名(パネル１)</v>
          </cell>
          <cell r="BL328" t="str">
            <v>分離形名(リモコン１)</v>
          </cell>
          <cell r="BM328" t="str">
            <v>PAR-JH150K</v>
          </cell>
        </row>
        <row r="329">
          <cell r="B329" t="str">
            <v>PKH-J63FL-W</v>
          </cell>
          <cell r="C329" t="str">
            <v>標準価格</v>
          </cell>
          <cell r="D329">
            <v>245000</v>
          </cell>
          <cell r="E329">
            <v>270000</v>
          </cell>
          <cell r="F329" t="str">
            <v>円</v>
          </cell>
          <cell r="G329" t="str">
            <v>冷房能力</v>
          </cell>
          <cell r="H329">
            <v>5.6</v>
          </cell>
          <cell r="I329" t="str">
            <v>kW</v>
          </cell>
          <cell r="J329" t="str">
            <v>消費電力(冷房)</v>
          </cell>
          <cell r="K329">
            <v>0</v>
          </cell>
          <cell r="L329" t="str">
            <v>kW</v>
          </cell>
          <cell r="M329" t="str">
            <v>暖房能力</v>
          </cell>
          <cell r="N329">
            <v>6.7</v>
          </cell>
          <cell r="O329" t="str">
            <v>kW</v>
          </cell>
          <cell r="P329" t="str">
            <v>暖房能力(ﾋｰﾀ作動時)</v>
          </cell>
          <cell r="Q329">
            <v>0</v>
          </cell>
          <cell r="R329" t="str">
            <v>kW</v>
          </cell>
          <cell r="S329" t="str">
            <v>消費電力(暖房)</v>
          </cell>
          <cell r="T329">
            <v>0</v>
          </cell>
          <cell r="U329" t="str">
            <v>kW</v>
          </cell>
          <cell r="V329" t="str">
            <v>消費電力(暖房ﾋｰﾀ作動時)</v>
          </cell>
          <cell r="W329">
            <v>0</v>
          </cell>
          <cell r="X329" t="str">
            <v>kW</v>
          </cell>
          <cell r="Y329" t="str">
            <v>電源</v>
          </cell>
          <cell r="Z329" t="str">
            <v>単相</v>
          </cell>
          <cell r="AA329" t="str">
            <v>φ</v>
          </cell>
          <cell r="AB329" t="str">
            <v>電圧</v>
          </cell>
          <cell r="AC329">
            <v>200</v>
          </cell>
          <cell r="AD329" t="str">
            <v>V</v>
          </cell>
          <cell r="AE329" t="str">
            <v>外形寸法　高さ</v>
          </cell>
          <cell r="AF329">
            <v>300</v>
          </cell>
          <cell r="AG329" t="str">
            <v>mm</v>
          </cell>
          <cell r="AH329" t="str">
            <v>外形寸法　幅</v>
          </cell>
          <cell r="AI329">
            <v>1250</v>
          </cell>
          <cell r="AJ329" t="str">
            <v>mm</v>
          </cell>
          <cell r="AK329" t="str">
            <v>外形寸法　奥行</v>
          </cell>
          <cell r="AL329">
            <v>200</v>
          </cell>
          <cell r="AM329" t="str">
            <v>mm</v>
          </cell>
          <cell r="AN329" t="str">
            <v>風量(強)</v>
          </cell>
          <cell r="AO329">
            <v>14</v>
          </cell>
          <cell r="AP329" t="str">
            <v>m3/min</v>
          </cell>
          <cell r="AQ329" t="str">
            <v>機外静圧</v>
          </cell>
          <cell r="AR329">
            <v>0</v>
          </cell>
          <cell r="AS329" t="str">
            <v>Pa</v>
          </cell>
          <cell r="AT329" t="str">
            <v>送風機出力</v>
          </cell>
          <cell r="AU329">
            <v>0.03</v>
          </cell>
          <cell r="AV329" t="str">
            <v>kW</v>
          </cell>
          <cell r="AW329" t="str">
            <v>ドレン配管径</v>
          </cell>
          <cell r="AX329" t="str">
            <v>外径φ20(PVC管 VPｰ20接続可能)</v>
          </cell>
          <cell r="AZ329" t="str">
            <v>冷媒配管(ガス)</v>
          </cell>
          <cell r="BA329">
            <v>15.88</v>
          </cell>
          <cell r="BB329" t="str">
            <v>φ(mm)</v>
          </cell>
          <cell r="BC329" t="str">
            <v>冷媒配管(液)</v>
          </cell>
          <cell r="BD329">
            <v>9.52</v>
          </cell>
          <cell r="BE329" t="str">
            <v>φ(mm)</v>
          </cell>
          <cell r="BF329" t="str">
            <v>製品質量</v>
          </cell>
          <cell r="BG329">
            <v>17</v>
          </cell>
          <cell r="BH329" t="str">
            <v>kg</v>
          </cell>
          <cell r="BI329" t="str">
            <v>分離形名(パネル１)</v>
          </cell>
          <cell r="BL329" t="str">
            <v>分離形名(リモコン１)</v>
          </cell>
        </row>
        <row r="330">
          <cell r="B330" t="str">
            <v>PKH-J63FLH-W</v>
          </cell>
          <cell r="C330" t="str">
            <v>標準価格</v>
          </cell>
          <cell r="D330">
            <v>273000</v>
          </cell>
          <cell r="E330">
            <v>298000</v>
          </cell>
          <cell r="F330" t="str">
            <v>円</v>
          </cell>
          <cell r="G330" t="str">
            <v>冷房能力</v>
          </cell>
          <cell r="H330">
            <v>5.6</v>
          </cell>
          <cell r="I330" t="str">
            <v>kW</v>
          </cell>
          <cell r="J330" t="str">
            <v>消費電力(冷房)</v>
          </cell>
          <cell r="K330">
            <v>0</v>
          </cell>
          <cell r="L330" t="str">
            <v>kW</v>
          </cell>
          <cell r="M330" t="str">
            <v>暖房能力</v>
          </cell>
          <cell r="N330">
            <v>6.7</v>
          </cell>
          <cell r="O330" t="str">
            <v>kW</v>
          </cell>
          <cell r="P330" t="str">
            <v>暖房能力(ﾋｰﾀ作動時)</v>
          </cell>
          <cell r="Q330">
            <v>8.1</v>
          </cell>
          <cell r="R330" t="str">
            <v>kW</v>
          </cell>
          <cell r="S330" t="str">
            <v>消費電力(暖房)</v>
          </cell>
          <cell r="T330">
            <v>0</v>
          </cell>
          <cell r="U330" t="str">
            <v>kW</v>
          </cell>
          <cell r="V330" t="str">
            <v>消費電力(暖房ﾋｰﾀ作動時)</v>
          </cell>
          <cell r="W330">
            <v>0</v>
          </cell>
          <cell r="X330" t="str">
            <v>kW</v>
          </cell>
          <cell r="Y330" t="str">
            <v>電源</v>
          </cell>
          <cell r="Z330" t="str">
            <v>三相</v>
          </cell>
          <cell r="AA330" t="str">
            <v>φ</v>
          </cell>
          <cell r="AB330" t="str">
            <v>電圧</v>
          </cell>
          <cell r="AC330">
            <v>200</v>
          </cell>
          <cell r="AD330" t="str">
            <v>V</v>
          </cell>
          <cell r="AE330" t="str">
            <v>外形寸法　高さ</v>
          </cell>
          <cell r="AF330">
            <v>300</v>
          </cell>
          <cell r="AG330" t="str">
            <v>mm</v>
          </cell>
          <cell r="AH330" t="str">
            <v>外形寸法　幅</v>
          </cell>
          <cell r="AI330">
            <v>1250</v>
          </cell>
          <cell r="AJ330" t="str">
            <v>mm</v>
          </cell>
          <cell r="AK330" t="str">
            <v>外形寸法　奥行</v>
          </cell>
          <cell r="AL330">
            <v>200</v>
          </cell>
          <cell r="AM330" t="str">
            <v>mm</v>
          </cell>
          <cell r="AN330" t="str">
            <v>風量(強)</v>
          </cell>
          <cell r="AO330">
            <v>14</v>
          </cell>
          <cell r="AP330" t="str">
            <v>m3/min</v>
          </cell>
          <cell r="AQ330" t="str">
            <v>機外静圧</v>
          </cell>
          <cell r="AR330">
            <v>0</v>
          </cell>
          <cell r="AS330" t="str">
            <v>Pa</v>
          </cell>
          <cell r="AT330" t="str">
            <v>送風機出力</v>
          </cell>
          <cell r="AU330">
            <v>0.03</v>
          </cell>
          <cell r="AV330" t="str">
            <v>kW</v>
          </cell>
          <cell r="AW330" t="str">
            <v>ドレン配管径</v>
          </cell>
          <cell r="AX330" t="str">
            <v>外径φ20(PVC管 VPｰ20接続可能)</v>
          </cell>
          <cell r="AZ330" t="str">
            <v>冷媒配管(ガス)</v>
          </cell>
          <cell r="BA330">
            <v>15.88</v>
          </cell>
          <cell r="BB330" t="str">
            <v>φ(mm)</v>
          </cell>
          <cell r="BC330" t="str">
            <v>冷媒配管(液)</v>
          </cell>
          <cell r="BD330">
            <v>9.52</v>
          </cell>
          <cell r="BE330" t="str">
            <v>φ(mm)</v>
          </cell>
          <cell r="BF330" t="str">
            <v>製品質量</v>
          </cell>
          <cell r="BG330">
            <v>18</v>
          </cell>
          <cell r="BH330" t="str">
            <v>kg</v>
          </cell>
          <cell r="BI330" t="str">
            <v>分離形名(パネル１)</v>
          </cell>
          <cell r="BL330" t="str">
            <v>分離形名(リモコン１)</v>
          </cell>
        </row>
        <row r="331">
          <cell r="B331" t="str">
            <v>PKH-J71FK-C</v>
          </cell>
          <cell r="C331" t="str">
            <v>標準価格</v>
          </cell>
          <cell r="D331">
            <v>250000</v>
          </cell>
          <cell r="E331">
            <v>275000</v>
          </cell>
          <cell r="F331" t="str">
            <v>円</v>
          </cell>
          <cell r="G331" t="str">
            <v>冷房能力</v>
          </cell>
          <cell r="H331">
            <v>6.3</v>
          </cell>
          <cell r="I331" t="str">
            <v>kW</v>
          </cell>
          <cell r="J331" t="str">
            <v>消費電力(冷房)</v>
          </cell>
          <cell r="K331">
            <v>0</v>
          </cell>
          <cell r="L331" t="str">
            <v>kW</v>
          </cell>
          <cell r="M331" t="str">
            <v>暖房能力</v>
          </cell>
          <cell r="N331">
            <v>6.7</v>
          </cell>
          <cell r="O331" t="str">
            <v>kW</v>
          </cell>
          <cell r="P331" t="str">
            <v>暖房能力(ﾋｰﾀ作動時)</v>
          </cell>
          <cell r="Q331">
            <v>0</v>
          </cell>
          <cell r="R331" t="str">
            <v>kW</v>
          </cell>
          <cell r="S331" t="str">
            <v>消費電力(暖房)</v>
          </cell>
          <cell r="T331">
            <v>0</v>
          </cell>
          <cell r="U331" t="str">
            <v>kW</v>
          </cell>
          <cell r="V331" t="str">
            <v>消費電力(暖房ﾋｰﾀ作動時)</v>
          </cell>
          <cell r="W331">
            <v>0</v>
          </cell>
          <cell r="X331" t="str">
            <v>kW</v>
          </cell>
          <cell r="Y331" t="str">
            <v>電源</v>
          </cell>
          <cell r="Z331" t="str">
            <v>単相</v>
          </cell>
          <cell r="AA331" t="str">
            <v>φ</v>
          </cell>
          <cell r="AB331" t="str">
            <v>電圧</v>
          </cell>
          <cell r="AC331">
            <v>200</v>
          </cell>
          <cell r="AD331" t="str">
            <v>V</v>
          </cell>
          <cell r="AE331" t="str">
            <v>外形寸法　高さ</v>
          </cell>
          <cell r="AF331">
            <v>340</v>
          </cell>
          <cell r="AG331" t="str">
            <v>mm</v>
          </cell>
          <cell r="AH331" t="str">
            <v>外形寸法　幅</v>
          </cell>
          <cell r="AI331">
            <v>1400</v>
          </cell>
          <cell r="AJ331" t="str">
            <v>mm</v>
          </cell>
          <cell r="AK331" t="str">
            <v>外形寸法　奥行</v>
          </cell>
          <cell r="AL331">
            <v>235</v>
          </cell>
          <cell r="AM331" t="str">
            <v>mm</v>
          </cell>
          <cell r="AN331" t="str">
            <v>風量(強)</v>
          </cell>
          <cell r="AO331">
            <v>20</v>
          </cell>
          <cell r="AP331" t="str">
            <v>m3/min</v>
          </cell>
          <cell r="AQ331" t="str">
            <v>機外静圧</v>
          </cell>
          <cell r="AR331">
            <v>0</v>
          </cell>
          <cell r="AS331" t="str">
            <v>Pa</v>
          </cell>
          <cell r="AT331" t="str">
            <v>送風機出力</v>
          </cell>
          <cell r="AU331">
            <v>0.04</v>
          </cell>
          <cell r="AV331" t="str">
            <v>kW</v>
          </cell>
          <cell r="AW331" t="str">
            <v>ドレン配管径</v>
          </cell>
          <cell r="AZ331" t="str">
            <v>冷媒配管(ガス)</v>
          </cell>
          <cell r="BA331">
            <v>15.88</v>
          </cell>
          <cell r="BB331" t="str">
            <v>φ(mm)</v>
          </cell>
          <cell r="BC331" t="str">
            <v>冷媒配管(液)</v>
          </cell>
          <cell r="BD331">
            <v>9.52</v>
          </cell>
          <cell r="BE331" t="str">
            <v>φ(mm)</v>
          </cell>
          <cell r="BF331" t="str">
            <v>製品質量</v>
          </cell>
          <cell r="BG331">
            <v>24</v>
          </cell>
          <cell r="BH331" t="str">
            <v>kg</v>
          </cell>
          <cell r="BI331" t="str">
            <v>分離形名(パネル１)</v>
          </cell>
          <cell r="BL331" t="str">
            <v>分離形名(リモコン１)</v>
          </cell>
          <cell r="BM331" t="str">
            <v>PAR-JH150K</v>
          </cell>
        </row>
        <row r="332">
          <cell r="B332" t="str">
            <v>PKH-J71FK-W</v>
          </cell>
          <cell r="C332" t="str">
            <v>標準価格</v>
          </cell>
          <cell r="D332">
            <v>240000</v>
          </cell>
          <cell r="E332">
            <v>265000</v>
          </cell>
          <cell r="F332" t="str">
            <v>円</v>
          </cell>
          <cell r="G332" t="str">
            <v>冷房能力</v>
          </cell>
          <cell r="H332">
            <v>6.3</v>
          </cell>
          <cell r="I332" t="str">
            <v>kW</v>
          </cell>
          <cell r="J332" t="str">
            <v>消費電力(冷房)</v>
          </cell>
          <cell r="K332">
            <v>0</v>
          </cell>
          <cell r="L332" t="str">
            <v>kW</v>
          </cell>
          <cell r="M332" t="str">
            <v>暖房能力</v>
          </cell>
          <cell r="N332">
            <v>6.7</v>
          </cell>
          <cell r="O332" t="str">
            <v>kW</v>
          </cell>
          <cell r="P332" t="str">
            <v>暖房能力(ﾋｰﾀ作動時)</v>
          </cell>
          <cell r="Q332">
            <v>0</v>
          </cell>
          <cell r="R332" t="str">
            <v>kW</v>
          </cell>
          <cell r="S332" t="str">
            <v>消費電力(暖房)</v>
          </cell>
          <cell r="T332">
            <v>0</v>
          </cell>
          <cell r="U332" t="str">
            <v>kW</v>
          </cell>
          <cell r="V332" t="str">
            <v>消費電力(暖房ﾋｰﾀ作動時)</v>
          </cell>
          <cell r="W332">
            <v>0</v>
          </cell>
          <cell r="X332" t="str">
            <v>kW</v>
          </cell>
          <cell r="Y332" t="str">
            <v>電源</v>
          </cell>
          <cell r="Z332" t="str">
            <v>単相</v>
          </cell>
          <cell r="AA332" t="str">
            <v>φ</v>
          </cell>
          <cell r="AB332" t="str">
            <v>電圧</v>
          </cell>
          <cell r="AC332">
            <v>200</v>
          </cell>
          <cell r="AD332" t="str">
            <v>V</v>
          </cell>
          <cell r="AE332" t="str">
            <v>外形寸法　高さ</v>
          </cell>
          <cell r="AF332">
            <v>340</v>
          </cell>
          <cell r="AG332" t="str">
            <v>mm</v>
          </cell>
          <cell r="AH332" t="str">
            <v>外形寸法　幅</v>
          </cell>
          <cell r="AI332">
            <v>1400</v>
          </cell>
          <cell r="AJ332" t="str">
            <v>mm</v>
          </cell>
          <cell r="AK332" t="str">
            <v>外形寸法　奥行</v>
          </cell>
          <cell r="AL332">
            <v>235</v>
          </cell>
          <cell r="AM332" t="str">
            <v>mm</v>
          </cell>
          <cell r="AN332" t="str">
            <v>風量(強)</v>
          </cell>
          <cell r="AO332">
            <v>20</v>
          </cell>
          <cell r="AP332" t="str">
            <v>m3/min</v>
          </cell>
          <cell r="AQ332" t="str">
            <v>機外静圧</v>
          </cell>
          <cell r="AR332">
            <v>0</v>
          </cell>
          <cell r="AS332" t="str">
            <v>Pa</v>
          </cell>
          <cell r="AT332" t="str">
            <v>送風機出力</v>
          </cell>
          <cell r="AU332">
            <v>0.04</v>
          </cell>
          <cell r="AV332" t="str">
            <v>kW</v>
          </cell>
          <cell r="AW332" t="str">
            <v>ドレン配管径</v>
          </cell>
          <cell r="AZ332" t="str">
            <v>冷媒配管(ガス)</v>
          </cell>
          <cell r="BA332">
            <v>15.88</v>
          </cell>
          <cell r="BB332" t="str">
            <v>φ(mm)</v>
          </cell>
          <cell r="BC332" t="str">
            <v>冷媒配管(液)</v>
          </cell>
          <cell r="BD332">
            <v>9.52</v>
          </cell>
          <cell r="BE332" t="str">
            <v>φ(mm)</v>
          </cell>
          <cell r="BF332" t="str">
            <v>製品質量</v>
          </cell>
          <cell r="BG332">
            <v>24</v>
          </cell>
          <cell r="BH332" t="str">
            <v>kg</v>
          </cell>
          <cell r="BI332" t="str">
            <v>分離形名(パネル１)</v>
          </cell>
          <cell r="BL332" t="str">
            <v>分離形名(リモコン１)</v>
          </cell>
          <cell r="BM332" t="str">
            <v>PAR-JH150K</v>
          </cell>
        </row>
        <row r="333">
          <cell r="B333" t="str">
            <v>PKH-J71FKH-C</v>
          </cell>
          <cell r="C333" t="str">
            <v>標準価格</v>
          </cell>
          <cell r="D333">
            <v>278000</v>
          </cell>
          <cell r="E333">
            <v>303000</v>
          </cell>
          <cell r="F333" t="str">
            <v>円</v>
          </cell>
          <cell r="G333" t="str">
            <v>冷房能力</v>
          </cell>
          <cell r="H333">
            <v>6.3</v>
          </cell>
          <cell r="I333" t="str">
            <v>kW</v>
          </cell>
          <cell r="J333" t="str">
            <v>消費電力(冷房)</v>
          </cell>
          <cell r="K333">
            <v>0</v>
          </cell>
          <cell r="L333" t="str">
            <v>kW</v>
          </cell>
          <cell r="M333" t="str">
            <v>暖房能力</v>
          </cell>
          <cell r="N333">
            <v>6.7</v>
          </cell>
          <cell r="O333" t="str">
            <v>kW</v>
          </cell>
          <cell r="P333" t="str">
            <v>暖房能力(ﾋｰﾀ作動時)</v>
          </cell>
          <cell r="Q333">
            <v>8.8000000000000007</v>
          </cell>
          <cell r="R333" t="str">
            <v>kW</v>
          </cell>
          <cell r="S333" t="str">
            <v>消費電力(暖房)</v>
          </cell>
          <cell r="T333">
            <v>0</v>
          </cell>
          <cell r="U333" t="str">
            <v>kW</v>
          </cell>
          <cell r="V333" t="str">
            <v>消費電力(暖房ﾋｰﾀ作動時)</v>
          </cell>
          <cell r="W333">
            <v>0</v>
          </cell>
          <cell r="X333" t="str">
            <v>kW</v>
          </cell>
          <cell r="Y333" t="str">
            <v>電源</v>
          </cell>
          <cell r="Z333" t="str">
            <v>三相</v>
          </cell>
          <cell r="AA333" t="str">
            <v>φ</v>
          </cell>
          <cell r="AB333" t="str">
            <v>電圧</v>
          </cell>
          <cell r="AC333">
            <v>200</v>
          </cell>
          <cell r="AD333" t="str">
            <v>V</v>
          </cell>
          <cell r="AE333" t="str">
            <v>外形寸法　高さ</v>
          </cell>
          <cell r="AF333">
            <v>340</v>
          </cell>
          <cell r="AG333" t="str">
            <v>mm</v>
          </cell>
          <cell r="AH333" t="str">
            <v>外形寸法　幅</v>
          </cell>
          <cell r="AI333">
            <v>1400</v>
          </cell>
          <cell r="AJ333" t="str">
            <v>mm</v>
          </cell>
          <cell r="AK333" t="str">
            <v>外形寸法　奥行</v>
          </cell>
          <cell r="AL333">
            <v>235</v>
          </cell>
          <cell r="AM333" t="str">
            <v>mm</v>
          </cell>
          <cell r="AN333" t="str">
            <v>風量(強)</v>
          </cell>
          <cell r="AO333">
            <v>20</v>
          </cell>
          <cell r="AP333" t="str">
            <v>m3/min</v>
          </cell>
          <cell r="AQ333" t="str">
            <v>機外静圧</v>
          </cell>
          <cell r="AR333">
            <v>0</v>
          </cell>
          <cell r="AS333" t="str">
            <v>Pa</v>
          </cell>
          <cell r="AT333" t="str">
            <v>送風機出力</v>
          </cell>
          <cell r="AU333">
            <v>0.04</v>
          </cell>
          <cell r="AV333" t="str">
            <v>kW</v>
          </cell>
          <cell r="AW333" t="str">
            <v>ドレン配管径</v>
          </cell>
          <cell r="AZ333" t="str">
            <v>冷媒配管(ガス)</v>
          </cell>
          <cell r="BA333">
            <v>15.88</v>
          </cell>
          <cell r="BB333" t="str">
            <v>φ(mm)</v>
          </cell>
          <cell r="BC333" t="str">
            <v>冷媒配管(液)</v>
          </cell>
          <cell r="BD333">
            <v>9.52</v>
          </cell>
          <cell r="BE333" t="str">
            <v>φ(mm)</v>
          </cell>
          <cell r="BF333" t="str">
            <v>製品質量</v>
          </cell>
          <cell r="BG333">
            <v>26</v>
          </cell>
          <cell r="BH333" t="str">
            <v>kg</v>
          </cell>
          <cell r="BI333" t="str">
            <v>分離形名(パネル１)</v>
          </cell>
          <cell r="BL333" t="str">
            <v>分離形名(リモコン１)</v>
          </cell>
          <cell r="BM333" t="str">
            <v>PAR-JH150K</v>
          </cell>
        </row>
        <row r="334">
          <cell r="B334" t="str">
            <v>PKH-J71FKH-W</v>
          </cell>
          <cell r="C334" t="str">
            <v>標準価格</v>
          </cell>
          <cell r="D334">
            <v>268000</v>
          </cell>
          <cell r="E334">
            <v>293000</v>
          </cell>
          <cell r="F334" t="str">
            <v>円</v>
          </cell>
          <cell r="G334" t="str">
            <v>冷房能力</v>
          </cell>
          <cell r="H334">
            <v>6.3</v>
          </cell>
          <cell r="I334" t="str">
            <v>kW</v>
          </cell>
          <cell r="J334" t="str">
            <v>消費電力(冷房)</v>
          </cell>
          <cell r="K334">
            <v>0</v>
          </cell>
          <cell r="L334" t="str">
            <v>kW</v>
          </cell>
          <cell r="M334" t="str">
            <v>暖房能力</v>
          </cell>
          <cell r="N334">
            <v>6.7</v>
          </cell>
          <cell r="O334" t="str">
            <v>kW</v>
          </cell>
          <cell r="P334" t="str">
            <v>暖房能力(ﾋｰﾀ作動時)</v>
          </cell>
          <cell r="Q334">
            <v>8.8000000000000007</v>
          </cell>
          <cell r="R334" t="str">
            <v>kW</v>
          </cell>
          <cell r="S334" t="str">
            <v>消費電力(暖房)</v>
          </cell>
          <cell r="T334">
            <v>0</v>
          </cell>
          <cell r="U334" t="str">
            <v>kW</v>
          </cell>
          <cell r="V334" t="str">
            <v>消費電力(暖房ﾋｰﾀ作動時)</v>
          </cell>
          <cell r="W334">
            <v>0</v>
          </cell>
          <cell r="X334" t="str">
            <v>kW</v>
          </cell>
          <cell r="Y334" t="str">
            <v>電源</v>
          </cell>
          <cell r="Z334" t="str">
            <v>三相</v>
          </cell>
          <cell r="AA334" t="str">
            <v>φ</v>
          </cell>
          <cell r="AB334" t="str">
            <v>電圧</v>
          </cell>
          <cell r="AC334">
            <v>200</v>
          </cell>
          <cell r="AD334" t="str">
            <v>V</v>
          </cell>
          <cell r="AE334" t="str">
            <v>外形寸法　高さ</v>
          </cell>
          <cell r="AF334">
            <v>340</v>
          </cell>
          <cell r="AG334" t="str">
            <v>mm</v>
          </cell>
          <cell r="AH334" t="str">
            <v>外形寸法　幅</v>
          </cell>
          <cell r="AI334">
            <v>1400</v>
          </cell>
          <cell r="AJ334" t="str">
            <v>mm</v>
          </cell>
          <cell r="AK334" t="str">
            <v>外形寸法　奥行</v>
          </cell>
          <cell r="AL334">
            <v>235</v>
          </cell>
          <cell r="AM334" t="str">
            <v>mm</v>
          </cell>
          <cell r="AN334" t="str">
            <v>風量(強)</v>
          </cell>
          <cell r="AO334">
            <v>20</v>
          </cell>
          <cell r="AP334" t="str">
            <v>m3/min</v>
          </cell>
          <cell r="AQ334" t="str">
            <v>機外静圧</v>
          </cell>
          <cell r="AR334">
            <v>0</v>
          </cell>
          <cell r="AS334" t="str">
            <v>Pa</v>
          </cell>
          <cell r="AT334" t="str">
            <v>送風機出力</v>
          </cell>
          <cell r="AU334">
            <v>0.04</v>
          </cell>
          <cell r="AV334" t="str">
            <v>kW</v>
          </cell>
          <cell r="AW334" t="str">
            <v>ドレン配管径</v>
          </cell>
          <cell r="AZ334" t="str">
            <v>冷媒配管(ガス)</v>
          </cell>
          <cell r="BA334">
            <v>15.88</v>
          </cell>
          <cell r="BB334" t="str">
            <v>φ(mm)</v>
          </cell>
          <cell r="BC334" t="str">
            <v>冷媒配管(液)</v>
          </cell>
          <cell r="BD334">
            <v>9.52</v>
          </cell>
          <cell r="BE334" t="str">
            <v>φ(mm)</v>
          </cell>
          <cell r="BF334" t="str">
            <v>製品質量</v>
          </cell>
          <cell r="BG334">
            <v>26</v>
          </cell>
          <cell r="BH334" t="str">
            <v>kg</v>
          </cell>
          <cell r="BI334" t="str">
            <v>分離形名(パネル１)</v>
          </cell>
          <cell r="BL334" t="str">
            <v>分離形名(リモコン１)</v>
          </cell>
          <cell r="BM334" t="str">
            <v>PAR-JH150K</v>
          </cell>
        </row>
        <row r="335">
          <cell r="B335" t="str">
            <v>PKH-J71FL-W</v>
          </cell>
          <cell r="C335" t="str">
            <v>標準価格</v>
          </cell>
          <cell r="D335">
            <v>255000</v>
          </cell>
          <cell r="E335">
            <v>280000</v>
          </cell>
          <cell r="F335" t="str">
            <v>円</v>
          </cell>
          <cell r="G335" t="str">
            <v>冷房能力</v>
          </cell>
          <cell r="H335">
            <v>6.3</v>
          </cell>
          <cell r="I335" t="str">
            <v>kW</v>
          </cell>
          <cell r="J335" t="str">
            <v>消費電力(冷房)</v>
          </cell>
          <cell r="K335">
            <v>0</v>
          </cell>
          <cell r="L335" t="str">
            <v>kW</v>
          </cell>
          <cell r="M335" t="str">
            <v>暖房能力</v>
          </cell>
          <cell r="N335">
            <v>6.7</v>
          </cell>
          <cell r="O335" t="str">
            <v>kW</v>
          </cell>
          <cell r="P335" t="str">
            <v>暖房能力(ﾋｰﾀ作動時)</v>
          </cell>
          <cell r="Q335">
            <v>0</v>
          </cell>
          <cell r="R335" t="str">
            <v>kW</v>
          </cell>
          <cell r="S335" t="str">
            <v>消費電力(暖房)</v>
          </cell>
          <cell r="T335">
            <v>0</v>
          </cell>
          <cell r="U335" t="str">
            <v>kW</v>
          </cell>
          <cell r="V335" t="str">
            <v>消費電力(暖房ﾋｰﾀ作動時)</v>
          </cell>
          <cell r="W335">
            <v>0</v>
          </cell>
          <cell r="X335" t="str">
            <v>kW</v>
          </cell>
          <cell r="Y335" t="str">
            <v>電源</v>
          </cell>
          <cell r="Z335" t="str">
            <v>単相</v>
          </cell>
          <cell r="AA335" t="str">
            <v>φ</v>
          </cell>
          <cell r="AB335" t="str">
            <v>電圧</v>
          </cell>
          <cell r="AC335">
            <v>200</v>
          </cell>
          <cell r="AD335" t="str">
            <v>V</v>
          </cell>
          <cell r="AE335" t="str">
            <v>外形寸法　高さ</v>
          </cell>
          <cell r="AF335">
            <v>340</v>
          </cell>
          <cell r="AG335" t="str">
            <v>mm</v>
          </cell>
          <cell r="AH335" t="str">
            <v>外形寸法　幅</v>
          </cell>
          <cell r="AI335">
            <v>1400</v>
          </cell>
          <cell r="AJ335" t="str">
            <v>mm</v>
          </cell>
          <cell r="AK335" t="str">
            <v>外形寸法　奥行</v>
          </cell>
          <cell r="AL335">
            <v>235</v>
          </cell>
          <cell r="AM335" t="str">
            <v>mm</v>
          </cell>
          <cell r="AN335" t="str">
            <v>風量(強)</v>
          </cell>
          <cell r="AO335">
            <v>20</v>
          </cell>
          <cell r="AP335" t="str">
            <v>m3/min</v>
          </cell>
          <cell r="AQ335" t="str">
            <v>機外静圧</v>
          </cell>
          <cell r="AR335">
            <v>0</v>
          </cell>
          <cell r="AS335" t="str">
            <v>Pa</v>
          </cell>
          <cell r="AT335" t="str">
            <v>送風機出力</v>
          </cell>
          <cell r="AU335">
            <v>0.04</v>
          </cell>
          <cell r="AV335" t="str">
            <v>kW</v>
          </cell>
          <cell r="AW335" t="str">
            <v>ドレン配管径</v>
          </cell>
          <cell r="AZ335" t="str">
            <v>冷媒配管(ガス)</v>
          </cell>
          <cell r="BA335">
            <v>15.88</v>
          </cell>
          <cell r="BB335" t="str">
            <v>φ(mm)</v>
          </cell>
          <cell r="BC335" t="str">
            <v>冷媒配管(液)</v>
          </cell>
          <cell r="BD335">
            <v>9.52</v>
          </cell>
          <cell r="BE335" t="str">
            <v>φ(mm)</v>
          </cell>
          <cell r="BF335" t="str">
            <v>製品質量</v>
          </cell>
          <cell r="BG335">
            <v>24</v>
          </cell>
          <cell r="BH335" t="str">
            <v>kg</v>
          </cell>
          <cell r="BI335" t="str">
            <v>分離形名(パネル１)</v>
          </cell>
          <cell r="BL335" t="str">
            <v>分離形名(リモコン１)</v>
          </cell>
        </row>
        <row r="336">
          <cell r="B336" t="str">
            <v>PKH-J71FLH-W</v>
          </cell>
          <cell r="C336" t="str">
            <v>標準価格</v>
          </cell>
          <cell r="D336">
            <v>283000</v>
          </cell>
          <cell r="E336">
            <v>308000</v>
          </cell>
          <cell r="F336" t="str">
            <v>円</v>
          </cell>
          <cell r="G336" t="str">
            <v>冷房能力</v>
          </cell>
          <cell r="H336">
            <v>6.3</v>
          </cell>
          <cell r="I336" t="str">
            <v>kW</v>
          </cell>
          <cell r="J336" t="str">
            <v>消費電力(冷房)</v>
          </cell>
          <cell r="K336">
            <v>0</v>
          </cell>
          <cell r="L336" t="str">
            <v>kW</v>
          </cell>
          <cell r="M336" t="str">
            <v>暖房能力</v>
          </cell>
          <cell r="N336">
            <v>6.7</v>
          </cell>
          <cell r="O336" t="str">
            <v>kW</v>
          </cell>
          <cell r="P336" t="str">
            <v>暖房能力(ﾋｰﾀ作動時)</v>
          </cell>
          <cell r="Q336">
            <v>8.8000000000000007</v>
          </cell>
          <cell r="R336" t="str">
            <v>kW</v>
          </cell>
          <cell r="S336" t="str">
            <v>消費電力(暖房)</v>
          </cell>
          <cell r="T336">
            <v>0</v>
          </cell>
          <cell r="U336" t="str">
            <v>kW</v>
          </cell>
          <cell r="V336" t="str">
            <v>消費電力(暖房ﾋｰﾀ作動時)</v>
          </cell>
          <cell r="W336">
            <v>0</v>
          </cell>
          <cell r="X336" t="str">
            <v>kW</v>
          </cell>
          <cell r="Y336" t="str">
            <v>電源</v>
          </cell>
          <cell r="Z336" t="str">
            <v>三相</v>
          </cell>
          <cell r="AA336" t="str">
            <v>φ</v>
          </cell>
          <cell r="AB336" t="str">
            <v>電圧</v>
          </cell>
          <cell r="AC336">
            <v>200</v>
          </cell>
          <cell r="AD336" t="str">
            <v>V</v>
          </cell>
          <cell r="AE336" t="str">
            <v>外形寸法　高さ</v>
          </cell>
          <cell r="AF336">
            <v>340</v>
          </cell>
          <cell r="AG336" t="str">
            <v>mm</v>
          </cell>
          <cell r="AH336" t="str">
            <v>外形寸法　幅</v>
          </cell>
          <cell r="AI336">
            <v>1400</v>
          </cell>
          <cell r="AJ336" t="str">
            <v>mm</v>
          </cell>
          <cell r="AK336" t="str">
            <v>外形寸法　奥行</v>
          </cell>
          <cell r="AL336">
            <v>235</v>
          </cell>
          <cell r="AM336" t="str">
            <v>mm</v>
          </cell>
          <cell r="AN336" t="str">
            <v>風量(強)</v>
          </cell>
          <cell r="AO336">
            <v>20</v>
          </cell>
          <cell r="AP336" t="str">
            <v>m3/min</v>
          </cell>
          <cell r="AQ336" t="str">
            <v>機外静圧</v>
          </cell>
          <cell r="AR336">
            <v>0</v>
          </cell>
          <cell r="AS336" t="str">
            <v>Pa</v>
          </cell>
          <cell r="AT336" t="str">
            <v>送風機出力</v>
          </cell>
          <cell r="AU336">
            <v>0.04</v>
          </cell>
          <cell r="AV336" t="str">
            <v>kW</v>
          </cell>
          <cell r="AW336" t="str">
            <v>ドレン配管径</v>
          </cell>
          <cell r="AZ336" t="str">
            <v>冷媒配管(ガス)</v>
          </cell>
          <cell r="BA336">
            <v>15.88</v>
          </cell>
          <cell r="BB336" t="str">
            <v>φ(mm)</v>
          </cell>
          <cell r="BC336" t="str">
            <v>冷媒配管(液)</v>
          </cell>
          <cell r="BD336">
            <v>9.52</v>
          </cell>
          <cell r="BE336" t="str">
            <v>φ(mm)</v>
          </cell>
          <cell r="BF336" t="str">
            <v>製品質量</v>
          </cell>
          <cell r="BG336">
            <v>26</v>
          </cell>
          <cell r="BH336" t="str">
            <v>kg</v>
          </cell>
          <cell r="BI336" t="str">
            <v>分離形名(パネル１)</v>
          </cell>
          <cell r="BL336" t="str">
            <v>分離形名(リモコン１)</v>
          </cell>
        </row>
        <row r="337">
          <cell r="B337" t="str">
            <v>PKH-J80FK-C</v>
          </cell>
          <cell r="C337" t="str">
            <v>標準価格</v>
          </cell>
          <cell r="D337">
            <v>260000</v>
          </cell>
          <cell r="E337">
            <v>285000</v>
          </cell>
          <cell r="F337" t="str">
            <v>円</v>
          </cell>
          <cell r="G337" t="str">
            <v>冷房能力</v>
          </cell>
          <cell r="H337">
            <v>7.1</v>
          </cell>
          <cell r="I337" t="str">
            <v>kW</v>
          </cell>
          <cell r="J337" t="str">
            <v>消費電力(冷房)</v>
          </cell>
          <cell r="K337">
            <v>0</v>
          </cell>
          <cell r="L337" t="str">
            <v>kW</v>
          </cell>
          <cell r="M337" t="str">
            <v>暖房能力</v>
          </cell>
          <cell r="N337">
            <v>8</v>
          </cell>
          <cell r="O337" t="str">
            <v>kW</v>
          </cell>
          <cell r="P337" t="str">
            <v>暖房能力(ﾋｰﾀ作動時)</v>
          </cell>
          <cell r="Q337">
            <v>0</v>
          </cell>
          <cell r="R337" t="str">
            <v>kW</v>
          </cell>
          <cell r="S337" t="str">
            <v>消費電力(暖房)</v>
          </cell>
          <cell r="T337">
            <v>0</v>
          </cell>
          <cell r="U337" t="str">
            <v>kW</v>
          </cell>
          <cell r="V337" t="str">
            <v>消費電力(暖房ﾋｰﾀ作動時)</v>
          </cell>
          <cell r="W337">
            <v>0</v>
          </cell>
          <cell r="X337" t="str">
            <v>kW</v>
          </cell>
          <cell r="Y337" t="str">
            <v>電源</v>
          </cell>
          <cell r="Z337" t="str">
            <v>単相</v>
          </cell>
          <cell r="AA337" t="str">
            <v>φ</v>
          </cell>
          <cell r="AB337" t="str">
            <v>電圧</v>
          </cell>
          <cell r="AC337">
            <v>200</v>
          </cell>
          <cell r="AD337" t="str">
            <v>V</v>
          </cell>
          <cell r="AE337" t="str">
            <v>外形寸法　高さ</v>
          </cell>
          <cell r="AF337">
            <v>340</v>
          </cell>
          <cell r="AG337" t="str">
            <v>mm</v>
          </cell>
          <cell r="AH337" t="str">
            <v>外形寸法　幅</v>
          </cell>
          <cell r="AI337">
            <v>1400</v>
          </cell>
          <cell r="AJ337" t="str">
            <v>mm</v>
          </cell>
          <cell r="AK337" t="str">
            <v>外形寸法　奥行</v>
          </cell>
          <cell r="AL337">
            <v>235</v>
          </cell>
          <cell r="AM337" t="str">
            <v>mm</v>
          </cell>
          <cell r="AN337" t="str">
            <v>風量(強)</v>
          </cell>
          <cell r="AO337">
            <v>20</v>
          </cell>
          <cell r="AP337" t="str">
            <v>m3/min</v>
          </cell>
          <cell r="AQ337" t="str">
            <v>機外静圧</v>
          </cell>
          <cell r="AR337">
            <v>0</v>
          </cell>
          <cell r="AS337" t="str">
            <v>Pa</v>
          </cell>
          <cell r="AT337" t="str">
            <v>送風機出力</v>
          </cell>
          <cell r="AU337">
            <v>0.04</v>
          </cell>
          <cell r="AV337" t="str">
            <v>kW</v>
          </cell>
          <cell r="AW337" t="str">
            <v>ドレン配管径</v>
          </cell>
          <cell r="AZ337" t="str">
            <v>冷媒配管(ガス)</v>
          </cell>
          <cell r="BA337">
            <v>15.88</v>
          </cell>
          <cell r="BB337" t="str">
            <v>φ(mm)</v>
          </cell>
          <cell r="BC337" t="str">
            <v>冷媒配管(液)</v>
          </cell>
          <cell r="BD337">
            <v>9.52</v>
          </cell>
          <cell r="BE337" t="str">
            <v>φ(mm)</v>
          </cell>
          <cell r="BF337" t="str">
            <v>製品質量</v>
          </cell>
          <cell r="BG337">
            <v>24</v>
          </cell>
          <cell r="BH337" t="str">
            <v>kg</v>
          </cell>
          <cell r="BI337" t="str">
            <v>分離形名(パネル１)</v>
          </cell>
          <cell r="BL337" t="str">
            <v>分離形名(リモコン１)</v>
          </cell>
          <cell r="BM337" t="str">
            <v>PAR-JH150K</v>
          </cell>
        </row>
        <row r="338">
          <cell r="B338" t="str">
            <v>PKH-J80FK-W</v>
          </cell>
          <cell r="C338" t="str">
            <v>標準価格</v>
          </cell>
          <cell r="D338">
            <v>250000</v>
          </cell>
          <cell r="E338">
            <v>275000</v>
          </cell>
          <cell r="F338" t="str">
            <v>円</v>
          </cell>
          <cell r="G338" t="str">
            <v>冷房能力</v>
          </cell>
          <cell r="H338">
            <v>7.1</v>
          </cell>
          <cell r="I338" t="str">
            <v>kW</v>
          </cell>
          <cell r="J338" t="str">
            <v>消費電力(冷房)</v>
          </cell>
          <cell r="K338">
            <v>0</v>
          </cell>
          <cell r="L338" t="str">
            <v>kW</v>
          </cell>
          <cell r="M338" t="str">
            <v>暖房能力</v>
          </cell>
          <cell r="N338">
            <v>8</v>
          </cell>
          <cell r="O338" t="str">
            <v>kW</v>
          </cell>
          <cell r="P338" t="str">
            <v>暖房能力(ﾋｰﾀ作動時)</v>
          </cell>
          <cell r="Q338">
            <v>0</v>
          </cell>
          <cell r="R338" t="str">
            <v>kW</v>
          </cell>
          <cell r="S338" t="str">
            <v>消費電力(暖房)</v>
          </cell>
          <cell r="T338">
            <v>0</v>
          </cell>
          <cell r="U338" t="str">
            <v>kW</v>
          </cell>
          <cell r="V338" t="str">
            <v>消費電力(暖房ﾋｰﾀ作動時)</v>
          </cell>
          <cell r="W338">
            <v>0</v>
          </cell>
          <cell r="X338" t="str">
            <v>kW</v>
          </cell>
          <cell r="Y338" t="str">
            <v>電源</v>
          </cell>
          <cell r="Z338" t="str">
            <v>単相</v>
          </cell>
          <cell r="AA338" t="str">
            <v>φ</v>
          </cell>
          <cell r="AB338" t="str">
            <v>電圧</v>
          </cell>
          <cell r="AC338">
            <v>200</v>
          </cell>
          <cell r="AD338" t="str">
            <v>V</v>
          </cell>
          <cell r="AE338" t="str">
            <v>外形寸法　高さ</v>
          </cell>
          <cell r="AF338">
            <v>340</v>
          </cell>
          <cell r="AG338" t="str">
            <v>mm</v>
          </cell>
          <cell r="AH338" t="str">
            <v>外形寸法　幅</v>
          </cell>
          <cell r="AI338">
            <v>1400</v>
          </cell>
          <cell r="AJ338" t="str">
            <v>mm</v>
          </cell>
          <cell r="AK338" t="str">
            <v>外形寸法　奥行</v>
          </cell>
          <cell r="AL338">
            <v>235</v>
          </cell>
          <cell r="AM338" t="str">
            <v>mm</v>
          </cell>
          <cell r="AN338" t="str">
            <v>風量(強)</v>
          </cell>
          <cell r="AO338">
            <v>20</v>
          </cell>
          <cell r="AP338" t="str">
            <v>m3/min</v>
          </cell>
          <cell r="AQ338" t="str">
            <v>機外静圧</v>
          </cell>
          <cell r="AR338">
            <v>0</v>
          </cell>
          <cell r="AS338" t="str">
            <v>Pa</v>
          </cell>
          <cell r="AT338" t="str">
            <v>送風機出力</v>
          </cell>
          <cell r="AU338">
            <v>0.04</v>
          </cell>
          <cell r="AV338" t="str">
            <v>kW</v>
          </cell>
          <cell r="AW338" t="str">
            <v>ドレン配管径</v>
          </cell>
          <cell r="AZ338" t="str">
            <v>冷媒配管(ガス)</v>
          </cell>
          <cell r="BA338">
            <v>15.88</v>
          </cell>
          <cell r="BB338" t="str">
            <v>φ(mm)</v>
          </cell>
          <cell r="BC338" t="str">
            <v>冷媒配管(液)</v>
          </cell>
          <cell r="BD338">
            <v>9.52</v>
          </cell>
          <cell r="BE338" t="str">
            <v>φ(mm)</v>
          </cell>
          <cell r="BF338" t="str">
            <v>製品質量</v>
          </cell>
          <cell r="BG338">
            <v>24</v>
          </cell>
          <cell r="BH338" t="str">
            <v>kg</v>
          </cell>
          <cell r="BI338" t="str">
            <v>分離形名(パネル１)</v>
          </cell>
          <cell r="BL338" t="str">
            <v>分離形名(リモコン１)</v>
          </cell>
          <cell r="BM338" t="str">
            <v>PAR-JH150K</v>
          </cell>
        </row>
        <row r="339">
          <cell r="B339" t="str">
            <v>PKH-J80FKH-C</v>
          </cell>
          <cell r="C339" t="str">
            <v>標準価格</v>
          </cell>
          <cell r="D339">
            <v>288000</v>
          </cell>
          <cell r="E339">
            <v>313000</v>
          </cell>
          <cell r="F339" t="str">
            <v>円</v>
          </cell>
          <cell r="G339" t="str">
            <v>冷房能力</v>
          </cell>
          <cell r="H339">
            <v>7.1</v>
          </cell>
          <cell r="I339" t="str">
            <v>kW</v>
          </cell>
          <cell r="J339" t="str">
            <v>消費電力(冷房)</v>
          </cell>
          <cell r="K339">
            <v>0</v>
          </cell>
          <cell r="L339" t="str">
            <v>kW</v>
          </cell>
          <cell r="M339" t="str">
            <v>暖房能力</v>
          </cell>
          <cell r="N339">
            <v>8</v>
          </cell>
          <cell r="O339" t="str">
            <v>kW</v>
          </cell>
          <cell r="P339" t="str">
            <v>暖房能力(ﾋｰﾀ作動時)</v>
          </cell>
          <cell r="Q339">
            <v>10.1</v>
          </cell>
          <cell r="R339" t="str">
            <v>kW</v>
          </cell>
          <cell r="S339" t="str">
            <v>消費電力(暖房)</v>
          </cell>
          <cell r="T339">
            <v>0</v>
          </cell>
          <cell r="U339" t="str">
            <v>kW</v>
          </cell>
          <cell r="V339" t="str">
            <v>消費電力(暖房ﾋｰﾀ作動時)</v>
          </cell>
          <cell r="W339">
            <v>0</v>
          </cell>
          <cell r="X339" t="str">
            <v>kW</v>
          </cell>
          <cell r="Y339" t="str">
            <v>電源</v>
          </cell>
          <cell r="Z339" t="str">
            <v>三相</v>
          </cell>
          <cell r="AA339" t="str">
            <v>φ</v>
          </cell>
          <cell r="AB339" t="str">
            <v>電圧</v>
          </cell>
          <cell r="AC339">
            <v>200</v>
          </cell>
          <cell r="AD339" t="str">
            <v>V</v>
          </cell>
          <cell r="AE339" t="str">
            <v>外形寸法　高さ</v>
          </cell>
          <cell r="AF339">
            <v>340</v>
          </cell>
          <cell r="AG339" t="str">
            <v>mm</v>
          </cell>
          <cell r="AH339" t="str">
            <v>外形寸法　幅</v>
          </cell>
          <cell r="AI339">
            <v>1400</v>
          </cell>
          <cell r="AJ339" t="str">
            <v>mm</v>
          </cell>
          <cell r="AK339" t="str">
            <v>外形寸法　奥行</v>
          </cell>
          <cell r="AL339">
            <v>235</v>
          </cell>
          <cell r="AM339" t="str">
            <v>mm</v>
          </cell>
          <cell r="AN339" t="str">
            <v>風量(強)</v>
          </cell>
          <cell r="AO339">
            <v>20</v>
          </cell>
          <cell r="AP339" t="str">
            <v>m3/min</v>
          </cell>
          <cell r="AQ339" t="str">
            <v>機外静圧</v>
          </cell>
          <cell r="AR339">
            <v>0</v>
          </cell>
          <cell r="AS339" t="str">
            <v>Pa</v>
          </cell>
          <cell r="AT339" t="str">
            <v>送風機出力</v>
          </cell>
          <cell r="AU339">
            <v>0.04</v>
          </cell>
          <cell r="AV339" t="str">
            <v>kW</v>
          </cell>
          <cell r="AW339" t="str">
            <v>ドレン配管径</v>
          </cell>
          <cell r="AZ339" t="str">
            <v>冷媒配管(ガス)</v>
          </cell>
          <cell r="BA339">
            <v>15.88</v>
          </cell>
          <cell r="BB339" t="str">
            <v>φ(mm)</v>
          </cell>
          <cell r="BC339" t="str">
            <v>冷媒配管(液)</v>
          </cell>
          <cell r="BD339">
            <v>9.52</v>
          </cell>
          <cell r="BE339" t="str">
            <v>φ(mm)</v>
          </cell>
          <cell r="BF339" t="str">
            <v>製品質量</v>
          </cell>
          <cell r="BG339">
            <v>26</v>
          </cell>
          <cell r="BH339" t="str">
            <v>kg</v>
          </cell>
          <cell r="BI339" t="str">
            <v>分離形名(パネル１)</v>
          </cell>
          <cell r="BL339" t="str">
            <v>分離形名(リモコン１)</v>
          </cell>
          <cell r="BM339" t="str">
            <v>PAR-JH150K</v>
          </cell>
        </row>
        <row r="340">
          <cell r="B340" t="str">
            <v>PKH-J80FKH-W</v>
          </cell>
          <cell r="C340" t="str">
            <v>標準価格</v>
          </cell>
          <cell r="D340">
            <v>278000</v>
          </cell>
          <cell r="E340">
            <v>303000</v>
          </cell>
          <cell r="F340" t="str">
            <v>円</v>
          </cell>
          <cell r="G340" t="str">
            <v>冷房能力</v>
          </cell>
          <cell r="H340">
            <v>7.1</v>
          </cell>
          <cell r="I340" t="str">
            <v>kW</v>
          </cell>
          <cell r="J340" t="str">
            <v>消費電力(冷房)</v>
          </cell>
          <cell r="K340">
            <v>0</v>
          </cell>
          <cell r="L340" t="str">
            <v>kW</v>
          </cell>
          <cell r="M340" t="str">
            <v>暖房能力</v>
          </cell>
          <cell r="N340">
            <v>8</v>
          </cell>
          <cell r="O340" t="str">
            <v>kW</v>
          </cell>
          <cell r="P340" t="str">
            <v>暖房能力(ﾋｰﾀ作動時)</v>
          </cell>
          <cell r="Q340">
            <v>10.1</v>
          </cell>
          <cell r="R340" t="str">
            <v>kW</v>
          </cell>
          <cell r="S340" t="str">
            <v>消費電力(暖房)</v>
          </cell>
          <cell r="T340">
            <v>0</v>
          </cell>
          <cell r="U340" t="str">
            <v>kW</v>
          </cell>
          <cell r="V340" t="str">
            <v>消費電力(暖房ﾋｰﾀ作動時)</v>
          </cell>
          <cell r="W340">
            <v>0</v>
          </cell>
          <cell r="X340" t="str">
            <v>kW</v>
          </cell>
          <cell r="Y340" t="str">
            <v>電源</v>
          </cell>
          <cell r="Z340" t="str">
            <v>三相</v>
          </cell>
          <cell r="AA340" t="str">
            <v>φ</v>
          </cell>
          <cell r="AB340" t="str">
            <v>電圧</v>
          </cell>
          <cell r="AC340">
            <v>200</v>
          </cell>
          <cell r="AD340" t="str">
            <v>V</v>
          </cell>
          <cell r="AE340" t="str">
            <v>外形寸法　高さ</v>
          </cell>
          <cell r="AF340">
            <v>340</v>
          </cell>
          <cell r="AG340" t="str">
            <v>mm</v>
          </cell>
          <cell r="AH340" t="str">
            <v>外形寸法　幅</v>
          </cell>
          <cell r="AI340">
            <v>1400</v>
          </cell>
          <cell r="AJ340" t="str">
            <v>mm</v>
          </cell>
          <cell r="AK340" t="str">
            <v>外形寸法　奥行</v>
          </cell>
          <cell r="AL340">
            <v>235</v>
          </cell>
          <cell r="AM340" t="str">
            <v>mm</v>
          </cell>
          <cell r="AN340" t="str">
            <v>風量(強)</v>
          </cell>
          <cell r="AO340">
            <v>20</v>
          </cell>
          <cell r="AP340" t="str">
            <v>m3/min</v>
          </cell>
          <cell r="AQ340" t="str">
            <v>機外静圧</v>
          </cell>
          <cell r="AR340">
            <v>0</v>
          </cell>
          <cell r="AS340" t="str">
            <v>Pa</v>
          </cell>
          <cell r="AT340" t="str">
            <v>送風機出力</v>
          </cell>
          <cell r="AU340">
            <v>0.04</v>
          </cell>
          <cell r="AV340" t="str">
            <v>kW</v>
          </cell>
          <cell r="AW340" t="str">
            <v>ドレン配管径</v>
          </cell>
          <cell r="AZ340" t="str">
            <v>冷媒配管(ガス)</v>
          </cell>
          <cell r="BA340">
            <v>15.88</v>
          </cell>
          <cell r="BB340" t="str">
            <v>φ(mm)</v>
          </cell>
          <cell r="BC340" t="str">
            <v>冷媒配管(液)</v>
          </cell>
          <cell r="BD340">
            <v>9.52</v>
          </cell>
          <cell r="BE340" t="str">
            <v>φ(mm)</v>
          </cell>
          <cell r="BF340" t="str">
            <v>製品質量</v>
          </cell>
          <cell r="BG340">
            <v>26</v>
          </cell>
          <cell r="BH340" t="str">
            <v>kg</v>
          </cell>
          <cell r="BI340" t="str">
            <v>分離形名(パネル１)</v>
          </cell>
          <cell r="BL340" t="str">
            <v>分離形名(リモコン１)</v>
          </cell>
          <cell r="BM340" t="str">
            <v>PAR-JH150K</v>
          </cell>
        </row>
        <row r="341">
          <cell r="B341" t="str">
            <v>PKH-J80FL-W</v>
          </cell>
          <cell r="C341" t="str">
            <v>標準価格</v>
          </cell>
          <cell r="D341">
            <v>265000</v>
          </cell>
          <cell r="E341">
            <v>290000</v>
          </cell>
          <cell r="F341" t="str">
            <v>円</v>
          </cell>
          <cell r="G341" t="str">
            <v>冷房能力</v>
          </cell>
          <cell r="H341">
            <v>7.1</v>
          </cell>
          <cell r="I341" t="str">
            <v>kW</v>
          </cell>
          <cell r="J341" t="str">
            <v>消費電力(冷房)</v>
          </cell>
          <cell r="K341">
            <v>0</v>
          </cell>
          <cell r="L341" t="str">
            <v>kW</v>
          </cell>
          <cell r="M341" t="str">
            <v>暖房能力</v>
          </cell>
          <cell r="N341">
            <v>8</v>
          </cell>
          <cell r="O341" t="str">
            <v>kW</v>
          </cell>
          <cell r="P341" t="str">
            <v>暖房能力(ﾋｰﾀ作動時)</v>
          </cell>
          <cell r="Q341">
            <v>0</v>
          </cell>
          <cell r="R341" t="str">
            <v>kW</v>
          </cell>
          <cell r="S341" t="str">
            <v>消費電力(暖房)</v>
          </cell>
          <cell r="T341">
            <v>0</v>
          </cell>
          <cell r="U341" t="str">
            <v>kW</v>
          </cell>
          <cell r="V341" t="str">
            <v>消費電力(暖房ﾋｰﾀ作動時)</v>
          </cell>
          <cell r="W341">
            <v>0</v>
          </cell>
          <cell r="X341" t="str">
            <v>kW</v>
          </cell>
          <cell r="Y341" t="str">
            <v>電源</v>
          </cell>
          <cell r="Z341" t="str">
            <v>単相</v>
          </cell>
          <cell r="AA341" t="str">
            <v>φ</v>
          </cell>
          <cell r="AB341" t="str">
            <v>電圧</v>
          </cell>
          <cell r="AC341">
            <v>200</v>
          </cell>
          <cell r="AD341" t="str">
            <v>V</v>
          </cell>
          <cell r="AE341" t="str">
            <v>外形寸法　高さ</v>
          </cell>
          <cell r="AF341">
            <v>340</v>
          </cell>
          <cell r="AG341" t="str">
            <v>mm</v>
          </cell>
          <cell r="AH341" t="str">
            <v>外形寸法　幅</v>
          </cell>
          <cell r="AI341">
            <v>1400</v>
          </cell>
          <cell r="AJ341" t="str">
            <v>mm</v>
          </cell>
          <cell r="AK341" t="str">
            <v>外形寸法　奥行</v>
          </cell>
          <cell r="AL341">
            <v>235</v>
          </cell>
          <cell r="AM341" t="str">
            <v>mm</v>
          </cell>
          <cell r="AN341" t="str">
            <v>風量(強)</v>
          </cell>
          <cell r="AO341">
            <v>20</v>
          </cell>
          <cell r="AP341" t="str">
            <v>m3/min</v>
          </cell>
          <cell r="AQ341" t="str">
            <v>機外静圧</v>
          </cell>
          <cell r="AR341">
            <v>0</v>
          </cell>
          <cell r="AS341" t="str">
            <v>Pa</v>
          </cell>
          <cell r="AT341" t="str">
            <v>送風機出力</v>
          </cell>
          <cell r="AU341">
            <v>0.04</v>
          </cell>
          <cell r="AV341" t="str">
            <v>kW</v>
          </cell>
          <cell r="AW341" t="str">
            <v>ドレン配管径</v>
          </cell>
          <cell r="AZ341" t="str">
            <v>冷媒配管(ガス)</v>
          </cell>
          <cell r="BA341">
            <v>15.88</v>
          </cell>
          <cell r="BB341" t="str">
            <v>φ(mm)</v>
          </cell>
          <cell r="BC341" t="str">
            <v>冷媒配管(液)</v>
          </cell>
          <cell r="BD341">
            <v>9.52</v>
          </cell>
          <cell r="BE341" t="str">
            <v>φ(mm)</v>
          </cell>
          <cell r="BF341" t="str">
            <v>製品質量</v>
          </cell>
          <cell r="BG341">
            <v>24</v>
          </cell>
          <cell r="BH341" t="str">
            <v>kg</v>
          </cell>
          <cell r="BI341" t="str">
            <v>分離形名(パネル１)</v>
          </cell>
          <cell r="BL341" t="str">
            <v>分離形名(リモコン１)</v>
          </cell>
        </row>
        <row r="342">
          <cell r="B342" t="str">
            <v>PKH-J80FLH-W</v>
          </cell>
          <cell r="C342" t="str">
            <v>標準価格</v>
          </cell>
          <cell r="D342">
            <v>293000</v>
          </cell>
          <cell r="E342">
            <v>318000</v>
          </cell>
          <cell r="F342" t="str">
            <v>円</v>
          </cell>
          <cell r="G342" t="str">
            <v>冷房能力</v>
          </cell>
          <cell r="H342">
            <v>7.1</v>
          </cell>
          <cell r="I342" t="str">
            <v>kW</v>
          </cell>
          <cell r="J342" t="str">
            <v>消費電力(冷房)</v>
          </cell>
          <cell r="K342">
            <v>0</v>
          </cell>
          <cell r="L342" t="str">
            <v>kW</v>
          </cell>
          <cell r="M342" t="str">
            <v>暖房能力</v>
          </cell>
          <cell r="N342">
            <v>8</v>
          </cell>
          <cell r="O342" t="str">
            <v>kW</v>
          </cell>
          <cell r="P342" t="str">
            <v>暖房能力(ﾋｰﾀ作動時)</v>
          </cell>
          <cell r="Q342">
            <v>10.1</v>
          </cell>
          <cell r="R342" t="str">
            <v>kW</v>
          </cell>
          <cell r="S342" t="str">
            <v>消費電力(暖房)</v>
          </cell>
          <cell r="T342">
            <v>0</v>
          </cell>
          <cell r="U342" t="str">
            <v>kW</v>
          </cell>
          <cell r="V342" t="str">
            <v>消費電力(暖房ﾋｰﾀ作動時)</v>
          </cell>
          <cell r="W342">
            <v>0</v>
          </cell>
          <cell r="X342" t="str">
            <v>kW</v>
          </cell>
          <cell r="Y342" t="str">
            <v>電源</v>
          </cell>
          <cell r="Z342" t="str">
            <v>三相</v>
          </cell>
          <cell r="AA342" t="str">
            <v>φ</v>
          </cell>
          <cell r="AB342" t="str">
            <v>電圧</v>
          </cell>
          <cell r="AC342">
            <v>200</v>
          </cell>
          <cell r="AD342" t="str">
            <v>V</v>
          </cell>
          <cell r="AE342" t="str">
            <v>外形寸法　高さ</v>
          </cell>
          <cell r="AF342">
            <v>340</v>
          </cell>
          <cell r="AG342" t="str">
            <v>mm</v>
          </cell>
          <cell r="AH342" t="str">
            <v>外形寸法　幅</v>
          </cell>
          <cell r="AI342">
            <v>1400</v>
          </cell>
          <cell r="AJ342" t="str">
            <v>mm</v>
          </cell>
          <cell r="AK342" t="str">
            <v>外形寸法　奥行</v>
          </cell>
          <cell r="AL342">
            <v>235</v>
          </cell>
          <cell r="AM342" t="str">
            <v>mm</v>
          </cell>
          <cell r="AN342" t="str">
            <v>風量(強)</v>
          </cell>
          <cell r="AO342">
            <v>20</v>
          </cell>
          <cell r="AP342" t="str">
            <v>m3/min</v>
          </cell>
          <cell r="AQ342" t="str">
            <v>機外静圧</v>
          </cell>
          <cell r="AR342">
            <v>0</v>
          </cell>
          <cell r="AS342" t="str">
            <v>Pa</v>
          </cell>
          <cell r="AT342" t="str">
            <v>送風機出力</v>
          </cell>
          <cell r="AU342">
            <v>0.04</v>
          </cell>
          <cell r="AV342" t="str">
            <v>kW</v>
          </cell>
          <cell r="AW342" t="str">
            <v>ドレン配管径</v>
          </cell>
          <cell r="AZ342" t="str">
            <v>冷媒配管(ガス)</v>
          </cell>
          <cell r="BA342">
            <v>15.88</v>
          </cell>
          <cell r="BB342" t="str">
            <v>φ(mm)</v>
          </cell>
          <cell r="BC342" t="str">
            <v>冷媒配管(液)</v>
          </cell>
          <cell r="BD342">
            <v>9.52</v>
          </cell>
          <cell r="BE342" t="str">
            <v>φ(mm)</v>
          </cell>
          <cell r="BF342" t="str">
            <v>製品質量</v>
          </cell>
          <cell r="BG342">
            <v>26</v>
          </cell>
          <cell r="BH342" t="str">
            <v>kg</v>
          </cell>
          <cell r="BI342" t="str">
            <v>分離形名(パネル１)</v>
          </cell>
          <cell r="BL342" t="str">
            <v>分離形名(リモコン１)</v>
          </cell>
        </row>
        <row r="343">
          <cell r="B343" t="str">
            <v>PKHZ-J100EK</v>
          </cell>
          <cell r="C343" t="str">
            <v>標準価格</v>
          </cell>
          <cell r="D343">
            <v>290000</v>
          </cell>
          <cell r="E343">
            <v>315000</v>
          </cell>
          <cell r="F343" t="str">
            <v>円</v>
          </cell>
          <cell r="G343" t="str">
            <v>冷房能力</v>
          </cell>
          <cell r="H343">
            <v>9</v>
          </cell>
          <cell r="I343" t="str">
            <v>kW</v>
          </cell>
          <cell r="J343" t="str">
            <v>消費電力(冷房)</v>
          </cell>
          <cell r="K343">
            <v>0</v>
          </cell>
          <cell r="L343" t="str">
            <v>kW</v>
          </cell>
          <cell r="M343" t="str">
            <v>暖房能力</v>
          </cell>
          <cell r="N343">
            <v>11.2</v>
          </cell>
          <cell r="O343" t="str">
            <v>kW</v>
          </cell>
          <cell r="P343" t="str">
            <v>暖房能力(ﾋｰﾀ作動時)</v>
          </cell>
          <cell r="Q343">
            <v>0</v>
          </cell>
          <cell r="R343" t="str">
            <v>kW</v>
          </cell>
          <cell r="S343" t="str">
            <v>消費電力(暖房)</v>
          </cell>
          <cell r="T343">
            <v>0</v>
          </cell>
          <cell r="U343" t="str">
            <v>kW</v>
          </cell>
          <cell r="V343" t="str">
            <v>消費電力(暖房ﾋｰﾀ作動時)</v>
          </cell>
          <cell r="W343">
            <v>0</v>
          </cell>
          <cell r="X343" t="str">
            <v>kW</v>
          </cell>
          <cell r="Y343" t="str">
            <v>電源</v>
          </cell>
          <cell r="Z343" t="str">
            <v>単相</v>
          </cell>
          <cell r="AA343" t="str">
            <v>φ</v>
          </cell>
          <cell r="AB343" t="str">
            <v>電圧</v>
          </cell>
          <cell r="AC343">
            <v>200</v>
          </cell>
          <cell r="AD343" t="str">
            <v>V</v>
          </cell>
          <cell r="AE343" t="str">
            <v>外形寸法　高さ</v>
          </cell>
          <cell r="AF343">
            <v>360</v>
          </cell>
          <cell r="AG343" t="str">
            <v>mm</v>
          </cell>
          <cell r="AH343" t="str">
            <v>外形寸法　幅</v>
          </cell>
          <cell r="AI343">
            <v>1500</v>
          </cell>
          <cell r="AJ343" t="str">
            <v>mm</v>
          </cell>
          <cell r="AK343" t="str">
            <v>外形寸法　奥行</v>
          </cell>
          <cell r="AL343">
            <v>220</v>
          </cell>
          <cell r="AM343" t="str">
            <v>mm</v>
          </cell>
          <cell r="AN343" t="str">
            <v>風量(強)</v>
          </cell>
          <cell r="AO343">
            <v>22</v>
          </cell>
          <cell r="AP343" t="str">
            <v>m3/min</v>
          </cell>
          <cell r="AQ343" t="str">
            <v>機外静圧</v>
          </cell>
          <cell r="AR343">
            <v>0</v>
          </cell>
          <cell r="AS343" t="str">
            <v>Pa</v>
          </cell>
          <cell r="AT343" t="str">
            <v>送風機出力</v>
          </cell>
          <cell r="AU343">
            <v>5.5E-2</v>
          </cell>
          <cell r="AV343" t="str">
            <v>kW</v>
          </cell>
          <cell r="AW343" t="str">
            <v>ドレン配管径</v>
          </cell>
          <cell r="AX343" t="str">
            <v>VP20接続可</v>
          </cell>
          <cell r="AZ343" t="str">
            <v>冷媒配管(ガス)</v>
          </cell>
          <cell r="BA343">
            <v>19.05</v>
          </cell>
          <cell r="BB343" t="str">
            <v>φ(mm)</v>
          </cell>
          <cell r="BC343" t="str">
            <v>冷媒配管(液)</v>
          </cell>
          <cell r="BD343">
            <v>12.7</v>
          </cell>
          <cell r="BE343" t="str">
            <v>φ(mm)</v>
          </cell>
          <cell r="BF343" t="str">
            <v>製品質量</v>
          </cell>
          <cell r="BG343">
            <v>28</v>
          </cell>
          <cell r="BH343" t="str">
            <v>kg</v>
          </cell>
          <cell r="BI343" t="str">
            <v>分離形名(パネル１)</v>
          </cell>
          <cell r="BL343" t="str">
            <v>分離形名(リモコン１)</v>
          </cell>
          <cell r="BM343" t="str">
            <v>PAR-JH150K</v>
          </cell>
        </row>
        <row r="344">
          <cell r="B344" t="str">
            <v>PKHZ-J45FA</v>
          </cell>
          <cell r="C344" t="str">
            <v>標準価格</v>
          </cell>
          <cell r="D344">
            <v>170000</v>
          </cell>
          <cell r="E344">
            <v>195000</v>
          </cell>
          <cell r="F344" t="str">
            <v>円</v>
          </cell>
          <cell r="G344" t="str">
            <v>冷房能力</v>
          </cell>
          <cell r="H344">
            <v>4.5</v>
          </cell>
          <cell r="I344" t="str">
            <v>kW</v>
          </cell>
          <cell r="J344" t="str">
            <v>消費電力(冷房)</v>
          </cell>
          <cell r="L344" t="str">
            <v>kW</v>
          </cell>
          <cell r="M344" t="str">
            <v>暖房能力</v>
          </cell>
          <cell r="N344">
            <v>5</v>
          </cell>
          <cell r="O344" t="str">
            <v>kW</v>
          </cell>
          <cell r="P344" t="str">
            <v>暖房能力(ﾋｰﾀ作動時)</v>
          </cell>
          <cell r="R344" t="str">
            <v>kW</v>
          </cell>
          <cell r="S344" t="str">
            <v>消費電力(暖房)</v>
          </cell>
          <cell r="U344" t="str">
            <v>kW</v>
          </cell>
          <cell r="V344" t="str">
            <v>消費電力(暖房ﾋｰﾀ作動時)</v>
          </cell>
          <cell r="X344" t="str">
            <v>kW</v>
          </cell>
          <cell r="Y344" t="str">
            <v>電源</v>
          </cell>
          <cell r="AA344" t="str">
            <v>φ</v>
          </cell>
          <cell r="AB344" t="str">
            <v>電圧</v>
          </cell>
          <cell r="AD344" t="str">
            <v>V</v>
          </cell>
          <cell r="AE344" t="str">
            <v>外形寸法　高さ</v>
          </cell>
          <cell r="AF344">
            <v>300</v>
          </cell>
          <cell r="AG344" t="str">
            <v>mm</v>
          </cell>
          <cell r="AH344" t="str">
            <v>外形寸法　幅</v>
          </cell>
          <cell r="AI344">
            <v>1250</v>
          </cell>
          <cell r="AJ344" t="str">
            <v>mm</v>
          </cell>
          <cell r="AK344" t="str">
            <v>外形寸法　奥行</v>
          </cell>
          <cell r="AL344">
            <v>200</v>
          </cell>
          <cell r="AM344" t="str">
            <v>mm</v>
          </cell>
          <cell r="AN344" t="str">
            <v>風量(強)</v>
          </cell>
          <cell r="AO344">
            <v>13</v>
          </cell>
          <cell r="AP344" t="str">
            <v>m3/min</v>
          </cell>
          <cell r="AQ344" t="str">
            <v>機外静圧</v>
          </cell>
          <cell r="AS344" t="str">
            <v>Pa</v>
          </cell>
          <cell r="AT344" t="str">
            <v>送風機出力</v>
          </cell>
          <cell r="AU344">
            <v>0.03</v>
          </cell>
          <cell r="AV344" t="str">
            <v>kW</v>
          </cell>
          <cell r="AW344" t="str">
            <v>ドレン配管径</v>
          </cell>
          <cell r="AZ344" t="str">
            <v>冷媒配管(ガス)</v>
          </cell>
          <cell r="BA344">
            <v>12.7</v>
          </cell>
          <cell r="BB344" t="str">
            <v>φ(mm)</v>
          </cell>
          <cell r="BC344" t="str">
            <v>冷媒配管(液)</v>
          </cell>
          <cell r="BD344">
            <v>6.35</v>
          </cell>
          <cell r="BE344" t="str">
            <v>φ(mm)</v>
          </cell>
          <cell r="BF344" t="str">
            <v>製品質量</v>
          </cell>
          <cell r="BG344">
            <v>17</v>
          </cell>
          <cell r="BH344" t="str">
            <v>kg</v>
          </cell>
          <cell r="BI344" t="str">
            <v>分離形名(パネル１)</v>
          </cell>
          <cell r="BL344" t="str">
            <v>分離形名(リモコン１)</v>
          </cell>
          <cell r="BM344" t="str">
            <v>PAR-S26A</v>
          </cell>
        </row>
        <row r="345">
          <cell r="B345" t="str">
            <v>PKHZ-J45FAL</v>
          </cell>
          <cell r="C345" t="str">
            <v>標準価格</v>
          </cell>
          <cell r="D345">
            <v>185000</v>
          </cell>
          <cell r="E345">
            <v>210000</v>
          </cell>
          <cell r="F345" t="str">
            <v>円</v>
          </cell>
          <cell r="G345" t="str">
            <v>冷房能力</v>
          </cell>
          <cell r="H345">
            <v>4.5</v>
          </cell>
          <cell r="I345" t="str">
            <v>kW</v>
          </cell>
          <cell r="J345" t="str">
            <v>消費電力(冷房)</v>
          </cell>
          <cell r="L345" t="str">
            <v>kW</v>
          </cell>
          <cell r="M345" t="str">
            <v>暖房能力</v>
          </cell>
          <cell r="N345">
            <v>5</v>
          </cell>
          <cell r="O345" t="str">
            <v>kW</v>
          </cell>
          <cell r="P345" t="str">
            <v>暖房能力(ﾋｰﾀ作動時)</v>
          </cell>
          <cell r="R345" t="str">
            <v>kW</v>
          </cell>
          <cell r="S345" t="str">
            <v>消費電力(暖房)</v>
          </cell>
          <cell r="U345" t="str">
            <v>kW</v>
          </cell>
          <cell r="V345" t="str">
            <v>消費電力(暖房ﾋｰﾀ作動時)</v>
          </cell>
          <cell r="X345" t="str">
            <v>kW</v>
          </cell>
          <cell r="Y345" t="str">
            <v>電源</v>
          </cell>
          <cell r="AA345" t="str">
            <v>φ</v>
          </cell>
          <cell r="AB345" t="str">
            <v>電圧</v>
          </cell>
          <cell r="AD345" t="str">
            <v>V</v>
          </cell>
          <cell r="AE345" t="str">
            <v>外形寸法　高さ</v>
          </cell>
          <cell r="AF345">
            <v>300</v>
          </cell>
          <cell r="AG345" t="str">
            <v>mm</v>
          </cell>
          <cell r="AH345" t="str">
            <v>外形寸法　幅</v>
          </cell>
          <cell r="AI345">
            <v>1250</v>
          </cell>
          <cell r="AJ345" t="str">
            <v>mm</v>
          </cell>
          <cell r="AK345" t="str">
            <v>外形寸法　奥行</v>
          </cell>
          <cell r="AL345">
            <v>200</v>
          </cell>
          <cell r="AM345" t="str">
            <v>mm</v>
          </cell>
          <cell r="AN345" t="str">
            <v>風量(強)</v>
          </cell>
          <cell r="AO345">
            <v>13</v>
          </cell>
          <cell r="AP345" t="str">
            <v>m3/min</v>
          </cell>
          <cell r="AQ345" t="str">
            <v>機外静圧</v>
          </cell>
          <cell r="AS345" t="str">
            <v>Pa</v>
          </cell>
          <cell r="AT345" t="str">
            <v>送風機出力</v>
          </cell>
          <cell r="AU345">
            <v>0.03</v>
          </cell>
          <cell r="AV345" t="str">
            <v>kW</v>
          </cell>
          <cell r="AW345" t="str">
            <v>ドレン配管径</v>
          </cell>
          <cell r="AZ345" t="str">
            <v>冷媒配管(ガス)</v>
          </cell>
          <cell r="BA345">
            <v>12.7</v>
          </cell>
          <cell r="BB345" t="str">
            <v>φ(mm)</v>
          </cell>
          <cell r="BC345" t="str">
            <v>冷媒配管(液)</v>
          </cell>
          <cell r="BD345">
            <v>6.35</v>
          </cell>
          <cell r="BE345" t="str">
            <v>φ(mm)</v>
          </cell>
          <cell r="BF345" t="str">
            <v>製品質量</v>
          </cell>
          <cell r="BG345">
            <v>17</v>
          </cell>
          <cell r="BH345" t="str">
            <v>kg</v>
          </cell>
          <cell r="BI345" t="str">
            <v>分離形名(パネル１)</v>
          </cell>
          <cell r="BL345" t="str">
            <v>分離形名(リモコン１)</v>
          </cell>
        </row>
        <row r="346">
          <cell r="B346" t="str">
            <v>PKHZ-J56EK</v>
          </cell>
          <cell r="C346" t="str">
            <v>標準価格</v>
          </cell>
          <cell r="D346">
            <v>235000</v>
          </cell>
          <cell r="E346">
            <v>260000</v>
          </cell>
          <cell r="F346" t="str">
            <v>円</v>
          </cell>
          <cell r="G346" t="str">
            <v>冷房能力</v>
          </cell>
          <cell r="H346">
            <v>5</v>
          </cell>
          <cell r="I346" t="str">
            <v>kW</v>
          </cell>
          <cell r="J346" t="str">
            <v>消費電力(冷房)</v>
          </cell>
          <cell r="K346">
            <v>0</v>
          </cell>
          <cell r="L346" t="str">
            <v>kW</v>
          </cell>
          <cell r="M346" t="str">
            <v>暖房能力</v>
          </cell>
          <cell r="N346">
            <v>6.3</v>
          </cell>
          <cell r="O346" t="str">
            <v>kW</v>
          </cell>
          <cell r="P346" t="str">
            <v>暖房能力(ﾋｰﾀ作動時)</v>
          </cell>
          <cell r="Q346">
            <v>0</v>
          </cell>
          <cell r="R346" t="str">
            <v>kW</v>
          </cell>
          <cell r="S346" t="str">
            <v>消費電力(暖房)</v>
          </cell>
          <cell r="T346">
            <v>0</v>
          </cell>
          <cell r="U346" t="str">
            <v>kW</v>
          </cell>
          <cell r="V346" t="str">
            <v>消費電力(暖房ﾋｰﾀ作動時)</v>
          </cell>
          <cell r="W346">
            <v>0</v>
          </cell>
          <cell r="X346" t="str">
            <v>kW</v>
          </cell>
          <cell r="Y346" t="str">
            <v>電源</v>
          </cell>
          <cell r="Z346" t="str">
            <v>単相</v>
          </cell>
          <cell r="AA346" t="str">
            <v>φ</v>
          </cell>
          <cell r="AB346" t="str">
            <v>電圧</v>
          </cell>
          <cell r="AC346">
            <v>200</v>
          </cell>
          <cell r="AD346" t="str">
            <v>V</v>
          </cell>
          <cell r="AE346" t="str">
            <v>外形寸法　高さ</v>
          </cell>
          <cell r="AF346">
            <v>360</v>
          </cell>
          <cell r="AG346" t="str">
            <v>mm</v>
          </cell>
          <cell r="AH346" t="str">
            <v>外形寸法　幅</v>
          </cell>
          <cell r="AI346">
            <v>1190</v>
          </cell>
          <cell r="AJ346" t="str">
            <v>mm</v>
          </cell>
          <cell r="AK346" t="str">
            <v>外形寸法　奥行</v>
          </cell>
          <cell r="AL346">
            <v>220</v>
          </cell>
          <cell r="AM346" t="str">
            <v>mm</v>
          </cell>
          <cell r="AN346" t="str">
            <v>風量(強)</v>
          </cell>
          <cell r="AO346">
            <v>16</v>
          </cell>
          <cell r="AP346" t="str">
            <v>m3/min</v>
          </cell>
          <cell r="AQ346" t="str">
            <v>機外静圧</v>
          </cell>
          <cell r="AR346">
            <v>0</v>
          </cell>
          <cell r="AS346" t="str">
            <v>Pa</v>
          </cell>
          <cell r="AT346" t="str">
            <v>送風機出力</v>
          </cell>
          <cell r="AU346">
            <v>0.05</v>
          </cell>
          <cell r="AV346" t="str">
            <v>kW</v>
          </cell>
          <cell r="AW346" t="str">
            <v>ドレン配管径</v>
          </cell>
          <cell r="AX346" t="str">
            <v>VP20接続可</v>
          </cell>
          <cell r="AZ346" t="str">
            <v>冷媒配管(ガス)</v>
          </cell>
          <cell r="BA346">
            <v>15.88</v>
          </cell>
          <cell r="BB346" t="str">
            <v>φ(mm)</v>
          </cell>
          <cell r="BC346" t="str">
            <v>冷媒配管(液)</v>
          </cell>
          <cell r="BD346">
            <v>9.52</v>
          </cell>
          <cell r="BE346" t="str">
            <v>φ(mm)</v>
          </cell>
          <cell r="BF346" t="str">
            <v>製品質量</v>
          </cell>
          <cell r="BG346">
            <v>23</v>
          </cell>
          <cell r="BH346" t="str">
            <v>kg</v>
          </cell>
          <cell r="BI346" t="str">
            <v>分離形名(パネル１)</v>
          </cell>
          <cell r="BL346" t="str">
            <v>分離形名(リモコン１)</v>
          </cell>
          <cell r="BM346" t="str">
            <v>PAR-JH150K</v>
          </cell>
        </row>
        <row r="347">
          <cell r="B347" t="str">
            <v>PKHZ-J56FA</v>
          </cell>
          <cell r="C347" t="str">
            <v>標準価格</v>
          </cell>
          <cell r="D347">
            <v>220000</v>
          </cell>
          <cell r="E347">
            <v>245000</v>
          </cell>
          <cell r="F347" t="str">
            <v>円</v>
          </cell>
          <cell r="G347" t="str">
            <v>冷房能力</v>
          </cell>
          <cell r="H347">
            <v>5.6</v>
          </cell>
          <cell r="I347" t="str">
            <v>kW</v>
          </cell>
          <cell r="J347" t="str">
            <v>消費電力(冷房)</v>
          </cell>
          <cell r="L347" t="str">
            <v>kW</v>
          </cell>
          <cell r="M347" t="str">
            <v>暖房能力</v>
          </cell>
          <cell r="N347">
            <v>6.3</v>
          </cell>
          <cell r="O347" t="str">
            <v>kW</v>
          </cell>
          <cell r="P347" t="str">
            <v>暖房能力(ﾋｰﾀ作動時)</v>
          </cell>
          <cell r="R347" t="str">
            <v>kW</v>
          </cell>
          <cell r="S347" t="str">
            <v>消費電力(暖房)</v>
          </cell>
          <cell r="U347" t="str">
            <v>kW</v>
          </cell>
          <cell r="V347" t="str">
            <v>消費電力(暖房ﾋｰﾀ作動時)</v>
          </cell>
          <cell r="X347" t="str">
            <v>kW</v>
          </cell>
          <cell r="Y347" t="str">
            <v>電源</v>
          </cell>
          <cell r="AA347" t="str">
            <v>φ</v>
          </cell>
          <cell r="AB347" t="str">
            <v>電圧</v>
          </cell>
          <cell r="AD347" t="str">
            <v>V</v>
          </cell>
          <cell r="AE347" t="str">
            <v>外形寸法　高さ</v>
          </cell>
          <cell r="AF347">
            <v>300</v>
          </cell>
          <cell r="AG347" t="str">
            <v>mm</v>
          </cell>
          <cell r="AH347" t="str">
            <v>外形寸法　幅</v>
          </cell>
          <cell r="AI347">
            <v>1250</v>
          </cell>
          <cell r="AJ347" t="str">
            <v>mm</v>
          </cell>
          <cell r="AK347" t="str">
            <v>外形寸法　奥行</v>
          </cell>
          <cell r="AL347">
            <v>200</v>
          </cell>
          <cell r="AM347" t="str">
            <v>mm</v>
          </cell>
          <cell r="AN347" t="str">
            <v>風量(強)</v>
          </cell>
          <cell r="AO347">
            <v>13</v>
          </cell>
          <cell r="AP347" t="str">
            <v>m3/min</v>
          </cell>
          <cell r="AQ347" t="str">
            <v>機外静圧</v>
          </cell>
          <cell r="AS347" t="str">
            <v>Pa</v>
          </cell>
          <cell r="AT347" t="str">
            <v>送風機出力</v>
          </cell>
          <cell r="AU347">
            <v>0.03</v>
          </cell>
          <cell r="AV347" t="str">
            <v>kW</v>
          </cell>
          <cell r="AW347" t="str">
            <v>ドレン配管径</v>
          </cell>
          <cell r="AZ347" t="str">
            <v>冷媒配管(ガス)</v>
          </cell>
          <cell r="BA347">
            <v>15.88</v>
          </cell>
          <cell r="BB347" t="str">
            <v>φ(mm)</v>
          </cell>
          <cell r="BC347" t="str">
            <v>冷媒配管(液)</v>
          </cell>
          <cell r="BD347">
            <v>9.52</v>
          </cell>
          <cell r="BE347" t="str">
            <v>φ(mm)</v>
          </cell>
          <cell r="BF347" t="str">
            <v>製品質量</v>
          </cell>
          <cell r="BG347">
            <v>17</v>
          </cell>
          <cell r="BH347" t="str">
            <v>kg</v>
          </cell>
          <cell r="BI347" t="str">
            <v>分離形名(パネル１)</v>
          </cell>
          <cell r="BL347" t="str">
            <v>分離形名(リモコン１)</v>
          </cell>
          <cell r="BM347" t="str">
            <v>PAR-S26A</v>
          </cell>
        </row>
        <row r="348">
          <cell r="B348" t="str">
            <v>PKHZ-J56FAL</v>
          </cell>
          <cell r="C348" t="str">
            <v>標準価格</v>
          </cell>
          <cell r="D348">
            <v>235000</v>
          </cell>
          <cell r="E348">
            <v>260000</v>
          </cell>
          <cell r="F348" t="str">
            <v>円</v>
          </cell>
          <cell r="G348" t="str">
            <v>冷房能力</v>
          </cell>
          <cell r="H348">
            <v>5.6</v>
          </cell>
          <cell r="I348" t="str">
            <v>kW</v>
          </cell>
          <cell r="J348" t="str">
            <v>消費電力(冷房)</v>
          </cell>
          <cell r="L348" t="str">
            <v>kW</v>
          </cell>
          <cell r="M348" t="str">
            <v>暖房能力</v>
          </cell>
          <cell r="N348">
            <v>6.3</v>
          </cell>
          <cell r="O348" t="str">
            <v>kW</v>
          </cell>
          <cell r="P348" t="str">
            <v>暖房能力(ﾋｰﾀ作動時)</v>
          </cell>
          <cell r="R348" t="str">
            <v>kW</v>
          </cell>
          <cell r="S348" t="str">
            <v>消費電力(暖房)</v>
          </cell>
          <cell r="U348" t="str">
            <v>kW</v>
          </cell>
          <cell r="V348" t="str">
            <v>消費電力(暖房ﾋｰﾀ作動時)</v>
          </cell>
          <cell r="X348" t="str">
            <v>kW</v>
          </cell>
          <cell r="Y348" t="str">
            <v>電源</v>
          </cell>
          <cell r="AA348" t="str">
            <v>φ</v>
          </cell>
          <cell r="AB348" t="str">
            <v>電圧</v>
          </cell>
          <cell r="AD348" t="str">
            <v>V</v>
          </cell>
          <cell r="AE348" t="str">
            <v>外形寸法　高さ</v>
          </cell>
          <cell r="AF348">
            <v>300</v>
          </cell>
          <cell r="AG348" t="str">
            <v>mm</v>
          </cell>
          <cell r="AH348" t="str">
            <v>外形寸法　幅</v>
          </cell>
          <cell r="AI348">
            <v>1250</v>
          </cell>
          <cell r="AJ348" t="str">
            <v>mm</v>
          </cell>
          <cell r="AK348" t="str">
            <v>外形寸法　奥行</v>
          </cell>
          <cell r="AL348">
            <v>200</v>
          </cell>
          <cell r="AM348" t="str">
            <v>mm</v>
          </cell>
          <cell r="AN348" t="str">
            <v>風量(強)</v>
          </cell>
          <cell r="AO348">
            <v>13</v>
          </cell>
          <cell r="AP348" t="str">
            <v>m3/min</v>
          </cell>
          <cell r="AQ348" t="str">
            <v>機外静圧</v>
          </cell>
          <cell r="AS348" t="str">
            <v>Pa</v>
          </cell>
          <cell r="AT348" t="str">
            <v>送風機出力</v>
          </cell>
          <cell r="AU348">
            <v>0.03</v>
          </cell>
          <cell r="AV348" t="str">
            <v>kW</v>
          </cell>
          <cell r="AW348" t="str">
            <v>ドレン配管径</v>
          </cell>
          <cell r="AZ348" t="str">
            <v>冷媒配管(ガス)</v>
          </cell>
          <cell r="BA348">
            <v>15.88</v>
          </cell>
          <cell r="BB348" t="str">
            <v>φ(mm)</v>
          </cell>
          <cell r="BC348" t="str">
            <v>冷媒配管(液)</v>
          </cell>
          <cell r="BD348">
            <v>9.52</v>
          </cell>
          <cell r="BE348" t="str">
            <v>φ(mm)</v>
          </cell>
          <cell r="BF348" t="str">
            <v>製品質量</v>
          </cell>
          <cell r="BG348">
            <v>17</v>
          </cell>
          <cell r="BH348" t="str">
            <v>kg</v>
          </cell>
          <cell r="BI348" t="str">
            <v>分離形名(パネル１)</v>
          </cell>
          <cell r="BL348" t="str">
            <v>分離形名(リモコン１)</v>
          </cell>
        </row>
        <row r="349">
          <cell r="B349" t="str">
            <v>PKHZ-J63EK</v>
          </cell>
          <cell r="C349" t="str">
            <v>標準価格</v>
          </cell>
          <cell r="D349">
            <v>245000</v>
          </cell>
          <cell r="E349">
            <v>270000</v>
          </cell>
          <cell r="F349" t="str">
            <v>円</v>
          </cell>
          <cell r="G349" t="str">
            <v>冷房能力</v>
          </cell>
          <cell r="H349">
            <v>5.6</v>
          </cell>
          <cell r="I349" t="str">
            <v>kW</v>
          </cell>
          <cell r="J349" t="str">
            <v>消費電力(冷房)</v>
          </cell>
          <cell r="K349">
            <v>0</v>
          </cell>
          <cell r="L349" t="str">
            <v>kW</v>
          </cell>
          <cell r="M349" t="str">
            <v>暖房能力</v>
          </cell>
          <cell r="N349">
            <v>6.7</v>
          </cell>
          <cell r="O349" t="str">
            <v>kW</v>
          </cell>
          <cell r="P349" t="str">
            <v>暖房能力(ﾋｰﾀ作動時)</v>
          </cell>
          <cell r="Q349">
            <v>0</v>
          </cell>
          <cell r="R349" t="str">
            <v>kW</v>
          </cell>
          <cell r="S349" t="str">
            <v>消費電力(暖房)</v>
          </cell>
          <cell r="T349">
            <v>0</v>
          </cell>
          <cell r="U349" t="str">
            <v>kW</v>
          </cell>
          <cell r="V349" t="str">
            <v>消費電力(暖房ﾋｰﾀ作動時)</v>
          </cell>
          <cell r="W349">
            <v>0</v>
          </cell>
          <cell r="X349" t="str">
            <v>kW</v>
          </cell>
          <cell r="Y349" t="str">
            <v>電源</v>
          </cell>
          <cell r="Z349" t="str">
            <v>単相</v>
          </cell>
          <cell r="AA349" t="str">
            <v>φ</v>
          </cell>
          <cell r="AB349" t="str">
            <v>電圧</v>
          </cell>
          <cell r="AC349">
            <v>200</v>
          </cell>
          <cell r="AD349" t="str">
            <v>V</v>
          </cell>
          <cell r="AE349" t="str">
            <v>外形寸法　高さ</v>
          </cell>
          <cell r="AF349">
            <v>360</v>
          </cell>
          <cell r="AG349" t="str">
            <v>mm</v>
          </cell>
          <cell r="AH349" t="str">
            <v>外形寸法　幅</v>
          </cell>
          <cell r="AI349">
            <v>1190</v>
          </cell>
          <cell r="AJ349" t="str">
            <v>mm</v>
          </cell>
          <cell r="AK349" t="str">
            <v>外形寸法　奥行</v>
          </cell>
          <cell r="AL349">
            <v>220</v>
          </cell>
          <cell r="AM349" t="str">
            <v>mm</v>
          </cell>
          <cell r="AN349" t="str">
            <v>風量(強)</v>
          </cell>
          <cell r="AO349">
            <v>16</v>
          </cell>
          <cell r="AP349" t="str">
            <v>m3/min</v>
          </cell>
          <cell r="AQ349" t="str">
            <v>機外静圧</v>
          </cell>
          <cell r="AR349">
            <v>0</v>
          </cell>
          <cell r="AS349" t="str">
            <v>Pa</v>
          </cell>
          <cell r="AT349" t="str">
            <v>送風機出力</v>
          </cell>
          <cell r="AU349">
            <v>0.05</v>
          </cell>
          <cell r="AV349" t="str">
            <v>kW</v>
          </cell>
          <cell r="AW349" t="str">
            <v>ドレン配管径</v>
          </cell>
          <cell r="AX349" t="str">
            <v>VP20接続可</v>
          </cell>
          <cell r="AZ349" t="str">
            <v>冷媒配管(ガス)</v>
          </cell>
          <cell r="BA349">
            <v>15.88</v>
          </cell>
          <cell r="BB349" t="str">
            <v>φ(mm)</v>
          </cell>
          <cell r="BC349" t="str">
            <v>冷媒配管(液)</v>
          </cell>
          <cell r="BD349">
            <v>9.52</v>
          </cell>
          <cell r="BE349" t="str">
            <v>φ(mm)</v>
          </cell>
          <cell r="BF349" t="str">
            <v>製品質量</v>
          </cell>
          <cell r="BG349">
            <v>23</v>
          </cell>
          <cell r="BH349" t="str">
            <v>kg</v>
          </cell>
          <cell r="BI349" t="str">
            <v>分離形名(パネル１)</v>
          </cell>
          <cell r="BL349" t="str">
            <v>分離形名(リモコン１)</v>
          </cell>
          <cell r="BM349" t="str">
            <v>PAR-JH150K</v>
          </cell>
        </row>
        <row r="350">
          <cell r="B350" t="str">
            <v>PKHZ-J71FA</v>
          </cell>
          <cell r="C350" t="str">
            <v>標準価格</v>
          </cell>
          <cell r="D350">
            <v>235000</v>
          </cell>
          <cell r="E350">
            <v>260000</v>
          </cell>
          <cell r="F350" t="str">
            <v>円</v>
          </cell>
          <cell r="G350" t="str">
            <v>冷房能力</v>
          </cell>
          <cell r="H350">
            <v>7.1</v>
          </cell>
          <cell r="I350" t="str">
            <v>kW</v>
          </cell>
          <cell r="J350" t="str">
            <v>消費電力(冷房)</v>
          </cell>
          <cell r="L350" t="str">
            <v>kW</v>
          </cell>
          <cell r="M350" t="str">
            <v>暖房能力</v>
          </cell>
          <cell r="N350">
            <v>8</v>
          </cell>
          <cell r="O350" t="str">
            <v>kW</v>
          </cell>
          <cell r="P350" t="str">
            <v>暖房能力(ﾋｰﾀ作動時)</v>
          </cell>
          <cell r="R350" t="str">
            <v>kW</v>
          </cell>
          <cell r="S350" t="str">
            <v>消費電力(暖房)</v>
          </cell>
          <cell r="U350" t="str">
            <v>kW</v>
          </cell>
          <cell r="V350" t="str">
            <v>消費電力(暖房ﾋｰﾀ作動時)</v>
          </cell>
          <cell r="X350" t="str">
            <v>kW</v>
          </cell>
          <cell r="Y350" t="str">
            <v>電源</v>
          </cell>
          <cell r="AA350" t="str">
            <v>φ</v>
          </cell>
          <cell r="AB350" t="str">
            <v>電圧</v>
          </cell>
          <cell r="AD350" t="str">
            <v>V</v>
          </cell>
          <cell r="AE350" t="str">
            <v>外形寸法　高さ</v>
          </cell>
          <cell r="AF350">
            <v>340</v>
          </cell>
          <cell r="AG350" t="str">
            <v>mm</v>
          </cell>
          <cell r="AH350" t="str">
            <v>外形寸法　幅</v>
          </cell>
          <cell r="AI350">
            <v>1400</v>
          </cell>
          <cell r="AJ350" t="str">
            <v>mm</v>
          </cell>
          <cell r="AK350" t="str">
            <v>外形寸法　奥行</v>
          </cell>
          <cell r="AL350">
            <v>235</v>
          </cell>
          <cell r="AM350" t="str">
            <v>mm</v>
          </cell>
          <cell r="AN350" t="str">
            <v>風量(強)</v>
          </cell>
          <cell r="AO350">
            <v>20</v>
          </cell>
          <cell r="AP350" t="str">
            <v>m3/min</v>
          </cell>
          <cell r="AQ350" t="str">
            <v>機外静圧</v>
          </cell>
          <cell r="AS350" t="str">
            <v>Pa</v>
          </cell>
          <cell r="AT350" t="str">
            <v>送風機出力</v>
          </cell>
          <cell r="AU350">
            <v>0.04</v>
          </cell>
          <cell r="AV350" t="str">
            <v>kW</v>
          </cell>
          <cell r="AW350" t="str">
            <v>ドレン配管径</v>
          </cell>
          <cell r="AZ350" t="str">
            <v>冷媒配管(ガス)</v>
          </cell>
          <cell r="BA350">
            <v>15.88</v>
          </cell>
          <cell r="BB350" t="str">
            <v>φ(mm)</v>
          </cell>
          <cell r="BC350" t="str">
            <v>冷媒配管(液)</v>
          </cell>
          <cell r="BD350">
            <v>9.52</v>
          </cell>
          <cell r="BE350" t="str">
            <v>φ(mm)</v>
          </cell>
          <cell r="BF350" t="str">
            <v>製品質量</v>
          </cell>
          <cell r="BG350">
            <v>24</v>
          </cell>
          <cell r="BH350" t="str">
            <v>kg</v>
          </cell>
          <cell r="BI350" t="str">
            <v>分離形名(パネル１)</v>
          </cell>
          <cell r="BL350" t="str">
            <v>分離形名(リモコン１)</v>
          </cell>
          <cell r="BM350" t="str">
            <v>PAR-S26A</v>
          </cell>
        </row>
        <row r="351">
          <cell r="B351" t="str">
            <v>PKHZ-J71FAL</v>
          </cell>
          <cell r="C351" t="str">
            <v>標準価格</v>
          </cell>
          <cell r="D351">
            <v>250000</v>
          </cell>
          <cell r="E351">
            <v>275000</v>
          </cell>
          <cell r="F351" t="str">
            <v>円</v>
          </cell>
          <cell r="G351" t="str">
            <v>冷房能力</v>
          </cell>
          <cell r="H351">
            <v>7.1</v>
          </cell>
          <cell r="I351" t="str">
            <v>kW</v>
          </cell>
          <cell r="J351" t="str">
            <v>消費電力(冷房)</v>
          </cell>
          <cell r="L351" t="str">
            <v>kW</v>
          </cell>
          <cell r="M351" t="str">
            <v>暖房能力</v>
          </cell>
          <cell r="N351">
            <v>8</v>
          </cell>
          <cell r="O351" t="str">
            <v>kW</v>
          </cell>
          <cell r="P351" t="str">
            <v>暖房能力(ﾋｰﾀ作動時)</v>
          </cell>
          <cell r="R351" t="str">
            <v>kW</v>
          </cell>
          <cell r="S351" t="str">
            <v>消費電力(暖房)</v>
          </cell>
          <cell r="U351" t="str">
            <v>kW</v>
          </cell>
          <cell r="V351" t="str">
            <v>消費電力(暖房ﾋｰﾀ作動時)</v>
          </cell>
          <cell r="X351" t="str">
            <v>kW</v>
          </cell>
          <cell r="Y351" t="str">
            <v>電源</v>
          </cell>
          <cell r="AA351" t="str">
            <v>φ</v>
          </cell>
          <cell r="AB351" t="str">
            <v>電圧</v>
          </cell>
          <cell r="AD351" t="str">
            <v>V</v>
          </cell>
          <cell r="AE351" t="str">
            <v>外形寸法　高さ</v>
          </cell>
          <cell r="AF351">
            <v>340</v>
          </cell>
          <cell r="AG351" t="str">
            <v>mm</v>
          </cell>
          <cell r="AH351" t="str">
            <v>外形寸法　幅</v>
          </cell>
          <cell r="AI351">
            <v>1400</v>
          </cell>
          <cell r="AJ351" t="str">
            <v>mm</v>
          </cell>
          <cell r="AK351" t="str">
            <v>外形寸法　奥行</v>
          </cell>
          <cell r="AL351">
            <v>235</v>
          </cell>
          <cell r="AM351" t="str">
            <v>mm</v>
          </cell>
          <cell r="AN351" t="str">
            <v>風量(強)</v>
          </cell>
          <cell r="AO351">
            <v>20</v>
          </cell>
          <cell r="AP351" t="str">
            <v>m3/min</v>
          </cell>
          <cell r="AQ351" t="str">
            <v>機外静圧</v>
          </cell>
          <cell r="AS351" t="str">
            <v>Pa</v>
          </cell>
          <cell r="AT351" t="str">
            <v>送風機出力</v>
          </cell>
          <cell r="AU351">
            <v>0.04</v>
          </cell>
          <cell r="AV351" t="str">
            <v>kW</v>
          </cell>
          <cell r="AW351" t="str">
            <v>ドレン配管径</v>
          </cell>
          <cell r="AZ351" t="str">
            <v>冷媒配管(ガス)</v>
          </cell>
          <cell r="BA351">
            <v>15.88</v>
          </cell>
          <cell r="BB351" t="str">
            <v>φ(mm)</v>
          </cell>
          <cell r="BC351" t="str">
            <v>冷媒配管(液)</v>
          </cell>
          <cell r="BD351">
            <v>9.52</v>
          </cell>
          <cell r="BE351" t="str">
            <v>φ(mm)</v>
          </cell>
          <cell r="BF351" t="str">
            <v>製品質量</v>
          </cell>
          <cell r="BG351">
            <v>24</v>
          </cell>
          <cell r="BH351" t="str">
            <v>kg</v>
          </cell>
          <cell r="BI351" t="str">
            <v>分離形名(パネル１)</v>
          </cell>
          <cell r="BL351" t="str">
            <v>分離形名(リモコン１)</v>
          </cell>
        </row>
        <row r="352">
          <cell r="B352" t="str">
            <v>PKHZ-J80EK</v>
          </cell>
          <cell r="C352" t="str">
            <v>標準価格</v>
          </cell>
          <cell r="D352">
            <v>265000</v>
          </cell>
          <cell r="E352">
            <v>290000</v>
          </cell>
          <cell r="F352" t="str">
            <v>円</v>
          </cell>
          <cell r="G352" t="str">
            <v>冷房能力</v>
          </cell>
          <cell r="H352">
            <v>7.1</v>
          </cell>
          <cell r="I352" t="str">
            <v>kW</v>
          </cell>
          <cell r="J352" t="str">
            <v>消費電力(冷房)</v>
          </cell>
          <cell r="K352">
            <v>0</v>
          </cell>
          <cell r="L352" t="str">
            <v>kW</v>
          </cell>
          <cell r="M352" t="str">
            <v>暖房能力</v>
          </cell>
          <cell r="N352">
            <v>9</v>
          </cell>
          <cell r="O352" t="str">
            <v>kW</v>
          </cell>
          <cell r="P352" t="str">
            <v>暖房能力(ﾋｰﾀ作動時)</v>
          </cell>
          <cell r="Q352">
            <v>0</v>
          </cell>
          <cell r="R352" t="str">
            <v>kW</v>
          </cell>
          <cell r="S352" t="str">
            <v>消費電力(暖房)</v>
          </cell>
          <cell r="T352">
            <v>0</v>
          </cell>
          <cell r="U352" t="str">
            <v>kW</v>
          </cell>
          <cell r="V352" t="str">
            <v>消費電力(暖房ﾋｰﾀ作動時)</v>
          </cell>
          <cell r="W352">
            <v>0</v>
          </cell>
          <cell r="X352" t="str">
            <v>kW</v>
          </cell>
          <cell r="Y352" t="str">
            <v>電源</v>
          </cell>
          <cell r="Z352" t="str">
            <v>単相</v>
          </cell>
          <cell r="AA352" t="str">
            <v>φ</v>
          </cell>
          <cell r="AB352" t="str">
            <v>電圧</v>
          </cell>
          <cell r="AC352">
            <v>200</v>
          </cell>
          <cell r="AD352" t="str">
            <v>V</v>
          </cell>
          <cell r="AE352" t="str">
            <v>外形寸法　高さ</v>
          </cell>
          <cell r="AF352">
            <v>360</v>
          </cell>
          <cell r="AG352" t="str">
            <v>mm</v>
          </cell>
          <cell r="AH352" t="str">
            <v>外形寸法　幅</v>
          </cell>
          <cell r="AI352">
            <v>1500</v>
          </cell>
          <cell r="AJ352" t="str">
            <v>mm</v>
          </cell>
          <cell r="AK352" t="str">
            <v>外形寸法　奥行</v>
          </cell>
          <cell r="AL352">
            <v>220</v>
          </cell>
          <cell r="AM352" t="str">
            <v>mm</v>
          </cell>
          <cell r="AN352" t="str">
            <v>風量(強)</v>
          </cell>
          <cell r="AO352">
            <v>19</v>
          </cell>
          <cell r="AP352" t="str">
            <v>m3/min</v>
          </cell>
          <cell r="AQ352" t="str">
            <v>機外静圧</v>
          </cell>
          <cell r="AR352">
            <v>0</v>
          </cell>
          <cell r="AS352" t="str">
            <v>Pa</v>
          </cell>
          <cell r="AT352" t="str">
            <v>送風機出力</v>
          </cell>
          <cell r="AU352">
            <v>0.05</v>
          </cell>
          <cell r="AV352" t="str">
            <v>kW</v>
          </cell>
          <cell r="AW352" t="str">
            <v>ドレン配管径</v>
          </cell>
          <cell r="AX352" t="str">
            <v>VP20接続可</v>
          </cell>
          <cell r="AZ352" t="str">
            <v>冷媒配管(ガス)</v>
          </cell>
          <cell r="BA352">
            <v>15.88</v>
          </cell>
          <cell r="BB352" t="str">
            <v>φ(mm)</v>
          </cell>
          <cell r="BC352" t="str">
            <v>冷媒配管(液)</v>
          </cell>
          <cell r="BD352">
            <v>9.52</v>
          </cell>
          <cell r="BE352" t="str">
            <v>φ(mm)</v>
          </cell>
          <cell r="BF352" t="str">
            <v>製品質量</v>
          </cell>
          <cell r="BG352">
            <v>28</v>
          </cell>
          <cell r="BH352" t="str">
            <v>kg</v>
          </cell>
          <cell r="BI352" t="str">
            <v>分離形名(パネル１)</v>
          </cell>
          <cell r="BL352" t="str">
            <v>分離形名(リモコン１)</v>
          </cell>
          <cell r="BM352" t="str">
            <v>PAR-JH150K</v>
          </cell>
        </row>
        <row r="353">
          <cell r="B353" t="str">
            <v>PL-J112GK</v>
          </cell>
          <cell r="C353" t="str">
            <v>標準価格</v>
          </cell>
          <cell r="D353">
            <v>335000</v>
          </cell>
          <cell r="E353">
            <v>360000</v>
          </cell>
          <cell r="F353" t="str">
            <v>円</v>
          </cell>
          <cell r="G353" t="str">
            <v>冷房能力</v>
          </cell>
          <cell r="H353">
            <v>10</v>
          </cell>
          <cell r="I353" t="str">
            <v>kW</v>
          </cell>
          <cell r="J353" t="str">
            <v>消費電力(冷房)</v>
          </cell>
          <cell r="K353">
            <v>0</v>
          </cell>
          <cell r="L353" t="str">
            <v>kW</v>
          </cell>
          <cell r="M353" t="str">
            <v>暖房能力</v>
          </cell>
          <cell r="N353">
            <v>0</v>
          </cell>
          <cell r="O353" t="str">
            <v>kW</v>
          </cell>
          <cell r="P353" t="str">
            <v>暖房能力(ﾋｰﾀ作動時)</v>
          </cell>
          <cell r="Q353">
            <v>0</v>
          </cell>
          <cell r="R353" t="str">
            <v>kW</v>
          </cell>
          <cell r="S353" t="str">
            <v>消費電力(暖房)</v>
          </cell>
          <cell r="T353">
            <v>0</v>
          </cell>
          <cell r="U353" t="str">
            <v>kW</v>
          </cell>
          <cell r="V353" t="str">
            <v>消費電力(暖房ﾋｰﾀ作動時)</v>
          </cell>
          <cell r="W353">
            <v>0</v>
          </cell>
          <cell r="X353" t="str">
            <v>kW</v>
          </cell>
          <cell r="Y353" t="str">
            <v>電源</v>
          </cell>
          <cell r="Z353" t="str">
            <v>単相</v>
          </cell>
          <cell r="AA353" t="str">
            <v>φ</v>
          </cell>
          <cell r="AB353" t="str">
            <v>電圧</v>
          </cell>
          <cell r="AC353">
            <v>200</v>
          </cell>
          <cell r="AD353" t="str">
            <v>V</v>
          </cell>
          <cell r="AE353" t="str">
            <v>外形寸法　高さ</v>
          </cell>
          <cell r="AF353">
            <v>258</v>
          </cell>
          <cell r="AG353" t="str">
            <v>mm</v>
          </cell>
          <cell r="AH353" t="str">
            <v>外形寸法　幅</v>
          </cell>
          <cell r="AI353">
            <v>1340</v>
          </cell>
          <cell r="AJ353" t="str">
            <v>mm</v>
          </cell>
          <cell r="AK353" t="str">
            <v>外形寸法　奥行</v>
          </cell>
          <cell r="AL353">
            <v>820</v>
          </cell>
          <cell r="AM353" t="str">
            <v>mm</v>
          </cell>
          <cell r="AN353" t="str">
            <v>風量(強)</v>
          </cell>
          <cell r="AO353">
            <v>33</v>
          </cell>
          <cell r="AP353" t="str">
            <v>m3/min</v>
          </cell>
          <cell r="AQ353" t="str">
            <v>機外静圧</v>
          </cell>
          <cell r="AR353">
            <v>0</v>
          </cell>
          <cell r="AS353" t="str">
            <v>Pa</v>
          </cell>
          <cell r="AT353" t="str">
            <v>送風機出力</v>
          </cell>
          <cell r="AU353" t="str">
            <v>0.05×2</v>
          </cell>
          <cell r="AV353" t="str">
            <v>kW</v>
          </cell>
          <cell r="AW353" t="str">
            <v>ドレン配管径</v>
          </cell>
          <cell r="AX353" t="str">
            <v>VP25接続可</v>
          </cell>
          <cell r="AZ353" t="str">
            <v>冷媒配管(ガス)</v>
          </cell>
          <cell r="BA353">
            <v>19.05</v>
          </cell>
          <cell r="BB353" t="str">
            <v>φ(mm)</v>
          </cell>
          <cell r="BC353" t="str">
            <v>冷媒配管(液)</v>
          </cell>
          <cell r="BD353">
            <v>9.52</v>
          </cell>
          <cell r="BE353" t="str">
            <v>φ(mm)</v>
          </cell>
          <cell r="BF353" t="str">
            <v>製品質量</v>
          </cell>
          <cell r="BG353">
            <v>44</v>
          </cell>
          <cell r="BH353" t="str">
            <v>kg</v>
          </cell>
          <cell r="BI353" t="str">
            <v>分離形名(パネル１)</v>
          </cell>
          <cell r="BJ353" t="str">
            <v>PLP-J160GW</v>
          </cell>
          <cell r="BL353" t="str">
            <v>分離形名(リモコン１)</v>
          </cell>
          <cell r="BM353" t="str">
            <v>PAR-JC240K</v>
          </cell>
        </row>
        <row r="354">
          <cell r="B354" t="str">
            <v>PL-J140GK</v>
          </cell>
          <cell r="C354" t="str">
            <v>標準価格</v>
          </cell>
          <cell r="D354">
            <v>365000</v>
          </cell>
          <cell r="E354">
            <v>390000</v>
          </cell>
          <cell r="F354" t="str">
            <v>円</v>
          </cell>
          <cell r="G354" t="str">
            <v>冷房能力</v>
          </cell>
          <cell r="H354">
            <v>12.5</v>
          </cell>
          <cell r="I354" t="str">
            <v>kW</v>
          </cell>
          <cell r="J354" t="str">
            <v>消費電力(冷房)</v>
          </cell>
          <cell r="K354">
            <v>0</v>
          </cell>
          <cell r="L354" t="str">
            <v>kW</v>
          </cell>
          <cell r="M354" t="str">
            <v>暖房能力</v>
          </cell>
          <cell r="N354">
            <v>0</v>
          </cell>
          <cell r="O354" t="str">
            <v>kW</v>
          </cell>
          <cell r="P354" t="str">
            <v>暖房能力(ﾋｰﾀ作動時)</v>
          </cell>
          <cell r="Q354">
            <v>0</v>
          </cell>
          <cell r="R354" t="str">
            <v>kW</v>
          </cell>
          <cell r="S354" t="str">
            <v>消費電力(暖房)</v>
          </cell>
          <cell r="T354">
            <v>0</v>
          </cell>
          <cell r="U354" t="str">
            <v>kW</v>
          </cell>
          <cell r="V354" t="str">
            <v>消費電力(暖房ﾋｰﾀ作動時)</v>
          </cell>
          <cell r="W354">
            <v>0</v>
          </cell>
          <cell r="X354" t="str">
            <v>kW</v>
          </cell>
          <cell r="Y354" t="str">
            <v>電源</v>
          </cell>
          <cell r="Z354" t="str">
            <v>単相</v>
          </cell>
          <cell r="AA354" t="str">
            <v>φ</v>
          </cell>
          <cell r="AB354" t="str">
            <v>電圧</v>
          </cell>
          <cell r="AC354">
            <v>200</v>
          </cell>
          <cell r="AD354" t="str">
            <v>V</v>
          </cell>
          <cell r="AE354" t="str">
            <v>外形寸法　高さ</v>
          </cell>
          <cell r="AF354">
            <v>258</v>
          </cell>
          <cell r="AG354" t="str">
            <v>mm</v>
          </cell>
          <cell r="AH354" t="str">
            <v>外形寸法　幅</v>
          </cell>
          <cell r="AI354">
            <v>1340</v>
          </cell>
          <cell r="AJ354" t="str">
            <v>mm</v>
          </cell>
          <cell r="AK354" t="str">
            <v>外形寸法　奥行</v>
          </cell>
          <cell r="AL354">
            <v>820</v>
          </cell>
          <cell r="AM354" t="str">
            <v>mm</v>
          </cell>
          <cell r="AN354" t="str">
            <v>風量(強)</v>
          </cell>
          <cell r="AO354">
            <v>33</v>
          </cell>
          <cell r="AP354" t="str">
            <v>m3/min</v>
          </cell>
          <cell r="AQ354" t="str">
            <v>機外静圧</v>
          </cell>
          <cell r="AR354">
            <v>0</v>
          </cell>
          <cell r="AS354" t="str">
            <v>Pa</v>
          </cell>
          <cell r="AT354" t="str">
            <v>送風機出力</v>
          </cell>
          <cell r="AU354" t="str">
            <v>0.05×2</v>
          </cell>
          <cell r="AV354" t="str">
            <v>kW</v>
          </cell>
          <cell r="AW354" t="str">
            <v>ドレン配管径</v>
          </cell>
          <cell r="AX354" t="str">
            <v>VP25接続可</v>
          </cell>
          <cell r="AZ354" t="str">
            <v>冷媒配管(ガス)</v>
          </cell>
          <cell r="BA354">
            <v>19.05</v>
          </cell>
          <cell r="BB354" t="str">
            <v>φ(mm)</v>
          </cell>
          <cell r="BC354" t="str">
            <v>冷媒配管(液)</v>
          </cell>
          <cell r="BD354">
            <v>9.52</v>
          </cell>
          <cell r="BE354" t="str">
            <v>φ(mm)</v>
          </cell>
          <cell r="BF354" t="str">
            <v>製品質量</v>
          </cell>
          <cell r="BG354">
            <v>44</v>
          </cell>
          <cell r="BH354" t="str">
            <v>kg</v>
          </cell>
          <cell r="BI354" t="str">
            <v>分離形名(パネル１)</v>
          </cell>
          <cell r="BJ354" t="str">
            <v>PLP-J160GW</v>
          </cell>
          <cell r="BL354" t="str">
            <v>分離形名(リモコン１)</v>
          </cell>
          <cell r="BM354" t="str">
            <v>PAR-JC240K</v>
          </cell>
        </row>
        <row r="355">
          <cell r="B355" t="str">
            <v>PL-J160GK</v>
          </cell>
          <cell r="C355" t="str">
            <v>標準価格</v>
          </cell>
          <cell r="D355">
            <v>385000</v>
          </cell>
          <cell r="E355">
            <v>410000</v>
          </cell>
          <cell r="F355" t="str">
            <v>円</v>
          </cell>
          <cell r="G355" t="str">
            <v>冷房能力</v>
          </cell>
          <cell r="H355">
            <v>14</v>
          </cell>
          <cell r="I355" t="str">
            <v>kW</v>
          </cell>
          <cell r="J355" t="str">
            <v>消費電力(冷房)</v>
          </cell>
          <cell r="K355">
            <v>0</v>
          </cell>
          <cell r="L355" t="str">
            <v>kW</v>
          </cell>
          <cell r="M355" t="str">
            <v>暖房能力</v>
          </cell>
          <cell r="N355">
            <v>0</v>
          </cell>
          <cell r="O355" t="str">
            <v>kW</v>
          </cell>
          <cell r="P355" t="str">
            <v>暖房能力(ﾋｰﾀ作動時)</v>
          </cell>
          <cell r="Q355">
            <v>0</v>
          </cell>
          <cell r="R355" t="str">
            <v>kW</v>
          </cell>
          <cell r="S355" t="str">
            <v>消費電力(暖房)</v>
          </cell>
          <cell r="T355">
            <v>0</v>
          </cell>
          <cell r="U355" t="str">
            <v>kW</v>
          </cell>
          <cell r="V355" t="str">
            <v>消費電力(暖房ﾋｰﾀ作動時)</v>
          </cell>
          <cell r="W355">
            <v>0</v>
          </cell>
          <cell r="X355" t="str">
            <v>kW</v>
          </cell>
          <cell r="Y355" t="str">
            <v>電源</v>
          </cell>
          <cell r="Z355" t="str">
            <v>単相</v>
          </cell>
          <cell r="AA355" t="str">
            <v>φ</v>
          </cell>
          <cell r="AB355" t="str">
            <v>電圧</v>
          </cell>
          <cell r="AC355">
            <v>200</v>
          </cell>
          <cell r="AD355" t="str">
            <v>V</v>
          </cell>
          <cell r="AE355" t="str">
            <v>外形寸法　高さ</v>
          </cell>
          <cell r="AF355">
            <v>258</v>
          </cell>
          <cell r="AG355" t="str">
            <v>mm</v>
          </cell>
          <cell r="AH355" t="str">
            <v>外形寸法　幅</v>
          </cell>
          <cell r="AI355">
            <v>1340</v>
          </cell>
          <cell r="AJ355" t="str">
            <v>mm</v>
          </cell>
          <cell r="AK355" t="str">
            <v>外形寸法　奥行</v>
          </cell>
          <cell r="AL355">
            <v>820</v>
          </cell>
          <cell r="AM355" t="str">
            <v>mm</v>
          </cell>
          <cell r="AN355" t="str">
            <v>風量(強)</v>
          </cell>
          <cell r="AO355">
            <v>35</v>
          </cell>
          <cell r="AP355" t="str">
            <v>m3/min</v>
          </cell>
          <cell r="AQ355" t="str">
            <v>機外静圧</v>
          </cell>
          <cell r="AR355">
            <v>0</v>
          </cell>
          <cell r="AS355" t="str">
            <v>Pa</v>
          </cell>
          <cell r="AT355" t="str">
            <v>送風機出力</v>
          </cell>
          <cell r="AU355" t="str">
            <v>0.05×2</v>
          </cell>
          <cell r="AV355" t="str">
            <v>kW</v>
          </cell>
          <cell r="AW355" t="str">
            <v>ドレン配管径</v>
          </cell>
          <cell r="AX355" t="str">
            <v>VP25接続可</v>
          </cell>
          <cell r="AZ355" t="str">
            <v>冷媒配管(ガス)</v>
          </cell>
          <cell r="BA355">
            <v>19.05</v>
          </cell>
          <cell r="BB355" t="str">
            <v>φ(mm)</v>
          </cell>
          <cell r="BC355" t="str">
            <v>冷媒配管(液)</v>
          </cell>
          <cell r="BD355">
            <v>9.52</v>
          </cell>
          <cell r="BE355" t="str">
            <v>φ(mm)</v>
          </cell>
          <cell r="BF355" t="str">
            <v>製品質量</v>
          </cell>
          <cell r="BG355">
            <v>44</v>
          </cell>
          <cell r="BH355" t="str">
            <v>kg</v>
          </cell>
          <cell r="BI355" t="str">
            <v>分離形名(パネル１)</v>
          </cell>
          <cell r="BJ355" t="str">
            <v>PLP-J160GW</v>
          </cell>
          <cell r="BL355" t="str">
            <v>分離形名(リモコン１)</v>
          </cell>
          <cell r="BM355" t="str">
            <v>PAR-JC240K</v>
          </cell>
        </row>
        <row r="356">
          <cell r="B356" t="str">
            <v>PL-J40GK</v>
          </cell>
          <cell r="C356" t="str">
            <v>標準価格</v>
          </cell>
          <cell r="D356">
            <v>225000</v>
          </cell>
          <cell r="E356">
            <v>250000</v>
          </cell>
          <cell r="F356" t="str">
            <v>円</v>
          </cell>
          <cell r="G356" t="str">
            <v>冷房能力</v>
          </cell>
          <cell r="H356">
            <v>3.6</v>
          </cell>
          <cell r="I356" t="str">
            <v>kW</v>
          </cell>
          <cell r="J356" t="str">
            <v>消費電力(冷房)</v>
          </cell>
          <cell r="K356">
            <v>0</v>
          </cell>
          <cell r="L356" t="str">
            <v>kW</v>
          </cell>
          <cell r="M356" t="str">
            <v>暖房能力</v>
          </cell>
          <cell r="N356">
            <v>0</v>
          </cell>
          <cell r="O356" t="str">
            <v>kW</v>
          </cell>
          <cell r="P356" t="str">
            <v>暖房能力(ﾋｰﾀ作動時)</v>
          </cell>
          <cell r="Q356">
            <v>0</v>
          </cell>
          <cell r="R356" t="str">
            <v>kW</v>
          </cell>
          <cell r="S356" t="str">
            <v>消費電力(暖房)</v>
          </cell>
          <cell r="T356">
            <v>0</v>
          </cell>
          <cell r="U356" t="str">
            <v>kW</v>
          </cell>
          <cell r="V356" t="str">
            <v>消費電力(暖房ﾋｰﾀ作動時)</v>
          </cell>
          <cell r="W356">
            <v>0</v>
          </cell>
          <cell r="X356" t="str">
            <v>kW</v>
          </cell>
          <cell r="Y356" t="str">
            <v>電源</v>
          </cell>
          <cell r="Z356" t="str">
            <v>単相</v>
          </cell>
          <cell r="AA356" t="str">
            <v>φ</v>
          </cell>
          <cell r="AB356" t="str">
            <v>電圧</v>
          </cell>
          <cell r="AC356">
            <v>200</v>
          </cell>
          <cell r="AD356" t="str">
            <v>V</v>
          </cell>
          <cell r="AE356" t="str">
            <v>外形寸法　高さ</v>
          </cell>
          <cell r="AF356">
            <v>258</v>
          </cell>
          <cell r="AG356" t="str">
            <v>mm</v>
          </cell>
          <cell r="AH356" t="str">
            <v>外形寸法　幅</v>
          </cell>
          <cell r="AI356">
            <v>820</v>
          </cell>
          <cell r="AJ356" t="str">
            <v>mm</v>
          </cell>
          <cell r="AK356" t="str">
            <v>外形寸法　奥行</v>
          </cell>
          <cell r="AL356">
            <v>820</v>
          </cell>
          <cell r="AM356" t="str">
            <v>mm</v>
          </cell>
          <cell r="AN356" t="str">
            <v>風量(強)</v>
          </cell>
          <cell r="AO356">
            <v>14</v>
          </cell>
          <cell r="AP356" t="str">
            <v>m3/min</v>
          </cell>
          <cell r="AQ356" t="str">
            <v>機外静圧</v>
          </cell>
          <cell r="AR356">
            <v>0</v>
          </cell>
          <cell r="AS356" t="str">
            <v>Pa</v>
          </cell>
          <cell r="AT356" t="str">
            <v>送風機出力</v>
          </cell>
          <cell r="AU356">
            <v>0.03</v>
          </cell>
          <cell r="AV356" t="str">
            <v>kW</v>
          </cell>
          <cell r="AW356" t="str">
            <v>ドレン配管径</v>
          </cell>
          <cell r="AX356" t="str">
            <v>VP25接続可</v>
          </cell>
          <cell r="AZ356" t="str">
            <v>冷媒配管(ガス)</v>
          </cell>
          <cell r="BA356">
            <v>12.7</v>
          </cell>
          <cell r="BB356" t="str">
            <v>φ(mm)</v>
          </cell>
          <cell r="BC356" t="str">
            <v>冷媒配管(液)</v>
          </cell>
          <cell r="BD356">
            <v>6.35</v>
          </cell>
          <cell r="BE356" t="str">
            <v>φ(mm)</v>
          </cell>
          <cell r="BF356" t="str">
            <v>製品質量</v>
          </cell>
          <cell r="BG356">
            <v>26</v>
          </cell>
          <cell r="BH356" t="str">
            <v>kg</v>
          </cell>
          <cell r="BI356" t="str">
            <v>分離形名(パネル１)</v>
          </cell>
          <cell r="BJ356" t="str">
            <v>PLP-J100GW</v>
          </cell>
          <cell r="BL356" t="str">
            <v>分離形名(リモコン１)</v>
          </cell>
          <cell r="BM356" t="str">
            <v>PAR-JC240K</v>
          </cell>
        </row>
        <row r="357">
          <cell r="B357" t="str">
            <v>PL-J40JK</v>
          </cell>
          <cell r="C357" t="str">
            <v>標準価格</v>
          </cell>
          <cell r="D357">
            <v>225000</v>
          </cell>
          <cell r="E357">
            <v>250000</v>
          </cell>
          <cell r="F357" t="str">
            <v>円</v>
          </cell>
          <cell r="G357" t="str">
            <v>冷房能力</v>
          </cell>
          <cell r="H357">
            <v>3.6</v>
          </cell>
          <cell r="I357" t="str">
            <v>kW</v>
          </cell>
          <cell r="J357" t="str">
            <v>消費電力(冷房)</v>
          </cell>
          <cell r="K357">
            <v>0</v>
          </cell>
          <cell r="L357" t="str">
            <v>kW</v>
          </cell>
          <cell r="M357" t="str">
            <v>暖房能力</v>
          </cell>
          <cell r="N357">
            <v>0</v>
          </cell>
          <cell r="O357" t="str">
            <v>kW</v>
          </cell>
          <cell r="P357" t="str">
            <v>暖房能力(ﾋｰﾀ作動時)</v>
          </cell>
          <cell r="Q357">
            <v>0</v>
          </cell>
          <cell r="R357" t="str">
            <v>kW</v>
          </cell>
          <cell r="S357" t="str">
            <v>消費電力(暖房)</v>
          </cell>
          <cell r="T357">
            <v>0</v>
          </cell>
          <cell r="U357" t="str">
            <v>kW</v>
          </cell>
          <cell r="V357" t="str">
            <v>消費電力(暖房ﾋｰﾀ作動時)</v>
          </cell>
          <cell r="W357">
            <v>0</v>
          </cell>
          <cell r="X357" t="str">
            <v>kW</v>
          </cell>
          <cell r="Y357" t="str">
            <v>電源</v>
          </cell>
          <cell r="Z357" t="str">
            <v>単相</v>
          </cell>
          <cell r="AA357" t="str">
            <v>φ</v>
          </cell>
          <cell r="AB357" t="str">
            <v>電圧</v>
          </cell>
          <cell r="AC357">
            <v>200</v>
          </cell>
          <cell r="AD357" t="str">
            <v>V</v>
          </cell>
          <cell r="AE357" t="str">
            <v>外形寸法　高さ</v>
          </cell>
          <cell r="AF357">
            <v>298</v>
          </cell>
          <cell r="AG357" t="str">
            <v>mm</v>
          </cell>
          <cell r="AH357" t="str">
            <v>外形寸法　幅</v>
          </cell>
          <cell r="AI357">
            <v>660</v>
          </cell>
          <cell r="AJ357" t="str">
            <v>mm</v>
          </cell>
          <cell r="AK357" t="str">
            <v>外形寸法　奥行</v>
          </cell>
          <cell r="AL357">
            <v>660</v>
          </cell>
          <cell r="AM357" t="str">
            <v>mm</v>
          </cell>
          <cell r="AN357" t="str">
            <v>風量(強)</v>
          </cell>
          <cell r="AO357">
            <v>15</v>
          </cell>
          <cell r="AP357" t="str">
            <v>m3/min</v>
          </cell>
          <cell r="AQ357" t="str">
            <v>機外静圧</v>
          </cell>
          <cell r="AR357">
            <v>0</v>
          </cell>
          <cell r="AS357" t="str">
            <v>Pa</v>
          </cell>
          <cell r="AT357" t="str">
            <v>送風機出力</v>
          </cell>
          <cell r="AU357">
            <v>0.03</v>
          </cell>
          <cell r="AV357" t="str">
            <v>kW</v>
          </cell>
          <cell r="AW357" t="str">
            <v>ドレン配管径</v>
          </cell>
          <cell r="AX357" t="str">
            <v>VP-25接続可</v>
          </cell>
          <cell r="AZ357" t="str">
            <v>冷媒配管(ガス)</v>
          </cell>
          <cell r="BA357">
            <v>12.7</v>
          </cell>
          <cell r="BB357" t="str">
            <v>φ(mm)</v>
          </cell>
          <cell r="BC357" t="str">
            <v>冷媒配管(液)</v>
          </cell>
          <cell r="BD357">
            <v>6.35</v>
          </cell>
          <cell r="BE357" t="str">
            <v>φ(mm)</v>
          </cell>
          <cell r="BF357" t="str">
            <v>製品質量</v>
          </cell>
          <cell r="BG357">
            <v>19</v>
          </cell>
          <cell r="BH357" t="str">
            <v>kg</v>
          </cell>
          <cell r="BI357" t="str">
            <v>分離形名(パネル１)</v>
          </cell>
          <cell r="BJ357" t="str">
            <v>PLP-J71JW</v>
          </cell>
          <cell r="BL357" t="str">
            <v>分離形名(リモコン１)</v>
          </cell>
          <cell r="BM357" t="str">
            <v>PAR-JC240K</v>
          </cell>
        </row>
        <row r="358">
          <cell r="B358" t="str">
            <v>PL-J45GK</v>
          </cell>
          <cell r="C358" t="str">
            <v>標準価格</v>
          </cell>
          <cell r="D358">
            <v>235000</v>
          </cell>
          <cell r="E358">
            <v>260000</v>
          </cell>
          <cell r="F358" t="str">
            <v>円</v>
          </cell>
          <cell r="G358" t="str">
            <v>冷房能力</v>
          </cell>
          <cell r="H358">
            <v>4</v>
          </cell>
          <cell r="I358" t="str">
            <v>kW</v>
          </cell>
          <cell r="J358" t="str">
            <v>消費電力(冷房)</v>
          </cell>
          <cell r="K358">
            <v>0</v>
          </cell>
          <cell r="L358" t="str">
            <v>kW</v>
          </cell>
          <cell r="M358" t="str">
            <v>暖房能力</v>
          </cell>
          <cell r="N358">
            <v>0</v>
          </cell>
          <cell r="O358" t="str">
            <v>kW</v>
          </cell>
          <cell r="P358" t="str">
            <v>暖房能力(ﾋｰﾀ作動時)</v>
          </cell>
          <cell r="Q358">
            <v>0</v>
          </cell>
          <cell r="R358" t="str">
            <v>kW</v>
          </cell>
          <cell r="S358" t="str">
            <v>消費電力(暖房)</v>
          </cell>
          <cell r="T358">
            <v>0</v>
          </cell>
          <cell r="U358" t="str">
            <v>kW</v>
          </cell>
          <cell r="V358" t="str">
            <v>消費電力(暖房ﾋｰﾀ作動時)</v>
          </cell>
          <cell r="W358">
            <v>0</v>
          </cell>
          <cell r="X358" t="str">
            <v>kW</v>
          </cell>
          <cell r="Y358" t="str">
            <v>電源</v>
          </cell>
          <cell r="Z358" t="str">
            <v>単相</v>
          </cell>
          <cell r="AA358" t="str">
            <v>φ</v>
          </cell>
          <cell r="AB358" t="str">
            <v>電圧</v>
          </cell>
          <cell r="AC358">
            <v>200</v>
          </cell>
          <cell r="AD358" t="str">
            <v>V</v>
          </cell>
          <cell r="AE358" t="str">
            <v>外形寸法　高さ</v>
          </cell>
          <cell r="AF358">
            <v>258</v>
          </cell>
          <cell r="AG358" t="str">
            <v>mm</v>
          </cell>
          <cell r="AH358" t="str">
            <v>外形寸法　幅</v>
          </cell>
          <cell r="AI358">
            <v>820</v>
          </cell>
          <cell r="AJ358" t="str">
            <v>mm</v>
          </cell>
          <cell r="AK358" t="str">
            <v>外形寸法　奥行</v>
          </cell>
          <cell r="AL358">
            <v>820</v>
          </cell>
          <cell r="AM358" t="str">
            <v>mm</v>
          </cell>
          <cell r="AN358" t="str">
            <v>風量(強)</v>
          </cell>
          <cell r="AO358">
            <v>14</v>
          </cell>
          <cell r="AP358" t="str">
            <v>m3/min</v>
          </cell>
          <cell r="AQ358" t="str">
            <v>機外静圧</v>
          </cell>
          <cell r="AR358">
            <v>0</v>
          </cell>
          <cell r="AS358" t="str">
            <v>Pa</v>
          </cell>
          <cell r="AT358" t="str">
            <v>送風機出力</v>
          </cell>
          <cell r="AU358">
            <v>0.03</v>
          </cell>
          <cell r="AV358" t="str">
            <v>kW</v>
          </cell>
          <cell r="AW358" t="str">
            <v>ドレン配管径</v>
          </cell>
          <cell r="AX358" t="str">
            <v>VP25接続可</v>
          </cell>
          <cell r="AZ358" t="str">
            <v>冷媒配管(ガス)</v>
          </cell>
          <cell r="BA358">
            <v>12.7</v>
          </cell>
          <cell r="BB358" t="str">
            <v>φ(mm)</v>
          </cell>
          <cell r="BC358" t="str">
            <v>冷媒配管(液)</v>
          </cell>
          <cell r="BD358">
            <v>6.35</v>
          </cell>
          <cell r="BE358" t="str">
            <v>φ(mm)</v>
          </cell>
          <cell r="BF358" t="str">
            <v>製品質量</v>
          </cell>
          <cell r="BG358">
            <v>26</v>
          </cell>
          <cell r="BH358" t="str">
            <v>kg</v>
          </cell>
          <cell r="BI358" t="str">
            <v>分離形名(パネル１)</v>
          </cell>
          <cell r="BJ358" t="str">
            <v>PLP-J100GW</v>
          </cell>
          <cell r="BL358" t="str">
            <v>分離形名(リモコン１)</v>
          </cell>
          <cell r="BM358" t="str">
            <v>PAR-JC240K</v>
          </cell>
        </row>
        <row r="359">
          <cell r="B359" t="str">
            <v>PL-J45JK</v>
          </cell>
          <cell r="C359" t="str">
            <v>標準価格</v>
          </cell>
          <cell r="D359">
            <v>235000</v>
          </cell>
          <cell r="E359">
            <v>260000</v>
          </cell>
          <cell r="F359" t="str">
            <v>円</v>
          </cell>
          <cell r="G359" t="str">
            <v>冷房能力</v>
          </cell>
          <cell r="H359">
            <v>4</v>
          </cell>
          <cell r="I359" t="str">
            <v>kW</v>
          </cell>
          <cell r="J359" t="str">
            <v>消費電力(冷房)</v>
          </cell>
          <cell r="K359">
            <v>0</v>
          </cell>
          <cell r="L359" t="str">
            <v>kW</v>
          </cell>
          <cell r="M359" t="str">
            <v>暖房能力</v>
          </cell>
          <cell r="N359">
            <v>0</v>
          </cell>
          <cell r="O359" t="str">
            <v>kW</v>
          </cell>
          <cell r="P359" t="str">
            <v>暖房能力(ﾋｰﾀ作動時)</v>
          </cell>
          <cell r="Q359">
            <v>0</v>
          </cell>
          <cell r="R359" t="str">
            <v>kW</v>
          </cell>
          <cell r="S359" t="str">
            <v>消費電力(暖房)</v>
          </cell>
          <cell r="T359">
            <v>0</v>
          </cell>
          <cell r="U359" t="str">
            <v>kW</v>
          </cell>
          <cell r="V359" t="str">
            <v>消費電力(暖房ﾋｰﾀ作動時)</v>
          </cell>
          <cell r="W359">
            <v>0</v>
          </cell>
          <cell r="X359" t="str">
            <v>kW</v>
          </cell>
          <cell r="Y359" t="str">
            <v>電源</v>
          </cell>
          <cell r="Z359" t="str">
            <v>単相</v>
          </cell>
          <cell r="AA359" t="str">
            <v>φ</v>
          </cell>
          <cell r="AB359" t="str">
            <v>電圧</v>
          </cell>
          <cell r="AC359">
            <v>200</v>
          </cell>
          <cell r="AD359" t="str">
            <v>V</v>
          </cell>
          <cell r="AE359" t="str">
            <v>外形寸法　高さ</v>
          </cell>
          <cell r="AF359">
            <v>298</v>
          </cell>
          <cell r="AG359" t="str">
            <v>mm</v>
          </cell>
          <cell r="AH359" t="str">
            <v>外形寸法　幅</v>
          </cell>
          <cell r="AI359">
            <v>660</v>
          </cell>
          <cell r="AJ359" t="str">
            <v>mm</v>
          </cell>
          <cell r="AK359" t="str">
            <v>外形寸法　奥行</v>
          </cell>
          <cell r="AL359">
            <v>660</v>
          </cell>
          <cell r="AM359" t="str">
            <v>mm</v>
          </cell>
          <cell r="AN359" t="str">
            <v>風量(強)</v>
          </cell>
          <cell r="AO359">
            <v>15</v>
          </cell>
          <cell r="AP359" t="str">
            <v>m3/min</v>
          </cell>
          <cell r="AQ359" t="str">
            <v>機外静圧</v>
          </cell>
          <cell r="AR359">
            <v>0</v>
          </cell>
          <cell r="AS359" t="str">
            <v>Pa</v>
          </cell>
          <cell r="AT359" t="str">
            <v>送風機出力</v>
          </cell>
          <cell r="AU359">
            <v>0.03</v>
          </cell>
          <cell r="AV359" t="str">
            <v>kW</v>
          </cell>
          <cell r="AW359" t="str">
            <v>ドレン配管径</v>
          </cell>
          <cell r="AX359" t="str">
            <v>VP-25接続可</v>
          </cell>
          <cell r="AZ359" t="str">
            <v>冷媒配管(ガス)</v>
          </cell>
          <cell r="BA359">
            <v>12.7</v>
          </cell>
          <cell r="BB359" t="str">
            <v>φ(mm)</v>
          </cell>
          <cell r="BC359" t="str">
            <v>冷媒配管(液)</v>
          </cell>
          <cell r="BD359">
            <v>6.35</v>
          </cell>
          <cell r="BE359" t="str">
            <v>φ(mm)</v>
          </cell>
          <cell r="BF359" t="str">
            <v>製品質量</v>
          </cell>
          <cell r="BG359">
            <v>19</v>
          </cell>
          <cell r="BH359" t="str">
            <v>kg</v>
          </cell>
          <cell r="BI359" t="str">
            <v>分離形名(パネル１)</v>
          </cell>
          <cell r="BJ359" t="str">
            <v>PLP-J71JW</v>
          </cell>
          <cell r="BL359" t="str">
            <v>分離形名(リモコン１)</v>
          </cell>
          <cell r="BM359" t="str">
            <v>PAR-JC240K</v>
          </cell>
        </row>
        <row r="360">
          <cell r="B360" t="str">
            <v>PL-J50GK</v>
          </cell>
          <cell r="C360" t="str">
            <v>標準価格</v>
          </cell>
          <cell r="D360">
            <v>250000</v>
          </cell>
          <cell r="E360">
            <v>275000</v>
          </cell>
          <cell r="F360" t="str">
            <v>円</v>
          </cell>
          <cell r="G360" t="str">
            <v>冷房能力</v>
          </cell>
          <cell r="H360">
            <v>4.5</v>
          </cell>
          <cell r="I360" t="str">
            <v>kW</v>
          </cell>
          <cell r="J360" t="str">
            <v>消費電力(冷房)</v>
          </cell>
          <cell r="K360">
            <v>0</v>
          </cell>
          <cell r="L360" t="str">
            <v>kW</v>
          </cell>
          <cell r="M360" t="str">
            <v>暖房能力</v>
          </cell>
          <cell r="N360">
            <v>0</v>
          </cell>
          <cell r="O360" t="str">
            <v>kW</v>
          </cell>
          <cell r="P360" t="str">
            <v>暖房能力(ﾋｰﾀ作動時)</v>
          </cell>
          <cell r="Q360">
            <v>0</v>
          </cell>
          <cell r="R360" t="str">
            <v>kW</v>
          </cell>
          <cell r="S360" t="str">
            <v>消費電力(暖房)</v>
          </cell>
          <cell r="T360">
            <v>0</v>
          </cell>
          <cell r="U360" t="str">
            <v>kW</v>
          </cell>
          <cell r="V360" t="str">
            <v>消費電力(暖房ﾋｰﾀ作動時)</v>
          </cell>
          <cell r="W360">
            <v>0</v>
          </cell>
          <cell r="X360" t="str">
            <v>kW</v>
          </cell>
          <cell r="Y360" t="str">
            <v>電源</v>
          </cell>
          <cell r="Z360" t="str">
            <v>単相</v>
          </cell>
          <cell r="AA360" t="str">
            <v>φ</v>
          </cell>
          <cell r="AB360" t="str">
            <v>電圧</v>
          </cell>
          <cell r="AC360">
            <v>200</v>
          </cell>
          <cell r="AD360" t="str">
            <v>V</v>
          </cell>
          <cell r="AE360" t="str">
            <v>外形寸法　高さ</v>
          </cell>
          <cell r="AF360">
            <v>258</v>
          </cell>
          <cell r="AG360" t="str">
            <v>mm</v>
          </cell>
          <cell r="AH360" t="str">
            <v>外形寸法　幅</v>
          </cell>
          <cell r="AI360">
            <v>820</v>
          </cell>
          <cell r="AJ360" t="str">
            <v>mm</v>
          </cell>
          <cell r="AK360" t="str">
            <v>外形寸法　奥行</v>
          </cell>
          <cell r="AL360">
            <v>820</v>
          </cell>
          <cell r="AM360" t="str">
            <v>mm</v>
          </cell>
          <cell r="AN360" t="str">
            <v>風量(強)</v>
          </cell>
          <cell r="AO360">
            <v>16</v>
          </cell>
          <cell r="AP360" t="str">
            <v>m3/min</v>
          </cell>
          <cell r="AQ360" t="str">
            <v>機外静圧</v>
          </cell>
          <cell r="AR360">
            <v>0</v>
          </cell>
          <cell r="AS360" t="str">
            <v>Pa</v>
          </cell>
          <cell r="AT360" t="str">
            <v>送風機出力</v>
          </cell>
          <cell r="AU360">
            <v>0.03</v>
          </cell>
          <cell r="AV360" t="str">
            <v>kW</v>
          </cell>
          <cell r="AW360" t="str">
            <v>ドレン配管径</v>
          </cell>
          <cell r="AX360" t="str">
            <v>VP25接続可</v>
          </cell>
          <cell r="AZ360" t="str">
            <v>冷媒配管(ガス)</v>
          </cell>
          <cell r="BA360">
            <v>12.7</v>
          </cell>
          <cell r="BB360" t="str">
            <v>φ(mm)</v>
          </cell>
          <cell r="BC360" t="str">
            <v>冷媒配管(液)</v>
          </cell>
          <cell r="BD360">
            <v>6.35</v>
          </cell>
          <cell r="BE360" t="str">
            <v>φ(mm)</v>
          </cell>
          <cell r="BF360" t="str">
            <v>製品質量</v>
          </cell>
          <cell r="BG360">
            <v>26</v>
          </cell>
          <cell r="BH360" t="str">
            <v>kg</v>
          </cell>
          <cell r="BI360" t="str">
            <v>分離形名(パネル１)</v>
          </cell>
          <cell r="BJ360" t="str">
            <v>PLP-J100GW</v>
          </cell>
          <cell r="BL360" t="str">
            <v>分離形名(リモコン１)</v>
          </cell>
          <cell r="BM360" t="str">
            <v>PAR-JC240K</v>
          </cell>
        </row>
        <row r="361">
          <cell r="B361" t="str">
            <v>PL-J50JK</v>
          </cell>
          <cell r="C361" t="str">
            <v>標準価格</v>
          </cell>
          <cell r="D361">
            <v>250000</v>
          </cell>
          <cell r="E361">
            <v>275000</v>
          </cell>
          <cell r="F361" t="str">
            <v>円</v>
          </cell>
          <cell r="G361" t="str">
            <v>冷房能力</v>
          </cell>
          <cell r="H361">
            <v>4.5</v>
          </cell>
          <cell r="I361" t="str">
            <v>kW</v>
          </cell>
          <cell r="J361" t="str">
            <v>消費電力(冷房)</v>
          </cell>
          <cell r="K361">
            <v>0</v>
          </cell>
          <cell r="L361" t="str">
            <v>kW</v>
          </cell>
          <cell r="M361" t="str">
            <v>暖房能力</v>
          </cell>
          <cell r="N361">
            <v>0</v>
          </cell>
          <cell r="O361" t="str">
            <v>kW</v>
          </cell>
          <cell r="P361" t="str">
            <v>暖房能力(ﾋｰﾀ作動時)</v>
          </cell>
          <cell r="Q361">
            <v>0</v>
          </cell>
          <cell r="R361" t="str">
            <v>kW</v>
          </cell>
          <cell r="S361" t="str">
            <v>消費電力(暖房)</v>
          </cell>
          <cell r="T361">
            <v>0</v>
          </cell>
          <cell r="U361" t="str">
            <v>kW</v>
          </cell>
          <cell r="V361" t="str">
            <v>消費電力(暖房ﾋｰﾀ作動時)</v>
          </cell>
          <cell r="W361">
            <v>0</v>
          </cell>
          <cell r="X361" t="str">
            <v>kW</v>
          </cell>
          <cell r="Y361" t="str">
            <v>電源</v>
          </cell>
          <cell r="Z361" t="str">
            <v>単相</v>
          </cell>
          <cell r="AA361" t="str">
            <v>φ</v>
          </cell>
          <cell r="AB361" t="str">
            <v>電圧</v>
          </cell>
          <cell r="AC361">
            <v>200</v>
          </cell>
          <cell r="AD361" t="str">
            <v>V</v>
          </cell>
          <cell r="AE361" t="str">
            <v>外形寸法　高さ</v>
          </cell>
          <cell r="AF361">
            <v>298</v>
          </cell>
          <cell r="AG361" t="str">
            <v>mm</v>
          </cell>
          <cell r="AH361" t="str">
            <v>外形寸法　幅</v>
          </cell>
          <cell r="AI361">
            <v>660</v>
          </cell>
          <cell r="AJ361" t="str">
            <v>mm</v>
          </cell>
          <cell r="AK361" t="str">
            <v>外形寸法　奥行</v>
          </cell>
          <cell r="AL361">
            <v>660</v>
          </cell>
          <cell r="AM361" t="str">
            <v>mm</v>
          </cell>
          <cell r="AN361" t="str">
            <v>風量(強)</v>
          </cell>
          <cell r="AO361">
            <v>16</v>
          </cell>
          <cell r="AP361" t="str">
            <v>m3/min</v>
          </cell>
          <cell r="AQ361" t="str">
            <v>機外静圧</v>
          </cell>
          <cell r="AR361">
            <v>0</v>
          </cell>
          <cell r="AS361" t="str">
            <v>Pa</v>
          </cell>
          <cell r="AT361" t="str">
            <v>送風機出力</v>
          </cell>
          <cell r="AU361">
            <v>0.03</v>
          </cell>
          <cell r="AV361" t="str">
            <v>kW</v>
          </cell>
          <cell r="AW361" t="str">
            <v>ドレン配管径</v>
          </cell>
          <cell r="AX361" t="str">
            <v>VP-25接続可</v>
          </cell>
          <cell r="AZ361" t="str">
            <v>冷媒配管(ガス)</v>
          </cell>
          <cell r="BA361">
            <v>12.7</v>
          </cell>
          <cell r="BB361" t="str">
            <v>φ(mm)</v>
          </cell>
          <cell r="BC361" t="str">
            <v>冷媒配管(液)</v>
          </cell>
          <cell r="BD361">
            <v>6.35</v>
          </cell>
          <cell r="BE361" t="str">
            <v>φ(mm)</v>
          </cell>
          <cell r="BF361" t="str">
            <v>製品質量</v>
          </cell>
          <cell r="BG361">
            <v>19</v>
          </cell>
          <cell r="BH361" t="str">
            <v>kg</v>
          </cell>
          <cell r="BI361" t="str">
            <v>分離形名(パネル１)</v>
          </cell>
          <cell r="BJ361" t="str">
            <v>PLP-J71JW</v>
          </cell>
          <cell r="BL361" t="str">
            <v>分離形名(リモコン１)</v>
          </cell>
          <cell r="BM361" t="str">
            <v>PAR-JC240K</v>
          </cell>
        </row>
        <row r="362">
          <cell r="B362" t="str">
            <v>PL-J56GK</v>
          </cell>
          <cell r="C362" t="str">
            <v>標準価格</v>
          </cell>
          <cell r="D362">
            <v>260000</v>
          </cell>
          <cell r="E362">
            <v>285000</v>
          </cell>
          <cell r="F362" t="str">
            <v>円</v>
          </cell>
          <cell r="G362" t="str">
            <v>冷房能力</v>
          </cell>
          <cell r="H362">
            <v>5</v>
          </cell>
          <cell r="I362" t="str">
            <v>kW</v>
          </cell>
          <cell r="J362" t="str">
            <v>消費電力(冷房)</v>
          </cell>
          <cell r="K362">
            <v>0</v>
          </cell>
          <cell r="L362" t="str">
            <v>kW</v>
          </cell>
          <cell r="M362" t="str">
            <v>暖房能力</v>
          </cell>
          <cell r="N362">
            <v>0</v>
          </cell>
          <cell r="O362" t="str">
            <v>kW</v>
          </cell>
          <cell r="P362" t="str">
            <v>暖房能力(ﾋｰﾀ作動時)</v>
          </cell>
          <cell r="Q362">
            <v>0</v>
          </cell>
          <cell r="R362" t="str">
            <v>kW</v>
          </cell>
          <cell r="S362" t="str">
            <v>消費電力(暖房)</v>
          </cell>
          <cell r="T362">
            <v>0</v>
          </cell>
          <cell r="U362" t="str">
            <v>kW</v>
          </cell>
          <cell r="V362" t="str">
            <v>消費電力(暖房ﾋｰﾀ作動時)</v>
          </cell>
          <cell r="W362">
            <v>0</v>
          </cell>
          <cell r="X362" t="str">
            <v>kW</v>
          </cell>
          <cell r="Y362" t="str">
            <v>電源</v>
          </cell>
          <cell r="Z362" t="str">
            <v>単相</v>
          </cell>
          <cell r="AA362" t="str">
            <v>φ</v>
          </cell>
          <cell r="AB362" t="str">
            <v>電圧</v>
          </cell>
          <cell r="AC362">
            <v>200</v>
          </cell>
          <cell r="AD362" t="str">
            <v>V</v>
          </cell>
          <cell r="AE362" t="str">
            <v>外形寸法　高さ</v>
          </cell>
          <cell r="AF362">
            <v>258</v>
          </cell>
          <cell r="AG362" t="str">
            <v>mm</v>
          </cell>
          <cell r="AH362" t="str">
            <v>外形寸法　幅</v>
          </cell>
          <cell r="AI362">
            <v>820</v>
          </cell>
          <cell r="AJ362" t="str">
            <v>mm</v>
          </cell>
          <cell r="AK362" t="str">
            <v>外形寸法　奥行</v>
          </cell>
          <cell r="AL362">
            <v>820</v>
          </cell>
          <cell r="AM362" t="str">
            <v>mm</v>
          </cell>
          <cell r="AN362" t="str">
            <v>風量(強)</v>
          </cell>
          <cell r="AO362">
            <v>16</v>
          </cell>
          <cell r="AP362" t="str">
            <v>m3/min</v>
          </cell>
          <cell r="AQ362" t="str">
            <v>機外静圧</v>
          </cell>
          <cell r="AR362">
            <v>0</v>
          </cell>
          <cell r="AS362" t="str">
            <v>Pa</v>
          </cell>
          <cell r="AT362" t="str">
            <v>送風機出力</v>
          </cell>
          <cell r="AU362">
            <v>0.03</v>
          </cell>
          <cell r="AV362" t="str">
            <v>kW</v>
          </cell>
          <cell r="AW362" t="str">
            <v>ドレン配管径</v>
          </cell>
          <cell r="AX362" t="str">
            <v>VP25接続可</v>
          </cell>
          <cell r="AZ362" t="str">
            <v>冷媒配管(ガス)</v>
          </cell>
          <cell r="BA362">
            <v>15.88</v>
          </cell>
          <cell r="BB362" t="str">
            <v>φ(mm)</v>
          </cell>
          <cell r="BC362" t="str">
            <v>冷媒配管(液)</v>
          </cell>
          <cell r="BD362">
            <v>9.52</v>
          </cell>
          <cell r="BE362" t="str">
            <v>φ(mm)</v>
          </cell>
          <cell r="BF362" t="str">
            <v>製品質量</v>
          </cell>
          <cell r="BG362">
            <v>26</v>
          </cell>
          <cell r="BH362" t="str">
            <v>kg</v>
          </cell>
          <cell r="BI362" t="str">
            <v>分離形名(パネル１)</v>
          </cell>
          <cell r="BJ362" t="str">
            <v>PLP-J100GW</v>
          </cell>
          <cell r="BL362" t="str">
            <v>分離形名(リモコン１)</v>
          </cell>
          <cell r="BM362" t="str">
            <v>PAR-JC240K</v>
          </cell>
        </row>
        <row r="363">
          <cell r="B363" t="str">
            <v>PL-J56JK</v>
          </cell>
          <cell r="C363" t="str">
            <v>標準価格</v>
          </cell>
          <cell r="D363">
            <v>260000</v>
          </cell>
          <cell r="E363">
            <v>285000</v>
          </cell>
          <cell r="F363" t="str">
            <v>円</v>
          </cell>
          <cell r="G363" t="str">
            <v>冷房能力</v>
          </cell>
          <cell r="H363">
            <v>5</v>
          </cell>
          <cell r="I363" t="str">
            <v>kW</v>
          </cell>
          <cell r="J363" t="str">
            <v>消費電力(冷房)</v>
          </cell>
          <cell r="K363">
            <v>0</v>
          </cell>
          <cell r="L363" t="str">
            <v>kW</v>
          </cell>
          <cell r="M363" t="str">
            <v>暖房能力</v>
          </cell>
          <cell r="N363">
            <v>0</v>
          </cell>
          <cell r="O363" t="str">
            <v>kW</v>
          </cell>
          <cell r="P363" t="str">
            <v>暖房能力(ﾋｰﾀ作動時)</v>
          </cell>
          <cell r="Q363">
            <v>0</v>
          </cell>
          <cell r="R363" t="str">
            <v>kW</v>
          </cell>
          <cell r="S363" t="str">
            <v>消費電力(暖房)</v>
          </cell>
          <cell r="T363">
            <v>0</v>
          </cell>
          <cell r="U363" t="str">
            <v>kW</v>
          </cell>
          <cell r="V363" t="str">
            <v>消費電力(暖房ﾋｰﾀ作動時)</v>
          </cell>
          <cell r="W363">
            <v>0</v>
          </cell>
          <cell r="X363" t="str">
            <v>kW</v>
          </cell>
          <cell r="Y363" t="str">
            <v>電源</v>
          </cell>
          <cell r="Z363" t="str">
            <v>単相</v>
          </cell>
          <cell r="AA363" t="str">
            <v>φ</v>
          </cell>
          <cell r="AB363" t="str">
            <v>電圧</v>
          </cell>
          <cell r="AC363">
            <v>200</v>
          </cell>
          <cell r="AD363" t="str">
            <v>V</v>
          </cell>
          <cell r="AE363" t="str">
            <v>外形寸法　高さ</v>
          </cell>
          <cell r="AF363">
            <v>298</v>
          </cell>
          <cell r="AG363" t="str">
            <v>mm</v>
          </cell>
          <cell r="AH363" t="str">
            <v>外形寸法　幅</v>
          </cell>
          <cell r="AI363">
            <v>660</v>
          </cell>
          <cell r="AJ363" t="str">
            <v>mm</v>
          </cell>
          <cell r="AK363" t="str">
            <v>外形寸法　奥行</v>
          </cell>
          <cell r="AL363">
            <v>660</v>
          </cell>
          <cell r="AM363" t="str">
            <v>mm</v>
          </cell>
          <cell r="AN363" t="str">
            <v>風量(強)</v>
          </cell>
          <cell r="AO363">
            <v>16</v>
          </cell>
          <cell r="AP363" t="str">
            <v>m3/min</v>
          </cell>
          <cell r="AQ363" t="str">
            <v>機外静圧</v>
          </cell>
          <cell r="AR363">
            <v>0</v>
          </cell>
          <cell r="AS363" t="str">
            <v>Pa</v>
          </cell>
          <cell r="AT363" t="str">
            <v>送風機出力</v>
          </cell>
          <cell r="AU363">
            <v>0.03</v>
          </cell>
          <cell r="AV363" t="str">
            <v>kW</v>
          </cell>
          <cell r="AW363" t="str">
            <v>ドレン配管径</v>
          </cell>
          <cell r="AX363" t="str">
            <v>VP-25接続可</v>
          </cell>
          <cell r="AZ363" t="str">
            <v>冷媒配管(ガス)</v>
          </cell>
          <cell r="BA363">
            <v>15.88</v>
          </cell>
          <cell r="BB363" t="str">
            <v>φ(mm)</v>
          </cell>
          <cell r="BC363" t="str">
            <v>冷媒配管(液)</v>
          </cell>
          <cell r="BD363">
            <v>9.52</v>
          </cell>
          <cell r="BE363" t="str">
            <v>φ(mm)</v>
          </cell>
          <cell r="BF363" t="str">
            <v>製品質量</v>
          </cell>
          <cell r="BG363">
            <v>19</v>
          </cell>
          <cell r="BH363" t="str">
            <v>kg</v>
          </cell>
          <cell r="BI363" t="str">
            <v>分離形名(パネル１)</v>
          </cell>
          <cell r="BJ363" t="str">
            <v>PLP-J71JW</v>
          </cell>
          <cell r="BL363" t="str">
            <v>分離形名(リモコン１)</v>
          </cell>
          <cell r="BM363" t="str">
            <v>PAR-JC240K</v>
          </cell>
        </row>
        <row r="364">
          <cell r="B364" t="str">
            <v>PL-J63GK</v>
          </cell>
          <cell r="C364" t="str">
            <v>標準価格</v>
          </cell>
          <cell r="D364">
            <v>270000</v>
          </cell>
          <cell r="E364">
            <v>295000</v>
          </cell>
          <cell r="F364" t="str">
            <v>円</v>
          </cell>
          <cell r="G364" t="str">
            <v>冷房能力</v>
          </cell>
          <cell r="H364">
            <v>5.6</v>
          </cell>
          <cell r="I364" t="str">
            <v>kW</v>
          </cell>
          <cell r="J364" t="str">
            <v>消費電力(冷房)</v>
          </cell>
          <cell r="K364">
            <v>0</v>
          </cell>
          <cell r="L364" t="str">
            <v>kW</v>
          </cell>
          <cell r="M364" t="str">
            <v>暖房能力</v>
          </cell>
          <cell r="N364">
            <v>0</v>
          </cell>
          <cell r="O364" t="str">
            <v>kW</v>
          </cell>
          <cell r="P364" t="str">
            <v>暖房能力(ﾋｰﾀ作動時)</v>
          </cell>
          <cell r="Q364">
            <v>0</v>
          </cell>
          <cell r="R364" t="str">
            <v>kW</v>
          </cell>
          <cell r="S364" t="str">
            <v>消費電力(暖房)</v>
          </cell>
          <cell r="T364">
            <v>0</v>
          </cell>
          <cell r="U364" t="str">
            <v>kW</v>
          </cell>
          <cell r="V364" t="str">
            <v>消費電力(暖房ﾋｰﾀ作動時)</v>
          </cell>
          <cell r="W364">
            <v>0</v>
          </cell>
          <cell r="X364" t="str">
            <v>kW</v>
          </cell>
          <cell r="Y364" t="str">
            <v>電源</v>
          </cell>
          <cell r="Z364" t="str">
            <v>単相</v>
          </cell>
          <cell r="AA364" t="str">
            <v>φ</v>
          </cell>
          <cell r="AB364" t="str">
            <v>電圧</v>
          </cell>
          <cell r="AC364">
            <v>200</v>
          </cell>
          <cell r="AD364" t="str">
            <v>V</v>
          </cell>
          <cell r="AE364" t="str">
            <v>外形寸法　高さ</v>
          </cell>
          <cell r="AF364">
            <v>258</v>
          </cell>
          <cell r="AG364" t="str">
            <v>mm</v>
          </cell>
          <cell r="AH364" t="str">
            <v>外形寸法　幅</v>
          </cell>
          <cell r="AI364">
            <v>820</v>
          </cell>
          <cell r="AJ364" t="str">
            <v>mm</v>
          </cell>
          <cell r="AK364" t="str">
            <v>外形寸法　奥行</v>
          </cell>
          <cell r="AL364">
            <v>820</v>
          </cell>
          <cell r="AM364" t="str">
            <v>mm</v>
          </cell>
          <cell r="AN364" t="str">
            <v>風量(強)</v>
          </cell>
          <cell r="AO364">
            <v>18</v>
          </cell>
          <cell r="AP364" t="str">
            <v>m3/min</v>
          </cell>
          <cell r="AQ364" t="str">
            <v>機外静圧</v>
          </cell>
          <cell r="AR364">
            <v>0</v>
          </cell>
          <cell r="AS364" t="str">
            <v>Pa</v>
          </cell>
          <cell r="AT364" t="str">
            <v>送風機出力</v>
          </cell>
          <cell r="AU364">
            <v>0.05</v>
          </cell>
          <cell r="AV364" t="str">
            <v>kW</v>
          </cell>
          <cell r="AW364" t="str">
            <v>ドレン配管径</v>
          </cell>
          <cell r="AX364" t="str">
            <v>VP25接続可</v>
          </cell>
          <cell r="AZ364" t="str">
            <v>冷媒配管(ガス)</v>
          </cell>
          <cell r="BA364">
            <v>15.88</v>
          </cell>
          <cell r="BB364" t="str">
            <v>φ(mm)</v>
          </cell>
          <cell r="BC364" t="str">
            <v>冷媒配管(液)</v>
          </cell>
          <cell r="BD364">
            <v>9.52</v>
          </cell>
          <cell r="BE364" t="str">
            <v>φ(mm)</v>
          </cell>
          <cell r="BF364" t="str">
            <v>製品質量</v>
          </cell>
          <cell r="BG364">
            <v>28</v>
          </cell>
          <cell r="BH364" t="str">
            <v>kg</v>
          </cell>
          <cell r="BI364" t="str">
            <v>分離形名(パネル１)</v>
          </cell>
          <cell r="BJ364" t="str">
            <v>PLP-J100GW</v>
          </cell>
          <cell r="BL364" t="str">
            <v>分離形名(リモコン１)</v>
          </cell>
          <cell r="BM364" t="str">
            <v>PAR-JC240K</v>
          </cell>
        </row>
        <row r="365">
          <cell r="B365" t="str">
            <v>PL-J63JK</v>
          </cell>
          <cell r="C365" t="str">
            <v>標準価格</v>
          </cell>
          <cell r="D365">
            <v>270000</v>
          </cell>
          <cell r="E365">
            <v>295000</v>
          </cell>
          <cell r="F365" t="str">
            <v>円</v>
          </cell>
          <cell r="G365" t="str">
            <v>冷房能力</v>
          </cell>
          <cell r="H365">
            <v>5.6</v>
          </cell>
          <cell r="I365" t="str">
            <v>kW</v>
          </cell>
          <cell r="J365" t="str">
            <v>消費電力(冷房)</v>
          </cell>
          <cell r="K365">
            <v>0</v>
          </cell>
          <cell r="L365" t="str">
            <v>kW</v>
          </cell>
          <cell r="M365" t="str">
            <v>暖房能力</v>
          </cell>
          <cell r="N365">
            <v>0</v>
          </cell>
          <cell r="O365" t="str">
            <v>kW</v>
          </cell>
          <cell r="P365" t="str">
            <v>暖房能力(ﾋｰﾀ作動時)</v>
          </cell>
          <cell r="Q365">
            <v>0</v>
          </cell>
          <cell r="R365" t="str">
            <v>kW</v>
          </cell>
          <cell r="S365" t="str">
            <v>消費電力(暖房)</v>
          </cell>
          <cell r="T365">
            <v>0</v>
          </cell>
          <cell r="U365" t="str">
            <v>kW</v>
          </cell>
          <cell r="V365" t="str">
            <v>消費電力(暖房ﾋｰﾀ作動時)</v>
          </cell>
          <cell r="W365">
            <v>0</v>
          </cell>
          <cell r="X365" t="str">
            <v>kW</v>
          </cell>
          <cell r="Y365" t="str">
            <v>電源</v>
          </cell>
          <cell r="Z365" t="str">
            <v>単相</v>
          </cell>
          <cell r="AA365" t="str">
            <v>φ</v>
          </cell>
          <cell r="AB365" t="str">
            <v>電圧</v>
          </cell>
          <cell r="AC365">
            <v>200</v>
          </cell>
          <cell r="AD365" t="str">
            <v>V</v>
          </cell>
          <cell r="AE365" t="str">
            <v>外形寸法　高さ</v>
          </cell>
          <cell r="AF365">
            <v>298</v>
          </cell>
          <cell r="AG365" t="str">
            <v>mm</v>
          </cell>
          <cell r="AH365" t="str">
            <v>外形寸法　幅</v>
          </cell>
          <cell r="AI365">
            <v>660</v>
          </cell>
          <cell r="AJ365" t="str">
            <v>mm</v>
          </cell>
          <cell r="AK365" t="str">
            <v>外形寸法　奥行</v>
          </cell>
          <cell r="AL365">
            <v>660</v>
          </cell>
          <cell r="AM365" t="str">
            <v>mm</v>
          </cell>
          <cell r="AN365" t="str">
            <v>風量(強)</v>
          </cell>
          <cell r="AO365">
            <v>17</v>
          </cell>
          <cell r="AP365" t="str">
            <v>m3/min</v>
          </cell>
          <cell r="AQ365" t="str">
            <v>機外静圧</v>
          </cell>
          <cell r="AR365">
            <v>0</v>
          </cell>
          <cell r="AS365" t="str">
            <v>Pa</v>
          </cell>
          <cell r="AT365" t="str">
            <v>送風機出力</v>
          </cell>
          <cell r="AU365">
            <v>0.03</v>
          </cell>
          <cell r="AV365" t="str">
            <v>kW</v>
          </cell>
          <cell r="AW365" t="str">
            <v>ドレン配管径</v>
          </cell>
          <cell r="AX365" t="str">
            <v>VP-25接続可</v>
          </cell>
          <cell r="AZ365" t="str">
            <v>冷媒配管(ガス)</v>
          </cell>
          <cell r="BA365">
            <v>15.88</v>
          </cell>
          <cell r="BB365" t="str">
            <v>φ(mm)</v>
          </cell>
          <cell r="BC365" t="str">
            <v>冷媒配管(液)</v>
          </cell>
          <cell r="BD365">
            <v>9.52</v>
          </cell>
          <cell r="BE365" t="str">
            <v>φ(mm)</v>
          </cell>
          <cell r="BF365" t="str">
            <v>製品質量</v>
          </cell>
          <cell r="BG365">
            <v>20</v>
          </cell>
          <cell r="BH365" t="str">
            <v>kg</v>
          </cell>
          <cell r="BI365" t="str">
            <v>分離形名(パネル１)</v>
          </cell>
          <cell r="BJ365" t="str">
            <v>PLP-J71JW</v>
          </cell>
          <cell r="BL365" t="str">
            <v>分離形名(リモコン１)</v>
          </cell>
          <cell r="BM365" t="str">
            <v>PAR-JC240K</v>
          </cell>
        </row>
        <row r="366">
          <cell r="B366" t="str">
            <v>PL-J71GK</v>
          </cell>
          <cell r="C366" t="str">
            <v>標準価格</v>
          </cell>
          <cell r="D366">
            <v>280000</v>
          </cell>
          <cell r="E366">
            <v>305000</v>
          </cell>
          <cell r="F366" t="str">
            <v>円</v>
          </cell>
          <cell r="G366" t="str">
            <v>冷房能力</v>
          </cell>
          <cell r="H366">
            <v>6.3</v>
          </cell>
          <cell r="I366" t="str">
            <v>kW</v>
          </cell>
          <cell r="J366" t="str">
            <v>消費電力(冷房)</v>
          </cell>
          <cell r="K366">
            <v>0</v>
          </cell>
          <cell r="L366" t="str">
            <v>kW</v>
          </cell>
          <cell r="M366" t="str">
            <v>暖房能力</v>
          </cell>
          <cell r="N366">
            <v>0</v>
          </cell>
          <cell r="O366" t="str">
            <v>kW</v>
          </cell>
          <cell r="P366" t="str">
            <v>暖房能力(ﾋｰﾀ作動時)</v>
          </cell>
          <cell r="Q366">
            <v>0</v>
          </cell>
          <cell r="R366" t="str">
            <v>kW</v>
          </cell>
          <cell r="S366" t="str">
            <v>消費電力(暖房)</v>
          </cell>
          <cell r="T366">
            <v>0</v>
          </cell>
          <cell r="U366" t="str">
            <v>kW</v>
          </cell>
          <cell r="V366" t="str">
            <v>消費電力(暖房ﾋｰﾀ作動時)</v>
          </cell>
          <cell r="W366">
            <v>0</v>
          </cell>
          <cell r="X366" t="str">
            <v>kW</v>
          </cell>
          <cell r="Y366" t="str">
            <v>電源</v>
          </cell>
          <cell r="Z366" t="str">
            <v>単相</v>
          </cell>
          <cell r="AA366" t="str">
            <v>φ</v>
          </cell>
          <cell r="AB366" t="str">
            <v>電圧</v>
          </cell>
          <cell r="AC366">
            <v>200</v>
          </cell>
          <cell r="AD366" t="str">
            <v>V</v>
          </cell>
          <cell r="AE366" t="str">
            <v>外形寸法　高さ</v>
          </cell>
          <cell r="AF366">
            <v>258</v>
          </cell>
          <cell r="AG366" t="str">
            <v>mm</v>
          </cell>
          <cell r="AH366" t="str">
            <v>外形寸法　幅</v>
          </cell>
          <cell r="AI366">
            <v>820</v>
          </cell>
          <cell r="AJ366" t="str">
            <v>mm</v>
          </cell>
          <cell r="AK366" t="str">
            <v>外形寸法　奥行</v>
          </cell>
          <cell r="AL366">
            <v>820</v>
          </cell>
          <cell r="AM366" t="str">
            <v>mm</v>
          </cell>
          <cell r="AN366" t="str">
            <v>風量(強)</v>
          </cell>
          <cell r="AO366">
            <v>18</v>
          </cell>
          <cell r="AP366" t="str">
            <v>m3/min</v>
          </cell>
          <cell r="AQ366" t="str">
            <v>機外静圧</v>
          </cell>
          <cell r="AR366">
            <v>0</v>
          </cell>
          <cell r="AS366" t="str">
            <v>Pa</v>
          </cell>
          <cell r="AT366" t="str">
            <v>送風機出力</v>
          </cell>
          <cell r="AU366">
            <v>0.05</v>
          </cell>
          <cell r="AV366" t="str">
            <v>kW</v>
          </cell>
          <cell r="AW366" t="str">
            <v>ドレン配管径</v>
          </cell>
          <cell r="AX366" t="str">
            <v>VP25接続可</v>
          </cell>
          <cell r="AZ366" t="str">
            <v>冷媒配管(ガス)</v>
          </cell>
          <cell r="BA366">
            <v>15.88</v>
          </cell>
          <cell r="BB366" t="str">
            <v>φ(mm)</v>
          </cell>
          <cell r="BC366" t="str">
            <v>冷媒配管(液)</v>
          </cell>
          <cell r="BD366">
            <v>9.52</v>
          </cell>
          <cell r="BE366" t="str">
            <v>φ(mm)</v>
          </cell>
          <cell r="BF366" t="str">
            <v>製品質量</v>
          </cell>
          <cell r="BG366">
            <v>28</v>
          </cell>
          <cell r="BH366" t="str">
            <v>kg</v>
          </cell>
          <cell r="BI366" t="str">
            <v>分離形名(パネル１)</v>
          </cell>
          <cell r="BJ366" t="str">
            <v>PLP-J100GW</v>
          </cell>
          <cell r="BL366" t="str">
            <v>分離形名(リモコン１)</v>
          </cell>
          <cell r="BM366" t="str">
            <v>PAR-JC240K</v>
          </cell>
        </row>
        <row r="367">
          <cell r="B367" t="str">
            <v>PL-J71JK</v>
          </cell>
          <cell r="C367" t="str">
            <v>標準価格</v>
          </cell>
          <cell r="D367">
            <v>280000</v>
          </cell>
          <cell r="E367">
            <v>305000</v>
          </cell>
          <cell r="F367" t="str">
            <v>円</v>
          </cell>
          <cell r="G367" t="str">
            <v>冷房能力</v>
          </cell>
          <cell r="H367">
            <v>6.3</v>
          </cell>
          <cell r="I367" t="str">
            <v>kW</v>
          </cell>
          <cell r="J367" t="str">
            <v>消費電力(冷房)</v>
          </cell>
          <cell r="K367">
            <v>0</v>
          </cell>
          <cell r="L367" t="str">
            <v>kW</v>
          </cell>
          <cell r="M367" t="str">
            <v>暖房能力</v>
          </cell>
          <cell r="N367">
            <v>0</v>
          </cell>
          <cell r="O367" t="str">
            <v>kW</v>
          </cell>
          <cell r="P367" t="str">
            <v>暖房能力(ﾋｰﾀ作動時)</v>
          </cell>
          <cell r="Q367">
            <v>0</v>
          </cell>
          <cell r="R367" t="str">
            <v>kW</v>
          </cell>
          <cell r="S367" t="str">
            <v>消費電力(暖房)</v>
          </cell>
          <cell r="T367">
            <v>0</v>
          </cell>
          <cell r="U367" t="str">
            <v>kW</v>
          </cell>
          <cell r="V367" t="str">
            <v>消費電力(暖房ﾋｰﾀ作動時)</v>
          </cell>
          <cell r="W367">
            <v>0</v>
          </cell>
          <cell r="X367" t="str">
            <v>kW</v>
          </cell>
          <cell r="Y367" t="str">
            <v>電源</v>
          </cell>
          <cell r="Z367" t="str">
            <v>単相</v>
          </cell>
          <cell r="AA367" t="str">
            <v>φ</v>
          </cell>
          <cell r="AB367" t="str">
            <v>電圧</v>
          </cell>
          <cell r="AC367">
            <v>200</v>
          </cell>
          <cell r="AD367" t="str">
            <v>V</v>
          </cell>
          <cell r="AE367" t="str">
            <v>外形寸法　高さ</v>
          </cell>
          <cell r="AF367">
            <v>298</v>
          </cell>
          <cell r="AG367" t="str">
            <v>mm</v>
          </cell>
          <cell r="AH367" t="str">
            <v>外形寸法　幅</v>
          </cell>
          <cell r="AI367">
            <v>660</v>
          </cell>
          <cell r="AJ367" t="str">
            <v>mm</v>
          </cell>
          <cell r="AK367" t="str">
            <v>外形寸法　奥行</v>
          </cell>
          <cell r="AL367">
            <v>660</v>
          </cell>
          <cell r="AM367" t="str">
            <v>mm</v>
          </cell>
          <cell r="AN367" t="str">
            <v>風量(強)</v>
          </cell>
          <cell r="AO367">
            <v>17</v>
          </cell>
          <cell r="AP367" t="str">
            <v>m3/min</v>
          </cell>
          <cell r="AQ367" t="str">
            <v>機外静圧</v>
          </cell>
          <cell r="AR367">
            <v>0</v>
          </cell>
          <cell r="AS367" t="str">
            <v>Pa</v>
          </cell>
          <cell r="AT367" t="str">
            <v>送風機出力</v>
          </cell>
          <cell r="AU367">
            <v>0.03</v>
          </cell>
          <cell r="AV367" t="str">
            <v>kW</v>
          </cell>
          <cell r="AW367" t="str">
            <v>ドレン配管径</v>
          </cell>
          <cell r="AX367" t="str">
            <v>VP-25接続可</v>
          </cell>
          <cell r="AZ367" t="str">
            <v>冷媒配管(ガス)</v>
          </cell>
          <cell r="BA367">
            <v>15.88</v>
          </cell>
          <cell r="BB367" t="str">
            <v>φ(mm)</v>
          </cell>
          <cell r="BC367" t="str">
            <v>冷媒配管(液)</v>
          </cell>
          <cell r="BD367">
            <v>9.52</v>
          </cell>
          <cell r="BE367" t="str">
            <v>φ(mm)</v>
          </cell>
          <cell r="BF367" t="str">
            <v>製品質量</v>
          </cell>
          <cell r="BG367">
            <v>20</v>
          </cell>
          <cell r="BH367" t="str">
            <v>kg</v>
          </cell>
          <cell r="BI367" t="str">
            <v>分離形名(パネル１)</v>
          </cell>
          <cell r="BJ367" t="str">
            <v>PLP-J71JW</v>
          </cell>
          <cell r="BL367" t="str">
            <v>分離形名(リモコン１)</v>
          </cell>
          <cell r="BM367" t="str">
            <v>PAR-JC240K</v>
          </cell>
        </row>
        <row r="368">
          <cell r="B368" t="str">
            <v>PL-J80GK</v>
          </cell>
          <cell r="C368" t="str">
            <v>標準価格</v>
          </cell>
          <cell r="D368">
            <v>290000</v>
          </cell>
          <cell r="E368">
            <v>315000</v>
          </cell>
          <cell r="F368" t="str">
            <v>円</v>
          </cell>
          <cell r="G368" t="str">
            <v>冷房能力</v>
          </cell>
          <cell r="H368">
            <v>7.1</v>
          </cell>
          <cell r="I368" t="str">
            <v>kW</v>
          </cell>
          <cell r="J368" t="str">
            <v>消費電力(冷房)</v>
          </cell>
          <cell r="K368">
            <v>0</v>
          </cell>
          <cell r="L368" t="str">
            <v>kW</v>
          </cell>
          <cell r="M368" t="str">
            <v>暖房能力</v>
          </cell>
          <cell r="N368">
            <v>0</v>
          </cell>
          <cell r="O368" t="str">
            <v>kW</v>
          </cell>
          <cell r="P368" t="str">
            <v>暖房能力(ﾋｰﾀ作動時)</v>
          </cell>
          <cell r="Q368">
            <v>0</v>
          </cell>
          <cell r="R368" t="str">
            <v>kW</v>
          </cell>
          <cell r="S368" t="str">
            <v>消費電力(暖房)</v>
          </cell>
          <cell r="T368">
            <v>0</v>
          </cell>
          <cell r="U368" t="str">
            <v>kW</v>
          </cell>
          <cell r="V368" t="str">
            <v>消費電力(暖房ﾋｰﾀ作動時)</v>
          </cell>
          <cell r="W368">
            <v>0</v>
          </cell>
          <cell r="X368" t="str">
            <v>kW</v>
          </cell>
          <cell r="Y368" t="str">
            <v>電源</v>
          </cell>
          <cell r="Z368" t="str">
            <v>単相</v>
          </cell>
          <cell r="AA368" t="str">
            <v>φ</v>
          </cell>
          <cell r="AB368" t="str">
            <v>電圧</v>
          </cell>
          <cell r="AC368">
            <v>200</v>
          </cell>
          <cell r="AD368" t="str">
            <v>V</v>
          </cell>
          <cell r="AE368" t="str">
            <v>外形寸法　高さ</v>
          </cell>
          <cell r="AF368">
            <v>258</v>
          </cell>
          <cell r="AG368" t="str">
            <v>mm</v>
          </cell>
          <cell r="AH368" t="str">
            <v>外形寸法　幅</v>
          </cell>
          <cell r="AI368">
            <v>820</v>
          </cell>
          <cell r="AJ368" t="str">
            <v>mm</v>
          </cell>
          <cell r="AK368" t="str">
            <v>外形寸法　奥行</v>
          </cell>
          <cell r="AL368">
            <v>820</v>
          </cell>
          <cell r="AM368" t="str">
            <v>mm</v>
          </cell>
          <cell r="AN368" t="str">
            <v>風量(強)</v>
          </cell>
          <cell r="AO368">
            <v>18</v>
          </cell>
          <cell r="AP368" t="str">
            <v>m3/min</v>
          </cell>
          <cell r="AQ368" t="str">
            <v>機外静圧</v>
          </cell>
          <cell r="AR368">
            <v>0</v>
          </cell>
          <cell r="AS368" t="str">
            <v>Pa</v>
          </cell>
          <cell r="AT368" t="str">
            <v>送風機出力</v>
          </cell>
          <cell r="AU368">
            <v>0.05</v>
          </cell>
          <cell r="AV368" t="str">
            <v>kW</v>
          </cell>
          <cell r="AW368" t="str">
            <v>ドレン配管径</v>
          </cell>
          <cell r="AX368" t="str">
            <v>VP25接続可</v>
          </cell>
          <cell r="AZ368" t="str">
            <v>冷媒配管(ガス)</v>
          </cell>
          <cell r="BA368">
            <v>15.88</v>
          </cell>
          <cell r="BB368" t="str">
            <v>φ(mm)</v>
          </cell>
          <cell r="BC368" t="str">
            <v>冷媒配管(液)</v>
          </cell>
          <cell r="BD368">
            <v>9.52</v>
          </cell>
          <cell r="BE368" t="str">
            <v>φ(mm)</v>
          </cell>
          <cell r="BF368" t="str">
            <v>製品質量</v>
          </cell>
          <cell r="BG368">
            <v>28</v>
          </cell>
          <cell r="BH368" t="str">
            <v>kg</v>
          </cell>
          <cell r="BI368" t="str">
            <v>分離形名(パネル１)</v>
          </cell>
          <cell r="BJ368" t="str">
            <v>PLP-J100GW</v>
          </cell>
          <cell r="BL368" t="str">
            <v>分離形名(リモコン１)</v>
          </cell>
          <cell r="BM368" t="str">
            <v>PAR-JC240K</v>
          </cell>
        </row>
        <row r="369">
          <cell r="B369" t="str">
            <v>PLA-J100KA</v>
          </cell>
          <cell r="C369" t="str">
            <v>標準価格</v>
          </cell>
          <cell r="D369">
            <v>340000</v>
          </cell>
          <cell r="E369">
            <v>365000</v>
          </cell>
          <cell r="F369" t="str">
            <v>円</v>
          </cell>
          <cell r="G369" t="str">
            <v>冷房能力</v>
          </cell>
          <cell r="H369">
            <v>9</v>
          </cell>
          <cell r="I369" t="str">
            <v>kW</v>
          </cell>
          <cell r="J369" t="str">
            <v>消費電力(冷房)</v>
          </cell>
          <cell r="L369" t="str">
            <v>kW</v>
          </cell>
          <cell r="M369" t="str">
            <v>暖房能力</v>
          </cell>
          <cell r="N369">
            <v>10</v>
          </cell>
          <cell r="O369" t="str">
            <v>kW</v>
          </cell>
          <cell r="P369" t="str">
            <v>暖房能力(ﾋｰﾀ作動時)</v>
          </cell>
          <cell r="R369" t="str">
            <v>kW</v>
          </cell>
          <cell r="S369" t="str">
            <v>消費電力(暖房)</v>
          </cell>
          <cell r="U369" t="str">
            <v>kW</v>
          </cell>
          <cell r="V369" t="str">
            <v>消費電力(暖房ﾋｰﾀ作動時)</v>
          </cell>
          <cell r="X369" t="str">
            <v>kW</v>
          </cell>
          <cell r="Y369" t="str">
            <v>電源</v>
          </cell>
          <cell r="AA369" t="str">
            <v>φ</v>
          </cell>
          <cell r="AB369" t="str">
            <v>電圧</v>
          </cell>
          <cell r="AD369" t="str">
            <v>V</v>
          </cell>
          <cell r="AE369" t="str">
            <v>外形寸法　高さ</v>
          </cell>
          <cell r="AF369">
            <v>290</v>
          </cell>
          <cell r="AG369" t="str">
            <v>mm</v>
          </cell>
          <cell r="AH369" t="str">
            <v>外形寸法　幅</v>
          </cell>
          <cell r="AI369">
            <v>840</v>
          </cell>
          <cell r="AJ369" t="str">
            <v>mm</v>
          </cell>
          <cell r="AK369" t="str">
            <v>外形寸法　奥行</v>
          </cell>
          <cell r="AL369">
            <v>840</v>
          </cell>
          <cell r="AM369" t="str">
            <v>mm</v>
          </cell>
          <cell r="AN369" t="str">
            <v>風量(強)</v>
          </cell>
          <cell r="AO369">
            <v>23.5</v>
          </cell>
          <cell r="AP369" t="str">
            <v>m3/min</v>
          </cell>
          <cell r="AQ369" t="str">
            <v>機外静圧</v>
          </cell>
          <cell r="AR369">
            <v>0</v>
          </cell>
          <cell r="AS369" t="str">
            <v>Pa</v>
          </cell>
          <cell r="AT369" t="str">
            <v>送風機出力</v>
          </cell>
          <cell r="AU369">
            <v>0.09</v>
          </cell>
          <cell r="AV369" t="str">
            <v>kW</v>
          </cell>
          <cell r="AW369" t="str">
            <v>ドレン配管径</v>
          </cell>
          <cell r="AX369" t="str">
            <v>ＶＰ－２５接続可</v>
          </cell>
          <cell r="AZ369" t="str">
            <v>冷媒配管(ガス)</v>
          </cell>
          <cell r="BA369">
            <v>19.05</v>
          </cell>
          <cell r="BB369" t="str">
            <v>φ(mm)</v>
          </cell>
          <cell r="BC369" t="str">
            <v>冷媒配管(液)</v>
          </cell>
          <cell r="BD369">
            <v>9.52</v>
          </cell>
          <cell r="BE369" t="str">
            <v>φ(mm)</v>
          </cell>
          <cell r="BF369" t="str">
            <v>製品質量</v>
          </cell>
          <cell r="BG369">
            <v>28</v>
          </cell>
          <cell r="BH369" t="str">
            <v>kg</v>
          </cell>
          <cell r="BI369" t="str">
            <v>分離形名(パネル１)</v>
          </cell>
          <cell r="BJ369" t="str">
            <v>PLP-J100KW</v>
          </cell>
          <cell r="BL369" t="str">
            <v>分離形名(リモコン１)</v>
          </cell>
          <cell r="BM369" t="str">
            <v>PAR-S25A</v>
          </cell>
        </row>
        <row r="370">
          <cell r="B370" t="str">
            <v>PLA-J100KAH</v>
          </cell>
          <cell r="C370" t="str">
            <v>標準価格</v>
          </cell>
          <cell r="D370">
            <v>368000</v>
          </cell>
          <cell r="E370">
            <v>393000</v>
          </cell>
          <cell r="F370" t="str">
            <v>円</v>
          </cell>
          <cell r="G370" t="str">
            <v>冷房能力</v>
          </cell>
          <cell r="H370">
            <v>9</v>
          </cell>
          <cell r="I370" t="str">
            <v>kW</v>
          </cell>
          <cell r="J370" t="str">
            <v>消費電力(冷房)</v>
          </cell>
          <cell r="L370" t="str">
            <v>kW</v>
          </cell>
          <cell r="M370" t="str">
            <v>暖房能力</v>
          </cell>
          <cell r="N370">
            <v>10</v>
          </cell>
          <cell r="O370" t="str">
            <v>kW</v>
          </cell>
          <cell r="P370" t="str">
            <v>暖房能力(ﾋｰﾀ作動時)</v>
          </cell>
          <cell r="Q370">
            <v>12.1</v>
          </cell>
          <cell r="R370" t="str">
            <v>kW</v>
          </cell>
          <cell r="S370" t="str">
            <v>消費電力(暖房)</v>
          </cell>
          <cell r="U370" t="str">
            <v>kW</v>
          </cell>
          <cell r="V370" t="str">
            <v>消費電力(暖房ﾋｰﾀ作動時)</v>
          </cell>
          <cell r="X370" t="str">
            <v>kW</v>
          </cell>
          <cell r="Y370" t="str">
            <v>電源</v>
          </cell>
          <cell r="AA370" t="str">
            <v>φ</v>
          </cell>
          <cell r="AB370" t="str">
            <v>電圧</v>
          </cell>
          <cell r="AD370" t="str">
            <v>V</v>
          </cell>
          <cell r="AE370" t="str">
            <v>外形寸法　高さ</v>
          </cell>
          <cell r="AF370">
            <v>290</v>
          </cell>
          <cell r="AG370" t="str">
            <v>mm</v>
          </cell>
          <cell r="AH370" t="str">
            <v>外形寸法　幅</v>
          </cell>
          <cell r="AI370">
            <v>840</v>
          </cell>
          <cell r="AJ370" t="str">
            <v>mm</v>
          </cell>
          <cell r="AK370" t="str">
            <v>外形寸法　奥行</v>
          </cell>
          <cell r="AL370">
            <v>840</v>
          </cell>
          <cell r="AM370" t="str">
            <v>mm</v>
          </cell>
          <cell r="AN370" t="str">
            <v>風量(強)</v>
          </cell>
          <cell r="AO370">
            <v>23.5</v>
          </cell>
          <cell r="AP370" t="str">
            <v>m3/min</v>
          </cell>
          <cell r="AQ370" t="str">
            <v>機外静圧</v>
          </cell>
          <cell r="AR370">
            <v>0</v>
          </cell>
          <cell r="AS370" t="str">
            <v>Pa</v>
          </cell>
          <cell r="AT370" t="str">
            <v>送風機出力</v>
          </cell>
          <cell r="AU370">
            <v>0.09</v>
          </cell>
          <cell r="AV370" t="str">
            <v>kW</v>
          </cell>
          <cell r="AW370" t="str">
            <v>ドレン配管径</v>
          </cell>
          <cell r="AX370" t="str">
            <v>ＶＰ－２５接続可</v>
          </cell>
          <cell r="AZ370" t="str">
            <v>冷媒配管(ガス)</v>
          </cell>
          <cell r="BA370">
            <v>19.05</v>
          </cell>
          <cell r="BB370" t="str">
            <v>φ(mm)</v>
          </cell>
          <cell r="BC370" t="str">
            <v>冷媒配管(液)</v>
          </cell>
          <cell r="BD370">
            <v>9.52</v>
          </cell>
          <cell r="BE370" t="str">
            <v>φ(mm)</v>
          </cell>
          <cell r="BF370" t="str">
            <v>製品質量</v>
          </cell>
          <cell r="BG370">
            <v>28</v>
          </cell>
          <cell r="BH370" t="str">
            <v>kg</v>
          </cell>
          <cell r="BI370" t="str">
            <v>分離形名(パネル１)</v>
          </cell>
          <cell r="BJ370" t="str">
            <v>PLP-J100KW</v>
          </cell>
          <cell r="BL370" t="str">
            <v>分離形名(リモコン１)</v>
          </cell>
          <cell r="BM370" t="str">
            <v>PAR-S25A</v>
          </cell>
        </row>
        <row r="371">
          <cell r="B371" t="str">
            <v>PLA-J112KA</v>
          </cell>
          <cell r="C371" t="str">
            <v>標準価格</v>
          </cell>
          <cell r="D371">
            <v>355000</v>
          </cell>
          <cell r="E371">
            <v>380000</v>
          </cell>
          <cell r="F371" t="str">
            <v>円</v>
          </cell>
          <cell r="G371" t="str">
            <v>冷房能力</v>
          </cell>
          <cell r="H371">
            <v>10</v>
          </cell>
          <cell r="I371" t="str">
            <v>kW</v>
          </cell>
          <cell r="J371" t="str">
            <v>消費電力(冷房)</v>
          </cell>
          <cell r="K371">
            <v>0.2</v>
          </cell>
          <cell r="L371" t="str">
            <v>kW</v>
          </cell>
          <cell r="M371" t="str">
            <v>暖房能力</v>
          </cell>
          <cell r="N371">
            <v>10.6</v>
          </cell>
          <cell r="O371" t="str">
            <v>kW</v>
          </cell>
          <cell r="P371" t="str">
            <v>暖房能力(ﾋｰﾀ作動時)</v>
          </cell>
          <cell r="R371" t="str">
            <v>kW</v>
          </cell>
          <cell r="S371" t="str">
            <v>消費電力(暖房)</v>
          </cell>
          <cell r="T371">
            <v>0.2</v>
          </cell>
          <cell r="U371" t="str">
            <v>kW</v>
          </cell>
          <cell r="V371" t="str">
            <v>消費電力(暖房ﾋｰﾀ作動時)</v>
          </cell>
          <cell r="X371" t="str">
            <v>kW</v>
          </cell>
          <cell r="Y371" t="str">
            <v>電源</v>
          </cell>
          <cell r="AA371" t="str">
            <v>φ</v>
          </cell>
          <cell r="AB371" t="str">
            <v>電圧</v>
          </cell>
          <cell r="AD371" t="str">
            <v>V</v>
          </cell>
          <cell r="AE371" t="str">
            <v>外形寸法　高さ</v>
          </cell>
          <cell r="AF371">
            <v>290</v>
          </cell>
          <cell r="AG371" t="str">
            <v>mm</v>
          </cell>
          <cell r="AH371" t="str">
            <v>外形寸法　幅</v>
          </cell>
          <cell r="AI371">
            <v>840</v>
          </cell>
          <cell r="AJ371" t="str">
            <v>mm</v>
          </cell>
          <cell r="AK371" t="str">
            <v>外形寸法　奥行</v>
          </cell>
          <cell r="AL371">
            <v>840</v>
          </cell>
          <cell r="AM371" t="str">
            <v>mm</v>
          </cell>
          <cell r="AN371" t="str">
            <v>風量(強)</v>
          </cell>
          <cell r="AO371">
            <v>26</v>
          </cell>
          <cell r="AP371" t="str">
            <v>m3/min</v>
          </cell>
          <cell r="AQ371" t="str">
            <v>機外静圧</v>
          </cell>
          <cell r="AR371">
            <v>0</v>
          </cell>
          <cell r="AS371" t="str">
            <v>Pa</v>
          </cell>
          <cell r="AT371" t="str">
            <v>送風機出力</v>
          </cell>
          <cell r="AU371">
            <v>0.09</v>
          </cell>
          <cell r="AV371" t="str">
            <v>kW</v>
          </cell>
          <cell r="AW371" t="str">
            <v>ドレン配管径</v>
          </cell>
          <cell r="AX371" t="str">
            <v>ＶＰ－２５接続可</v>
          </cell>
          <cell r="AZ371" t="str">
            <v>冷媒配管(ガス)</v>
          </cell>
          <cell r="BA371">
            <v>19.05</v>
          </cell>
          <cell r="BB371" t="str">
            <v>φ(mm)</v>
          </cell>
          <cell r="BC371" t="str">
            <v>冷媒配管(液)</v>
          </cell>
          <cell r="BD371">
            <v>9.52</v>
          </cell>
          <cell r="BE371" t="str">
            <v>φ(mm)</v>
          </cell>
          <cell r="BF371" t="str">
            <v>製品質量</v>
          </cell>
          <cell r="BG371">
            <v>29</v>
          </cell>
          <cell r="BH371" t="str">
            <v>kg</v>
          </cell>
          <cell r="BI371" t="str">
            <v>分離形名(パネル１)</v>
          </cell>
          <cell r="BJ371" t="str">
            <v>PLP-J125KW</v>
          </cell>
          <cell r="BL371" t="str">
            <v>分離形名(リモコン１)</v>
          </cell>
          <cell r="BM371" t="str">
            <v>PAR-S25A</v>
          </cell>
        </row>
        <row r="372">
          <cell r="B372" t="str">
            <v>PLA-J112KAH</v>
          </cell>
          <cell r="C372" t="str">
            <v>標準価格</v>
          </cell>
          <cell r="D372">
            <v>388000</v>
          </cell>
          <cell r="E372">
            <v>413000</v>
          </cell>
          <cell r="F372" t="str">
            <v>円</v>
          </cell>
          <cell r="G372" t="str">
            <v>冷房能力</v>
          </cell>
          <cell r="H372">
            <v>10</v>
          </cell>
          <cell r="I372" t="str">
            <v>kW</v>
          </cell>
          <cell r="J372" t="str">
            <v>消費電力(冷房)</v>
          </cell>
          <cell r="K372">
            <v>0.2</v>
          </cell>
          <cell r="L372" t="str">
            <v>kW</v>
          </cell>
          <cell r="M372" t="str">
            <v>暖房能力</v>
          </cell>
          <cell r="N372">
            <v>10.6</v>
          </cell>
          <cell r="O372" t="str">
            <v>kW</v>
          </cell>
          <cell r="P372" t="str">
            <v>暖房能力(ﾋｰﾀ作動時)</v>
          </cell>
          <cell r="Q372">
            <v>13.2</v>
          </cell>
          <cell r="R372" t="str">
            <v>kW</v>
          </cell>
          <cell r="S372" t="str">
            <v>消費電力(暖房)</v>
          </cell>
          <cell r="T372">
            <v>0.2</v>
          </cell>
          <cell r="U372" t="str">
            <v>kW</v>
          </cell>
          <cell r="V372" t="str">
            <v>消費電力(暖房ﾋｰﾀ作動時)</v>
          </cell>
          <cell r="W372">
            <v>2.8</v>
          </cell>
          <cell r="X372" t="str">
            <v>kW</v>
          </cell>
          <cell r="Y372" t="str">
            <v>電源</v>
          </cell>
          <cell r="AA372" t="str">
            <v>φ</v>
          </cell>
          <cell r="AB372" t="str">
            <v>電圧</v>
          </cell>
          <cell r="AD372" t="str">
            <v>V</v>
          </cell>
          <cell r="AE372" t="str">
            <v>外形寸法　高さ</v>
          </cell>
          <cell r="AF372">
            <v>290</v>
          </cell>
          <cell r="AG372" t="str">
            <v>mm</v>
          </cell>
          <cell r="AH372" t="str">
            <v>外形寸法　幅</v>
          </cell>
          <cell r="AI372">
            <v>840</v>
          </cell>
          <cell r="AJ372" t="str">
            <v>mm</v>
          </cell>
          <cell r="AK372" t="str">
            <v>外形寸法　奥行</v>
          </cell>
          <cell r="AL372">
            <v>840</v>
          </cell>
          <cell r="AM372" t="str">
            <v>mm</v>
          </cell>
          <cell r="AN372" t="str">
            <v>風量(強)</v>
          </cell>
          <cell r="AO372">
            <v>26</v>
          </cell>
          <cell r="AP372" t="str">
            <v>m3/min</v>
          </cell>
          <cell r="AQ372" t="str">
            <v>機外静圧</v>
          </cell>
          <cell r="AR372">
            <v>0</v>
          </cell>
          <cell r="AS372" t="str">
            <v>Pa</v>
          </cell>
          <cell r="AT372" t="str">
            <v>送風機出力</v>
          </cell>
          <cell r="AU372">
            <v>0.09</v>
          </cell>
          <cell r="AV372" t="str">
            <v>kW</v>
          </cell>
          <cell r="AW372" t="str">
            <v>ドレン配管径</v>
          </cell>
          <cell r="AX372" t="str">
            <v>ＶＰ－２５接続可</v>
          </cell>
          <cell r="AZ372" t="str">
            <v>冷媒配管(ガス)</v>
          </cell>
          <cell r="BA372">
            <v>19.05</v>
          </cell>
          <cell r="BB372" t="str">
            <v>φ(mm)</v>
          </cell>
          <cell r="BC372" t="str">
            <v>冷媒配管(液)</v>
          </cell>
          <cell r="BD372">
            <v>9.52</v>
          </cell>
          <cell r="BE372" t="str">
            <v>φ(mm)</v>
          </cell>
          <cell r="BF372" t="str">
            <v>製品質量</v>
          </cell>
          <cell r="BG372">
            <v>29</v>
          </cell>
          <cell r="BH372" t="str">
            <v>kg</v>
          </cell>
          <cell r="BI372" t="str">
            <v>分離形名(パネル１)</v>
          </cell>
          <cell r="BJ372" t="str">
            <v>PLP-J125KW</v>
          </cell>
          <cell r="BL372" t="str">
            <v>分離形名(リモコン１)</v>
          </cell>
          <cell r="BM372" t="str">
            <v>PAR-S25A</v>
          </cell>
        </row>
        <row r="373">
          <cell r="B373" t="str">
            <v>PLA-J125KA</v>
          </cell>
          <cell r="C373" t="str">
            <v>標準価格</v>
          </cell>
          <cell r="D373">
            <v>370000</v>
          </cell>
          <cell r="E373">
            <v>395000</v>
          </cell>
          <cell r="F373" t="str">
            <v>円</v>
          </cell>
          <cell r="G373" t="str">
            <v>冷房能力</v>
          </cell>
          <cell r="H373">
            <v>11.2</v>
          </cell>
          <cell r="I373" t="str">
            <v>kW</v>
          </cell>
          <cell r="J373" t="str">
            <v>消費電力(冷房)</v>
          </cell>
          <cell r="L373" t="str">
            <v>kW</v>
          </cell>
          <cell r="M373" t="str">
            <v>暖房能力</v>
          </cell>
          <cell r="N373">
            <v>13.2</v>
          </cell>
          <cell r="O373" t="str">
            <v>kW</v>
          </cell>
          <cell r="P373" t="str">
            <v>暖房能力(ﾋｰﾀ作動時)</v>
          </cell>
          <cell r="R373" t="str">
            <v>kW</v>
          </cell>
          <cell r="S373" t="str">
            <v>消費電力(暖房)</v>
          </cell>
          <cell r="U373" t="str">
            <v>kW</v>
          </cell>
          <cell r="V373" t="str">
            <v>消費電力(暖房ﾋｰﾀ作動時)</v>
          </cell>
          <cell r="X373" t="str">
            <v>kW</v>
          </cell>
          <cell r="Y373" t="str">
            <v>電源</v>
          </cell>
          <cell r="AA373" t="str">
            <v>φ</v>
          </cell>
          <cell r="AB373" t="str">
            <v>電圧</v>
          </cell>
          <cell r="AD373" t="str">
            <v>V</v>
          </cell>
          <cell r="AE373" t="str">
            <v>外形寸法　高さ</v>
          </cell>
          <cell r="AF373">
            <v>290</v>
          </cell>
          <cell r="AG373" t="str">
            <v>mm</v>
          </cell>
          <cell r="AH373" t="str">
            <v>外形寸法　幅</v>
          </cell>
          <cell r="AI373">
            <v>840</v>
          </cell>
          <cell r="AJ373" t="str">
            <v>mm</v>
          </cell>
          <cell r="AK373" t="str">
            <v>外形寸法　奥行</v>
          </cell>
          <cell r="AL373">
            <v>840</v>
          </cell>
          <cell r="AM373" t="str">
            <v>mm</v>
          </cell>
          <cell r="AN373" t="str">
            <v>風量(強)</v>
          </cell>
          <cell r="AO373">
            <v>27</v>
          </cell>
          <cell r="AP373" t="str">
            <v>m3/min</v>
          </cell>
          <cell r="AQ373" t="str">
            <v>機外静圧</v>
          </cell>
          <cell r="AR373">
            <v>0</v>
          </cell>
          <cell r="AS373" t="str">
            <v>Pa</v>
          </cell>
          <cell r="AT373" t="str">
            <v>送風機出力</v>
          </cell>
          <cell r="AU373">
            <v>0.09</v>
          </cell>
          <cell r="AV373" t="str">
            <v>kW</v>
          </cell>
          <cell r="AW373" t="str">
            <v>ドレン配管径</v>
          </cell>
          <cell r="AX373" t="str">
            <v>ＶＰ－２５接続可</v>
          </cell>
          <cell r="AZ373" t="str">
            <v>冷媒配管(ガス)</v>
          </cell>
          <cell r="BA373">
            <v>19.05</v>
          </cell>
          <cell r="BB373" t="str">
            <v>φ(mm)</v>
          </cell>
          <cell r="BC373" t="str">
            <v>冷媒配管(液)</v>
          </cell>
          <cell r="BD373">
            <v>9.52</v>
          </cell>
          <cell r="BE373" t="str">
            <v>φ(mm)</v>
          </cell>
          <cell r="BF373" t="str">
            <v>製品質量</v>
          </cell>
          <cell r="BG373">
            <v>29</v>
          </cell>
          <cell r="BH373" t="str">
            <v>kg</v>
          </cell>
          <cell r="BI373" t="str">
            <v>分離形名(パネル１)</v>
          </cell>
          <cell r="BJ373" t="str">
            <v>PLP-J125KW</v>
          </cell>
          <cell r="BL373" t="str">
            <v>分離形名(リモコン１)</v>
          </cell>
          <cell r="BM373" t="str">
            <v>PAR-S25A</v>
          </cell>
        </row>
        <row r="374">
          <cell r="B374" t="str">
            <v>PLA-J125KAH</v>
          </cell>
          <cell r="C374" t="str">
            <v>標準価格</v>
          </cell>
          <cell r="D374">
            <v>403000</v>
          </cell>
          <cell r="E374">
            <v>428000</v>
          </cell>
          <cell r="F374" t="str">
            <v>円</v>
          </cell>
          <cell r="G374" t="str">
            <v>冷房能力</v>
          </cell>
          <cell r="H374">
            <v>11.2</v>
          </cell>
          <cell r="I374" t="str">
            <v>kW</v>
          </cell>
          <cell r="J374" t="str">
            <v>消費電力(冷房)</v>
          </cell>
          <cell r="L374" t="str">
            <v>kW</v>
          </cell>
          <cell r="M374" t="str">
            <v>暖房能力</v>
          </cell>
          <cell r="N374">
            <v>13.2</v>
          </cell>
          <cell r="O374" t="str">
            <v>kW</v>
          </cell>
          <cell r="P374" t="str">
            <v>暖房能力(ﾋｰﾀ作動時)</v>
          </cell>
          <cell r="Q374">
            <v>15.8</v>
          </cell>
          <cell r="R374" t="str">
            <v>kW</v>
          </cell>
          <cell r="S374" t="str">
            <v>消費電力(暖房)</v>
          </cell>
          <cell r="U374" t="str">
            <v>kW</v>
          </cell>
          <cell r="V374" t="str">
            <v>消費電力(暖房ﾋｰﾀ作動時)</v>
          </cell>
          <cell r="X374" t="str">
            <v>kW</v>
          </cell>
          <cell r="Y374" t="str">
            <v>電源</v>
          </cell>
          <cell r="AA374" t="str">
            <v>φ</v>
          </cell>
          <cell r="AB374" t="str">
            <v>電圧</v>
          </cell>
          <cell r="AD374" t="str">
            <v>V</v>
          </cell>
          <cell r="AE374" t="str">
            <v>外形寸法　高さ</v>
          </cell>
          <cell r="AF374">
            <v>290</v>
          </cell>
          <cell r="AG374" t="str">
            <v>mm</v>
          </cell>
          <cell r="AH374" t="str">
            <v>外形寸法　幅</v>
          </cell>
          <cell r="AI374">
            <v>840</v>
          </cell>
          <cell r="AJ374" t="str">
            <v>mm</v>
          </cell>
          <cell r="AK374" t="str">
            <v>外形寸法　奥行</v>
          </cell>
          <cell r="AL374">
            <v>840</v>
          </cell>
          <cell r="AM374" t="str">
            <v>mm</v>
          </cell>
          <cell r="AN374" t="str">
            <v>風量(強)</v>
          </cell>
          <cell r="AO374">
            <v>27</v>
          </cell>
          <cell r="AP374" t="str">
            <v>m3/min</v>
          </cell>
          <cell r="AQ374" t="str">
            <v>機外静圧</v>
          </cell>
          <cell r="AR374">
            <v>0</v>
          </cell>
          <cell r="AS374" t="str">
            <v>Pa</v>
          </cell>
          <cell r="AT374" t="str">
            <v>送風機出力</v>
          </cell>
          <cell r="AU374">
            <v>0.09</v>
          </cell>
          <cell r="AV374" t="str">
            <v>kW</v>
          </cell>
          <cell r="AW374" t="str">
            <v>ドレン配管径</v>
          </cell>
          <cell r="AX374" t="str">
            <v>ＶＰ－２５接続可</v>
          </cell>
          <cell r="AZ374" t="str">
            <v>冷媒配管(ガス)</v>
          </cell>
          <cell r="BA374">
            <v>19.05</v>
          </cell>
          <cell r="BB374" t="str">
            <v>φ(mm)</v>
          </cell>
          <cell r="BC374" t="str">
            <v>冷媒配管(液)</v>
          </cell>
          <cell r="BD374">
            <v>9.52</v>
          </cell>
          <cell r="BE374" t="str">
            <v>φ(mm)</v>
          </cell>
          <cell r="BF374" t="str">
            <v>製品質量</v>
          </cell>
          <cell r="BG374">
            <v>29</v>
          </cell>
          <cell r="BH374" t="str">
            <v>kg</v>
          </cell>
          <cell r="BI374" t="str">
            <v>分離形名(パネル１)</v>
          </cell>
          <cell r="BJ374" t="str">
            <v>PLP-J125KW</v>
          </cell>
          <cell r="BL374" t="str">
            <v>分離形名(リモコン１)</v>
          </cell>
          <cell r="BM374" t="str">
            <v>PAR-S25A</v>
          </cell>
        </row>
        <row r="375">
          <cell r="B375" t="str">
            <v>PLA-J140KA</v>
          </cell>
          <cell r="C375" t="str">
            <v>標準価格</v>
          </cell>
          <cell r="D375">
            <v>395000</v>
          </cell>
          <cell r="E375">
            <v>420000</v>
          </cell>
          <cell r="F375" t="str">
            <v>円</v>
          </cell>
          <cell r="G375" t="str">
            <v>冷房能力</v>
          </cell>
          <cell r="H375">
            <v>12.5</v>
          </cell>
          <cell r="I375" t="str">
            <v>kW</v>
          </cell>
          <cell r="J375" t="str">
            <v>消費電力(冷房)</v>
          </cell>
          <cell r="K375">
            <v>0.22</v>
          </cell>
          <cell r="L375" t="str">
            <v>kW</v>
          </cell>
          <cell r="M375" t="str">
            <v>暖房能力</v>
          </cell>
          <cell r="N375">
            <v>14</v>
          </cell>
          <cell r="O375" t="str">
            <v>kW</v>
          </cell>
          <cell r="P375" t="str">
            <v>暖房能力(ﾋｰﾀ作動時)</v>
          </cell>
          <cell r="R375" t="str">
            <v>kW</v>
          </cell>
          <cell r="S375" t="str">
            <v>消費電力(暖房)</v>
          </cell>
          <cell r="T375">
            <v>0.22</v>
          </cell>
          <cell r="U375" t="str">
            <v>kW</v>
          </cell>
          <cell r="V375" t="str">
            <v>消費電力(暖房ﾋｰﾀ作動時)</v>
          </cell>
          <cell r="X375" t="str">
            <v>kW</v>
          </cell>
          <cell r="Y375" t="str">
            <v>電源</v>
          </cell>
          <cell r="AA375" t="str">
            <v>φ</v>
          </cell>
          <cell r="AB375" t="str">
            <v>電圧</v>
          </cell>
          <cell r="AD375" t="str">
            <v>V</v>
          </cell>
          <cell r="AE375" t="str">
            <v>外形寸法　高さ</v>
          </cell>
          <cell r="AF375">
            <v>290</v>
          </cell>
          <cell r="AG375" t="str">
            <v>mm</v>
          </cell>
          <cell r="AH375" t="str">
            <v>外形寸法　幅</v>
          </cell>
          <cell r="AI375">
            <v>840</v>
          </cell>
          <cell r="AJ375" t="str">
            <v>mm</v>
          </cell>
          <cell r="AK375" t="str">
            <v>外形寸法　奥行</v>
          </cell>
          <cell r="AL375">
            <v>1360</v>
          </cell>
          <cell r="AM375" t="str">
            <v>mm</v>
          </cell>
          <cell r="AN375" t="str">
            <v>風量(強)</v>
          </cell>
          <cell r="AO375">
            <v>30</v>
          </cell>
          <cell r="AP375" t="str">
            <v>m3/min</v>
          </cell>
          <cell r="AQ375" t="str">
            <v>機外静圧</v>
          </cell>
          <cell r="AR375">
            <v>0</v>
          </cell>
          <cell r="AS375" t="str">
            <v>Pa</v>
          </cell>
          <cell r="AT375" t="str">
            <v>送風機出力</v>
          </cell>
          <cell r="AU375">
            <v>0.09</v>
          </cell>
          <cell r="AV375" t="str">
            <v>kW</v>
          </cell>
          <cell r="AW375" t="str">
            <v>ドレン配管径</v>
          </cell>
          <cell r="AX375" t="str">
            <v>ＶＰ－２５接続可</v>
          </cell>
          <cell r="AZ375" t="str">
            <v>冷媒配管(ガス)</v>
          </cell>
          <cell r="BA375">
            <v>19.05</v>
          </cell>
          <cell r="BB375" t="str">
            <v>φ(mm)</v>
          </cell>
          <cell r="BC375" t="str">
            <v>冷媒配管(液)</v>
          </cell>
          <cell r="BD375">
            <v>9.52</v>
          </cell>
          <cell r="BE375" t="str">
            <v>φ(mm)</v>
          </cell>
          <cell r="BF375" t="str">
            <v>製品質量</v>
          </cell>
          <cell r="BG375">
            <v>37</v>
          </cell>
          <cell r="BH375" t="str">
            <v>kg</v>
          </cell>
          <cell r="BI375" t="str">
            <v>分離形名(パネル１)</v>
          </cell>
          <cell r="BJ375" t="str">
            <v>PLP-J160KW</v>
          </cell>
          <cell r="BL375" t="str">
            <v>分離形名(リモコン１)</v>
          </cell>
          <cell r="BM375" t="str">
            <v>PAR-S25A</v>
          </cell>
        </row>
        <row r="376">
          <cell r="B376" t="str">
            <v>PLA-J140KAH</v>
          </cell>
          <cell r="C376" t="str">
            <v>標準価格</v>
          </cell>
          <cell r="D376">
            <v>428000</v>
          </cell>
          <cell r="E376">
            <v>453000</v>
          </cell>
          <cell r="F376" t="str">
            <v>円</v>
          </cell>
          <cell r="G376" t="str">
            <v>冷房能力</v>
          </cell>
          <cell r="H376">
            <v>12.5</v>
          </cell>
          <cell r="I376" t="str">
            <v>kW</v>
          </cell>
          <cell r="J376" t="str">
            <v>消費電力(冷房)</v>
          </cell>
          <cell r="K376">
            <v>0.22</v>
          </cell>
          <cell r="L376" t="str">
            <v>kW</v>
          </cell>
          <cell r="M376" t="str">
            <v>暖房能力</v>
          </cell>
          <cell r="N376">
            <v>14</v>
          </cell>
          <cell r="O376" t="str">
            <v>kW</v>
          </cell>
          <cell r="P376" t="str">
            <v>暖房能力(ﾋｰﾀ作動時)</v>
          </cell>
          <cell r="Q376">
            <v>17</v>
          </cell>
          <cell r="R376" t="str">
            <v>kW</v>
          </cell>
          <cell r="S376" t="str">
            <v>消費電力(暖房)</v>
          </cell>
          <cell r="T376">
            <v>0.22</v>
          </cell>
          <cell r="U376" t="str">
            <v>kW</v>
          </cell>
          <cell r="V376" t="str">
            <v>消費電力(暖房ﾋｰﾀ作動時)</v>
          </cell>
          <cell r="W376">
            <v>3.22</v>
          </cell>
          <cell r="X376" t="str">
            <v>kW</v>
          </cell>
          <cell r="Y376" t="str">
            <v>電源</v>
          </cell>
          <cell r="AA376" t="str">
            <v>φ</v>
          </cell>
          <cell r="AB376" t="str">
            <v>電圧</v>
          </cell>
          <cell r="AD376" t="str">
            <v>V</v>
          </cell>
          <cell r="AE376" t="str">
            <v>外形寸法　高さ</v>
          </cell>
          <cell r="AF376">
            <v>290</v>
          </cell>
          <cell r="AG376" t="str">
            <v>mm</v>
          </cell>
          <cell r="AH376" t="str">
            <v>外形寸法　幅</v>
          </cell>
          <cell r="AI376">
            <v>840</v>
          </cell>
          <cell r="AJ376" t="str">
            <v>mm</v>
          </cell>
          <cell r="AK376" t="str">
            <v>外形寸法　奥行</v>
          </cell>
          <cell r="AL376">
            <v>1360</v>
          </cell>
          <cell r="AM376" t="str">
            <v>mm</v>
          </cell>
          <cell r="AN376" t="str">
            <v>風量(強)</v>
          </cell>
          <cell r="AO376">
            <v>30</v>
          </cell>
          <cell r="AP376" t="str">
            <v>m3/min</v>
          </cell>
          <cell r="AQ376" t="str">
            <v>機外静圧</v>
          </cell>
          <cell r="AR376">
            <v>0</v>
          </cell>
          <cell r="AS376" t="str">
            <v>Pa</v>
          </cell>
          <cell r="AT376" t="str">
            <v>送風機出力</v>
          </cell>
          <cell r="AU376">
            <v>0.09</v>
          </cell>
          <cell r="AV376" t="str">
            <v>kW</v>
          </cell>
          <cell r="AW376" t="str">
            <v>ドレン配管径</v>
          </cell>
          <cell r="AX376" t="str">
            <v>ＶＰ－２５接続可</v>
          </cell>
          <cell r="AZ376" t="str">
            <v>冷媒配管(ガス)</v>
          </cell>
          <cell r="BA376">
            <v>19.05</v>
          </cell>
          <cell r="BB376" t="str">
            <v>φ(mm)</v>
          </cell>
          <cell r="BC376" t="str">
            <v>冷媒配管(液)</v>
          </cell>
          <cell r="BD376">
            <v>9.52</v>
          </cell>
          <cell r="BE376" t="str">
            <v>φ(mm)</v>
          </cell>
          <cell r="BF376" t="str">
            <v>製品質量</v>
          </cell>
          <cell r="BG376">
            <v>37</v>
          </cell>
          <cell r="BH376" t="str">
            <v>kg</v>
          </cell>
          <cell r="BI376" t="str">
            <v>分離形名(パネル１)</v>
          </cell>
          <cell r="BJ376" t="str">
            <v>PLP-J160KW</v>
          </cell>
          <cell r="BL376" t="str">
            <v>分離形名(リモコン１)</v>
          </cell>
          <cell r="BM376" t="str">
            <v>PAR-S25A</v>
          </cell>
        </row>
        <row r="377">
          <cell r="B377" t="str">
            <v>PLA-J160KA</v>
          </cell>
          <cell r="C377" t="str">
            <v>標準価格</v>
          </cell>
          <cell r="D377">
            <v>420000</v>
          </cell>
          <cell r="E377">
            <v>445000</v>
          </cell>
          <cell r="F377" t="str">
            <v>円</v>
          </cell>
          <cell r="G377" t="str">
            <v>冷房能力</v>
          </cell>
          <cell r="H377">
            <v>14</v>
          </cell>
          <cell r="I377" t="str">
            <v>kW</v>
          </cell>
          <cell r="J377" t="str">
            <v>消費電力(冷房)</v>
          </cell>
          <cell r="K377">
            <v>0.22</v>
          </cell>
          <cell r="L377" t="str">
            <v>kW</v>
          </cell>
          <cell r="M377" t="str">
            <v>暖房能力</v>
          </cell>
          <cell r="N377">
            <v>16</v>
          </cell>
          <cell r="O377" t="str">
            <v>kW</v>
          </cell>
          <cell r="P377" t="str">
            <v>暖房能力(ﾋｰﾀ作動時)</v>
          </cell>
          <cell r="R377" t="str">
            <v>kW</v>
          </cell>
          <cell r="S377" t="str">
            <v>消費電力(暖房)</v>
          </cell>
          <cell r="T377">
            <v>0.22</v>
          </cell>
          <cell r="U377" t="str">
            <v>kW</v>
          </cell>
          <cell r="V377" t="str">
            <v>消費電力(暖房ﾋｰﾀ作動時)</v>
          </cell>
          <cell r="X377" t="str">
            <v>kW</v>
          </cell>
          <cell r="Y377" t="str">
            <v>電源</v>
          </cell>
          <cell r="AA377" t="str">
            <v>φ</v>
          </cell>
          <cell r="AB377" t="str">
            <v>電圧</v>
          </cell>
          <cell r="AD377" t="str">
            <v>V</v>
          </cell>
          <cell r="AE377" t="str">
            <v>外形寸法　高さ</v>
          </cell>
          <cell r="AF377">
            <v>290</v>
          </cell>
          <cell r="AG377" t="str">
            <v>mm</v>
          </cell>
          <cell r="AH377" t="str">
            <v>外形寸法　幅</v>
          </cell>
          <cell r="AI377">
            <v>840</v>
          </cell>
          <cell r="AJ377" t="str">
            <v>mm</v>
          </cell>
          <cell r="AK377" t="str">
            <v>外形寸法　奥行</v>
          </cell>
          <cell r="AL377">
            <v>1360</v>
          </cell>
          <cell r="AM377" t="str">
            <v>mm</v>
          </cell>
          <cell r="AN377" t="str">
            <v>風量(強)</v>
          </cell>
          <cell r="AO377">
            <v>33</v>
          </cell>
          <cell r="AP377" t="str">
            <v>m3/min</v>
          </cell>
          <cell r="AQ377" t="str">
            <v>機外静圧</v>
          </cell>
          <cell r="AR377">
            <v>0</v>
          </cell>
          <cell r="AS377" t="str">
            <v>Pa</v>
          </cell>
          <cell r="AT377" t="str">
            <v>送風機出力</v>
          </cell>
          <cell r="AU377">
            <v>0.09</v>
          </cell>
          <cell r="AV377" t="str">
            <v>kW</v>
          </cell>
          <cell r="AW377" t="str">
            <v>ドレン配管径</v>
          </cell>
          <cell r="AX377" t="str">
            <v>ＶＰ－２５接続可</v>
          </cell>
          <cell r="AZ377" t="str">
            <v>冷媒配管(ガス)</v>
          </cell>
          <cell r="BA377">
            <v>19.05</v>
          </cell>
          <cell r="BB377" t="str">
            <v>φ(mm)</v>
          </cell>
          <cell r="BC377" t="str">
            <v>冷媒配管(液)</v>
          </cell>
          <cell r="BD377">
            <v>9.52</v>
          </cell>
          <cell r="BE377" t="str">
            <v>φ(mm)</v>
          </cell>
          <cell r="BF377" t="str">
            <v>製品質量</v>
          </cell>
          <cell r="BG377">
            <v>37</v>
          </cell>
          <cell r="BH377" t="str">
            <v>kg</v>
          </cell>
          <cell r="BI377" t="str">
            <v>分離形名(パネル１)</v>
          </cell>
          <cell r="BJ377" t="str">
            <v>PLP-J160KW</v>
          </cell>
          <cell r="BL377" t="str">
            <v>分離形名(リモコン１)</v>
          </cell>
          <cell r="BM377" t="str">
            <v>PAR-S25A</v>
          </cell>
        </row>
        <row r="378">
          <cell r="B378" t="str">
            <v>PLA-J160KAH</v>
          </cell>
          <cell r="C378" t="str">
            <v>標準価格</v>
          </cell>
          <cell r="D378">
            <v>453000</v>
          </cell>
          <cell r="E378">
            <v>478000</v>
          </cell>
          <cell r="F378" t="str">
            <v>円</v>
          </cell>
          <cell r="G378" t="str">
            <v>冷房能力</v>
          </cell>
          <cell r="H378">
            <v>14</v>
          </cell>
          <cell r="I378" t="str">
            <v>kW</v>
          </cell>
          <cell r="J378" t="str">
            <v>消費電力(冷房)</v>
          </cell>
          <cell r="K378">
            <v>0.22</v>
          </cell>
          <cell r="L378" t="str">
            <v>kW</v>
          </cell>
          <cell r="M378" t="str">
            <v>暖房能力</v>
          </cell>
          <cell r="N378">
            <v>16</v>
          </cell>
          <cell r="O378" t="str">
            <v>kW</v>
          </cell>
          <cell r="P378" t="str">
            <v>暖房能力(ﾋｰﾀ作動時)</v>
          </cell>
          <cell r="Q378">
            <v>19</v>
          </cell>
          <cell r="R378" t="str">
            <v>kW</v>
          </cell>
          <cell r="S378" t="str">
            <v>消費電力(暖房)</v>
          </cell>
          <cell r="T378">
            <v>0.22</v>
          </cell>
          <cell r="U378" t="str">
            <v>kW</v>
          </cell>
          <cell r="V378" t="str">
            <v>消費電力(暖房ﾋｰﾀ作動時)</v>
          </cell>
          <cell r="W378">
            <v>3.22</v>
          </cell>
          <cell r="X378" t="str">
            <v>kW</v>
          </cell>
          <cell r="Y378" t="str">
            <v>電源</v>
          </cell>
          <cell r="AA378" t="str">
            <v>φ</v>
          </cell>
          <cell r="AB378" t="str">
            <v>電圧</v>
          </cell>
          <cell r="AD378" t="str">
            <v>V</v>
          </cell>
          <cell r="AE378" t="str">
            <v>外形寸法　高さ</v>
          </cell>
          <cell r="AF378">
            <v>290</v>
          </cell>
          <cell r="AG378" t="str">
            <v>mm</v>
          </cell>
          <cell r="AH378" t="str">
            <v>外形寸法　幅</v>
          </cell>
          <cell r="AI378">
            <v>840</v>
          </cell>
          <cell r="AJ378" t="str">
            <v>mm</v>
          </cell>
          <cell r="AK378" t="str">
            <v>外形寸法　奥行</v>
          </cell>
          <cell r="AL378">
            <v>1360</v>
          </cell>
          <cell r="AM378" t="str">
            <v>mm</v>
          </cell>
          <cell r="AN378" t="str">
            <v>風量(強)</v>
          </cell>
          <cell r="AO378">
            <v>33</v>
          </cell>
          <cell r="AP378" t="str">
            <v>m3/min</v>
          </cell>
          <cell r="AQ378" t="str">
            <v>機外静圧</v>
          </cell>
          <cell r="AR378">
            <v>0</v>
          </cell>
          <cell r="AS378" t="str">
            <v>Pa</v>
          </cell>
          <cell r="AT378" t="str">
            <v>送風機出力</v>
          </cell>
          <cell r="AU378">
            <v>0.09</v>
          </cell>
          <cell r="AV378" t="str">
            <v>kW</v>
          </cell>
          <cell r="AW378" t="str">
            <v>ドレン配管径</v>
          </cell>
          <cell r="AX378" t="str">
            <v>ＶＰ－２５接続可</v>
          </cell>
          <cell r="AZ378" t="str">
            <v>冷媒配管(ガス)</v>
          </cell>
          <cell r="BA378">
            <v>19.05</v>
          </cell>
          <cell r="BB378" t="str">
            <v>φ(mm)</v>
          </cell>
          <cell r="BC378" t="str">
            <v>冷媒配管(液)</v>
          </cell>
          <cell r="BD378">
            <v>9.52</v>
          </cell>
          <cell r="BE378" t="str">
            <v>φ(mm)</v>
          </cell>
          <cell r="BF378" t="str">
            <v>製品質量</v>
          </cell>
          <cell r="BG378">
            <v>37</v>
          </cell>
          <cell r="BH378" t="str">
            <v>kg</v>
          </cell>
          <cell r="BI378" t="str">
            <v>分離形名(パネル１)</v>
          </cell>
          <cell r="BJ378" t="str">
            <v>PLP-J160KW</v>
          </cell>
          <cell r="BL378" t="str">
            <v>分離形名(リモコン１)</v>
          </cell>
          <cell r="BM378" t="str">
            <v>PAR-S25A</v>
          </cell>
        </row>
        <row r="379">
          <cell r="B379" t="str">
            <v>PLA-J40JA</v>
          </cell>
          <cell r="C379" t="str">
            <v>標準価格</v>
          </cell>
          <cell r="D379">
            <v>240000</v>
          </cell>
          <cell r="E379">
            <v>265000</v>
          </cell>
          <cell r="F379" t="str">
            <v>円</v>
          </cell>
          <cell r="G379" t="str">
            <v>冷房能力</v>
          </cell>
          <cell r="H379">
            <v>3.6</v>
          </cell>
          <cell r="I379" t="str">
            <v>kW</v>
          </cell>
          <cell r="J379" t="str">
            <v>消費電力(冷房)</v>
          </cell>
          <cell r="K379">
            <v>0.08</v>
          </cell>
          <cell r="L379" t="str">
            <v>kW</v>
          </cell>
          <cell r="M379" t="str">
            <v>暖房能力</v>
          </cell>
          <cell r="N379">
            <v>4</v>
          </cell>
          <cell r="O379" t="str">
            <v>kW</v>
          </cell>
          <cell r="P379" t="str">
            <v>暖房能力(ﾋｰﾀ作動時)</v>
          </cell>
          <cell r="R379" t="str">
            <v>kW</v>
          </cell>
          <cell r="S379" t="str">
            <v>消費電力(暖房)</v>
          </cell>
          <cell r="T379">
            <v>0.08</v>
          </cell>
          <cell r="U379" t="str">
            <v>kW</v>
          </cell>
          <cell r="V379" t="str">
            <v>消費電力(暖房ﾋｰﾀ作動時)</v>
          </cell>
          <cell r="X379" t="str">
            <v>kW</v>
          </cell>
          <cell r="Y379" t="str">
            <v>電源</v>
          </cell>
          <cell r="AA379" t="str">
            <v>φ</v>
          </cell>
          <cell r="AB379" t="str">
            <v>電圧</v>
          </cell>
          <cell r="AD379" t="str">
            <v>V</v>
          </cell>
          <cell r="AE379" t="str">
            <v>外形寸法　高さ</v>
          </cell>
          <cell r="AF379">
            <v>298</v>
          </cell>
          <cell r="AG379" t="str">
            <v>mm</v>
          </cell>
          <cell r="AH379" t="str">
            <v>外形寸法　幅</v>
          </cell>
          <cell r="AI379">
            <v>660</v>
          </cell>
          <cell r="AJ379" t="str">
            <v>mm</v>
          </cell>
          <cell r="AK379" t="str">
            <v>外形寸法　奥行</v>
          </cell>
          <cell r="AL379">
            <v>660</v>
          </cell>
          <cell r="AM379" t="str">
            <v>mm</v>
          </cell>
          <cell r="AN379" t="str">
            <v>風量(強)</v>
          </cell>
          <cell r="AO379">
            <v>15</v>
          </cell>
          <cell r="AP379" t="str">
            <v>m3/min</v>
          </cell>
          <cell r="AQ379" t="str">
            <v>機外静圧</v>
          </cell>
          <cell r="AR379">
            <v>0</v>
          </cell>
          <cell r="AS379" t="str">
            <v>Pa</v>
          </cell>
          <cell r="AT379" t="str">
            <v>送風機出力</v>
          </cell>
          <cell r="AU379">
            <v>0.03</v>
          </cell>
          <cell r="AV379" t="str">
            <v>kW</v>
          </cell>
          <cell r="AW379" t="str">
            <v>ドレン配管径</v>
          </cell>
          <cell r="AX379" t="str">
            <v>ＶＰ－２５接続可</v>
          </cell>
          <cell r="AZ379" t="str">
            <v>冷媒配管(ガス)</v>
          </cell>
          <cell r="BA379">
            <v>12.7</v>
          </cell>
          <cell r="BB379" t="str">
            <v>φ(mm)</v>
          </cell>
          <cell r="BC379" t="str">
            <v>冷媒配管(液)</v>
          </cell>
          <cell r="BD379">
            <v>6.35</v>
          </cell>
          <cell r="BE379" t="str">
            <v>φ(mm)</v>
          </cell>
          <cell r="BF379" t="str">
            <v>製品質量</v>
          </cell>
          <cell r="BG379">
            <v>19</v>
          </cell>
          <cell r="BH379" t="str">
            <v>kg</v>
          </cell>
          <cell r="BI379" t="str">
            <v>分離形名(パネル１)</v>
          </cell>
          <cell r="BJ379" t="str">
            <v>PLP-J71JW</v>
          </cell>
          <cell r="BL379" t="str">
            <v>分離形名(リモコン１)</v>
          </cell>
          <cell r="BM379" t="str">
            <v>PAR-S25A</v>
          </cell>
        </row>
        <row r="380">
          <cell r="B380" t="str">
            <v>PLA-J40JA7</v>
          </cell>
          <cell r="C380" t="str">
            <v>標準価格</v>
          </cell>
          <cell r="D380">
            <v>240000</v>
          </cell>
          <cell r="E380">
            <v>265000</v>
          </cell>
          <cell r="F380" t="str">
            <v>円</v>
          </cell>
          <cell r="G380" t="str">
            <v>冷房能力</v>
          </cell>
          <cell r="H380">
            <v>3.6</v>
          </cell>
          <cell r="I380" t="str">
            <v>kW</v>
          </cell>
          <cell r="J380" t="str">
            <v>消費電力(冷房)</v>
          </cell>
          <cell r="K380">
            <v>0.08</v>
          </cell>
          <cell r="L380" t="str">
            <v>kW</v>
          </cell>
          <cell r="M380" t="str">
            <v>暖房能力</v>
          </cell>
          <cell r="N380">
            <v>4</v>
          </cell>
          <cell r="O380" t="str">
            <v>kW</v>
          </cell>
          <cell r="P380" t="str">
            <v>暖房能力(ﾋｰﾀ作動時)</v>
          </cell>
          <cell r="R380" t="str">
            <v>kW</v>
          </cell>
          <cell r="S380" t="str">
            <v>消費電力(暖房)</v>
          </cell>
          <cell r="T380">
            <v>0.08</v>
          </cell>
          <cell r="U380" t="str">
            <v>kW</v>
          </cell>
          <cell r="V380" t="str">
            <v>消費電力(暖房ﾋｰﾀ作動時)</v>
          </cell>
          <cell r="X380" t="str">
            <v>kW</v>
          </cell>
          <cell r="Y380" t="str">
            <v>電源</v>
          </cell>
          <cell r="AA380" t="str">
            <v>φ</v>
          </cell>
          <cell r="AB380" t="str">
            <v>電圧</v>
          </cell>
          <cell r="AD380" t="str">
            <v>V</v>
          </cell>
          <cell r="AE380" t="str">
            <v>外形寸法　高さ</v>
          </cell>
          <cell r="AF380">
            <v>298</v>
          </cell>
          <cell r="AG380" t="str">
            <v>mm</v>
          </cell>
          <cell r="AH380" t="str">
            <v>外形寸法　幅</v>
          </cell>
          <cell r="AI380">
            <v>660</v>
          </cell>
          <cell r="AJ380" t="str">
            <v>mm</v>
          </cell>
          <cell r="AK380" t="str">
            <v>外形寸法　奥行</v>
          </cell>
          <cell r="AL380">
            <v>660</v>
          </cell>
          <cell r="AM380" t="str">
            <v>mm</v>
          </cell>
          <cell r="AN380" t="str">
            <v>風量(強)</v>
          </cell>
          <cell r="AO380">
            <v>15</v>
          </cell>
          <cell r="AP380" t="str">
            <v>m3/min</v>
          </cell>
          <cell r="AQ380" t="str">
            <v>機外静圧</v>
          </cell>
          <cell r="AR380">
            <v>0</v>
          </cell>
          <cell r="AS380" t="str">
            <v>Pa</v>
          </cell>
          <cell r="AT380" t="str">
            <v>送風機出力</v>
          </cell>
          <cell r="AU380">
            <v>0.03</v>
          </cell>
          <cell r="AV380" t="str">
            <v>kW</v>
          </cell>
          <cell r="AW380" t="str">
            <v>ドレン配管径</v>
          </cell>
          <cell r="AX380" t="str">
            <v>ＶＰ－２５接続可</v>
          </cell>
          <cell r="AZ380" t="str">
            <v>冷媒配管(ガス)</v>
          </cell>
          <cell r="BA380">
            <v>12.7</v>
          </cell>
          <cell r="BB380" t="str">
            <v>φ(mm)</v>
          </cell>
          <cell r="BC380" t="str">
            <v>冷媒配管(液)</v>
          </cell>
          <cell r="BD380">
            <v>6.35</v>
          </cell>
          <cell r="BE380" t="str">
            <v>φ(mm)</v>
          </cell>
          <cell r="BF380" t="str">
            <v>製品質量</v>
          </cell>
          <cell r="BG380">
            <v>19</v>
          </cell>
          <cell r="BH380" t="str">
            <v>kg</v>
          </cell>
          <cell r="BI380" t="str">
            <v>分離形名(パネル１)</v>
          </cell>
          <cell r="BJ380" t="str">
            <v>PLP-J71JW</v>
          </cell>
          <cell r="BL380" t="str">
            <v>分離形名(リモコン１)</v>
          </cell>
          <cell r="BM380" t="str">
            <v>PAR-S25A</v>
          </cell>
        </row>
        <row r="381">
          <cell r="B381" t="str">
            <v>PLA-J40JAH</v>
          </cell>
          <cell r="C381" t="str">
            <v>標準価格</v>
          </cell>
          <cell r="D381">
            <v>268000</v>
          </cell>
          <cell r="E381">
            <v>293000</v>
          </cell>
          <cell r="F381" t="str">
            <v>円</v>
          </cell>
          <cell r="G381" t="str">
            <v>冷房能力</v>
          </cell>
          <cell r="H381">
            <v>3.6</v>
          </cell>
          <cell r="I381" t="str">
            <v>kW</v>
          </cell>
          <cell r="J381" t="str">
            <v>消費電力(冷房)</v>
          </cell>
          <cell r="K381">
            <v>0.08</v>
          </cell>
          <cell r="L381" t="str">
            <v>kW</v>
          </cell>
          <cell r="M381" t="str">
            <v>暖房能力</v>
          </cell>
          <cell r="N381">
            <v>4</v>
          </cell>
          <cell r="O381" t="str">
            <v>kW</v>
          </cell>
          <cell r="P381" t="str">
            <v>暖房能力(ﾋｰﾀ作動時)</v>
          </cell>
          <cell r="Q381">
            <v>5.4</v>
          </cell>
          <cell r="R381" t="str">
            <v>kW</v>
          </cell>
          <cell r="S381" t="str">
            <v>消費電力(暖房)</v>
          </cell>
          <cell r="T381">
            <v>0.08</v>
          </cell>
          <cell r="U381" t="str">
            <v>kW</v>
          </cell>
          <cell r="V381" t="str">
            <v>消費電力(暖房ﾋｰﾀ作動時)</v>
          </cell>
          <cell r="W381">
            <v>1.48</v>
          </cell>
          <cell r="X381" t="str">
            <v>kW</v>
          </cell>
          <cell r="Y381" t="str">
            <v>電源</v>
          </cell>
          <cell r="AA381" t="str">
            <v>φ</v>
          </cell>
          <cell r="AB381" t="str">
            <v>電圧</v>
          </cell>
          <cell r="AD381" t="str">
            <v>V</v>
          </cell>
          <cell r="AE381" t="str">
            <v>外形寸法　高さ</v>
          </cell>
          <cell r="AF381">
            <v>298</v>
          </cell>
          <cell r="AG381" t="str">
            <v>mm</v>
          </cell>
          <cell r="AH381" t="str">
            <v>外形寸法　幅</v>
          </cell>
          <cell r="AI381">
            <v>660</v>
          </cell>
          <cell r="AJ381" t="str">
            <v>mm</v>
          </cell>
          <cell r="AK381" t="str">
            <v>外形寸法　奥行</v>
          </cell>
          <cell r="AL381">
            <v>660</v>
          </cell>
          <cell r="AM381" t="str">
            <v>mm</v>
          </cell>
          <cell r="AN381" t="str">
            <v>風量(強)</v>
          </cell>
          <cell r="AO381">
            <v>15</v>
          </cell>
          <cell r="AP381" t="str">
            <v>m3/min</v>
          </cell>
          <cell r="AQ381" t="str">
            <v>機外静圧</v>
          </cell>
          <cell r="AR381">
            <v>0</v>
          </cell>
          <cell r="AS381" t="str">
            <v>Pa</v>
          </cell>
          <cell r="AT381" t="str">
            <v>送風機出力</v>
          </cell>
          <cell r="AU381">
            <v>0.03</v>
          </cell>
          <cell r="AV381" t="str">
            <v>kW</v>
          </cell>
          <cell r="AW381" t="str">
            <v>ドレン配管径</v>
          </cell>
          <cell r="AX381" t="str">
            <v>ＶＰ－２５接続可</v>
          </cell>
          <cell r="AZ381" t="str">
            <v>冷媒配管(ガス)</v>
          </cell>
          <cell r="BA381">
            <v>12.7</v>
          </cell>
          <cell r="BB381" t="str">
            <v>φ(mm)</v>
          </cell>
          <cell r="BC381" t="str">
            <v>冷媒配管(液)</v>
          </cell>
          <cell r="BD381">
            <v>6.35</v>
          </cell>
          <cell r="BE381" t="str">
            <v>φ(mm)</v>
          </cell>
          <cell r="BF381" t="str">
            <v>製品質量</v>
          </cell>
          <cell r="BG381">
            <v>19</v>
          </cell>
          <cell r="BH381" t="str">
            <v>kg</v>
          </cell>
          <cell r="BI381" t="str">
            <v>分離形名(パネル１)</v>
          </cell>
          <cell r="BJ381" t="str">
            <v>PLP-J71JW</v>
          </cell>
          <cell r="BL381" t="str">
            <v>分離形名(リモコン１)</v>
          </cell>
          <cell r="BM381" t="str">
            <v>PAR-S25A</v>
          </cell>
        </row>
        <row r="382">
          <cell r="B382" t="str">
            <v>PLA-J40JAH7</v>
          </cell>
          <cell r="C382" t="str">
            <v>標準価格</v>
          </cell>
          <cell r="D382">
            <v>268000</v>
          </cell>
          <cell r="E382">
            <v>293000</v>
          </cell>
          <cell r="F382" t="str">
            <v>円</v>
          </cell>
          <cell r="G382" t="str">
            <v>冷房能力</v>
          </cell>
          <cell r="H382">
            <v>3.6</v>
          </cell>
          <cell r="I382" t="str">
            <v>kW</v>
          </cell>
          <cell r="J382" t="str">
            <v>消費電力(冷房)</v>
          </cell>
          <cell r="K382">
            <v>0.08</v>
          </cell>
          <cell r="L382" t="str">
            <v>kW</v>
          </cell>
          <cell r="M382" t="str">
            <v>暖房能力</v>
          </cell>
          <cell r="N382">
            <v>4</v>
          </cell>
          <cell r="O382" t="str">
            <v>kW</v>
          </cell>
          <cell r="P382" t="str">
            <v>暖房能力(ﾋｰﾀ作動時)</v>
          </cell>
          <cell r="Q382">
            <v>5.4</v>
          </cell>
          <cell r="R382" t="str">
            <v>kW</v>
          </cell>
          <cell r="S382" t="str">
            <v>消費電力(暖房)</v>
          </cell>
          <cell r="T382">
            <v>0.08</v>
          </cell>
          <cell r="U382" t="str">
            <v>kW</v>
          </cell>
          <cell r="V382" t="str">
            <v>消費電力(暖房ﾋｰﾀ作動時)</v>
          </cell>
          <cell r="W382">
            <v>1.48</v>
          </cell>
          <cell r="X382" t="str">
            <v>kW</v>
          </cell>
          <cell r="Y382" t="str">
            <v>電源</v>
          </cell>
          <cell r="AA382" t="str">
            <v>φ</v>
          </cell>
          <cell r="AB382" t="str">
            <v>電圧</v>
          </cell>
          <cell r="AD382" t="str">
            <v>V</v>
          </cell>
          <cell r="AE382" t="str">
            <v>外形寸法　高さ</v>
          </cell>
          <cell r="AF382">
            <v>298</v>
          </cell>
          <cell r="AG382" t="str">
            <v>mm</v>
          </cell>
          <cell r="AH382" t="str">
            <v>外形寸法　幅</v>
          </cell>
          <cell r="AI382">
            <v>660</v>
          </cell>
          <cell r="AJ382" t="str">
            <v>mm</v>
          </cell>
          <cell r="AK382" t="str">
            <v>外形寸法　奥行</v>
          </cell>
          <cell r="AL382">
            <v>660</v>
          </cell>
          <cell r="AM382" t="str">
            <v>mm</v>
          </cell>
          <cell r="AN382" t="str">
            <v>風量(強)</v>
          </cell>
          <cell r="AO382">
            <v>15</v>
          </cell>
          <cell r="AP382" t="str">
            <v>m3/min</v>
          </cell>
          <cell r="AQ382" t="str">
            <v>機外静圧</v>
          </cell>
          <cell r="AR382">
            <v>0</v>
          </cell>
          <cell r="AS382" t="str">
            <v>Pa</v>
          </cell>
          <cell r="AT382" t="str">
            <v>送風機出力</v>
          </cell>
          <cell r="AU382">
            <v>0.03</v>
          </cell>
          <cell r="AV382" t="str">
            <v>kW</v>
          </cell>
          <cell r="AW382" t="str">
            <v>ドレン配管径</v>
          </cell>
          <cell r="AX382" t="str">
            <v>ＶＰ－２５接続可</v>
          </cell>
          <cell r="AZ382" t="str">
            <v>冷媒配管(ガス)</v>
          </cell>
          <cell r="BA382">
            <v>12.7</v>
          </cell>
          <cell r="BB382" t="str">
            <v>φ(mm)</v>
          </cell>
          <cell r="BC382" t="str">
            <v>冷媒配管(液)</v>
          </cell>
          <cell r="BD382">
            <v>6.35</v>
          </cell>
          <cell r="BE382" t="str">
            <v>φ(mm)</v>
          </cell>
          <cell r="BF382" t="str">
            <v>製品質量</v>
          </cell>
          <cell r="BG382">
            <v>19</v>
          </cell>
          <cell r="BH382" t="str">
            <v>kg</v>
          </cell>
          <cell r="BI382" t="str">
            <v>分離形名(パネル１)</v>
          </cell>
          <cell r="BJ382" t="str">
            <v>PLP-J71JW</v>
          </cell>
          <cell r="BL382" t="str">
            <v>分離形名(リモコン１)</v>
          </cell>
          <cell r="BM382" t="str">
            <v>PAR-S25A</v>
          </cell>
        </row>
        <row r="383">
          <cell r="B383" t="str">
            <v>PLA-J40SJAH</v>
          </cell>
          <cell r="C383" t="str">
            <v>標準価格</v>
          </cell>
          <cell r="D383">
            <v>268000</v>
          </cell>
          <cell r="E383">
            <v>293000</v>
          </cell>
          <cell r="F383" t="str">
            <v>円</v>
          </cell>
          <cell r="G383" t="str">
            <v>冷房能力</v>
          </cell>
          <cell r="H383">
            <v>3.6</v>
          </cell>
          <cell r="I383" t="str">
            <v>kW</v>
          </cell>
          <cell r="J383" t="str">
            <v>消費電力(冷房)</v>
          </cell>
          <cell r="L383" t="str">
            <v>kW</v>
          </cell>
          <cell r="M383" t="str">
            <v>暖房能力</v>
          </cell>
          <cell r="N383">
            <v>4</v>
          </cell>
          <cell r="O383" t="str">
            <v>kW</v>
          </cell>
          <cell r="P383" t="str">
            <v>暖房能力(ﾋｰﾀ作動時)</v>
          </cell>
          <cell r="Q383">
            <v>5.4</v>
          </cell>
          <cell r="R383" t="str">
            <v>kW</v>
          </cell>
          <cell r="S383" t="str">
            <v>消費電力(暖房)</v>
          </cell>
          <cell r="U383" t="str">
            <v>kW</v>
          </cell>
          <cell r="V383" t="str">
            <v>消費電力(暖房ﾋｰﾀ作動時)</v>
          </cell>
          <cell r="X383" t="str">
            <v>kW</v>
          </cell>
          <cell r="Y383" t="str">
            <v>電源</v>
          </cell>
          <cell r="AA383" t="str">
            <v>φ</v>
          </cell>
          <cell r="AB383" t="str">
            <v>電圧</v>
          </cell>
          <cell r="AD383" t="str">
            <v>V</v>
          </cell>
          <cell r="AE383" t="str">
            <v>外形寸法　高さ</v>
          </cell>
          <cell r="AF383">
            <v>298</v>
          </cell>
          <cell r="AG383" t="str">
            <v>mm</v>
          </cell>
          <cell r="AH383" t="str">
            <v>外形寸法　幅</v>
          </cell>
          <cell r="AI383">
            <v>660</v>
          </cell>
          <cell r="AJ383" t="str">
            <v>mm</v>
          </cell>
          <cell r="AK383" t="str">
            <v>外形寸法　奥行</v>
          </cell>
          <cell r="AL383">
            <v>660</v>
          </cell>
          <cell r="AM383" t="str">
            <v>mm</v>
          </cell>
          <cell r="AN383" t="str">
            <v>風量(強)</v>
          </cell>
          <cell r="AO383">
            <v>15</v>
          </cell>
          <cell r="AP383" t="str">
            <v>m3/min</v>
          </cell>
          <cell r="AQ383" t="str">
            <v>機外静圧</v>
          </cell>
          <cell r="AR383">
            <v>0</v>
          </cell>
          <cell r="AS383" t="str">
            <v>Pa</v>
          </cell>
          <cell r="AT383" t="str">
            <v>送風機出力</v>
          </cell>
          <cell r="AU383">
            <v>0.03</v>
          </cell>
          <cell r="AV383" t="str">
            <v>kW</v>
          </cell>
          <cell r="AW383" t="str">
            <v>ドレン配管径</v>
          </cell>
          <cell r="AX383" t="str">
            <v>ＶＰ－２５接続可</v>
          </cell>
          <cell r="AZ383" t="str">
            <v>冷媒配管(ガス)</v>
          </cell>
          <cell r="BA383">
            <v>12.7</v>
          </cell>
          <cell r="BB383" t="str">
            <v>φ(mm)</v>
          </cell>
          <cell r="BC383" t="str">
            <v>冷媒配管(液)</v>
          </cell>
          <cell r="BD383">
            <v>6.35</v>
          </cell>
          <cell r="BE383" t="str">
            <v>φ(mm)</v>
          </cell>
          <cell r="BF383" t="str">
            <v>製品質量</v>
          </cell>
          <cell r="BG383">
            <v>19</v>
          </cell>
          <cell r="BH383" t="str">
            <v>kg</v>
          </cell>
          <cell r="BI383" t="str">
            <v>分離形名(パネル１)</v>
          </cell>
          <cell r="BJ383" t="str">
            <v>PLP-J71JW</v>
          </cell>
          <cell r="BL383" t="str">
            <v>分離形名(リモコン１)</v>
          </cell>
          <cell r="BM383" t="str">
            <v>PAR-S25A</v>
          </cell>
        </row>
        <row r="384">
          <cell r="B384" t="str">
            <v>PLA-J40SJAH7</v>
          </cell>
          <cell r="C384" t="str">
            <v>標準価格</v>
          </cell>
          <cell r="D384">
            <v>268000</v>
          </cell>
          <cell r="E384">
            <v>293000</v>
          </cell>
          <cell r="F384" t="str">
            <v>円</v>
          </cell>
          <cell r="G384" t="str">
            <v>冷房能力</v>
          </cell>
          <cell r="H384">
            <v>3.6</v>
          </cell>
          <cell r="I384" t="str">
            <v>kW</v>
          </cell>
          <cell r="J384" t="str">
            <v>消費電力(冷房)</v>
          </cell>
          <cell r="L384" t="str">
            <v>kW</v>
          </cell>
          <cell r="M384" t="str">
            <v>暖房能力</v>
          </cell>
          <cell r="N384">
            <v>4</v>
          </cell>
          <cell r="O384" t="str">
            <v>kW</v>
          </cell>
          <cell r="P384" t="str">
            <v>暖房能力(ﾋｰﾀ作動時)</v>
          </cell>
          <cell r="Q384">
            <v>5.4</v>
          </cell>
          <cell r="R384" t="str">
            <v>kW</v>
          </cell>
          <cell r="S384" t="str">
            <v>消費電力(暖房)</v>
          </cell>
          <cell r="U384" t="str">
            <v>kW</v>
          </cell>
          <cell r="V384" t="str">
            <v>消費電力(暖房ﾋｰﾀ作動時)</v>
          </cell>
          <cell r="X384" t="str">
            <v>kW</v>
          </cell>
          <cell r="Y384" t="str">
            <v>電源</v>
          </cell>
          <cell r="AA384" t="str">
            <v>φ</v>
          </cell>
          <cell r="AB384" t="str">
            <v>電圧</v>
          </cell>
          <cell r="AD384" t="str">
            <v>V</v>
          </cell>
          <cell r="AE384" t="str">
            <v>外形寸法　高さ</v>
          </cell>
          <cell r="AF384">
            <v>298</v>
          </cell>
          <cell r="AG384" t="str">
            <v>mm</v>
          </cell>
          <cell r="AH384" t="str">
            <v>外形寸法　幅</v>
          </cell>
          <cell r="AI384">
            <v>660</v>
          </cell>
          <cell r="AJ384" t="str">
            <v>mm</v>
          </cell>
          <cell r="AK384" t="str">
            <v>外形寸法　奥行</v>
          </cell>
          <cell r="AL384">
            <v>660</v>
          </cell>
          <cell r="AM384" t="str">
            <v>mm</v>
          </cell>
          <cell r="AN384" t="str">
            <v>風量(強)</v>
          </cell>
          <cell r="AO384">
            <v>15</v>
          </cell>
          <cell r="AP384" t="str">
            <v>m3/min</v>
          </cell>
          <cell r="AQ384" t="str">
            <v>機外静圧</v>
          </cell>
          <cell r="AR384">
            <v>0</v>
          </cell>
          <cell r="AS384" t="str">
            <v>Pa</v>
          </cell>
          <cell r="AT384" t="str">
            <v>送風機出力</v>
          </cell>
          <cell r="AU384">
            <v>0.03</v>
          </cell>
          <cell r="AV384" t="str">
            <v>kW</v>
          </cell>
          <cell r="AW384" t="str">
            <v>ドレン配管径</v>
          </cell>
          <cell r="AX384" t="str">
            <v>ＶＰ－２５接続可</v>
          </cell>
          <cell r="AZ384" t="str">
            <v>冷媒配管(ガス)</v>
          </cell>
          <cell r="BA384">
            <v>12.7</v>
          </cell>
          <cell r="BB384" t="str">
            <v>φ(mm)</v>
          </cell>
          <cell r="BC384" t="str">
            <v>冷媒配管(液)</v>
          </cell>
          <cell r="BD384">
            <v>6.35</v>
          </cell>
          <cell r="BE384" t="str">
            <v>φ(mm)</v>
          </cell>
          <cell r="BF384" t="str">
            <v>製品質量</v>
          </cell>
          <cell r="BG384">
            <v>19</v>
          </cell>
          <cell r="BH384" t="str">
            <v>kg</v>
          </cell>
          <cell r="BI384" t="str">
            <v>分離形名(パネル１)</v>
          </cell>
          <cell r="BJ384" t="str">
            <v>PLP-J71JW</v>
          </cell>
          <cell r="BL384" t="str">
            <v>分離形名(リモコン１)</v>
          </cell>
          <cell r="BM384" t="str">
            <v>PAR-S25A</v>
          </cell>
        </row>
        <row r="385">
          <cell r="B385" t="str">
            <v>PLA-J45JA</v>
          </cell>
          <cell r="C385" t="str">
            <v>標準価格</v>
          </cell>
          <cell r="D385">
            <v>250000</v>
          </cell>
          <cell r="E385">
            <v>275000</v>
          </cell>
          <cell r="F385" t="str">
            <v>円</v>
          </cell>
          <cell r="G385" t="str">
            <v>冷房能力</v>
          </cell>
          <cell r="H385">
            <v>4</v>
          </cell>
          <cell r="I385" t="str">
            <v>kW</v>
          </cell>
          <cell r="J385" t="str">
            <v>消費電力(冷房)</v>
          </cell>
          <cell r="K385">
            <v>0.08</v>
          </cell>
          <cell r="L385" t="str">
            <v>kW</v>
          </cell>
          <cell r="M385" t="str">
            <v>暖房能力</v>
          </cell>
          <cell r="N385">
            <v>4.2</v>
          </cell>
          <cell r="O385" t="str">
            <v>kW</v>
          </cell>
          <cell r="P385" t="str">
            <v>暖房能力(ﾋｰﾀ作動時)</v>
          </cell>
          <cell r="R385" t="str">
            <v>kW</v>
          </cell>
          <cell r="S385" t="str">
            <v>消費電力(暖房)</v>
          </cell>
          <cell r="T385">
            <v>0.08</v>
          </cell>
          <cell r="U385" t="str">
            <v>kW</v>
          </cell>
          <cell r="V385" t="str">
            <v>消費電力(暖房ﾋｰﾀ作動時)</v>
          </cell>
          <cell r="X385" t="str">
            <v>kW</v>
          </cell>
          <cell r="Y385" t="str">
            <v>電源</v>
          </cell>
          <cell r="AA385" t="str">
            <v>φ</v>
          </cell>
          <cell r="AB385" t="str">
            <v>電圧</v>
          </cell>
          <cell r="AD385" t="str">
            <v>V</v>
          </cell>
          <cell r="AE385" t="str">
            <v>外形寸法　高さ</v>
          </cell>
          <cell r="AF385">
            <v>298</v>
          </cell>
          <cell r="AG385" t="str">
            <v>mm</v>
          </cell>
          <cell r="AH385" t="str">
            <v>外形寸法　幅</v>
          </cell>
          <cell r="AI385">
            <v>660</v>
          </cell>
          <cell r="AJ385" t="str">
            <v>mm</v>
          </cell>
          <cell r="AK385" t="str">
            <v>外形寸法　奥行</v>
          </cell>
          <cell r="AL385">
            <v>660</v>
          </cell>
          <cell r="AM385" t="str">
            <v>mm</v>
          </cell>
          <cell r="AN385" t="str">
            <v>風量(強)</v>
          </cell>
          <cell r="AO385">
            <v>15</v>
          </cell>
          <cell r="AP385" t="str">
            <v>m3/min</v>
          </cell>
          <cell r="AQ385" t="str">
            <v>機外静圧</v>
          </cell>
          <cell r="AR385">
            <v>0</v>
          </cell>
          <cell r="AS385" t="str">
            <v>Pa</v>
          </cell>
          <cell r="AT385" t="str">
            <v>送風機出力</v>
          </cell>
          <cell r="AU385">
            <v>0.03</v>
          </cell>
          <cell r="AV385" t="str">
            <v>kW</v>
          </cell>
          <cell r="AW385" t="str">
            <v>ドレン配管径</v>
          </cell>
          <cell r="AX385" t="str">
            <v>ＶＰ－２５接続可</v>
          </cell>
          <cell r="AZ385" t="str">
            <v>冷媒配管(ガス)</v>
          </cell>
          <cell r="BA385">
            <v>12.7</v>
          </cell>
          <cell r="BB385" t="str">
            <v>φ(mm)</v>
          </cell>
          <cell r="BC385" t="str">
            <v>冷媒配管(液)</v>
          </cell>
          <cell r="BD385">
            <v>6.35</v>
          </cell>
          <cell r="BE385" t="str">
            <v>φ(mm)</v>
          </cell>
          <cell r="BF385" t="str">
            <v>製品質量</v>
          </cell>
          <cell r="BG385">
            <v>19</v>
          </cell>
          <cell r="BH385" t="str">
            <v>kg</v>
          </cell>
          <cell r="BI385" t="str">
            <v>分離形名(パネル１)</v>
          </cell>
          <cell r="BJ385" t="str">
            <v>PLP-J71JW</v>
          </cell>
          <cell r="BL385" t="str">
            <v>分離形名(リモコン１)</v>
          </cell>
          <cell r="BM385" t="str">
            <v>PAR-S25A</v>
          </cell>
        </row>
        <row r="386">
          <cell r="B386" t="str">
            <v>PLA-J45JA7</v>
          </cell>
          <cell r="C386" t="str">
            <v>標準価格</v>
          </cell>
          <cell r="D386">
            <v>250000</v>
          </cell>
          <cell r="E386">
            <v>275000</v>
          </cell>
          <cell r="F386" t="str">
            <v>円</v>
          </cell>
          <cell r="G386" t="str">
            <v>冷房能力</v>
          </cell>
          <cell r="I386" t="str">
            <v>kW</v>
          </cell>
          <cell r="J386" t="str">
            <v>消費電力(冷房)</v>
          </cell>
          <cell r="L386" t="str">
            <v>kW</v>
          </cell>
          <cell r="M386" t="str">
            <v>暖房能力</v>
          </cell>
          <cell r="O386" t="str">
            <v>kW</v>
          </cell>
          <cell r="P386" t="str">
            <v>暖房能力(ﾋｰﾀ作動時)</v>
          </cell>
          <cell r="R386" t="str">
            <v>kW</v>
          </cell>
          <cell r="S386" t="str">
            <v>消費電力(暖房)</v>
          </cell>
          <cell r="U386" t="str">
            <v>kW</v>
          </cell>
          <cell r="V386" t="str">
            <v>消費電力(暖房ﾋｰﾀ作動時)</v>
          </cell>
          <cell r="X386" t="str">
            <v>kW</v>
          </cell>
          <cell r="Y386" t="str">
            <v>電源</v>
          </cell>
          <cell r="AA386" t="str">
            <v>φ</v>
          </cell>
          <cell r="AB386" t="str">
            <v>電圧</v>
          </cell>
          <cell r="AD386" t="str">
            <v>V</v>
          </cell>
          <cell r="AE386" t="str">
            <v>外形寸法　高さ</v>
          </cell>
          <cell r="AF386">
            <v>298</v>
          </cell>
          <cell r="AG386" t="str">
            <v>mm</v>
          </cell>
          <cell r="AH386" t="str">
            <v>外形寸法　幅</v>
          </cell>
          <cell r="AI386">
            <v>660</v>
          </cell>
          <cell r="AJ386" t="str">
            <v>mm</v>
          </cell>
          <cell r="AK386" t="str">
            <v>外形寸法　奥行</v>
          </cell>
          <cell r="AL386">
            <v>660</v>
          </cell>
          <cell r="AM386" t="str">
            <v>mm</v>
          </cell>
          <cell r="AN386" t="str">
            <v>風量(強)</v>
          </cell>
          <cell r="AO386">
            <v>15</v>
          </cell>
          <cell r="AP386" t="str">
            <v>m3/min</v>
          </cell>
          <cell r="AQ386" t="str">
            <v>機外静圧</v>
          </cell>
          <cell r="AR386">
            <v>0</v>
          </cell>
          <cell r="AS386" t="str">
            <v>Pa</v>
          </cell>
          <cell r="AT386" t="str">
            <v>送風機出力</v>
          </cell>
          <cell r="AU386">
            <v>0.03</v>
          </cell>
          <cell r="AV386" t="str">
            <v>kW</v>
          </cell>
          <cell r="AW386" t="str">
            <v>ドレン配管径</v>
          </cell>
          <cell r="AX386" t="str">
            <v>ＶＰ－２５接続可</v>
          </cell>
          <cell r="AZ386" t="str">
            <v>冷媒配管(ガス)</v>
          </cell>
          <cell r="BA386">
            <v>12.7</v>
          </cell>
          <cell r="BB386" t="str">
            <v>φ(mm)</v>
          </cell>
          <cell r="BC386" t="str">
            <v>冷媒配管(液)</v>
          </cell>
          <cell r="BD386">
            <v>6.35</v>
          </cell>
          <cell r="BE386" t="str">
            <v>φ(mm)</v>
          </cell>
          <cell r="BF386" t="str">
            <v>製品質量</v>
          </cell>
          <cell r="BG386">
            <v>19</v>
          </cell>
          <cell r="BH386" t="str">
            <v>kg</v>
          </cell>
          <cell r="BI386" t="str">
            <v>分離形名(パネル１)</v>
          </cell>
          <cell r="BJ386" t="str">
            <v>PLP-J71JW</v>
          </cell>
          <cell r="BL386" t="str">
            <v>分離形名(リモコン１)</v>
          </cell>
          <cell r="BM386" t="str">
            <v>PAR-S25A</v>
          </cell>
        </row>
        <row r="387">
          <cell r="B387" t="str">
            <v>PLA-J45JAH</v>
          </cell>
          <cell r="C387" t="str">
            <v>標準価格</v>
          </cell>
          <cell r="D387">
            <v>278000</v>
          </cell>
          <cell r="E387">
            <v>303000</v>
          </cell>
          <cell r="F387" t="str">
            <v>円</v>
          </cell>
          <cell r="G387" t="str">
            <v>冷房能力</v>
          </cell>
          <cell r="H387">
            <v>4</v>
          </cell>
          <cell r="I387" t="str">
            <v>kW</v>
          </cell>
          <cell r="J387" t="str">
            <v>消費電力(冷房)</v>
          </cell>
          <cell r="K387">
            <v>0.08</v>
          </cell>
          <cell r="L387" t="str">
            <v>kW</v>
          </cell>
          <cell r="M387" t="str">
            <v>暖房能力</v>
          </cell>
          <cell r="N387">
            <v>4.2</v>
          </cell>
          <cell r="O387" t="str">
            <v>kW</v>
          </cell>
          <cell r="P387" t="str">
            <v>暖房能力(ﾋｰﾀ作動時)</v>
          </cell>
          <cell r="Q387">
            <v>5.6</v>
          </cell>
          <cell r="R387" t="str">
            <v>kW</v>
          </cell>
          <cell r="S387" t="str">
            <v>消費電力(暖房)</v>
          </cell>
          <cell r="T387">
            <v>0.08</v>
          </cell>
          <cell r="U387" t="str">
            <v>kW</v>
          </cell>
          <cell r="V387" t="str">
            <v>消費電力(暖房ﾋｰﾀ作動時)</v>
          </cell>
          <cell r="W387">
            <v>1.48</v>
          </cell>
          <cell r="X387" t="str">
            <v>kW</v>
          </cell>
          <cell r="Y387" t="str">
            <v>電源</v>
          </cell>
          <cell r="AA387" t="str">
            <v>φ</v>
          </cell>
          <cell r="AB387" t="str">
            <v>電圧</v>
          </cell>
          <cell r="AD387" t="str">
            <v>V</v>
          </cell>
          <cell r="AE387" t="str">
            <v>外形寸法　高さ</v>
          </cell>
          <cell r="AF387">
            <v>298</v>
          </cell>
          <cell r="AG387" t="str">
            <v>mm</v>
          </cell>
          <cell r="AH387" t="str">
            <v>外形寸法　幅</v>
          </cell>
          <cell r="AI387">
            <v>660</v>
          </cell>
          <cell r="AJ387" t="str">
            <v>mm</v>
          </cell>
          <cell r="AK387" t="str">
            <v>外形寸法　奥行</v>
          </cell>
          <cell r="AL387">
            <v>660</v>
          </cell>
          <cell r="AM387" t="str">
            <v>mm</v>
          </cell>
          <cell r="AN387" t="str">
            <v>風量(強)</v>
          </cell>
          <cell r="AO387">
            <v>15</v>
          </cell>
          <cell r="AP387" t="str">
            <v>m3/min</v>
          </cell>
          <cell r="AQ387" t="str">
            <v>機外静圧</v>
          </cell>
          <cell r="AR387">
            <v>0</v>
          </cell>
          <cell r="AS387" t="str">
            <v>Pa</v>
          </cell>
          <cell r="AT387" t="str">
            <v>送風機出力</v>
          </cell>
          <cell r="AU387">
            <v>0.03</v>
          </cell>
          <cell r="AV387" t="str">
            <v>kW</v>
          </cell>
          <cell r="AW387" t="str">
            <v>ドレン配管径</v>
          </cell>
          <cell r="AX387" t="str">
            <v>ＶＰ－２５接続可</v>
          </cell>
          <cell r="AZ387" t="str">
            <v>冷媒配管(ガス)</v>
          </cell>
          <cell r="BA387">
            <v>12.7</v>
          </cell>
          <cell r="BB387" t="str">
            <v>φ(mm)</v>
          </cell>
          <cell r="BC387" t="str">
            <v>冷媒配管(液)</v>
          </cell>
          <cell r="BD387">
            <v>6.35</v>
          </cell>
          <cell r="BE387" t="str">
            <v>φ(mm)</v>
          </cell>
          <cell r="BF387" t="str">
            <v>製品質量</v>
          </cell>
          <cell r="BG387">
            <v>19</v>
          </cell>
          <cell r="BH387" t="str">
            <v>kg</v>
          </cell>
          <cell r="BI387" t="str">
            <v>分離形名(パネル１)</v>
          </cell>
          <cell r="BJ387" t="str">
            <v>PLP-J71JW</v>
          </cell>
          <cell r="BL387" t="str">
            <v>分離形名(リモコン１)</v>
          </cell>
          <cell r="BM387" t="str">
            <v>PAR-S25A</v>
          </cell>
        </row>
        <row r="388">
          <cell r="B388" t="str">
            <v>PLA-J45JAH7</v>
          </cell>
          <cell r="C388" t="str">
            <v>標準価格</v>
          </cell>
          <cell r="D388">
            <v>278000</v>
          </cell>
          <cell r="E388">
            <v>303000</v>
          </cell>
          <cell r="F388" t="str">
            <v>円</v>
          </cell>
          <cell r="G388" t="str">
            <v>冷房能力</v>
          </cell>
          <cell r="I388" t="str">
            <v>kW</v>
          </cell>
          <cell r="J388" t="str">
            <v>消費電力(冷房)</v>
          </cell>
          <cell r="L388" t="str">
            <v>kW</v>
          </cell>
          <cell r="M388" t="str">
            <v>暖房能力</v>
          </cell>
          <cell r="O388" t="str">
            <v>kW</v>
          </cell>
          <cell r="P388" t="str">
            <v>暖房能力(ﾋｰﾀ作動時)</v>
          </cell>
          <cell r="R388" t="str">
            <v>kW</v>
          </cell>
          <cell r="S388" t="str">
            <v>消費電力(暖房)</v>
          </cell>
          <cell r="U388" t="str">
            <v>kW</v>
          </cell>
          <cell r="V388" t="str">
            <v>消費電力(暖房ﾋｰﾀ作動時)</v>
          </cell>
          <cell r="X388" t="str">
            <v>kW</v>
          </cell>
          <cell r="Y388" t="str">
            <v>電源</v>
          </cell>
          <cell r="AA388" t="str">
            <v>φ</v>
          </cell>
          <cell r="AB388" t="str">
            <v>電圧</v>
          </cell>
          <cell r="AD388" t="str">
            <v>V</v>
          </cell>
          <cell r="AE388" t="str">
            <v>外形寸法　高さ</v>
          </cell>
          <cell r="AF388">
            <v>298</v>
          </cell>
          <cell r="AG388" t="str">
            <v>mm</v>
          </cell>
          <cell r="AH388" t="str">
            <v>外形寸法　幅</v>
          </cell>
          <cell r="AI388">
            <v>660</v>
          </cell>
          <cell r="AJ388" t="str">
            <v>mm</v>
          </cell>
          <cell r="AK388" t="str">
            <v>外形寸法　奥行</v>
          </cell>
          <cell r="AL388">
            <v>660</v>
          </cell>
          <cell r="AM388" t="str">
            <v>mm</v>
          </cell>
          <cell r="AN388" t="str">
            <v>風量(強)</v>
          </cell>
          <cell r="AO388">
            <v>15</v>
          </cell>
          <cell r="AP388" t="str">
            <v>m3/min</v>
          </cell>
          <cell r="AQ388" t="str">
            <v>機外静圧</v>
          </cell>
          <cell r="AR388">
            <v>0</v>
          </cell>
          <cell r="AS388" t="str">
            <v>Pa</v>
          </cell>
          <cell r="AT388" t="str">
            <v>送風機出力</v>
          </cell>
          <cell r="AU388">
            <v>0.03</v>
          </cell>
          <cell r="AV388" t="str">
            <v>kW</v>
          </cell>
          <cell r="AW388" t="str">
            <v>ドレン配管径</v>
          </cell>
          <cell r="AX388" t="str">
            <v>ＶＰ－２５接続可</v>
          </cell>
          <cell r="AZ388" t="str">
            <v>冷媒配管(ガス)</v>
          </cell>
          <cell r="BA388">
            <v>12.7</v>
          </cell>
          <cell r="BB388" t="str">
            <v>φ(mm)</v>
          </cell>
          <cell r="BC388" t="str">
            <v>冷媒配管(液)</v>
          </cell>
          <cell r="BD388">
            <v>6.35</v>
          </cell>
          <cell r="BE388" t="str">
            <v>φ(mm)</v>
          </cell>
          <cell r="BF388" t="str">
            <v>製品質量</v>
          </cell>
          <cell r="BG388">
            <v>19</v>
          </cell>
          <cell r="BH388" t="str">
            <v>kg</v>
          </cell>
          <cell r="BI388" t="str">
            <v>分離形名(パネル１)</v>
          </cell>
          <cell r="BJ388" t="str">
            <v>PLP-J71JW</v>
          </cell>
          <cell r="BL388" t="str">
            <v>分離形名(リモコン１)</v>
          </cell>
          <cell r="BM388" t="str">
            <v>PAR-S25A</v>
          </cell>
        </row>
        <row r="389">
          <cell r="B389" t="str">
            <v>PLA-J45SJAH</v>
          </cell>
          <cell r="C389" t="str">
            <v>標準価格</v>
          </cell>
          <cell r="D389">
            <v>278000</v>
          </cell>
          <cell r="E389">
            <v>303000</v>
          </cell>
          <cell r="F389" t="str">
            <v>円</v>
          </cell>
          <cell r="G389" t="str">
            <v>冷房能力</v>
          </cell>
          <cell r="H389">
            <v>4</v>
          </cell>
          <cell r="I389" t="str">
            <v>kW</v>
          </cell>
          <cell r="J389" t="str">
            <v>消費電力(冷房)</v>
          </cell>
          <cell r="L389" t="str">
            <v>kW</v>
          </cell>
          <cell r="M389" t="str">
            <v>暖房能力</v>
          </cell>
          <cell r="N389">
            <v>4.2</v>
          </cell>
          <cell r="O389" t="str">
            <v>kW</v>
          </cell>
          <cell r="P389" t="str">
            <v>暖房能力(ﾋｰﾀ作動時)</v>
          </cell>
          <cell r="Q389">
            <v>5.6</v>
          </cell>
          <cell r="R389" t="str">
            <v>kW</v>
          </cell>
          <cell r="S389" t="str">
            <v>消費電力(暖房)</v>
          </cell>
          <cell r="U389" t="str">
            <v>kW</v>
          </cell>
          <cell r="V389" t="str">
            <v>消費電力(暖房ﾋｰﾀ作動時)</v>
          </cell>
          <cell r="X389" t="str">
            <v>kW</v>
          </cell>
          <cell r="Y389" t="str">
            <v>電源</v>
          </cell>
          <cell r="AA389" t="str">
            <v>φ</v>
          </cell>
          <cell r="AB389" t="str">
            <v>電圧</v>
          </cell>
          <cell r="AD389" t="str">
            <v>V</v>
          </cell>
          <cell r="AE389" t="str">
            <v>外形寸法　高さ</v>
          </cell>
          <cell r="AF389">
            <v>298</v>
          </cell>
          <cell r="AG389" t="str">
            <v>mm</v>
          </cell>
          <cell r="AH389" t="str">
            <v>外形寸法　幅</v>
          </cell>
          <cell r="AI389">
            <v>660</v>
          </cell>
          <cell r="AJ389" t="str">
            <v>mm</v>
          </cell>
          <cell r="AK389" t="str">
            <v>外形寸法　奥行</v>
          </cell>
          <cell r="AL389">
            <v>660</v>
          </cell>
          <cell r="AM389" t="str">
            <v>mm</v>
          </cell>
          <cell r="AN389" t="str">
            <v>風量(強)</v>
          </cell>
          <cell r="AO389">
            <v>15</v>
          </cell>
          <cell r="AP389" t="str">
            <v>m3/min</v>
          </cell>
          <cell r="AQ389" t="str">
            <v>機外静圧</v>
          </cell>
          <cell r="AR389">
            <v>0</v>
          </cell>
          <cell r="AS389" t="str">
            <v>Pa</v>
          </cell>
          <cell r="AT389" t="str">
            <v>送風機出力</v>
          </cell>
          <cell r="AU389">
            <v>0.03</v>
          </cell>
          <cell r="AV389" t="str">
            <v>kW</v>
          </cell>
          <cell r="AW389" t="str">
            <v>ドレン配管径</v>
          </cell>
          <cell r="AX389" t="str">
            <v>ＶＰ－２５接続可</v>
          </cell>
          <cell r="AZ389" t="str">
            <v>冷媒配管(ガス)</v>
          </cell>
          <cell r="BA389">
            <v>12.7</v>
          </cell>
          <cell r="BB389" t="str">
            <v>φ(mm)</v>
          </cell>
          <cell r="BC389" t="str">
            <v>冷媒配管(液)</v>
          </cell>
          <cell r="BD389">
            <v>6.35</v>
          </cell>
          <cell r="BE389" t="str">
            <v>φ(mm)</v>
          </cell>
          <cell r="BF389" t="str">
            <v>製品質量</v>
          </cell>
          <cell r="BG389">
            <v>19</v>
          </cell>
          <cell r="BH389" t="str">
            <v>kg</v>
          </cell>
          <cell r="BI389" t="str">
            <v>分離形名(パネル１)</v>
          </cell>
          <cell r="BJ389" t="str">
            <v>PLP-J71JW</v>
          </cell>
          <cell r="BL389" t="str">
            <v>分離形名(リモコン１)</v>
          </cell>
          <cell r="BM389" t="str">
            <v>PAR-S25A</v>
          </cell>
        </row>
        <row r="390">
          <cell r="B390" t="str">
            <v>PLA-J45SJAH7</v>
          </cell>
          <cell r="C390" t="str">
            <v>標準価格</v>
          </cell>
          <cell r="D390">
            <v>278000</v>
          </cell>
          <cell r="E390">
            <v>303000</v>
          </cell>
          <cell r="F390" t="str">
            <v>円</v>
          </cell>
          <cell r="G390" t="str">
            <v>冷房能力</v>
          </cell>
          <cell r="I390" t="str">
            <v>kW</v>
          </cell>
          <cell r="J390" t="str">
            <v>消費電力(冷房)</v>
          </cell>
          <cell r="L390" t="str">
            <v>kW</v>
          </cell>
          <cell r="M390" t="str">
            <v>暖房能力</v>
          </cell>
          <cell r="O390" t="str">
            <v>kW</v>
          </cell>
          <cell r="P390" t="str">
            <v>暖房能力(ﾋｰﾀ作動時)</v>
          </cell>
          <cell r="R390" t="str">
            <v>kW</v>
          </cell>
          <cell r="S390" t="str">
            <v>消費電力(暖房)</v>
          </cell>
          <cell r="U390" t="str">
            <v>kW</v>
          </cell>
          <cell r="V390" t="str">
            <v>消費電力(暖房ﾋｰﾀ作動時)</v>
          </cell>
          <cell r="X390" t="str">
            <v>kW</v>
          </cell>
          <cell r="Y390" t="str">
            <v>電源</v>
          </cell>
          <cell r="AA390" t="str">
            <v>φ</v>
          </cell>
          <cell r="AB390" t="str">
            <v>電圧</v>
          </cell>
          <cell r="AD390" t="str">
            <v>V</v>
          </cell>
          <cell r="AE390" t="str">
            <v>外形寸法　高さ</v>
          </cell>
          <cell r="AF390">
            <v>298</v>
          </cell>
          <cell r="AG390" t="str">
            <v>mm</v>
          </cell>
          <cell r="AH390" t="str">
            <v>外形寸法　幅</v>
          </cell>
          <cell r="AI390">
            <v>660</v>
          </cell>
          <cell r="AJ390" t="str">
            <v>mm</v>
          </cell>
          <cell r="AK390" t="str">
            <v>外形寸法　奥行</v>
          </cell>
          <cell r="AL390">
            <v>660</v>
          </cell>
          <cell r="AM390" t="str">
            <v>mm</v>
          </cell>
          <cell r="AN390" t="str">
            <v>風量(強)</v>
          </cell>
          <cell r="AO390">
            <v>15</v>
          </cell>
          <cell r="AP390" t="str">
            <v>m3/min</v>
          </cell>
          <cell r="AQ390" t="str">
            <v>機外静圧</v>
          </cell>
          <cell r="AR390">
            <v>0</v>
          </cell>
          <cell r="AS390" t="str">
            <v>Pa</v>
          </cell>
          <cell r="AT390" t="str">
            <v>送風機出力</v>
          </cell>
          <cell r="AU390">
            <v>0.03</v>
          </cell>
          <cell r="AV390" t="str">
            <v>kW</v>
          </cell>
          <cell r="AW390" t="str">
            <v>ドレン配管径</v>
          </cell>
          <cell r="AX390" t="str">
            <v>ＶＰ－２５接続可</v>
          </cell>
          <cell r="AZ390" t="str">
            <v>冷媒配管(ガス)</v>
          </cell>
          <cell r="BA390">
            <v>12.7</v>
          </cell>
          <cell r="BB390" t="str">
            <v>φ(mm)</v>
          </cell>
          <cell r="BC390" t="str">
            <v>冷媒配管(液)</v>
          </cell>
          <cell r="BD390">
            <v>6.35</v>
          </cell>
          <cell r="BE390" t="str">
            <v>φ(mm)</v>
          </cell>
          <cell r="BF390" t="str">
            <v>製品質量</v>
          </cell>
          <cell r="BG390">
            <v>19</v>
          </cell>
          <cell r="BH390" t="str">
            <v>kg</v>
          </cell>
          <cell r="BI390" t="str">
            <v>分離形名(パネル１)</v>
          </cell>
          <cell r="BJ390" t="str">
            <v>PLP-J71JW</v>
          </cell>
          <cell r="BL390" t="str">
            <v>分離形名(リモコン１)</v>
          </cell>
          <cell r="BM390" t="str">
            <v>PAR-S25A</v>
          </cell>
        </row>
        <row r="391">
          <cell r="B391" t="str">
            <v>PLA-J50JA</v>
          </cell>
          <cell r="C391" t="str">
            <v>標準価格</v>
          </cell>
          <cell r="D391">
            <v>265000</v>
          </cell>
          <cell r="E391">
            <v>290000</v>
          </cell>
          <cell r="F391" t="str">
            <v>円</v>
          </cell>
          <cell r="G391" t="str">
            <v>冷房能力</v>
          </cell>
          <cell r="H391">
            <v>4.5</v>
          </cell>
          <cell r="I391" t="str">
            <v>kW</v>
          </cell>
          <cell r="J391" t="str">
            <v>消費電力(冷房)</v>
          </cell>
          <cell r="K391">
            <v>0.09</v>
          </cell>
          <cell r="L391" t="str">
            <v>kW</v>
          </cell>
          <cell r="M391" t="str">
            <v>暖房能力</v>
          </cell>
          <cell r="N391">
            <v>5</v>
          </cell>
          <cell r="O391" t="str">
            <v>kW</v>
          </cell>
          <cell r="P391" t="str">
            <v>暖房能力(ﾋｰﾀ作動時)</v>
          </cell>
          <cell r="R391" t="str">
            <v>kW</v>
          </cell>
          <cell r="S391" t="str">
            <v>消費電力(暖房)</v>
          </cell>
          <cell r="T391">
            <v>0.09</v>
          </cell>
          <cell r="U391" t="str">
            <v>kW</v>
          </cell>
          <cell r="V391" t="str">
            <v>消費電力(暖房ﾋｰﾀ作動時)</v>
          </cell>
          <cell r="X391" t="str">
            <v>kW</v>
          </cell>
          <cell r="Y391" t="str">
            <v>電源</v>
          </cell>
          <cell r="AA391" t="str">
            <v>φ</v>
          </cell>
          <cell r="AB391" t="str">
            <v>電圧</v>
          </cell>
          <cell r="AD391" t="str">
            <v>V</v>
          </cell>
          <cell r="AE391" t="str">
            <v>外形寸法　高さ</v>
          </cell>
          <cell r="AF391">
            <v>298</v>
          </cell>
          <cell r="AG391" t="str">
            <v>mm</v>
          </cell>
          <cell r="AH391" t="str">
            <v>外形寸法　幅</v>
          </cell>
          <cell r="AI391">
            <v>660</v>
          </cell>
          <cell r="AJ391" t="str">
            <v>mm</v>
          </cell>
          <cell r="AK391" t="str">
            <v>外形寸法　奥行</v>
          </cell>
          <cell r="AL391">
            <v>660</v>
          </cell>
          <cell r="AM391" t="str">
            <v>mm</v>
          </cell>
          <cell r="AN391" t="str">
            <v>風量(強)</v>
          </cell>
          <cell r="AO391">
            <v>16</v>
          </cell>
          <cell r="AP391" t="str">
            <v>m3/min</v>
          </cell>
          <cell r="AQ391" t="str">
            <v>機外静圧</v>
          </cell>
          <cell r="AR391">
            <v>0</v>
          </cell>
          <cell r="AS391" t="str">
            <v>Pa</v>
          </cell>
          <cell r="AT391" t="str">
            <v>送風機出力</v>
          </cell>
          <cell r="AU391">
            <v>0.03</v>
          </cell>
          <cell r="AV391" t="str">
            <v>kW</v>
          </cell>
          <cell r="AW391" t="str">
            <v>ドレン配管径</v>
          </cell>
          <cell r="AX391" t="str">
            <v>ＶＰ－２５接続可</v>
          </cell>
          <cell r="AZ391" t="str">
            <v>冷媒配管(ガス)</v>
          </cell>
          <cell r="BA391">
            <v>12.7</v>
          </cell>
          <cell r="BB391" t="str">
            <v>φ(mm)</v>
          </cell>
          <cell r="BC391" t="str">
            <v>冷媒配管(液)</v>
          </cell>
          <cell r="BD391">
            <v>6.35</v>
          </cell>
          <cell r="BE391" t="str">
            <v>φ(mm)</v>
          </cell>
          <cell r="BF391" t="str">
            <v>製品質量</v>
          </cell>
          <cell r="BG391">
            <v>19</v>
          </cell>
          <cell r="BH391" t="str">
            <v>kg</v>
          </cell>
          <cell r="BI391" t="str">
            <v>分離形名(パネル１)</v>
          </cell>
          <cell r="BJ391" t="str">
            <v>PLP-J71JW</v>
          </cell>
          <cell r="BL391" t="str">
            <v>分離形名(リモコン１)</v>
          </cell>
          <cell r="BM391" t="str">
            <v>PAR-S25A</v>
          </cell>
        </row>
        <row r="392">
          <cell r="B392" t="str">
            <v>PLA-J50JA7</v>
          </cell>
          <cell r="C392" t="str">
            <v>標準価格</v>
          </cell>
          <cell r="D392">
            <v>265000</v>
          </cell>
          <cell r="E392">
            <v>290000</v>
          </cell>
          <cell r="F392" t="str">
            <v>円</v>
          </cell>
          <cell r="G392" t="str">
            <v>冷房能力</v>
          </cell>
          <cell r="I392" t="str">
            <v>kW</v>
          </cell>
          <cell r="J392" t="str">
            <v>消費電力(冷房)</v>
          </cell>
          <cell r="L392" t="str">
            <v>kW</v>
          </cell>
          <cell r="M392" t="str">
            <v>暖房能力</v>
          </cell>
          <cell r="O392" t="str">
            <v>kW</v>
          </cell>
          <cell r="P392" t="str">
            <v>暖房能力(ﾋｰﾀ作動時)</v>
          </cell>
          <cell r="R392" t="str">
            <v>kW</v>
          </cell>
          <cell r="S392" t="str">
            <v>消費電力(暖房)</v>
          </cell>
          <cell r="U392" t="str">
            <v>kW</v>
          </cell>
          <cell r="V392" t="str">
            <v>消費電力(暖房ﾋｰﾀ作動時)</v>
          </cell>
          <cell r="X392" t="str">
            <v>kW</v>
          </cell>
          <cell r="Y392" t="str">
            <v>電源</v>
          </cell>
          <cell r="AA392" t="str">
            <v>φ</v>
          </cell>
          <cell r="AB392" t="str">
            <v>電圧</v>
          </cell>
          <cell r="AD392" t="str">
            <v>V</v>
          </cell>
          <cell r="AE392" t="str">
            <v>外形寸法　高さ</v>
          </cell>
          <cell r="AF392">
            <v>298</v>
          </cell>
          <cell r="AG392" t="str">
            <v>mm</v>
          </cell>
          <cell r="AH392" t="str">
            <v>外形寸法　幅</v>
          </cell>
          <cell r="AI392">
            <v>660</v>
          </cell>
          <cell r="AJ392" t="str">
            <v>mm</v>
          </cell>
          <cell r="AK392" t="str">
            <v>外形寸法　奥行</v>
          </cell>
          <cell r="AL392">
            <v>660</v>
          </cell>
          <cell r="AM392" t="str">
            <v>mm</v>
          </cell>
          <cell r="AN392" t="str">
            <v>風量(強)</v>
          </cell>
          <cell r="AO392">
            <v>16</v>
          </cell>
          <cell r="AP392" t="str">
            <v>m3/min</v>
          </cell>
          <cell r="AQ392" t="str">
            <v>機外静圧</v>
          </cell>
          <cell r="AR392">
            <v>0</v>
          </cell>
          <cell r="AS392" t="str">
            <v>Pa</v>
          </cell>
          <cell r="AT392" t="str">
            <v>送風機出力</v>
          </cell>
          <cell r="AU392">
            <v>0.03</v>
          </cell>
          <cell r="AV392" t="str">
            <v>kW</v>
          </cell>
          <cell r="AW392" t="str">
            <v>ドレン配管径</v>
          </cell>
          <cell r="AX392" t="str">
            <v>ＶＰ－２５接続可</v>
          </cell>
          <cell r="AZ392" t="str">
            <v>冷媒配管(ガス)</v>
          </cell>
          <cell r="BA392">
            <v>12.7</v>
          </cell>
          <cell r="BB392" t="str">
            <v>φ(mm)</v>
          </cell>
          <cell r="BC392" t="str">
            <v>冷媒配管(液)</v>
          </cell>
          <cell r="BD392">
            <v>6.35</v>
          </cell>
          <cell r="BE392" t="str">
            <v>φ(mm)</v>
          </cell>
          <cell r="BF392" t="str">
            <v>製品質量</v>
          </cell>
          <cell r="BG392">
            <v>19</v>
          </cell>
          <cell r="BH392" t="str">
            <v>kg</v>
          </cell>
          <cell r="BI392" t="str">
            <v>分離形名(パネル１)</v>
          </cell>
          <cell r="BJ392" t="str">
            <v>PLP-J71JW</v>
          </cell>
          <cell r="BL392" t="str">
            <v>分離形名(リモコン１)</v>
          </cell>
          <cell r="BM392" t="str">
            <v>PAR-S25A</v>
          </cell>
        </row>
        <row r="393">
          <cell r="B393" t="str">
            <v>PLA-J50JAH</v>
          </cell>
          <cell r="C393" t="str">
            <v>標準価格</v>
          </cell>
          <cell r="D393">
            <v>293000</v>
          </cell>
          <cell r="E393">
            <v>318000</v>
          </cell>
          <cell r="F393" t="str">
            <v>円</v>
          </cell>
          <cell r="G393" t="str">
            <v>冷房能力</v>
          </cell>
          <cell r="H393">
            <v>4.5</v>
          </cell>
          <cell r="I393" t="str">
            <v>kW</v>
          </cell>
          <cell r="J393" t="str">
            <v>消費電力(冷房)</v>
          </cell>
          <cell r="K393">
            <v>0.09</v>
          </cell>
          <cell r="L393" t="str">
            <v>kW</v>
          </cell>
          <cell r="M393" t="str">
            <v>暖房能力</v>
          </cell>
          <cell r="N393">
            <v>5</v>
          </cell>
          <cell r="O393" t="str">
            <v>kW</v>
          </cell>
          <cell r="P393" t="str">
            <v>暖房能力(ﾋｰﾀ作動時)</v>
          </cell>
          <cell r="Q393">
            <v>6.4</v>
          </cell>
          <cell r="R393" t="str">
            <v>kW</v>
          </cell>
          <cell r="S393" t="str">
            <v>消費電力(暖房)</v>
          </cell>
          <cell r="T393">
            <v>0.09</v>
          </cell>
          <cell r="U393" t="str">
            <v>kW</v>
          </cell>
          <cell r="V393" t="str">
            <v>消費電力(暖房ﾋｰﾀ作動時)</v>
          </cell>
          <cell r="W393">
            <v>1.49</v>
          </cell>
          <cell r="X393" t="str">
            <v>kW</v>
          </cell>
          <cell r="Y393" t="str">
            <v>電源</v>
          </cell>
          <cell r="AA393" t="str">
            <v>φ</v>
          </cell>
          <cell r="AB393" t="str">
            <v>電圧</v>
          </cell>
          <cell r="AD393" t="str">
            <v>V</v>
          </cell>
          <cell r="AE393" t="str">
            <v>外形寸法　高さ</v>
          </cell>
          <cell r="AF393">
            <v>298</v>
          </cell>
          <cell r="AG393" t="str">
            <v>mm</v>
          </cell>
          <cell r="AH393" t="str">
            <v>外形寸法　幅</v>
          </cell>
          <cell r="AI393">
            <v>660</v>
          </cell>
          <cell r="AJ393" t="str">
            <v>mm</v>
          </cell>
          <cell r="AK393" t="str">
            <v>外形寸法　奥行</v>
          </cell>
          <cell r="AL393">
            <v>660</v>
          </cell>
          <cell r="AM393" t="str">
            <v>mm</v>
          </cell>
          <cell r="AN393" t="str">
            <v>風量(強)</v>
          </cell>
          <cell r="AO393">
            <v>16</v>
          </cell>
          <cell r="AP393" t="str">
            <v>m3/min</v>
          </cell>
          <cell r="AQ393" t="str">
            <v>機外静圧</v>
          </cell>
          <cell r="AR393">
            <v>0</v>
          </cell>
          <cell r="AS393" t="str">
            <v>Pa</v>
          </cell>
          <cell r="AT393" t="str">
            <v>送風機出力</v>
          </cell>
          <cell r="AU393">
            <v>0.03</v>
          </cell>
          <cell r="AV393" t="str">
            <v>kW</v>
          </cell>
          <cell r="AW393" t="str">
            <v>ドレン配管径</v>
          </cell>
          <cell r="AX393" t="str">
            <v>ＶＰ－２５接続可</v>
          </cell>
          <cell r="AZ393" t="str">
            <v>冷媒配管(ガス)</v>
          </cell>
          <cell r="BA393">
            <v>12.7</v>
          </cell>
          <cell r="BB393" t="str">
            <v>φ(mm)</v>
          </cell>
          <cell r="BC393" t="str">
            <v>冷媒配管(液)</v>
          </cell>
          <cell r="BD393">
            <v>6.35</v>
          </cell>
          <cell r="BE393" t="str">
            <v>φ(mm)</v>
          </cell>
          <cell r="BF393" t="str">
            <v>製品質量</v>
          </cell>
          <cell r="BG393">
            <v>19</v>
          </cell>
          <cell r="BH393" t="str">
            <v>kg</v>
          </cell>
          <cell r="BI393" t="str">
            <v>分離形名(パネル１)</v>
          </cell>
          <cell r="BJ393" t="str">
            <v>PLP-J71JW</v>
          </cell>
          <cell r="BL393" t="str">
            <v>分離形名(リモコン１)</v>
          </cell>
          <cell r="BM393" t="str">
            <v>PAR-S25A</v>
          </cell>
        </row>
        <row r="394">
          <cell r="B394" t="str">
            <v>PLA-J50JAH7</v>
          </cell>
          <cell r="C394" t="str">
            <v>標準価格</v>
          </cell>
          <cell r="D394">
            <v>293000</v>
          </cell>
          <cell r="E394">
            <v>318000</v>
          </cell>
          <cell r="F394" t="str">
            <v>円</v>
          </cell>
          <cell r="G394" t="str">
            <v>冷房能力</v>
          </cell>
          <cell r="I394" t="str">
            <v>kW</v>
          </cell>
          <cell r="J394" t="str">
            <v>消費電力(冷房)</v>
          </cell>
          <cell r="L394" t="str">
            <v>kW</v>
          </cell>
          <cell r="M394" t="str">
            <v>暖房能力</v>
          </cell>
          <cell r="O394" t="str">
            <v>kW</v>
          </cell>
          <cell r="P394" t="str">
            <v>暖房能力(ﾋｰﾀ作動時)</v>
          </cell>
          <cell r="R394" t="str">
            <v>kW</v>
          </cell>
          <cell r="S394" t="str">
            <v>消費電力(暖房)</v>
          </cell>
          <cell r="U394" t="str">
            <v>kW</v>
          </cell>
          <cell r="V394" t="str">
            <v>消費電力(暖房ﾋｰﾀ作動時)</v>
          </cell>
          <cell r="X394" t="str">
            <v>kW</v>
          </cell>
          <cell r="Y394" t="str">
            <v>電源</v>
          </cell>
          <cell r="AA394" t="str">
            <v>φ</v>
          </cell>
          <cell r="AB394" t="str">
            <v>電圧</v>
          </cell>
          <cell r="AD394" t="str">
            <v>V</v>
          </cell>
          <cell r="AE394" t="str">
            <v>外形寸法　高さ</v>
          </cell>
          <cell r="AF394">
            <v>298</v>
          </cell>
          <cell r="AG394" t="str">
            <v>mm</v>
          </cell>
          <cell r="AH394" t="str">
            <v>外形寸法　幅</v>
          </cell>
          <cell r="AI394">
            <v>660</v>
          </cell>
          <cell r="AJ394" t="str">
            <v>mm</v>
          </cell>
          <cell r="AK394" t="str">
            <v>外形寸法　奥行</v>
          </cell>
          <cell r="AL394">
            <v>660</v>
          </cell>
          <cell r="AM394" t="str">
            <v>mm</v>
          </cell>
          <cell r="AN394" t="str">
            <v>風量(強)</v>
          </cell>
          <cell r="AO394">
            <v>16</v>
          </cell>
          <cell r="AP394" t="str">
            <v>m3/min</v>
          </cell>
          <cell r="AQ394" t="str">
            <v>機外静圧</v>
          </cell>
          <cell r="AR394">
            <v>0</v>
          </cell>
          <cell r="AS394" t="str">
            <v>Pa</v>
          </cell>
          <cell r="AT394" t="str">
            <v>送風機出力</v>
          </cell>
          <cell r="AU394">
            <v>0.03</v>
          </cell>
          <cell r="AV394" t="str">
            <v>kW</v>
          </cell>
          <cell r="AW394" t="str">
            <v>ドレン配管径</v>
          </cell>
          <cell r="AX394" t="str">
            <v>ＶＰ－２５接続可</v>
          </cell>
          <cell r="AZ394" t="str">
            <v>冷媒配管(ガス)</v>
          </cell>
          <cell r="BA394">
            <v>12.7</v>
          </cell>
          <cell r="BB394" t="str">
            <v>φ(mm)</v>
          </cell>
          <cell r="BC394" t="str">
            <v>冷媒配管(液)</v>
          </cell>
          <cell r="BD394">
            <v>6.35</v>
          </cell>
          <cell r="BE394" t="str">
            <v>φ(mm)</v>
          </cell>
          <cell r="BF394" t="str">
            <v>製品質量</v>
          </cell>
          <cell r="BG394">
            <v>19</v>
          </cell>
          <cell r="BH394" t="str">
            <v>kg</v>
          </cell>
          <cell r="BI394" t="str">
            <v>分離形名(パネル１)</v>
          </cell>
          <cell r="BJ394" t="str">
            <v>PLP-J71JW</v>
          </cell>
          <cell r="BL394" t="str">
            <v>分離形名(リモコン１)</v>
          </cell>
          <cell r="BM394" t="str">
            <v>PAR-S25A</v>
          </cell>
        </row>
        <row r="395">
          <cell r="B395" t="str">
            <v>PLA-J50SJAH</v>
          </cell>
          <cell r="C395" t="str">
            <v>標準価格</v>
          </cell>
          <cell r="D395">
            <v>293000</v>
          </cell>
          <cell r="E395">
            <v>318000</v>
          </cell>
          <cell r="F395" t="str">
            <v>円</v>
          </cell>
          <cell r="G395" t="str">
            <v>冷房能力</v>
          </cell>
          <cell r="H395">
            <v>4.5</v>
          </cell>
          <cell r="I395" t="str">
            <v>kW</v>
          </cell>
          <cell r="J395" t="str">
            <v>消費電力(冷房)</v>
          </cell>
          <cell r="L395" t="str">
            <v>kW</v>
          </cell>
          <cell r="M395" t="str">
            <v>暖房能力</v>
          </cell>
          <cell r="N395">
            <v>5</v>
          </cell>
          <cell r="O395" t="str">
            <v>kW</v>
          </cell>
          <cell r="P395" t="str">
            <v>暖房能力(ﾋｰﾀ作動時)</v>
          </cell>
          <cell r="Q395">
            <v>6.4</v>
          </cell>
          <cell r="R395" t="str">
            <v>kW</v>
          </cell>
          <cell r="S395" t="str">
            <v>消費電力(暖房)</v>
          </cell>
          <cell r="U395" t="str">
            <v>kW</v>
          </cell>
          <cell r="V395" t="str">
            <v>消費電力(暖房ﾋｰﾀ作動時)</v>
          </cell>
          <cell r="X395" t="str">
            <v>kW</v>
          </cell>
          <cell r="Y395" t="str">
            <v>電源</v>
          </cell>
          <cell r="AA395" t="str">
            <v>φ</v>
          </cell>
          <cell r="AB395" t="str">
            <v>電圧</v>
          </cell>
          <cell r="AD395" t="str">
            <v>V</v>
          </cell>
          <cell r="AE395" t="str">
            <v>外形寸法　高さ</v>
          </cell>
          <cell r="AF395">
            <v>298</v>
          </cell>
          <cell r="AG395" t="str">
            <v>mm</v>
          </cell>
          <cell r="AH395" t="str">
            <v>外形寸法　幅</v>
          </cell>
          <cell r="AI395">
            <v>660</v>
          </cell>
          <cell r="AJ395" t="str">
            <v>mm</v>
          </cell>
          <cell r="AK395" t="str">
            <v>外形寸法　奥行</v>
          </cell>
          <cell r="AL395">
            <v>660</v>
          </cell>
          <cell r="AM395" t="str">
            <v>mm</v>
          </cell>
          <cell r="AN395" t="str">
            <v>風量(強)</v>
          </cell>
          <cell r="AO395">
            <v>16</v>
          </cell>
          <cell r="AP395" t="str">
            <v>m3/min</v>
          </cell>
          <cell r="AQ395" t="str">
            <v>機外静圧</v>
          </cell>
          <cell r="AR395">
            <v>0</v>
          </cell>
          <cell r="AS395" t="str">
            <v>Pa</v>
          </cell>
          <cell r="AT395" t="str">
            <v>送風機出力</v>
          </cell>
          <cell r="AU395">
            <v>0.03</v>
          </cell>
          <cell r="AV395" t="str">
            <v>kW</v>
          </cell>
          <cell r="AW395" t="str">
            <v>ドレン配管径</v>
          </cell>
          <cell r="AX395" t="str">
            <v>ＶＰ－２５接続可</v>
          </cell>
          <cell r="AZ395" t="str">
            <v>冷媒配管(ガス)</v>
          </cell>
          <cell r="BA395">
            <v>12.7</v>
          </cell>
          <cell r="BB395" t="str">
            <v>φ(mm)</v>
          </cell>
          <cell r="BC395" t="str">
            <v>冷媒配管(液)</v>
          </cell>
          <cell r="BD395">
            <v>6.35</v>
          </cell>
          <cell r="BE395" t="str">
            <v>φ(mm)</v>
          </cell>
          <cell r="BF395" t="str">
            <v>製品質量</v>
          </cell>
          <cell r="BG395">
            <v>19</v>
          </cell>
          <cell r="BH395" t="str">
            <v>kg</v>
          </cell>
          <cell r="BI395" t="str">
            <v>分離形名(パネル１)</v>
          </cell>
          <cell r="BJ395" t="str">
            <v>PLP-J71JW</v>
          </cell>
          <cell r="BL395" t="str">
            <v>分離形名(リモコン１)</v>
          </cell>
          <cell r="BM395" t="str">
            <v>PAR-S25A</v>
          </cell>
        </row>
        <row r="396">
          <cell r="B396" t="str">
            <v>PLA-J50SJAH7</v>
          </cell>
          <cell r="C396" t="str">
            <v>標準価格</v>
          </cell>
          <cell r="D396">
            <v>293000</v>
          </cell>
          <cell r="E396">
            <v>318000</v>
          </cell>
          <cell r="F396" t="str">
            <v>円</v>
          </cell>
          <cell r="G396" t="str">
            <v>冷房能力</v>
          </cell>
          <cell r="I396" t="str">
            <v>kW</v>
          </cell>
          <cell r="J396" t="str">
            <v>消費電力(冷房)</v>
          </cell>
          <cell r="L396" t="str">
            <v>kW</v>
          </cell>
          <cell r="M396" t="str">
            <v>暖房能力</v>
          </cell>
          <cell r="O396" t="str">
            <v>kW</v>
          </cell>
          <cell r="P396" t="str">
            <v>暖房能力(ﾋｰﾀ作動時)</v>
          </cell>
          <cell r="R396" t="str">
            <v>kW</v>
          </cell>
          <cell r="S396" t="str">
            <v>消費電力(暖房)</v>
          </cell>
          <cell r="U396" t="str">
            <v>kW</v>
          </cell>
          <cell r="V396" t="str">
            <v>消費電力(暖房ﾋｰﾀ作動時)</v>
          </cell>
          <cell r="X396" t="str">
            <v>kW</v>
          </cell>
          <cell r="Y396" t="str">
            <v>電源</v>
          </cell>
          <cell r="AA396" t="str">
            <v>φ</v>
          </cell>
          <cell r="AB396" t="str">
            <v>電圧</v>
          </cell>
          <cell r="AD396" t="str">
            <v>V</v>
          </cell>
          <cell r="AE396" t="str">
            <v>外形寸法　高さ</v>
          </cell>
          <cell r="AF396">
            <v>298</v>
          </cell>
          <cell r="AG396" t="str">
            <v>mm</v>
          </cell>
          <cell r="AH396" t="str">
            <v>外形寸法　幅</v>
          </cell>
          <cell r="AI396">
            <v>660</v>
          </cell>
          <cell r="AJ396" t="str">
            <v>mm</v>
          </cell>
          <cell r="AK396" t="str">
            <v>外形寸法　奥行</v>
          </cell>
          <cell r="AL396">
            <v>660</v>
          </cell>
          <cell r="AM396" t="str">
            <v>mm</v>
          </cell>
          <cell r="AN396" t="str">
            <v>風量(強)</v>
          </cell>
          <cell r="AO396">
            <v>16</v>
          </cell>
          <cell r="AP396" t="str">
            <v>m3/min</v>
          </cell>
          <cell r="AQ396" t="str">
            <v>機外静圧</v>
          </cell>
          <cell r="AR396">
            <v>0</v>
          </cell>
          <cell r="AS396" t="str">
            <v>Pa</v>
          </cell>
          <cell r="AT396" t="str">
            <v>送風機出力</v>
          </cell>
          <cell r="AU396">
            <v>0.03</v>
          </cell>
          <cell r="AV396" t="str">
            <v>kW</v>
          </cell>
          <cell r="AW396" t="str">
            <v>ドレン配管径</v>
          </cell>
          <cell r="AX396" t="str">
            <v>ＶＰ－２５接続可</v>
          </cell>
          <cell r="AZ396" t="str">
            <v>冷媒配管(ガス)</v>
          </cell>
          <cell r="BA396">
            <v>12.7</v>
          </cell>
          <cell r="BB396" t="str">
            <v>φ(mm)</v>
          </cell>
          <cell r="BC396" t="str">
            <v>冷媒配管(液)</v>
          </cell>
          <cell r="BD396">
            <v>6.35</v>
          </cell>
          <cell r="BE396" t="str">
            <v>φ(mm)</v>
          </cell>
          <cell r="BF396" t="str">
            <v>製品質量</v>
          </cell>
          <cell r="BG396">
            <v>19</v>
          </cell>
          <cell r="BH396" t="str">
            <v>kg</v>
          </cell>
          <cell r="BI396" t="str">
            <v>分離形名(パネル１)</v>
          </cell>
          <cell r="BJ396" t="str">
            <v>PLP-J71JW</v>
          </cell>
          <cell r="BL396" t="str">
            <v>分離形名(リモコン１)</v>
          </cell>
          <cell r="BM396" t="str">
            <v>PAR-S25A</v>
          </cell>
        </row>
        <row r="397">
          <cell r="B397" t="str">
            <v>PLA-J56JA</v>
          </cell>
          <cell r="C397" t="str">
            <v>標準価格</v>
          </cell>
          <cell r="D397">
            <v>275000</v>
          </cell>
          <cell r="E397">
            <v>300000</v>
          </cell>
          <cell r="F397" t="str">
            <v>円</v>
          </cell>
          <cell r="G397" t="str">
            <v>冷房能力</v>
          </cell>
          <cell r="H397">
            <v>5</v>
          </cell>
          <cell r="I397" t="str">
            <v>kW</v>
          </cell>
          <cell r="J397" t="str">
            <v>消費電力(冷房)</v>
          </cell>
          <cell r="K397">
            <v>0.09</v>
          </cell>
          <cell r="L397" t="str">
            <v>kW</v>
          </cell>
          <cell r="M397" t="str">
            <v>暖房能力</v>
          </cell>
          <cell r="N397">
            <v>5.6</v>
          </cell>
          <cell r="O397" t="str">
            <v>kW</v>
          </cell>
          <cell r="P397" t="str">
            <v>暖房能力(ﾋｰﾀ作動時)</v>
          </cell>
          <cell r="R397" t="str">
            <v>kW</v>
          </cell>
          <cell r="S397" t="str">
            <v>消費電力(暖房)</v>
          </cell>
          <cell r="T397">
            <v>0.09</v>
          </cell>
          <cell r="U397" t="str">
            <v>kW</v>
          </cell>
          <cell r="V397" t="str">
            <v>消費電力(暖房ﾋｰﾀ作動時)</v>
          </cell>
          <cell r="X397" t="str">
            <v>kW</v>
          </cell>
          <cell r="Y397" t="str">
            <v>電源</v>
          </cell>
          <cell r="AA397" t="str">
            <v>φ</v>
          </cell>
          <cell r="AB397" t="str">
            <v>電圧</v>
          </cell>
          <cell r="AD397" t="str">
            <v>V</v>
          </cell>
          <cell r="AE397" t="str">
            <v>外形寸法　高さ</v>
          </cell>
          <cell r="AF397">
            <v>298</v>
          </cell>
          <cell r="AG397" t="str">
            <v>mm</v>
          </cell>
          <cell r="AH397" t="str">
            <v>外形寸法　幅</v>
          </cell>
          <cell r="AI397">
            <v>660</v>
          </cell>
          <cell r="AJ397" t="str">
            <v>mm</v>
          </cell>
          <cell r="AK397" t="str">
            <v>外形寸法　奥行</v>
          </cell>
          <cell r="AL397">
            <v>660</v>
          </cell>
          <cell r="AM397" t="str">
            <v>mm</v>
          </cell>
          <cell r="AN397" t="str">
            <v>風量(強)</v>
          </cell>
          <cell r="AO397">
            <v>16</v>
          </cell>
          <cell r="AP397" t="str">
            <v>m3/min</v>
          </cell>
          <cell r="AQ397" t="str">
            <v>機外静圧</v>
          </cell>
          <cell r="AR397">
            <v>0</v>
          </cell>
          <cell r="AS397" t="str">
            <v>Pa</v>
          </cell>
          <cell r="AT397" t="str">
            <v>送風機出力</v>
          </cell>
          <cell r="AU397">
            <v>0.03</v>
          </cell>
          <cell r="AV397" t="str">
            <v>kW</v>
          </cell>
          <cell r="AW397" t="str">
            <v>ドレン配管径</v>
          </cell>
          <cell r="AX397" t="str">
            <v>ＶＰ－２５接続可</v>
          </cell>
          <cell r="AZ397" t="str">
            <v>冷媒配管(ガス)</v>
          </cell>
          <cell r="BA397">
            <v>15.88</v>
          </cell>
          <cell r="BB397" t="str">
            <v>φ(mm)</v>
          </cell>
          <cell r="BC397" t="str">
            <v>冷媒配管(液)</v>
          </cell>
          <cell r="BD397">
            <v>9.52</v>
          </cell>
          <cell r="BE397" t="str">
            <v>φ(mm)</v>
          </cell>
          <cell r="BF397" t="str">
            <v>製品質量</v>
          </cell>
          <cell r="BG397">
            <v>19</v>
          </cell>
          <cell r="BH397" t="str">
            <v>kg</v>
          </cell>
          <cell r="BI397" t="str">
            <v>分離形名(パネル１)</v>
          </cell>
          <cell r="BJ397" t="str">
            <v>PLP-J71JW</v>
          </cell>
          <cell r="BL397" t="str">
            <v>分離形名(リモコン１)</v>
          </cell>
          <cell r="BM397" t="str">
            <v>PAR-S25A</v>
          </cell>
        </row>
        <row r="398">
          <cell r="B398" t="str">
            <v>PLA-J56JA7</v>
          </cell>
          <cell r="C398" t="str">
            <v>標準価格</v>
          </cell>
          <cell r="D398">
            <v>275000</v>
          </cell>
          <cell r="E398">
            <v>300000</v>
          </cell>
          <cell r="F398" t="str">
            <v>円</v>
          </cell>
          <cell r="G398" t="str">
            <v>冷房能力</v>
          </cell>
          <cell r="I398" t="str">
            <v>kW</v>
          </cell>
          <cell r="J398" t="str">
            <v>消費電力(冷房)</v>
          </cell>
          <cell r="L398" t="str">
            <v>kW</v>
          </cell>
          <cell r="M398" t="str">
            <v>暖房能力</v>
          </cell>
          <cell r="O398" t="str">
            <v>kW</v>
          </cell>
          <cell r="P398" t="str">
            <v>暖房能力(ﾋｰﾀ作動時)</v>
          </cell>
          <cell r="R398" t="str">
            <v>kW</v>
          </cell>
          <cell r="S398" t="str">
            <v>消費電力(暖房)</v>
          </cell>
          <cell r="U398" t="str">
            <v>kW</v>
          </cell>
          <cell r="V398" t="str">
            <v>消費電力(暖房ﾋｰﾀ作動時)</v>
          </cell>
          <cell r="X398" t="str">
            <v>kW</v>
          </cell>
          <cell r="Y398" t="str">
            <v>電源</v>
          </cell>
          <cell r="AA398" t="str">
            <v>φ</v>
          </cell>
          <cell r="AB398" t="str">
            <v>電圧</v>
          </cell>
          <cell r="AD398" t="str">
            <v>V</v>
          </cell>
          <cell r="AE398" t="str">
            <v>外形寸法　高さ</v>
          </cell>
          <cell r="AF398">
            <v>298</v>
          </cell>
          <cell r="AG398" t="str">
            <v>mm</v>
          </cell>
          <cell r="AH398" t="str">
            <v>外形寸法　幅</v>
          </cell>
          <cell r="AI398">
            <v>660</v>
          </cell>
          <cell r="AJ398" t="str">
            <v>mm</v>
          </cell>
          <cell r="AK398" t="str">
            <v>外形寸法　奥行</v>
          </cell>
          <cell r="AL398">
            <v>660</v>
          </cell>
          <cell r="AM398" t="str">
            <v>mm</v>
          </cell>
          <cell r="AN398" t="str">
            <v>風量(強)</v>
          </cell>
          <cell r="AO398">
            <v>16</v>
          </cell>
          <cell r="AP398" t="str">
            <v>m3/min</v>
          </cell>
          <cell r="AQ398" t="str">
            <v>機外静圧</v>
          </cell>
          <cell r="AR398">
            <v>0</v>
          </cell>
          <cell r="AS398" t="str">
            <v>Pa</v>
          </cell>
          <cell r="AT398" t="str">
            <v>送風機出力</v>
          </cell>
          <cell r="AU398">
            <v>0.03</v>
          </cell>
          <cell r="AV398" t="str">
            <v>kW</v>
          </cell>
          <cell r="AW398" t="str">
            <v>ドレン配管径</v>
          </cell>
          <cell r="AX398" t="str">
            <v>ＶＰ－２５接続可</v>
          </cell>
          <cell r="AZ398" t="str">
            <v>冷媒配管(ガス)</v>
          </cell>
          <cell r="BA398">
            <v>15.88</v>
          </cell>
          <cell r="BB398" t="str">
            <v>φ(mm)</v>
          </cell>
          <cell r="BC398" t="str">
            <v>冷媒配管(液)</v>
          </cell>
          <cell r="BD398">
            <v>9.52</v>
          </cell>
          <cell r="BE398" t="str">
            <v>φ(mm)</v>
          </cell>
          <cell r="BF398" t="str">
            <v>製品質量</v>
          </cell>
          <cell r="BG398">
            <v>19</v>
          </cell>
          <cell r="BH398" t="str">
            <v>kg</v>
          </cell>
          <cell r="BI398" t="str">
            <v>分離形名(パネル１)</v>
          </cell>
          <cell r="BJ398" t="str">
            <v>PLP-J71JW</v>
          </cell>
          <cell r="BL398" t="str">
            <v>分離形名(リモコン１)</v>
          </cell>
          <cell r="BM398" t="str">
            <v>PAR-S25A</v>
          </cell>
        </row>
        <row r="399">
          <cell r="B399" t="str">
            <v>PLA-J56JAH</v>
          </cell>
          <cell r="C399" t="str">
            <v>標準価格</v>
          </cell>
          <cell r="D399">
            <v>303000</v>
          </cell>
          <cell r="E399">
            <v>328000</v>
          </cell>
          <cell r="F399" t="str">
            <v>円</v>
          </cell>
          <cell r="G399" t="str">
            <v>冷房能力</v>
          </cell>
          <cell r="H399">
            <v>5</v>
          </cell>
          <cell r="I399" t="str">
            <v>kW</v>
          </cell>
          <cell r="J399" t="str">
            <v>消費電力(冷房)</v>
          </cell>
          <cell r="K399">
            <v>0.09</v>
          </cell>
          <cell r="L399" t="str">
            <v>kW</v>
          </cell>
          <cell r="M399" t="str">
            <v>暖房能力</v>
          </cell>
          <cell r="N399">
            <v>5.6</v>
          </cell>
          <cell r="O399" t="str">
            <v>kW</v>
          </cell>
          <cell r="P399" t="str">
            <v>暖房能力(ﾋｰﾀ作動時)</v>
          </cell>
          <cell r="Q399">
            <v>7</v>
          </cell>
          <cell r="R399" t="str">
            <v>kW</v>
          </cell>
          <cell r="S399" t="str">
            <v>消費電力(暖房)</v>
          </cell>
          <cell r="T399">
            <v>0.09</v>
          </cell>
          <cell r="U399" t="str">
            <v>kW</v>
          </cell>
          <cell r="V399" t="str">
            <v>消費電力(暖房ﾋｰﾀ作動時)</v>
          </cell>
          <cell r="W399">
            <v>1.49</v>
          </cell>
          <cell r="X399" t="str">
            <v>kW</v>
          </cell>
          <cell r="Y399" t="str">
            <v>電源</v>
          </cell>
          <cell r="AA399" t="str">
            <v>φ</v>
          </cell>
          <cell r="AB399" t="str">
            <v>電圧</v>
          </cell>
          <cell r="AD399" t="str">
            <v>V</v>
          </cell>
          <cell r="AE399" t="str">
            <v>外形寸法　高さ</v>
          </cell>
          <cell r="AF399">
            <v>298</v>
          </cell>
          <cell r="AG399" t="str">
            <v>mm</v>
          </cell>
          <cell r="AH399" t="str">
            <v>外形寸法　幅</v>
          </cell>
          <cell r="AI399">
            <v>660</v>
          </cell>
          <cell r="AJ399" t="str">
            <v>mm</v>
          </cell>
          <cell r="AK399" t="str">
            <v>外形寸法　奥行</v>
          </cell>
          <cell r="AL399">
            <v>660</v>
          </cell>
          <cell r="AM399" t="str">
            <v>mm</v>
          </cell>
          <cell r="AN399" t="str">
            <v>風量(強)</v>
          </cell>
          <cell r="AO399">
            <v>16</v>
          </cell>
          <cell r="AP399" t="str">
            <v>m3/min</v>
          </cell>
          <cell r="AQ399" t="str">
            <v>機外静圧</v>
          </cell>
          <cell r="AR399">
            <v>0</v>
          </cell>
          <cell r="AS399" t="str">
            <v>Pa</v>
          </cell>
          <cell r="AT399" t="str">
            <v>送風機出力</v>
          </cell>
          <cell r="AU399">
            <v>0.03</v>
          </cell>
          <cell r="AV399" t="str">
            <v>kW</v>
          </cell>
          <cell r="AW399" t="str">
            <v>ドレン配管径</v>
          </cell>
          <cell r="AX399" t="str">
            <v>ＶＰ－２５接続可</v>
          </cell>
          <cell r="AZ399" t="str">
            <v>冷媒配管(ガス)</v>
          </cell>
          <cell r="BA399">
            <v>15.88</v>
          </cell>
          <cell r="BB399" t="str">
            <v>φ(mm)</v>
          </cell>
          <cell r="BC399" t="str">
            <v>冷媒配管(液)</v>
          </cell>
          <cell r="BD399">
            <v>9.52</v>
          </cell>
          <cell r="BE399" t="str">
            <v>φ(mm)</v>
          </cell>
          <cell r="BF399" t="str">
            <v>製品質量</v>
          </cell>
          <cell r="BG399">
            <v>19</v>
          </cell>
          <cell r="BH399" t="str">
            <v>kg</v>
          </cell>
          <cell r="BI399" t="str">
            <v>分離形名(パネル１)</v>
          </cell>
          <cell r="BJ399" t="str">
            <v>PLP-J71JW</v>
          </cell>
          <cell r="BL399" t="str">
            <v>分離形名(リモコン１)</v>
          </cell>
          <cell r="BM399" t="str">
            <v>PAR-S25A</v>
          </cell>
        </row>
        <row r="400">
          <cell r="B400" t="str">
            <v>PLA-J56JAH7</v>
          </cell>
          <cell r="C400" t="str">
            <v>標準価格</v>
          </cell>
          <cell r="D400">
            <v>303000</v>
          </cell>
          <cell r="E400">
            <v>328000</v>
          </cell>
          <cell r="F400" t="str">
            <v>円</v>
          </cell>
          <cell r="G400" t="str">
            <v>冷房能力</v>
          </cell>
          <cell r="I400" t="str">
            <v>kW</v>
          </cell>
          <cell r="J400" t="str">
            <v>消費電力(冷房)</v>
          </cell>
          <cell r="L400" t="str">
            <v>kW</v>
          </cell>
          <cell r="M400" t="str">
            <v>暖房能力</v>
          </cell>
          <cell r="O400" t="str">
            <v>kW</v>
          </cell>
          <cell r="P400" t="str">
            <v>暖房能力(ﾋｰﾀ作動時)</v>
          </cell>
          <cell r="R400" t="str">
            <v>kW</v>
          </cell>
          <cell r="S400" t="str">
            <v>消費電力(暖房)</v>
          </cell>
          <cell r="U400" t="str">
            <v>kW</v>
          </cell>
          <cell r="V400" t="str">
            <v>消費電力(暖房ﾋｰﾀ作動時)</v>
          </cell>
          <cell r="X400" t="str">
            <v>kW</v>
          </cell>
          <cell r="Y400" t="str">
            <v>電源</v>
          </cell>
          <cell r="AA400" t="str">
            <v>φ</v>
          </cell>
          <cell r="AB400" t="str">
            <v>電圧</v>
          </cell>
          <cell r="AD400" t="str">
            <v>V</v>
          </cell>
          <cell r="AE400" t="str">
            <v>外形寸法　高さ</v>
          </cell>
          <cell r="AF400">
            <v>298</v>
          </cell>
          <cell r="AG400" t="str">
            <v>mm</v>
          </cell>
          <cell r="AH400" t="str">
            <v>外形寸法　幅</v>
          </cell>
          <cell r="AI400">
            <v>660</v>
          </cell>
          <cell r="AJ400" t="str">
            <v>mm</v>
          </cell>
          <cell r="AK400" t="str">
            <v>外形寸法　奥行</v>
          </cell>
          <cell r="AL400">
            <v>660</v>
          </cell>
          <cell r="AM400" t="str">
            <v>mm</v>
          </cell>
          <cell r="AN400" t="str">
            <v>風量(強)</v>
          </cell>
          <cell r="AO400">
            <v>16</v>
          </cell>
          <cell r="AP400" t="str">
            <v>m3/min</v>
          </cell>
          <cell r="AQ400" t="str">
            <v>機外静圧</v>
          </cell>
          <cell r="AR400">
            <v>0</v>
          </cell>
          <cell r="AS400" t="str">
            <v>Pa</v>
          </cell>
          <cell r="AT400" t="str">
            <v>送風機出力</v>
          </cell>
          <cell r="AU400">
            <v>0.03</v>
          </cell>
          <cell r="AV400" t="str">
            <v>kW</v>
          </cell>
          <cell r="AW400" t="str">
            <v>ドレン配管径</v>
          </cell>
          <cell r="AX400" t="str">
            <v>ＶＰ－２５接続可</v>
          </cell>
          <cell r="AZ400" t="str">
            <v>冷媒配管(ガス)</v>
          </cell>
          <cell r="BA400">
            <v>15.88</v>
          </cell>
          <cell r="BB400" t="str">
            <v>φ(mm)</v>
          </cell>
          <cell r="BC400" t="str">
            <v>冷媒配管(液)</v>
          </cell>
          <cell r="BD400">
            <v>9.52</v>
          </cell>
          <cell r="BE400" t="str">
            <v>φ(mm)</v>
          </cell>
          <cell r="BF400" t="str">
            <v>製品質量</v>
          </cell>
          <cell r="BG400">
            <v>19</v>
          </cell>
          <cell r="BH400" t="str">
            <v>kg</v>
          </cell>
          <cell r="BI400" t="str">
            <v>分離形名(パネル１)</v>
          </cell>
          <cell r="BJ400" t="str">
            <v>PLP-J71JW</v>
          </cell>
          <cell r="BL400" t="str">
            <v>分離形名(リモコン１)</v>
          </cell>
          <cell r="BM400" t="str">
            <v>PAR-S25A</v>
          </cell>
        </row>
        <row r="401">
          <cell r="B401" t="str">
            <v>PLA-J56KA</v>
          </cell>
          <cell r="C401" t="str">
            <v>標準価格</v>
          </cell>
          <cell r="D401">
            <v>275000</v>
          </cell>
          <cell r="E401">
            <v>300000</v>
          </cell>
          <cell r="F401" t="str">
            <v>円</v>
          </cell>
          <cell r="G401" t="str">
            <v>冷房能力</v>
          </cell>
          <cell r="H401">
            <v>5</v>
          </cell>
          <cell r="I401" t="str">
            <v>kW</v>
          </cell>
          <cell r="J401" t="str">
            <v>消費電力(冷房)</v>
          </cell>
          <cell r="K401">
            <v>0.1</v>
          </cell>
          <cell r="L401" t="str">
            <v>kW</v>
          </cell>
          <cell r="M401" t="str">
            <v>暖房能力</v>
          </cell>
          <cell r="N401">
            <v>5.6</v>
          </cell>
          <cell r="O401" t="str">
            <v>kW</v>
          </cell>
          <cell r="P401" t="str">
            <v>暖房能力(ﾋｰﾀ作動時)</v>
          </cell>
          <cell r="R401" t="str">
            <v>kW</v>
          </cell>
          <cell r="S401" t="str">
            <v>消費電力(暖房)</v>
          </cell>
          <cell r="T401">
            <v>0.1</v>
          </cell>
          <cell r="U401" t="str">
            <v>kW</v>
          </cell>
          <cell r="V401" t="str">
            <v>消費電力(暖房ﾋｰﾀ作動時)</v>
          </cell>
          <cell r="X401" t="str">
            <v>kW</v>
          </cell>
          <cell r="Y401" t="str">
            <v>電源</v>
          </cell>
          <cell r="AA401" t="str">
            <v>φ</v>
          </cell>
          <cell r="AB401" t="str">
            <v>電圧</v>
          </cell>
          <cell r="AD401" t="str">
            <v>V</v>
          </cell>
          <cell r="AE401" t="str">
            <v>外形寸法　高さ</v>
          </cell>
          <cell r="AF401">
            <v>290</v>
          </cell>
          <cell r="AG401" t="str">
            <v>mm</v>
          </cell>
          <cell r="AH401" t="str">
            <v>外形寸法　幅</v>
          </cell>
          <cell r="AI401">
            <v>840</v>
          </cell>
          <cell r="AJ401" t="str">
            <v>mm</v>
          </cell>
          <cell r="AK401" t="str">
            <v>外形寸法　奥行</v>
          </cell>
          <cell r="AL401">
            <v>840</v>
          </cell>
          <cell r="AM401" t="str">
            <v>mm</v>
          </cell>
          <cell r="AN401" t="str">
            <v>風量(強)</v>
          </cell>
          <cell r="AO401">
            <v>18</v>
          </cell>
          <cell r="AP401" t="str">
            <v>m3/min</v>
          </cell>
          <cell r="AQ401" t="str">
            <v>機外静圧</v>
          </cell>
          <cell r="AR401">
            <v>0</v>
          </cell>
          <cell r="AS401" t="str">
            <v>Pa</v>
          </cell>
          <cell r="AT401" t="str">
            <v>送風機出力</v>
          </cell>
          <cell r="AU401">
            <v>7.0000000000000007E-2</v>
          </cell>
          <cell r="AV401" t="str">
            <v>kW</v>
          </cell>
          <cell r="AW401" t="str">
            <v>ドレン配管径</v>
          </cell>
          <cell r="AX401" t="str">
            <v>ＶＰ－２５接続可</v>
          </cell>
          <cell r="AZ401" t="str">
            <v>冷媒配管(ガス)</v>
          </cell>
          <cell r="BA401">
            <v>15.88</v>
          </cell>
          <cell r="BB401" t="str">
            <v>φ(mm)</v>
          </cell>
          <cell r="BC401" t="str">
            <v>冷媒配管(液)</v>
          </cell>
          <cell r="BD401">
            <v>9.52</v>
          </cell>
          <cell r="BE401" t="str">
            <v>φ(mm)</v>
          </cell>
          <cell r="BF401" t="str">
            <v>製品質量</v>
          </cell>
          <cell r="BG401">
            <v>24</v>
          </cell>
          <cell r="BH401" t="str">
            <v>kg</v>
          </cell>
          <cell r="BI401" t="str">
            <v>分離形名(パネル１)</v>
          </cell>
          <cell r="BJ401" t="str">
            <v>PLP-J100KW</v>
          </cell>
          <cell r="BL401" t="str">
            <v>分離形名(リモコン１)</v>
          </cell>
          <cell r="BM401" t="str">
            <v>PAR-S25A</v>
          </cell>
        </row>
        <row r="402">
          <cell r="B402" t="str">
            <v>PLA-J56KAH</v>
          </cell>
          <cell r="C402" t="str">
            <v>標準価格</v>
          </cell>
          <cell r="D402">
            <v>303000</v>
          </cell>
          <cell r="E402">
            <v>328000</v>
          </cell>
          <cell r="F402" t="str">
            <v>円</v>
          </cell>
          <cell r="G402" t="str">
            <v>冷房能力</v>
          </cell>
          <cell r="H402">
            <v>5</v>
          </cell>
          <cell r="I402" t="str">
            <v>kW</v>
          </cell>
          <cell r="J402" t="str">
            <v>消費電力(冷房)</v>
          </cell>
          <cell r="K402">
            <v>0.1</v>
          </cell>
          <cell r="L402" t="str">
            <v>kW</v>
          </cell>
          <cell r="M402" t="str">
            <v>暖房能力</v>
          </cell>
          <cell r="N402">
            <v>5.6</v>
          </cell>
          <cell r="O402" t="str">
            <v>kW</v>
          </cell>
          <cell r="P402" t="str">
            <v>暖房能力(ﾋｰﾀ作動時)</v>
          </cell>
          <cell r="Q402">
            <v>7.2</v>
          </cell>
          <cell r="R402" t="str">
            <v>kW</v>
          </cell>
          <cell r="S402" t="str">
            <v>消費電力(暖房)</v>
          </cell>
          <cell r="T402">
            <v>0.1</v>
          </cell>
          <cell r="U402" t="str">
            <v>kW</v>
          </cell>
          <cell r="V402" t="str">
            <v>消費電力(暖房ﾋｰﾀ作動時)</v>
          </cell>
          <cell r="W402">
            <v>1.7</v>
          </cell>
          <cell r="X402" t="str">
            <v>kW</v>
          </cell>
          <cell r="Y402" t="str">
            <v>電源</v>
          </cell>
          <cell r="AA402" t="str">
            <v>φ</v>
          </cell>
          <cell r="AB402" t="str">
            <v>電圧</v>
          </cell>
          <cell r="AD402" t="str">
            <v>V</v>
          </cell>
          <cell r="AE402" t="str">
            <v>外形寸法　高さ</v>
          </cell>
          <cell r="AF402">
            <v>290</v>
          </cell>
          <cell r="AG402" t="str">
            <v>mm</v>
          </cell>
          <cell r="AH402" t="str">
            <v>外形寸法　幅</v>
          </cell>
          <cell r="AI402">
            <v>840</v>
          </cell>
          <cell r="AJ402" t="str">
            <v>mm</v>
          </cell>
          <cell r="AK402" t="str">
            <v>外形寸法　奥行</v>
          </cell>
          <cell r="AL402">
            <v>840</v>
          </cell>
          <cell r="AM402" t="str">
            <v>mm</v>
          </cell>
          <cell r="AN402" t="str">
            <v>風量(強)</v>
          </cell>
          <cell r="AO402">
            <v>18</v>
          </cell>
          <cell r="AP402" t="str">
            <v>m3/min</v>
          </cell>
          <cell r="AQ402" t="str">
            <v>機外静圧</v>
          </cell>
          <cell r="AR402">
            <v>0</v>
          </cell>
          <cell r="AS402" t="str">
            <v>Pa</v>
          </cell>
          <cell r="AT402" t="str">
            <v>送風機出力</v>
          </cell>
          <cell r="AU402">
            <v>7.0000000000000007E-2</v>
          </cell>
          <cell r="AV402" t="str">
            <v>kW</v>
          </cell>
          <cell r="AW402" t="str">
            <v>ドレン配管径</v>
          </cell>
          <cell r="AX402" t="str">
            <v>ＶＰ－２５接続可</v>
          </cell>
          <cell r="AZ402" t="str">
            <v>冷媒配管(ガス)</v>
          </cell>
          <cell r="BA402">
            <v>15.88</v>
          </cell>
          <cell r="BB402" t="str">
            <v>φ(mm)</v>
          </cell>
          <cell r="BC402" t="str">
            <v>冷媒配管(液)</v>
          </cell>
          <cell r="BD402">
            <v>9.52</v>
          </cell>
          <cell r="BE402" t="str">
            <v>φ(mm)</v>
          </cell>
          <cell r="BF402" t="str">
            <v>製品質量</v>
          </cell>
          <cell r="BG402">
            <v>24</v>
          </cell>
          <cell r="BH402" t="str">
            <v>kg</v>
          </cell>
          <cell r="BI402" t="str">
            <v>分離形名(パネル１)</v>
          </cell>
          <cell r="BJ402" t="str">
            <v>PLP-J100KW</v>
          </cell>
          <cell r="BL402" t="str">
            <v>分離形名(リモコン１)</v>
          </cell>
          <cell r="BM402" t="str">
            <v>PAR-S25A</v>
          </cell>
        </row>
        <row r="403">
          <cell r="B403" t="str">
            <v>PLA-J56SJAH</v>
          </cell>
          <cell r="C403" t="str">
            <v>標準価格</v>
          </cell>
          <cell r="D403">
            <v>303000</v>
          </cell>
          <cell r="E403">
            <v>328000</v>
          </cell>
          <cell r="F403" t="str">
            <v>円</v>
          </cell>
          <cell r="G403" t="str">
            <v>冷房能力</v>
          </cell>
          <cell r="H403">
            <v>5</v>
          </cell>
          <cell r="I403" t="str">
            <v>kW</v>
          </cell>
          <cell r="J403" t="str">
            <v>消費電力(冷房)</v>
          </cell>
          <cell r="L403" t="str">
            <v>kW</v>
          </cell>
          <cell r="M403" t="str">
            <v>暖房能力</v>
          </cell>
          <cell r="N403">
            <v>5.6</v>
          </cell>
          <cell r="O403" t="str">
            <v>kW</v>
          </cell>
          <cell r="P403" t="str">
            <v>暖房能力(ﾋｰﾀ作動時)</v>
          </cell>
          <cell r="Q403">
            <v>7</v>
          </cell>
          <cell r="R403" t="str">
            <v>kW</v>
          </cell>
          <cell r="S403" t="str">
            <v>消費電力(暖房)</v>
          </cell>
          <cell r="U403" t="str">
            <v>kW</v>
          </cell>
          <cell r="V403" t="str">
            <v>消費電力(暖房ﾋｰﾀ作動時)</v>
          </cell>
          <cell r="X403" t="str">
            <v>kW</v>
          </cell>
          <cell r="Y403" t="str">
            <v>電源</v>
          </cell>
          <cell r="AA403" t="str">
            <v>φ</v>
          </cell>
          <cell r="AB403" t="str">
            <v>電圧</v>
          </cell>
          <cell r="AD403" t="str">
            <v>V</v>
          </cell>
          <cell r="AE403" t="str">
            <v>外形寸法　高さ</v>
          </cell>
          <cell r="AF403">
            <v>298</v>
          </cell>
          <cell r="AG403" t="str">
            <v>mm</v>
          </cell>
          <cell r="AH403" t="str">
            <v>外形寸法　幅</v>
          </cell>
          <cell r="AI403">
            <v>660</v>
          </cell>
          <cell r="AJ403" t="str">
            <v>mm</v>
          </cell>
          <cell r="AK403" t="str">
            <v>外形寸法　奥行</v>
          </cell>
          <cell r="AL403">
            <v>660</v>
          </cell>
          <cell r="AM403" t="str">
            <v>mm</v>
          </cell>
          <cell r="AN403" t="str">
            <v>風量(強)</v>
          </cell>
          <cell r="AO403">
            <v>16</v>
          </cell>
          <cell r="AP403" t="str">
            <v>m3/min</v>
          </cell>
          <cell r="AQ403" t="str">
            <v>機外静圧</v>
          </cell>
          <cell r="AR403">
            <v>0</v>
          </cell>
          <cell r="AS403" t="str">
            <v>Pa</v>
          </cell>
          <cell r="AT403" t="str">
            <v>送風機出力</v>
          </cell>
          <cell r="AU403">
            <v>0.03</v>
          </cell>
          <cell r="AV403" t="str">
            <v>kW</v>
          </cell>
          <cell r="AW403" t="str">
            <v>ドレン配管径</v>
          </cell>
          <cell r="AX403" t="str">
            <v>ＶＰ－２５接続可</v>
          </cell>
          <cell r="AZ403" t="str">
            <v>冷媒配管(ガス)</v>
          </cell>
          <cell r="BA403">
            <v>15.88</v>
          </cell>
          <cell r="BB403" t="str">
            <v>φ(mm)</v>
          </cell>
          <cell r="BC403" t="str">
            <v>冷媒配管(液)</v>
          </cell>
          <cell r="BD403">
            <v>9.52</v>
          </cell>
          <cell r="BE403" t="str">
            <v>φ(mm)</v>
          </cell>
          <cell r="BF403" t="str">
            <v>製品質量</v>
          </cell>
          <cell r="BG403">
            <v>19</v>
          </cell>
          <cell r="BH403" t="str">
            <v>kg</v>
          </cell>
          <cell r="BI403" t="str">
            <v>分離形名(パネル１)</v>
          </cell>
          <cell r="BJ403" t="str">
            <v>PLP-J71JW</v>
          </cell>
          <cell r="BL403" t="str">
            <v>分離形名(リモコン１)</v>
          </cell>
          <cell r="BM403" t="str">
            <v>PAR-S25A</v>
          </cell>
        </row>
        <row r="404">
          <cell r="B404" t="str">
            <v>PLA-J56SJAH7</v>
          </cell>
          <cell r="C404" t="str">
            <v>標準価格</v>
          </cell>
          <cell r="D404">
            <v>303000</v>
          </cell>
          <cell r="E404">
            <v>328000</v>
          </cell>
          <cell r="F404" t="str">
            <v>円</v>
          </cell>
          <cell r="G404" t="str">
            <v>冷房能力</v>
          </cell>
          <cell r="I404" t="str">
            <v>kW</v>
          </cell>
          <cell r="J404" t="str">
            <v>消費電力(冷房)</v>
          </cell>
          <cell r="L404" t="str">
            <v>kW</v>
          </cell>
          <cell r="M404" t="str">
            <v>暖房能力</v>
          </cell>
          <cell r="O404" t="str">
            <v>kW</v>
          </cell>
          <cell r="P404" t="str">
            <v>暖房能力(ﾋｰﾀ作動時)</v>
          </cell>
          <cell r="R404" t="str">
            <v>kW</v>
          </cell>
          <cell r="S404" t="str">
            <v>消費電力(暖房)</v>
          </cell>
          <cell r="U404" t="str">
            <v>kW</v>
          </cell>
          <cell r="V404" t="str">
            <v>消費電力(暖房ﾋｰﾀ作動時)</v>
          </cell>
          <cell r="X404" t="str">
            <v>kW</v>
          </cell>
          <cell r="Y404" t="str">
            <v>電源</v>
          </cell>
          <cell r="AA404" t="str">
            <v>φ</v>
          </cell>
          <cell r="AB404" t="str">
            <v>電圧</v>
          </cell>
          <cell r="AD404" t="str">
            <v>V</v>
          </cell>
          <cell r="AE404" t="str">
            <v>外形寸法　高さ</v>
          </cell>
          <cell r="AF404">
            <v>298</v>
          </cell>
          <cell r="AG404" t="str">
            <v>mm</v>
          </cell>
          <cell r="AH404" t="str">
            <v>外形寸法　幅</v>
          </cell>
          <cell r="AI404">
            <v>660</v>
          </cell>
          <cell r="AJ404" t="str">
            <v>mm</v>
          </cell>
          <cell r="AK404" t="str">
            <v>外形寸法　奥行</v>
          </cell>
          <cell r="AL404">
            <v>660</v>
          </cell>
          <cell r="AM404" t="str">
            <v>mm</v>
          </cell>
          <cell r="AN404" t="str">
            <v>風量(強)</v>
          </cell>
          <cell r="AO404">
            <v>16</v>
          </cell>
          <cell r="AP404" t="str">
            <v>m3/min</v>
          </cell>
          <cell r="AQ404" t="str">
            <v>機外静圧</v>
          </cell>
          <cell r="AR404">
            <v>0</v>
          </cell>
          <cell r="AS404" t="str">
            <v>Pa</v>
          </cell>
          <cell r="AT404" t="str">
            <v>送風機出力</v>
          </cell>
          <cell r="AU404">
            <v>0.03</v>
          </cell>
          <cell r="AV404" t="str">
            <v>kW</v>
          </cell>
          <cell r="AW404" t="str">
            <v>ドレン配管径</v>
          </cell>
          <cell r="AX404" t="str">
            <v>ＶＰ－２５接続可</v>
          </cell>
          <cell r="AZ404" t="str">
            <v>冷媒配管(ガス)</v>
          </cell>
          <cell r="BA404">
            <v>15.88</v>
          </cell>
          <cell r="BB404" t="str">
            <v>φ(mm)</v>
          </cell>
          <cell r="BC404" t="str">
            <v>冷媒配管(液)</v>
          </cell>
          <cell r="BD404">
            <v>9.52</v>
          </cell>
          <cell r="BE404" t="str">
            <v>φ(mm)</v>
          </cell>
          <cell r="BF404" t="str">
            <v>製品質量</v>
          </cell>
          <cell r="BG404">
            <v>19</v>
          </cell>
          <cell r="BH404" t="str">
            <v>kg</v>
          </cell>
          <cell r="BI404" t="str">
            <v>分離形名(パネル１)</v>
          </cell>
          <cell r="BJ404" t="str">
            <v>PLP-J71JW</v>
          </cell>
          <cell r="BL404" t="str">
            <v>分離形名(リモコン１)</v>
          </cell>
          <cell r="BM404" t="str">
            <v>PAR-S25A</v>
          </cell>
        </row>
        <row r="405">
          <cell r="B405" t="str">
            <v>PLA-J56SKAH</v>
          </cell>
          <cell r="C405" t="str">
            <v>標準価格</v>
          </cell>
          <cell r="D405">
            <v>303000</v>
          </cell>
          <cell r="E405">
            <v>328000</v>
          </cell>
          <cell r="F405" t="str">
            <v>円</v>
          </cell>
          <cell r="G405" t="str">
            <v>冷房能力</v>
          </cell>
          <cell r="H405">
            <v>5</v>
          </cell>
          <cell r="I405" t="str">
            <v>kW</v>
          </cell>
          <cell r="J405" t="str">
            <v>消費電力(冷房)</v>
          </cell>
          <cell r="L405" t="str">
            <v>kW</v>
          </cell>
          <cell r="M405" t="str">
            <v>暖房能力</v>
          </cell>
          <cell r="N405">
            <v>5.6</v>
          </cell>
          <cell r="O405" t="str">
            <v>kW</v>
          </cell>
          <cell r="P405" t="str">
            <v>暖房能力(ﾋｰﾀ作動時)</v>
          </cell>
          <cell r="Q405">
            <v>7.2</v>
          </cell>
          <cell r="R405" t="str">
            <v>kW</v>
          </cell>
          <cell r="S405" t="str">
            <v>消費電力(暖房)</v>
          </cell>
          <cell r="U405" t="str">
            <v>kW</v>
          </cell>
          <cell r="V405" t="str">
            <v>消費電力(暖房ﾋｰﾀ作動時)</v>
          </cell>
          <cell r="X405" t="str">
            <v>kW</v>
          </cell>
          <cell r="Y405" t="str">
            <v>電源</v>
          </cell>
          <cell r="AA405" t="str">
            <v>φ</v>
          </cell>
          <cell r="AB405" t="str">
            <v>電圧</v>
          </cell>
          <cell r="AD405" t="str">
            <v>V</v>
          </cell>
          <cell r="AE405" t="str">
            <v>外形寸法　高さ</v>
          </cell>
          <cell r="AF405">
            <v>290</v>
          </cell>
          <cell r="AG405" t="str">
            <v>mm</v>
          </cell>
          <cell r="AH405" t="str">
            <v>外形寸法　幅</v>
          </cell>
          <cell r="AI405">
            <v>840</v>
          </cell>
          <cell r="AJ405" t="str">
            <v>mm</v>
          </cell>
          <cell r="AK405" t="str">
            <v>外形寸法　奥行</v>
          </cell>
          <cell r="AL405">
            <v>840</v>
          </cell>
          <cell r="AM405" t="str">
            <v>mm</v>
          </cell>
          <cell r="AN405" t="str">
            <v>風量(強)</v>
          </cell>
          <cell r="AO405">
            <v>18</v>
          </cell>
          <cell r="AP405" t="str">
            <v>m3/min</v>
          </cell>
          <cell r="AQ405" t="str">
            <v>機外静圧</v>
          </cell>
          <cell r="AR405">
            <v>0</v>
          </cell>
          <cell r="AS405" t="str">
            <v>Pa</v>
          </cell>
          <cell r="AT405" t="str">
            <v>送風機出力</v>
          </cell>
          <cell r="AU405">
            <v>7.0000000000000007E-2</v>
          </cell>
          <cell r="AV405" t="str">
            <v>kW</v>
          </cell>
          <cell r="AW405" t="str">
            <v>ドレン配管径</v>
          </cell>
          <cell r="AX405" t="str">
            <v>ＶＰ－２５接続可</v>
          </cell>
          <cell r="AZ405" t="str">
            <v>冷媒配管(ガス)</v>
          </cell>
          <cell r="BA405">
            <v>15.88</v>
          </cell>
          <cell r="BB405" t="str">
            <v>φ(mm)</v>
          </cell>
          <cell r="BC405" t="str">
            <v>冷媒配管(液)</v>
          </cell>
          <cell r="BD405">
            <v>9.52</v>
          </cell>
          <cell r="BE405" t="str">
            <v>φ(mm)</v>
          </cell>
          <cell r="BF405" t="str">
            <v>製品質量</v>
          </cell>
          <cell r="BG405">
            <v>24</v>
          </cell>
          <cell r="BH405" t="str">
            <v>kg</v>
          </cell>
          <cell r="BI405" t="str">
            <v>分離形名(パネル１)</v>
          </cell>
          <cell r="BJ405" t="str">
            <v>PLP-J100KW</v>
          </cell>
          <cell r="BL405" t="str">
            <v>分離形名(リモコン１)</v>
          </cell>
          <cell r="BM405" t="str">
            <v>PAR-S25A</v>
          </cell>
        </row>
        <row r="406">
          <cell r="B406" t="str">
            <v>PLA-J63JA</v>
          </cell>
          <cell r="C406" t="str">
            <v>標準価格</v>
          </cell>
          <cell r="D406">
            <v>285000</v>
          </cell>
          <cell r="E406">
            <v>310000</v>
          </cell>
          <cell r="F406" t="str">
            <v>円</v>
          </cell>
          <cell r="G406" t="str">
            <v>冷房能力</v>
          </cell>
          <cell r="H406">
            <v>5.6</v>
          </cell>
          <cell r="I406" t="str">
            <v>kW</v>
          </cell>
          <cell r="J406" t="str">
            <v>消費電力(冷房)</v>
          </cell>
          <cell r="K406">
            <v>0.1</v>
          </cell>
          <cell r="L406" t="str">
            <v>kW</v>
          </cell>
          <cell r="M406" t="str">
            <v>暖房能力</v>
          </cell>
          <cell r="N406">
            <v>6.7</v>
          </cell>
          <cell r="O406" t="str">
            <v>kW</v>
          </cell>
          <cell r="P406" t="str">
            <v>暖房能力(ﾋｰﾀ作動時)</v>
          </cell>
          <cell r="R406" t="str">
            <v>kW</v>
          </cell>
          <cell r="S406" t="str">
            <v>消費電力(暖房)</v>
          </cell>
          <cell r="T406">
            <v>0.1</v>
          </cell>
          <cell r="U406" t="str">
            <v>kW</v>
          </cell>
          <cell r="V406" t="str">
            <v>消費電力(暖房ﾋｰﾀ作動時)</v>
          </cell>
          <cell r="X406" t="str">
            <v>kW</v>
          </cell>
          <cell r="Y406" t="str">
            <v>電源</v>
          </cell>
          <cell r="AA406" t="str">
            <v>φ</v>
          </cell>
          <cell r="AB406" t="str">
            <v>電圧</v>
          </cell>
          <cell r="AD406" t="str">
            <v>V</v>
          </cell>
          <cell r="AE406" t="str">
            <v>外形寸法　高さ</v>
          </cell>
          <cell r="AF406">
            <v>298</v>
          </cell>
          <cell r="AG406" t="str">
            <v>mm</v>
          </cell>
          <cell r="AH406" t="str">
            <v>外形寸法　幅</v>
          </cell>
          <cell r="AI406">
            <v>660</v>
          </cell>
          <cell r="AJ406" t="str">
            <v>mm</v>
          </cell>
          <cell r="AK406" t="str">
            <v>外形寸法　奥行</v>
          </cell>
          <cell r="AL406">
            <v>660</v>
          </cell>
          <cell r="AM406" t="str">
            <v>mm</v>
          </cell>
          <cell r="AN406" t="str">
            <v>風量(強)</v>
          </cell>
          <cell r="AO406">
            <v>17</v>
          </cell>
          <cell r="AP406" t="str">
            <v>m3/min</v>
          </cell>
          <cell r="AQ406" t="str">
            <v>機外静圧</v>
          </cell>
          <cell r="AR406">
            <v>0</v>
          </cell>
          <cell r="AS406" t="str">
            <v>Pa</v>
          </cell>
          <cell r="AT406" t="str">
            <v>送風機出力</v>
          </cell>
          <cell r="AU406">
            <v>0.03</v>
          </cell>
          <cell r="AV406" t="str">
            <v>kW</v>
          </cell>
          <cell r="AW406" t="str">
            <v>ドレン配管径</v>
          </cell>
          <cell r="AX406" t="str">
            <v>ＶＰ－２５接続可</v>
          </cell>
          <cell r="AZ406" t="str">
            <v>冷媒配管(ガス)</v>
          </cell>
          <cell r="BA406">
            <v>15.88</v>
          </cell>
          <cell r="BB406" t="str">
            <v>φ(mm)</v>
          </cell>
          <cell r="BC406" t="str">
            <v>冷媒配管(液)</v>
          </cell>
          <cell r="BD406">
            <v>9.52</v>
          </cell>
          <cell r="BE406" t="str">
            <v>φ(mm)</v>
          </cell>
          <cell r="BF406" t="str">
            <v>製品質量</v>
          </cell>
          <cell r="BG406">
            <v>20</v>
          </cell>
          <cell r="BH406" t="str">
            <v>kg</v>
          </cell>
          <cell r="BI406" t="str">
            <v>分離形名(パネル１)</v>
          </cell>
          <cell r="BJ406" t="str">
            <v>PLP-J71JW</v>
          </cell>
          <cell r="BL406" t="str">
            <v>分離形名(リモコン１)</v>
          </cell>
          <cell r="BM406" t="str">
            <v>PAR-S25A</v>
          </cell>
        </row>
        <row r="407">
          <cell r="B407" t="str">
            <v>PLA-J63JA7</v>
          </cell>
          <cell r="C407" t="str">
            <v>標準価格</v>
          </cell>
          <cell r="D407">
            <v>285000</v>
          </cell>
          <cell r="E407">
            <v>310000</v>
          </cell>
          <cell r="F407" t="str">
            <v>円</v>
          </cell>
          <cell r="G407" t="str">
            <v>冷房能力</v>
          </cell>
          <cell r="I407" t="str">
            <v>kW</v>
          </cell>
          <cell r="J407" t="str">
            <v>消費電力(冷房)</v>
          </cell>
          <cell r="L407" t="str">
            <v>kW</v>
          </cell>
          <cell r="M407" t="str">
            <v>暖房能力</v>
          </cell>
          <cell r="O407" t="str">
            <v>kW</v>
          </cell>
          <cell r="P407" t="str">
            <v>暖房能力(ﾋｰﾀ作動時)</v>
          </cell>
          <cell r="R407" t="str">
            <v>kW</v>
          </cell>
          <cell r="S407" t="str">
            <v>消費電力(暖房)</v>
          </cell>
          <cell r="U407" t="str">
            <v>kW</v>
          </cell>
          <cell r="V407" t="str">
            <v>消費電力(暖房ﾋｰﾀ作動時)</v>
          </cell>
          <cell r="X407" t="str">
            <v>kW</v>
          </cell>
          <cell r="Y407" t="str">
            <v>電源</v>
          </cell>
          <cell r="AA407" t="str">
            <v>φ</v>
          </cell>
          <cell r="AB407" t="str">
            <v>電圧</v>
          </cell>
          <cell r="AD407" t="str">
            <v>V</v>
          </cell>
          <cell r="AE407" t="str">
            <v>外形寸法　高さ</v>
          </cell>
          <cell r="AF407">
            <v>298</v>
          </cell>
          <cell r="AG407" t="str">
            <v>mm</v>
          </cell>
          <cell r="AH407" t="str">
            <v>外形寸法　幅</v>
          </cell>
          <cell r="AI407">
            <v>660</v>
          </cell>
          <cell r="AJ407" t="str">
            <v>mm</v>
          </cell>
          <cell r="AK407" t="str">
            <v>外形寸法　奥行</v>
          </cell>
          <cell r="AL407">
            <v>660</v>
          </cell>
          <cell r="AM407" t="str">
            <v>mm</v>
          </cell>
          <cell r="AN407" t="str">
            <v>風量(強)</v>
          </cell>
          <cell r="AO407">
            <v>17</v>
          </cell>
          <cell r="AP407" t="str">
            <v>m3/min</v>
          </cell>
          <cell r="AQ407" t="str">
            <v>機外静圧</v>
          </cell>
          <cell r="AR407">
            <v>0</v>
          </cell>
          <cell r="AS407" t="str">
            <v>Pa</v>
          </cell>
          <cell r="AT407" t="str">
            <v>送風機出力</v>
          </cell>
          <cell r="AU407">
            <v>0.03</v>
          </cell>
          <cell r="AV407" t="str">
            <v>kW</v>
          </cell>
          <cell r="AW407" t="str">
            <v>ドレン配管径</v>
          </cell>
          <cell r="AX407" t="str">
            <v>ＶＰ－２５接続可</v>
          </cell>
          <cell r="AZ407" t="str">
            <v>冷媒配管(ガス)</v>
          </cell>
          <cell r="BA407">
            <v>15.88</v>
          </cell>
          <cell r="BB407" t="str">
            <v>φ(mm)</v>
          </cell>
          <cell r="BC407" t="str">
            <v>冷媒配管(液)</v>
          </cell>
          <cell r="BD407">
            <v>9.52</v>
          </cell>
          <cell r="BE407" t="str">
            <v>φ(mm)</v>
          </cell>
          <cell r="BF407" t="str">
            <v>製品質量</v>
          </cell>
          <cell r="BG407">
            <v>20</v>
          </cell>
          <cell r="BH407" t="str">
            <v>kg</v>
          </cell>
          <cell r="BI407" t="str">
            <v>分離形名(パネル１)</v>
          </cell>
          <cell r="BJ407" t="str">
            <v>PLP-J71JW</v>
          </cell>
          <cell r="BL407" t="str">
            <v>分離形名(リモコン１)</v>
          </cell>
          <cell r="BM407" t="str">
            <v>PAR-S25A</v>
          </cell>
        </row>
        <row r="408">
          <cell r="B408" t="str">
            <v>PLA-J63JAH</v>
          </cell>
          <cell r="C408" t="str">
            <v>標準価格</v>
          </cell>
          <cell r="D408">
            <v>313000</v>
          </cell>
          <cell r="E408">
            <v>338000</v>
          </cell>
          <cell r="F408" t="str">
            <v>円</v>
          </cell>
          <cell r="G408" t="str">
            <v>冷房能力</v>
          </cell>
          <cell r="H408">
            <v>5.6</v>
          </cell>
          <cell r="I408" t="str">
            <v>kW</v>
          </cell>
          <cell r="J408" t="str">
            <v>消費電力(冷房)</v>
          </cell>
          <cell r="K408">
            <v>0.1</v>
          </cell>
          <cell r="L408" t="str">
            <v>kW</v>
          </cell>
          <cell r="M408" t="str">
            <v>暖房能力</v>
          </cell>
          <cell r="N408">
            <v>6.7</v>
          </cell>
          <cell r="O408" t="str">
            <v>kW</v>
          </cell>
          <cell r="P408" t="str">
            <v>暖房能力(ﾋｰﾀ作動時)</v>
          </cell>
          <cell r="Q408">
            <v>8.8000000000000007</v>
          </cell>
          <cell r="R408" t="str">
            <v>kW</v>
          </cell>
          <cell r="S408" t="str">
            <v>消費電力(暖房)</v>
          </cell>
          <cell r="T408">
            <v>0.1</v>
          </cell>
          <cell r="U408" t="str">
            <v>kW</v>
          </cell>
          <cell r="V408" t="str">
            <v>消費電力(暖房ﾋｰﾀ作動時)</v>
          </cell>
          <cell r="W408">
            <v>2.2000000000000002</v>
          </cell>
          <cell r="X408" t="str">
            <v>kW</v>
          </cell>
          <cell r="Y408" t="str">
            <v>電源</v>
          </cell>
          <cell r="AA408" t="str">
            <v>φ</v>
          </cell>
          <cell r="AB408" t="str">
            <v>電圧</v>
          </cell>
          <cell r="AD408" t="str">
            <v>V</v>
          </cell>
          <cell r="AE408" t="str">
            <v>外形寸法　高さ</v>
          </cell>
          <cell r="AF408">
            <v>298</v>
          </cell>
          <cell r="AG408" t="str">
            <v>mm</v>
          </cell>
          <cell r="AH408" t="str">
            <v>外形寸法　幅</v>
          </cell>
          <cell r="AI408">
            <v>660</v>
          </cell>
          <cell r="AJ408" t="str">
            <v>mm</v>
          </cell>
          <cell r="AK408" t="str">
            <v>外形寸法　奥行</v>
          </cell>
          <cell r="AL408">
            <v>660</v>
          </cell>
          <cell r="AM408" t="str">
            <v>mm</v>
          </cell>
          <cell r="AN408" t="str">
            <v>風量(強)</v>
          </cell>
          <cell r="AO408">
            <v>17</v>
          </cell>
          <cell r="AP408" t="str">
            <v>m3/min</v>
          </cell>
          <cell r="AQ408" t="str">
            <v>機外静圧</v>
          </cell>
          <cell r="AR408">
            <v>0</v>
          </cell>
          <cell r="AS408" t="str">
            <v>Pa</v>
          </cell>
          <cell r="AT408" t="str">
            <v>送風機出力</v>
          </cell>
          <cell r="AU408">
            <v>0.03</v>
          </cell>
          <cell r="AV408" t="str">
            <v>kW</v>
          </cell>
          <cell r="AW408" t="str">
            <v>ドレン配管径</v>
          </cell>
          <cell r="AX408" t="str">
            <v>ＶＰ－２５接続可</v>
          </cell>
          <cell r="AZ408" t="str">
            <v>冷媒配管(ガス)</v>
          </cell>
          <cell r="BA408">
            <v>15.88</v>
          </cell>
          <cell r="BB408" t="str">
            <v>φ(mm)</v>
          </cell>
          <cell r="BC408" t="str">
            <v>冷媒配管(液)</v>
          </cell>
          <cell r="BD408">
            <v>9.52</v>
          </cell>
          <cell r="BE408" t="str">
            <v>φ(mm)</v>
          </cell>
          <cell r="BF408" t="str">
            <v>製品質量</v>
          </cell>
          <cell r="BG408">
            <v>20</v>
          </cell>
          <cell r="BH408" t="str">
            <v>kg</v>
          </cell>
          <cell r="BI408" t="str">
            <v>分離形名(パネル１)</v>
          </cell>
          <cell r="BJ408" t="str">
            <v>PLP-J71JW</v>
          </cell>
          <cell r="BL408" t="str">
            <v>分離形名(リモコン１)</v>
          </cell>
          <cell r="BM408" t="str">
            <v>PAR-S25A</v>
          </cell>
        </row>
        <row r="409">
          <cell r="B409" t="str">
            <v>PLA-J63JAH7</v>
          </cell>
          <cell r="C409" t="str">
            <v>標準価格</v>
          </cell>
          <cell r="D409">
            <v>313000</v>
          </cell>
          <cell r="E409">
            <v>338000</v>
          </cell>
          <cell r="F409" t="str">
            <v>円</v>
          </cell>
          <cell r="G409" t="str">
            <v>冷房能力</v>
          </cell>
          <cell r="I409" t="str">
            <v>kW</v>
          </cell>
          <cell r="J409" t="str">
            <v>消費電力(冷房)</v>
          </cell>
          <cell r="L409" t="str">
            <v>kW</v>
          </cell>
          <cell r="M409" t="str">
            <v>暖房能力</v>
          </cell>
          <cell r="O409" t="str">
            <v>kW</v>
          </cell>
          <cell r="P409" t="str">
            <v>暖房能力(ﾋｰﾀ作動時)</v>
          </cell>
          <cell r="R409" t="str">
            <v>kW</v>
          </cell>
          <cell r="S409" t="str">
            <v>消費電力(暖房)</v>
          </cell>
          <cell r="U409" t="str">
            <v>kW</v>
          </cell>
          <cell r="V409" t="str">
            <v>消費電力(暖房ﾋｰﾀ作動時)</v>
          </cell>
          <cell r="X409" t="str">
            <v>kW</v>
          </cell>
          <cell r="Y409" t="str">
            <v>電源</v>
          </cell>
          <cell r="AA409" t="str">
            <v>φ</v>
          </cell>
          <cell r="AB409" t="str">
            <v>電圧</v>
          </cell>
          <cell r="AD409" t="str">
            <v>V</v>
          </cell>
          <cell r="AE409" t="str">
            <v>外形寸法　高さ</v>
          </cell>
          <cell r="AF409">
            <v>298</v>
          </cell>
          <cell r="AG409" t="str">
            <v>mm</v>
          </cell>
          <cell r="AH409" t="str">
            <v>外形寸法　幅</v>
          </cell>
          <cell r="AI409">
            <v>660</v>
          </cell>
          <cell r="AJ409" t="str">
            <v>mm</v>
          </cell>
          <cell r="AK409" t="str">
            <v>外形寸法　奥行</v>
          </cell>
          <cell r="AL409">
            <v>660</v>
          </cell>
          <cell r="AM409" t="str">
            <v>mm</v>
          </cell>
          <cell r="AN409" t="str">
            <v>風量(強)</v>
          </cell>
          <cell r="AO409">
            <v>17</v>
          </cell>
          <cell r="AP409" t="str">
            <v>m3/min</v>
          </cell>
          <cell r="AQ409" t="str">
            <v>機外静圧</v>
          </cell>
          <cell r="AR409">
            <v>0</v>
          </cell>
          <cell r="AS409" t="str">
            <v>Pa</v>
          </cell>
          <cell r="AT409" t="str">
            <v>送風機出力</v>
          </cell>
          <cell r="AU409">
            <v>0.03</v>
          </cell>
          <cell r="AV409" t="str">
            <v>kW</v>
          </cell>
          <cell r="AW409" t="str">
            <v>ドレン配管径</v>
          </cell>
          <cell r="AX409" t="str">
            <v>ＶＰ－２５接続可</v>
          </cell>
          <cell r="AZ409" t="str">
            <v>冷媒配管(ガス)</v>
          </cell>
          <cell r="BA409">
            <v>15.88</v>
          </cell>
          <cell r="BB409" t="str">
            <v>φ(mm)</v>
          </cell>
          <cell r="BC409" t="str">
            <v>冷媒配管(液)</v>
          </cell>
          <cell r="BD409">
            <v>9.52</v>
          </cell>
          <cell r="BE409" t="str">
            <v>φ(mm)</v>
          </cell>
          <cell r="BF409" t="str">
            <v>製品質量</v>
          </cell>
          <cell r="BG409">
            <v>20</v>
          </cell>
          <cell r="BH409" t="str">
            <v>kg</v>
          </cell>
          <cell r="BI409" t="str">
            <v>分離形名(パネル１)</v>
          </cell>
          <cell r="BJ409" t="str">
            <v>PLP-J71JW</v>
          </cell>
          <cell r="BL409" t="str">
            <v>分離形名(リモコン１)</v>
          </cell>
          <cell r="BM409" t="str">
            <v>PAR-S25A</v>
          </cell>
        </row>
        <row r="410">
          <cell r="B410" t="str">
            <v>PLA-J63KA</v>
          </cell>
          <cell r="C410" t="str">
            <v>標準価格</v>
          </cell>
          <cell r="D410">
            <v>285000</v>
          </cell>
          <cell r="E410">
            <v>310000</v>
          </cell>
          <cell r="F410" t="str">
            <v>円</v>
          </cell>
          <cell r="G410" t="str">
            <v>冷房能力</v>
          </cell>
          <cell r="H410">
            <v>5.6</v>
          </cell>
          <cell r="I410" t="str">
            <v>kW</v>
          </cell>
          <cell r="J410" t="str">
            <v>消費電力(冷房)</v>
          </cell>
          <cell r="K410">
            <v>0.11</v>
          </cell>
          <cell r="L410" t="str">
            <v>kW</v>
          </cell>
          <cell r="M410" t="str">
            <v>暖房能力</v>
          </cell>
          <cell r="N410">
            <v>6.7</v>
          </cell>
          <cell r="O410" t="str">
            <v>kW</v>
          </cell>
          <cell r="P410" t="str">
            <v>暖房能力(ﾋｰﾀ作動時)</v>
          </cell>
          <cell r="R410" t="str">
            <v>kW</v>
          </cell>
          <cell r="S410" t="str">
            <v>消費電力(暖房)</v>
          </cell>
          <cell r="T410">
            <v>0.11</v>
          </cell>
          <cell r="U410" t="str">
            <v>kW</v>
          </cell>
          <cell r="V410" t="str">
            <v>消費電力(暖房ﾋｰﾀ作動時)</v>
          </cell>
          <cell r="X410" t="str">
            <v>kW</v>
          </cell>
          <cell r="Y410" t="str">
            <v>電源</v>
          </cell>
          <cell r="AA410" t="str">
            <v>φ</v>
          </cell>
          <cell r="AB410" t="str">
            <v>電圧</v>
          </cell>
          <cell r="AD410" t="str">
            <v>V</v>
          </cell>
          <cell r="AE410" t="str">
            <v>外形寸法　高さ</v>
          </cell>
          <cell r="AF410">
            <v>290</v>
          </cell>
          <cell r="AG410" t="str">
            <v>mm</v>
          </cell>
          <cell r="AH410" t="str">
            <v>外形寸法　幅</v>
          </cell>
          <cell r="AI410">
            <v>840</v>
          </cell>
          <cell r="AJ410" t="str">
            <v>mm</v>
          </cell>
          <cell r="AK410" t="str">
            <v>外形寸法　奥行</v>
          </cell>
          <cell r="AL410">
            <v>840</v>
          </cell>
          <cell r="AM410" t="str">
            <v>mm</v>
          </cell>
          <cell r="AN410" t="str">
            <v>風量(強)</v>
          </cell>
          <cell r="AO410">
            <v>19</v>
          </cell>
          <cell r="AP410" t="str">
            <v>m3/min</v>
          </cell>
          <cell r="AQ410" t="str">
            <v>機外静圧</v>
          </cell>
          <cell r="AR410">
            <v>0</v>
          </cell>
          <cell r="AS410" t="str">
            <v>Pa</v>
          </cell>
          <cell r="AT410" t="str">
            <v>送風機出力</v>
          </cell>
          <cell r="AU410">
            <v>7.0000000000000007E-2</v>
          </cell>
          <cell r="AV410" t="str">
            <v>kW</v>
          </cell>
          <cell r="AW410" t="str">
            <v>ドレン配管径</v>
          </cell>
          <cell r="AX410" t="str">
            <v>ＶＰ－２５接続可</v>
          </cell>
          <cell r="AZ410" t="str">
            <v>冷媒配管(ガス)</v>
          </cell>
          <cell r="BA410">
            <v>15.88</v>
          </cell>
          <cell r="BB410" t="str">
            <v>φ(mm)</v>
          </cell>
          <cell r="BC410" t="str">
            <v>冷媒配管(液)</v>
          </cell>
          <cell r="BD410">
            <v>9.52</v>
          </cell>
          <cell r="BE410" t="str">
            <v>φ(mm)</v>
          </cell>
          <cell r="BF410" t="str">
            <v>製品質量</v>
          </cell>
          <cell r="BG410">
            <v>26</v>
          </cell>
          <cell r="BH410" t="str">
            <v>kg</v>
          </cell>
          <cell r="BI410" t="str">
            <v>分離形名(パネル１)</v>
          </cell>
          <cell r="BJ410" t="str">
            <v>PLP-J100KW</v>
          </cell>
          <cell r="BL410" t="str">
            <v>分離形名(リモコン１)</v>
          </cell>
          <cell r="BM410" t="str">
            <v>PAR-S25A</v>
          </cell>
        </row>
        <row r="411">
          <cell r="B411" t="str">
            <v>PLA-J63KAH</v>
          </cell>
          <cell r="C411" t="str">
            <v>標準価格</v>
          </cell>
          <cell r="D411">
            <v>313000</v>
          </cell>
          <cell r="E411">
            <v>338000</v>
          </cell>
          <cell r="F411" t="str">
            <v>円</v>
          </cell>
          <cell r="G411" t="str">
            <v>冷房能力</v>
          </cell>
          <cell r="H411">
            <v>5.6</v>
          </cell>
          <cell r="I411" t="str">
            <v>kW</v>
          </cell>
          <cell r="J411" t="str">
            <v>消費電力(冷房)</v>
          </cell>
          <cell r="K411">
            <v>0.11</v>
          </cell>
          <cell r="L411" t="str">
            <v>kW</v>
          </cell>
          <cell r="M411" t="str">
            <v>暖房能力</v>
          </cell>
          <cell r="N411">
            <v>6.7</v>
          </cell>
          <cell r="O411" t="str">
            <v>kW</v>
          </cell>
          <cell r="P411" t="str">
            <v>暖房能力(ﾋｰﾀ作動時)</v>
          </cell>
          <cell r="Q411">
            <v>8.8000000000000007</v>
          </cell>
          <cell r="R411" t="str">
            <v>kW</v>
          </cell>
          <cell r="S411" t="str">
            <v>消費電力(暖房)</v>
          </cell>
          <cell r="T411">
            <v>0.11</v>
          </cell>
          <cell r="U411" t="str">
            <v>kW</v>
          </cell>
          <cell r="V411" t="str">
            <v>消費電力(暖房ﾋｰﾀ作動時)</v>
          </cell>
          <cell r="W411">
            <v>2.21</v>
          </cell>
          <cell r="X411" t="str">
            <v>kW</v>
          </cell>
          <cell r="Y411" t="str">
            <v>電源</v>
          </cell>
          <cell r="AA411" t="str">
            <v>φ</v>
          </cell>
          <cell r="AB411" t="str">
            <v>電圧</v>
          </cell>
          <cell r="AD411" t="str">
            <v>V</v>
          </cell>
          <cell r="AE411" t="str">
            <v>外形寸法　高さ</v>
          </cell>
          <cell r="AF411">
            <v>290</v>
          </cell>
          <cell r="AG411" t="str">
            <v>mm</v>
          </cell>
          <cell r="AH411" t="str">
            <v>外形寸法　幅</v>
          </cell>
          <cell r="AI411">
            <v>840</v>
          </cell>
          <cell r="AJ411" t="str">
            <v>mm</v>
          </cell>
          <cell r="AK411" t="str">
            <v>外形寸法　奥行</v>
          </cell>
          <cell r="AL411">
            <v>840</v>
          </cell>
          <cell r="AM411" t="str">
            <v>mm</v>
          </cell>
          <cell r="AN411" t="str">
            <v>風量(強)</v>
          </cell>
          <cell r="AO411">
            <v>19</v>
          </cell>
          <cell r="AP411" t="str">
            <v>m3/min</v>
          </cell>
          <cell r="AQ411" t="str">
            <v>機外静圧</v>
          </cell>
          <cell r="AR411">
            <v>0</v>
          </cell>
          <cell r="AS411" t="str">
            <v>Pa</v>
          </cell>
          <cell r="AT411" t="str">
            <v>送風機出力</v>
          </cell>
          <cell r="AU411">
            <v>7.0000000000000007E-2</v>
          </cell>
          <cell r="AV411" t="str">
            <v>kW</v>
          </cell>
          <cell r="AW411" t="str">
            <v>ドレン配管径</v>
          </cell>
          <cell r="AX411" t="str">
            <v>ＶＰ－２５接続可</v>
          </cell>
          <cell r="AZ411" t="str">
            <v>冷媒配管(ガス)</v>
          </cell>
          <cell r="BA411">
            <v>15.88</v>
          </cell>
          <cell r="BB411" t="str">
            <v>φ(mm)</v>
          </cell>
          <cell r="BC411" t="str">
            <v>冷媒配管(液)</v>
          </cell>
          <cell r="BD411">
            <v>9.52</v>
          </cell>
          <cell r="BE411" t="str">
            <v>φ(mm)</v>
          </cell>
          <cell r="BF411" t="str">
            <v>製品質量</v>
          </cell>
          <cell r="BG411">
            <v>26</v>
          </cell>
          <cell r="BH411" t="str">
            <v>kg</v>
          </cell>
          <cell r="BI411" t="str">
            <v>分離形名(パネル１)</v>
          </cell>
          <cell r="BJ411" t="str">
            <v>PLP-J100KW</v>
          </cell>
          <cell r="BL411" t="str">
            <v>分離形名(リモコン１)</v>
          </cell>
          <cell r="BM411" t="str">
            <v>PAR-S25A</v>
          </cell>
        </row>
        <row r="412">
          <cell r="B412" t="str">
            <v>PLA-J71JA</v>
          </cell>
          <cell r="C412" t="str">
            <v>標準価格</v>
          </cell>
          <cell r="D412">
            <v>295000</v>
          </cell>
          <cell r="E412">
            <v>320000</v>
          </cell>
          <cell r="F412" t="str">
            <v>円</v>
          </cell>
          <cell r="G412" t="str">
            <v>冷房能力</v>
          </cell>
          <cell r="H412">
            <v>6.3</v>
          </cell>
          <cell r="I412" t="str">
            <v>kW</v>
          </cell>
          <cell r="J412" t="str">
            <v>消費電力(冷房)</v>
          </cell>
          <cell r="K412">
            <v>0.1</v>
          </cell>
          <cell r="L412" t="str">
            <v>kW</v>
          </cell>
          <cell r="M412" t="str">
            <v>暖房能力</v>
          </cell>
          <cell r="N412">
            <v>7.1</v>
          </cell>
          <cell r="O412" t="str">
            <v>kW</v>
          </cell>
          <cell r="P412" t="str">
            <v>暖房能力(ﾋｰﾀ作動時)</v>
          </cell>
          <cell r="R412" t="str">
            <v>kW</v>
          </cell>
          <cell r="S412" t="str">
            <v>消費電力(暖房)</v>
          </cell>
          <cell r="T412">
            <v>0.1</v>
          </cell>
          <cell r="U412" t="str">
            <v>kW</v>
          </cell>
          <cell r="V412" t="str">
            <v>消費電力(暖房ﾋｰﾀ作動時)</v>
          </cell>
          <cell r="X412" t="str">
            <v>kW</v>
          </cell>
          <cell r="Y412" t="str">
            <v>電源</v>
          </cell>
          <cell r="AA412" t="str">
            <v>φ</v>
          </cell>
          <cell r="AB412" t="str">
            <v>電圧</v>
          </cell>
          <cell r="AD412" t="str">
            <v>V</v>
          </cell>
          <cell r="AE412" t="str">
            <v>外形寸法　高さ</v>
          </cell>
          <cell r="AF412">
            <v>298</v>
          </cell>
          <cell r="AG412" t="str">
            <v>mm</v>
          </cell>
          <cell r="AH412" t="str">
            <v>外形寸法　幅</v>
          </cell>
          <cell r="AI412">
            <v>660</v>
          </cell>
          <cell r="AJ412" t="str">
            <v>mm</v>
          </cell>
          <cell r="AK412" t="str">
            <v>外形寸法　奥行</v>
          </cell>
          <cell r="AL412">
            <v>660</v>
          </cell>
          <cell r="AM412" t="str">
            <v>mm</v>
          </cell>
          <cell r="AN412" t="str">
            <v>風量(強)</v>
          </cell>
          <cell r="AO412">
            <v>17</v>
          </cell>
          <cell r="AP412" t="str">
            <v>m3/min</v>
          </cell>
          <cell r="AQ412" t="str">
            <v>機外静圧</v>
          </cell>
          <cell r="AR412">
            <v>0</v>
          </cell>
          <cell r="AS412" t="str">
            <v>Pa</v>
          </cell>
          <cell r="AT412" t="str">
            <v>送風機出力</v>
          </cell>
          <cell r="AU412">
            <v>0.03</v>
          </cell>
          <cell r="AV412" t="str">
            <v>kW</v>
          </cell>
          <cell r="AW412" t="str">
            <v>ドレン配管径</v>
          </cell>
          <cell r="AX412" t="str">
            <v>ＶＰ－２５接続可</v>
          </cell>
          <cell r="AZ412" t="str">
            <v>冷媒配管(ガス)</v>
          </cell>
          <cell r="BA412">
            <v>15.88</v>
          </cell>
          <cell r="BB412" t="str">
            <v>φ(mm)</v>
          </cell>
          <cell r="BC412" t="str">
            <v>冷媒配管(液)</v>
          </cell>
          <cell r="BD412">
            <v>9.52</v>
          </cell>
          <cell r="BE412" t="str">
            <v>φ(mm)</v>
          </cell>
          <cell r="BF412" t="str">
            <v>製品質量</v>
          </cell>
          <cell r="BG412">
            <v>20</v>
          </cell>
          <cell r="BH412" t="str">
            <v>kg</v>
          </cell>
          <cell r="BI412" t="str">
            <v>分離形名(パネル１)</v>
          </cell>
          <cell r="BJ412" t="str">
            <v>PLP-J71JW</v>
          </cell>
          <cell r="BL412" t="str">
            <v>分離形名(リモコン１)</v>
          </cell>
          <cell r="BM412" t="str">
            <v>PAR-S25A</v>
          </cell>
        </row>
        <row r="413">
          <cell r="B413" t="str">
            <v>PLA-J71JA7</v>
          </cell>
          <cell r="C413" t="str">
            <v>標準価格</v>
          </cell>
          <cell r="D413">
            <v>295000</v>
          </cell>
          <cell r="E413">
            <v>320000</v>
          </cell>
          <cell r="F413" t="str">
            <v>円</v>
          </cell>
          <cell r="G413" t="str">
            <v>冷房能力</v>
          </cell>
          <cell r="I413" t="str">
            <v>kW</v>
          </cell>
          <cell r="J413" t="str">
            <v>消費電力(冷房)</v>
          </cell>
          <cell r="L413" t="str">
            <v>kW</v>
          </cell>
          <cell r="M413" t="str">
            <v>暖房能力</v>
          </cell>
          <cell r="O413" t="str">
            <v>kW</v>
          </cell>
          <cell r="P413" t="str">
            <v>暖房能力(ﾋｰﾀ作動時)</v>
          </cell>
          <cell r="R413" t="str">
            <v>kW</v>
          </cell>
          <cell r="S413" t="str">
            <v>消費電力(暖房)</v>
          </cell>
          <cell r="U413" t="str">
            <v>kW</v>
          </cell>
          <cell r="V413" t="str">
            <v>消費電力(暖房ﾋｰﾀ作動時)</v>
          </cell>
          <cell r="X413" t="str">
            <v>kW</v>
          </cell>
          <cell r="Y413" t="str">
            <v>電源</v>
          </cell>
          <cell r="AA413" t="str">
            <v>φ</v>
          </cell>
          <cell r="AB413" t="str">
            <v>電圧</v>
          </cell>
          <cell r="AD413" t="str">
            <v>V</v>
          </cell>
          <cell r="AE413" t="str">
            <v>外形寸法　高さ</v>
          </cell>
          <cell r="AF413">
            <v>298</v>
          </cell>
          <cell r="AG413" t="str">
            <v>mm</v>
          </cell>
          <cell r="AH413" t="str">
            <v>外形寸法　幅</v>
          </cell>
          <cell r="AI413">
            <v>660</v>
          </cell>
          <cell r="AJ413" t="str">
            <v>mm</v>
          </cell>
          <cell r="AK413" t="str">
            <v>外形寸法　奥行</v>
          </cell>
          <cell r="AL413">
            <v>660</v>
          </cell>
          <cell r="AM413" t="str">
            <v>mm</v>
          </cell>
          <cell r="AN413" t="str">
            <v>風量(強)</v>
          </cell>
          <cell r="AO413">
            <v>17</v>
          </cell>
          <cell r="AP413" t="str">
            <v>m3/min</v>
          </cell>
          <cell r="AQ413" t="str">
            <v>機外静圧</v>
          </cell>
          <cell r="AR413">
            <v>0</v>
          </cell>
          <cell r="AS413" t="str">
            <v>Pa</v>
          </cell>
          <cell r="AT413" t="str">
            <v>送風機出力</v>
          </cell>
          <cell r="AU413">
            <v>0.03</v>
          </cell>
          <cell r="AV413" t="str">
            <v>kW</v>
          </cell>
          <cell r="AW413" t="str">
            <v>ドレン配管径</v>
          </cell>
          <cell r="AX413" t="str">
            <v>ＶＰ－２５接続可</v>
          </cell>
          <cell r="AZ413" t="str">
            <v>冷媒配管(ガス)</v>
          </cell>
          <cell r="BA413">
            <v>15.88</v>
          </cell>
          <cell r="BB413" t="str">
            <v>φ(mm)</v>
          </cell>
          <cell r="BC413" t="str">
            <v>冷媒配管(液)</v>
          </cell>
          <cell r="BD413">
            <v>9.52</v>
          </cell>
          <cell r="BE413" t="str">
            <v>φ(mm)</v>
          </cell>
          <cell r="BF413" t="str">
            <v>製品質量</v>
          </cell>
          <cell r="BG413">
            <v>20</v>
          </cell>
          <cell r="BH413" t="str">
            <v>kg</v>
          </cell>
          <cell r="BI413" t="str">
            <v>分離形名(パネル１)</v>
          </cell>
          <cell r="BJ413" t="str">
            <v>PLP-J71JW</v>
          </cell>
          <cell r="BL413" t="str">
            <v>分離形名(リモコン１)</v>
          </cell>
          <cell r="BM413" t="str">
            <v>PAR-S25A</v>
          </cell>
        </row>
        <row r="414">
          <cell r="B414" t="str">
            <v>PLA-J71JAH</v>
          </cell>
          <cell r="C414" t="str">
            <v>標準価格</v>
          </cell>
          <cell r="D414">
            <v>323000</v>
          </cell>
          <cell r="E414">
            <v>348000</v>
          </cell>
          <cell r="F414" t="str">
            <v>円</v>
          </cell>
          <cell r="G414" t="str">
            <v>冷房能力</v>
          </cell>
          <cell r="H414">
            <v>6.3</v>
          </cell>
          <cell r="I414" t="str">
            <v>kW</v>
          </cell>
          <cell r="J414" t="str">
            <v>消費電力(冷房)</v>
          </cell>
          <cell r="K414">
            <v>0.1</v>
          </cell>
          <cell r="L414" t="str">
            <v>kW</v>
          </cell>
          <cell r="M414" t="str">
            <v>暖房能力</v>
          </cell>
          <cell r="N414">
            <v>7.1</v>
          </cell>
          <cell r="O414" t="str">
            <v>kW</v>
          </cell>
          <cell r="P414" t="str">
            <v>暖房能力(ﾋｰﾀ作動時)</v>
          </cell>
          <cell r="Q414">
            <v>9.1999999999999993</v>
          </cell>
          <cell r="R414" t="str">
            <v>kW</v>
          </cell>
          <cell r="S414" t="str">
            <v>消費電力(暖房)</v>
          </cell>
          <cell r="T414">
            <v>0.1</v>
          </cell>
          <cell r="U414" t="str">
            <v>kW</v>
          </cell>
          <cell r="V414" t="str">
            <v>消費電力(暖房ﾋｰﾀ作動時)</v>
          </cell>
          <cell r="W414">
            <v>2.2000000000000002</v>
          </cell>
          <cell r="X414" t="str">
            <v>kW</v>
          </cell>
          <cell r="Y414" t="str">
            <v>電源</v>
          </cell>
          <cell r="AA414" t="str">
            <v>φ</v>
          </cell>
          <cell r="AB414" t="str">
            <v>電圧</v>
          </cell>
          <cell r="AD414" t="str">
            <v>V</v>
          </cell>
          <cell r="AE414" t="str">
            <v>外形寸法　高さ</v>
          </cell>
          <cell r="AF414">
            <v>298</v>
          </cell>
          <cell r="AG414" t="str">
            <v>mm</v>
          </cell>
          <cell r="AH414" t="str">
            <v>外形寸法　幅</v>
          </cell>
          <cell r="AI414">
            <v>660</v>
          </cell>
          <cell r="AJ414" t="str">
            <v>mm</v>
          </cell>
          <cell r="AK414" t="str">
            <v>外形寸法　奥行</v>
          </cell>
          <cell r="AL414">
            <v>660</v>
          </cell>
          <cell r="AM414" t="str">
            <v>mm</v>
          </cell>
          <cell r="AN414" t="str">
            <v>風量(強)</v>
          </cell>
          <cell r="AO414">
            <v>17</v>
          </cell>
          <cell r="AP414" t="str">
            <v>m3/min</v>
          </cell>
          <cell r="AQ414" t="str">
            <v>機外静圧</v>
          </cell>
          <cell r="AR414">
            <v>0</v>
          </cell>
          <cell r="AS414" t="str">
            <v>Pa</v>
          </cell>
          <cell r="AT414" t="str">
            <v>送風機出力</v>
          </cell>
          <cell r="AU414">
            <v>0.03</v>
          </cell>
          <cell r="AV414" t="str">
            <v>kW</v>
          </cell>
          <cell r="AW414" t="str">
            <v>ドレン配管径</v>
          </cell>
          <cell r="AX414" t="str">
            <v>ＶＰ－２５接続可</v>
          </cell>
          <cell r="AZ414" t="str">
            <v>冷媒配管(ガス)</v>
          </cell>
          <cell r="BA414">
            <v>15.88</v>
          </cell>
          <cell r="BB414" t="str">
            <v>φ(mm)</v>
          </cell>
          <cell r="BC414" t="str">
            <v>冷媒配管(液)</v>
          </cell>
          <cell r="BD414">
            <v>9.52</v>
          </cell>
          <cell r="BE414" t="str">
            <v>φ(mm)</v>
          </cell>
          <cell r="BF414" t="str">
            <v>製品質量</v>
          </cell>
          <cell r="BG414">
            <v>20</v>
          </cell>
          <cell r="BH414" t="str">
            <v>kg</v>
          </cell>
          <cell r="BI414" t="str">
            <v>分離形名(パネル１)</v>
          </cell>
          <cell r="BJ414" t="str">
            <v>PLP-J71JW</v>
          </cell>
          <cell r="BL414" t="str">
            <v>分離形名(リモコン１)</v>
          </cell>
          <cell r="BM414" t="str">
            <v>PAR-S25A</v>
          </cell>
        </row>
        <row r="415">
          <cell r="B415" t="str">
            <v>PLA-J71JAH7</v>
          </cell>
          <cell r="C415" t="str">
            <v>標準価格</v>
          </cell>
          <cell r="D415">
            <v>323000</v>
          </cell>
          <cell r="E415">
            <v>348000</v>
          </cell>
          <cell r="F415" t="str">
            <v>円</v>
          </cell>
          <cell r="G415" t="str">
            <v>冷房能力</v>
          </cell>
          <cell r="I415" t="str">
            <v>kW</v>
          </cell>
          <cell r="J415" t="str">
            <v>消費電力(冷房)</v>
          </cell>
          <cell r="L415" t="str">
            <v>kW</v>
          </cell>
          <cell r="M415" t="str">
            <v>暖房能力</v>
          </cell>
          <cell r="O415" t="str">
            <v>kW</v>
          </cell>
          <cell r="P415" t="str">
            <v>暖房能力(ﾋｰﾀ作動時)</v>
          </cell>
          <cell r="R415" t="str">
            <v>kW</v>
          </cell>
          <cell r="S415" t="str">
            <v>消費電力(暖房)</v>
          </cell>
          <cell r="U415" t="str">
            <v>kW</v>
          </cell>
          <cell r="V415" t="str">
            <v>消費電力(暖房ﾋｰﾀ作動時)</v>
          </cell>
          <cell r="X415" t="str">
            <v>kW</v>
          </cell>
          <cell r="Y415" t="str">
            <v>電源</v>
          </cell>
          <cell r="AA415" t="str">
            <v>φ</v>
          </cell>
          <cell r="AB415" t="str">
            <v>電圧</v>
          </cell>
          <cell r="AD415" t="str">
            <v>V</v>
          </cell>
          <cell r="AE415" t="str">
            <v>外形寸法　高さ</v>
          </cell>
          <cell r="AF415">
            <v>298</v>
          </cell>
          <cell r="AG415" t="str">
            <v>mm</v>
          </cell>
          <cell r="AH415" t="str">
            <v>外形寸法　幅</v>
          </cell>
          <cell r="AI415">
            <v>660</v>
          </cell>
          <cell r="AJ415" t="str">
            <v>mm</v>
          </cell>
          <cell r="AK415" t="str">
            <v>外形寸法　奥行</v>
          </cell>
          <cell r="AL415">
            <v>660</v>
          </cell>
          <cell r="AM415" t="str">
            <v>mm</v>
          </cell>
          <cell r="AN415" t="str">
            <v>風量(強)</v>
          </cell>
          <cell r="AO415">
            <v>17</v>
          </cell>
          <cell r="AP415" t="str">
            <v>m3/min</v>
          </cell>
          <cell r="AQ415" t="str">
            <v>機外静圧</v>
          </cell>
          <cell r="AR415">
            <v>0</v>
          </cell>
          <cell r="AS415" t="str">
            <v>Pa</v>
          </cell>
          <cell r="AT415" t="str">
            <v>送風機出力</v>
          </cell>
          <cell r="AU415">
            <v>0.03</v>
          </cell>
          <cell r="AV415" t="str">
            <v>kW</v>
          </cell>
          <cell r="AW415" t="str">
            <v>ドレン配管径</v>
          </cell>
          <cell r="AX415" t="str">
            <v>ＶＰ－２５接続可</v>
          </cell>
          <cell r="AZ415" t="str">
            <v>冷媒配管(ガス)</v>
          </cell>
          <cell r="BA415">
            <v>15.88</v>
          </cell>
          <cell r="BB415" t="str">
            <v>φ(mm)</v>
          </cell>
          <cell r="BC415" t="str">
            <v>冷媒配管(液)</v>
          </cell>
          <cell r="BD415">
            <v>9.52</v>
          </cell>
          <cell r="BE415" t="str">
            <v>φ(mm)</v>
          </cell>
          <cell r="BF415" t="str">
            <v>製品質量</v>
          </cell>
          <cell r="BG415">
            <v>20</v>
          </cell>
          <cell r="BH415" t="str">
            <v>kg</v>
          </cell>
          <cell r="BI415" t="str">
            <v>分離形名(パネル１)</v>
          </cell>
          <cell r="BJ415" t="str">
            <v>PLP-J71JW</v>
          </cell>
          <cell r="BL415" t="str">
            <v>分離形名(リモコン１)</v>
          </cell>
          <cell r="BM415" t="str">
            <v>PAR-S25A</v>
          </cell>
        </row>
        <row r="416">
          <cell r="B416" t="str">
            <v>PLA-J71KA</v>
          </cell>
          <cell r="C416" t="str">
            <v>標準価格</v>
          </cell>
          <cell r="D416">
            <v>295000</v>
          </cell>
          <cell r="E416">
            <v>320000</v>
          </cell>
          <cell r="F416" t="str">
            <v>円</v>
          </cell>
          <cell r="G416" t="str">
            <v>冷房能力</v>
          </cell>
          <cell r="H416">
            <v>6.3</v>
          </cell>
          <cell r="I416" t="str">
            <v>kW</v>
          </cell>
          <cell r="J416" t="str">
            <v>消費電力(冷房)</v>
          </cell>
          <cell r="K416">
            <v>0.11</v>
          </cell>
          <cell r="L416" t="str">
            <v>kW</v>
          </cell>
          <cell r="M416" t="str">
            <v>暖房能力</v>
          </cell>
          <cell r="N416">
            <v>7.1</v>
          </cell>
          <cell r="O416" t="str">
            <v>kW</v>
          </cell>
          <cell r="P416" t="str">
            <v>暖房能力(ﾋｰﾀ作動時)</v>
          </cell>
          <cell r="R416" t="str">
            <v>kW</v>
          </cell>
          <cell r="S416" t="str">
            <v>消費電力(暖房)</v>
          </cell>
          <cell r="T416">
            <v>0.11</v>
          </cell>
          <cell r="U416" t="str">
            <v>kW</v>
          </cell>
          <cell r="V416" t="str">
            <v>消費電力(暖房ﾋｰﾀ作動時)</v>
          </cell>
          <cell r="X416" t="str">
            <v>kW</v>
          </cell>
          <cell r="Y416" t="str">
            <v>電源</v>
          </cell>
          <cell r="AA416" t="str">
            <v>φ</v>
          </cell>
          <cell r="AB416" t="str">
            <v>電圧</v>
          </cell>
          <cell r="AD416" t="str">
            <v>V</v>
          </cell>
          <cell r="AE416" t="str">
            <v>外形寸法　高さ</v>
          </cell>
          <cell r="AF416">
            <v>290</v>
          </cell>
          <cell r="AG416" t="str">
            <v>mm</v>
          </cell>
          <cell r="AH416" t="str">
            <v>外形寸法　幅</v>
          </cell>
          <cell r="AI416">
            <v>840</v>
          </cell>
          <cell r="AJ416" t="str">
            <v>mm</v>
          </cell>
          <cell r="AK416" t="str">
            <v>外形寸法　奥行</v>
          </cell>
          <cell r="AL416">
            <v>840</v>
          </cell>
          <cell r="AM416" t="str">
            <v>mm</v>
          </cell>
          <cell r="AN416" t="str">
            <v>風量(強)</v>
          </cell>
          <cell r="AO416">
            <v>19</v>
          </cell>
          <cell r="AP416" t="str">
            <v>m3/min</v>
          </cell>
          <cell r="AQ416" t="str">
            <v>機外静圧</v>
          </cell>
          <cell r="AR416">
            <v>0</v>
          </cell>
          <cell r="AS416" t="str">
            <v>Pa</v>
          </cell>
          <cell r="AT416" t="str">
            <v>送風機出力</v>
          </cell>
          <cell r="AU416">
            <v>7.0000000000000007E-2</v>
          </cell>
          <cell r="AV416" t="str">
            <v>kW</v>
          </cell>
          <cell r="AW416" t="str">
            <v>ドレン配管径</v>
          </cell>
          <cell r="AX416" t="str">
            <v>ＶＰ－２５接続可</v>
          </cell>
          <cell r="AZ416" t="str">
            <v>冷媒配管(ガス)</v>
          </cell>
          <cell r="BA416">
            <v>15.88</v>
          </cell>
          <cell r="BB416" t="str">
            <v>φ(mm)</v>
          </cell>
          <cell r="BC416" t="str">
            <v>冷媒配管(液)</v>
          </cell>
          <cell r="BD416">
            <v>9.52</v>
          </cell>
          <cell r="BE416" t="str">
            <v>φ(mm)</v>
          </cell>
          <cell r="BF416" t="str">
            <v>製品質量</v>
          </cell>
          <cell r="BG416">
            <v>26</v>
          </cell>
          <cell r="BH416" t="str">
            <v>kg</v>
          </cell>
          <cell r="BI416" t="str">
            <v>分離形名(パネル１)</v>
          </cell>
          <cell r="BJ416" t="str">
            <v>PLP-J100KW</v>
          </cell>
          <cell r="BL416" t="str">
            <v>分離形名(リモコン１)</v>
          </cell>
          <cell r="BM416" t="str">
            <v>PAR-S25A</v>
          </cell>
        </row>
        <row r="417">
          <cell r="B417" t="str">
            <v>PLA-J71KAH</v>
          </cell>
          <cell r="C417" t="str">
            <v>標準価格</v>
          </cell>
          <cell r="D417">
            <v>323000</v>
          </cell>
          <cell r="E417">
            <v>348000</v>
          </cell>
          <cell r="F417" t="str">
            <v>円</v>
          </cell>
          <cell r="G417" t="str">
            <v>冷房能力</v>
          </cell>
          <cell r="H417">
            <v>6.3</v>
          </cell>
          <cell r="I417" t="str">
            <v>kW</v>
          </cell>
          <cell r="J417" t="str">
            <v>消費電力(冷房)</v>
          </cell>
          <cell r="K417">
            <v>0.11</v>
          </cell>
          <cell r="L417" t="str">
            <v>kW</v>
          </cell>
          <cell r="M417" t="str">
            <v>暖房能力</v>
          </cell>
          <cell r="N417">
            <v>7.1</v>
          </cell>
          <cell r="O417" t="str">
            <v>kW</v>
          </cell>
          <cell r="P417" t="str">
            <v>暖房能力(ﾋｰﾀ作動時)</v>
          </cell>
          <cell r="Q417">
            <v>9.1999999999999993</v>
          </cell>
          <cell r="R417" t="str">
            <v>kW</v>
          </cell>
          <cell r="S417" t="str">
            <v>消費電力(暖房)</v>
          </cell>
          <cell r="T417">
            <v>0.11</v>
          </cell>
          <cell r="U417" t="str">
            <v>kW</v>
          </cell>
          <cell r="V417" t="str">
            <v>消費電力(暖房ﾋｰﾀ作動時)</v>
          </cell>
          <cell r="W417">
            <v>2.21</v>
          </cell>
          <cell r="X417" t="str">
            <v>kW</v>
          </cell>
          <cell r="Y417" t="str">
            <v>電源</v>
          </cell>
          <cell r="AA417" t="str">
            <v>φ</v>
          </cell>
          <cell r="AB417" t="str">
            <v>電圧</v>
          </cell>
          <cell r="AD417" t="str">
            <v>V</v>
          </cell>
          <cell r="AE417" t="str">
            <v>外形寸法　高さ</v>
          </cell>
          <cell r="AF417">
            <v>290</v>
          </cell>
          <cell r="AG417" t="str">
            <v>mm</v>
          </cell>
          <cell r="AH417" t="str">
            <v>外形寸法　幅</v>
          </cell>
          <cell r="AI417">
            <v>840</v>
          </cell>
          <cell r="AJ417" t="str">
            <v>mm</v>
          </cell>
          <cell r="AK417" t="str">
            <v>外形寸法　奥行</v>
          </cell>
          <cell r="AL417">
            <v>840</v>
          </cell>
          <cell r="AM417" t="str">
            <v>mm</v>
          </cell>
          <cell r="AN417" t="str">
            <v>風量(強)</v>
          </cell>
          <cell r="AO417">
            <v>19</v>
          </cell>
          <cell r="AP417" t="str">
            <v>m3/min</v>
          </cell>
          <cell r="AQ417" t="str">
            <v>機外静圧</v>
          </cell>
          <cell r="AR417">
            <v>0</v>
          </cell>
          <cell r="AS417" t="str">
            <v>Pa</v>
          </cell>
          <cell r="AT417" t="str">
            <v>送風機出力</v>
          </cell>
          <cell r="AU417">
            <v>7.0000000000000007E-2</v>
          </cell>
          <cell r="AV417" t="str">
            <v>kW</v>
          </cell>
          <cell r="AW417" t="str">
            <v>ドレン配管径</v>
          </cell>
          <cell r="AX417" t="str">
            <v>ＶＰ－２５接続可</v>
          </cell>
          <cell r="AZ417" t="str">
            <v>冷媒配管(ガス)</v>
          </cell>
          <cell r="BA417">
            <v>15.88</v>
          </cell>
          <cell r="BB417" t="str">
            <v>φ(mm)</v>
          </cell>
          <cell r="BC417" t="str">
            <v>冷媒配管(液)</v>
          </cell>
          <cell r="BD417">
            <v>9.52</v>
          </cell>
          <cell r="BE417" t="str">
            <v>φ(mm)</v>
          </cell>
          <cell r="BF417" t="str">
            <v>製品質量</v>
          </cell>
          <cell r="BG417">
            <v>26</v>
          </cell>
          <cell r="BH417" t="str">
            <v>kg</v>
          </cell>
          <cell r="BI417" t="str">
            <v>分離形名(パネル１)</v>
          </cell>
          <cell r="BJ417" t="str">
            <v>PLP-J100KW</v>
          </cell>
          <cell r="BL417" t="str">
            <v>分離形名(リモコン１)</v>
          </cell>
          <cell r="BM417" t="str">
            <v>PAR-S25A</v>
          </cell>
        </row>
        <row r="418">
          <cell r="B418" t="str">
            <v>PLA-J80KA</v>
          </cell>
          <cell r="C418" t="str">
            <v>標準価格</v>
          </cell>
          <cell r="D418">
            <v>310000</v>
          </cell>
          <cell r="E418">
            <v>335000</v>
          </cell>
          <cell r="F418" t="str">
            <v>円</v>
          </cell>
          <cell r="G418" t="str">
            <v>冷房能力</v>
          </cell>
          <cell r="H418">
            <v>7.1</v>
          </cell>
          <cell r="I418" t="str">
            <v>kW</v>
          </cell>
          <cell r="J418" t="str">
            <v>消費電力(冷房)</v>
          </cell>
          <cell r="K418">
            <v>0.12</v>
          </cell>
          <cell r="L418" t="str">
            <v>kW</v>
          </cell>
          <cell r="M418" t="str">
            <v>暖房能力</v>
          </cell>
          <cell r="N418">
            <v>8</v>
          </cell>
          <cell r="O418" t="str">
            <v>kW</v>
          </cell>
          <cell r="P418" t="str">
            <v>暖房能力(ﾋｰﾀ作動時)</v>
          </cell>
          <cell r="R418" t="str">
            <v>kW</v>
          </cell>
          <cell r="S418" t="str">
            <v>消費電力(暖房)</v>
          </cell>
          <cell r="T418">
            <v>0.12</v>
          </cell>
          <cell r="U418" t="str">
            <v>kW</v>
          </cell>
          <cell r="V418" t="str">
            <v>消費電力(暖房ﾋｰﾀ作動時)</v>
          </cell>
          <cell r="X418" t="str">
            <v>kW</v>
          </cell>
          <cell r="Y418" t="str">
            <v>電源</v>
          </cell>
          <cell r="AA418" t="str">
            <v>φ</v>
          </cell>
          <cell r="AB418" t="str">
            <v>電圧</v>
          </cell>
          <cell r="AD418" t="str">
            <v>V</v>
          </cell>
          <cell r="AE418" t="str">
            <v>外形寸法　高さ</v>
          </cell>
          <cell r="AF418">
            <v>290</v>
          </cell>
          <cell r="AG418" t="str">
            <v>mm</v>
          </cell>
          <cell r="AH418" t="str">
            <v>外形寸法　幅</v>
          </cell>
          <cell r="AI418">
            <v>840</v>
          </cell>
          <cell r="AJ418" t="str">
            <v>mm</v>
          </cell>
          <cell r="AK418" t="str">
            <v>外形寸法　奥行</v>
          </cell>
          <cell r="AL418">
            <v>840</v>
          </cell>
          <cell r="AM418" t="str">
            <v>mm</v>
          </cell>
          <cell r="AN418" t="str">
            <v>風量(強)</v>
          </cell>
          <cell r="AO418">
            <v>20</v>
          </cell>
          <cell r="AP418" t="str">
            <v>m3/min</v>
          </cell>
          <cell r="AQ418" t="str">
            <v>機外静圧</v>
          </cell>
          <cell r="AR418">
            <v>0</v>
          </cell>
          <cell r="AS418" t="str">
            <v>Pa</v>
          </cell>
          <cell r="AT418" t="str">
            <v>送風機出力</v>
          </cell>
          <cell r="AU418">
            <v>7.0000000000000007E-2</v>
          </cell>
          <cell r="AV418" t="str">
            <v>kW</v>
          </cell>
          <cell r="AW418" t="str">
            <v>ドレン配管径</v>
          </cell>
          <cell r="AX418" t="str">
            <v>ＶＰ－２５接続可</v>
          </cell>
          <cell r="AZ418" t="str">
            <v>冷媒配管(ガス)</v>
          </cell>
          <cell r="BA418">
            <v>15.88</v>
          </cell>
          <cell r="BB418" t="str">
            <v>φ(mm)</v>
          </cell>
          <cell r="BC418" t="str">
            <v>冷媒配管(液)</v>
          </cell>
          <cell r="BD418">
            <v>9.52</v>
          </cell>
          <cell r="BE418" t="str">
            <v>φ(mm)</v>
          </cell>
          <cell r="BF418" t="str">
            <v>製品質量</v>
          </cell>
          <cell r="BG418">
            <v>26</v>
          </cell>
          <cell r="BH418" t="str">
            <v>kg</v>
          </cell>
          <cell r="BI418" t="str">
            <v>分離形名(パネル１)</v>
          </cell>
          <cell r="BJ418" t="str">
            <v>PLP-J100KW</v>
          </cell>
          <cell r="BL418" t="str">
            <v>分離形名(リモコン１)</v>
          </cell>
          <cell r="BM418" t="str">
            <v>PAR-S25A</v>
          </cell>
        </row>
        <row r="419">
          <cell r="B419" t="str">
            <v>PLA-J80KAH</v>
          </cell>
          <cell r="C419" t="str">
            <v>標準価格</v>
          </cell>
          <cell r="D419">
            <v>338000</v>
          </cell>
          <cell r="E419">
            <v>363000</v>
          </cell>
          <cell r="F419" t="str">
            <v>円</v>
          </cell>
          <cell r="G419" t="str">
            <v>冷房能力</v>
          </cell>
          <cell r="H419">
            <v>7.1</v>
          </cell>
          <cell r="I419" t="str">
            <v>kW</v>
          </cell>
          <cell r="J419" t="str">
            <v>消費電力(冷房)</v>
          </cell>
          <cell r="K419">
            <v>0.12</v>
          </cell>
          <cell r="L419" t="str">
            <v>kW</v>
          </cell>
          <cell r="M419" t="str">
            <v>暖房能力</v>
          </cell>
          <cell r="N419">
            <v>8</v>
          </cell>
          <cell r="O419" t="str">
            <v>kW</v>
          </cell>
          <cell r="P419" t="str">
            <v>暖房能力(ﾋｰﾀ作動時)</v>
          </cell>
          <cell r="Q419">
            <v>10.1</v>
          </cell>
          <cell r="R419" t="str">
            <v>kW</v>
          </cell>
          <cell r="S419" t="str">
            <v>消費電力(暖房)</v>
          </cell>
          <cell r="T419">
            <v>0.12</v>
          </cell>
          <cell r="U419" t="str">
            <v>kW</v>
          </cell>
          <cell r="V419" t="str">
            <v>消費電力(暖房ﾋｰﾀ作動時)</v>
          </cell>
          <cell r="W419">
            <v>2.2200000000000002</v>
          </cell>
          <cell r="X419" t="str">
            <v>kW</v>
          </cell>
          <cell r="Y419" t="str">
            <v>電源</v>
          </cell>
          <cell r="AA419" t="str">
            <v>φ</v>
          </cell>
          <cell r="AB419" t="str">
            <v>電圧</v>
          </cell>
          <cell r="AD419" t="str">
            <v>V</v>
          </cell>
          <cell r="AE419" t="str">
            <v>外形寸法　高さ</v>
          </cell>
          <cell r="AF419">
            <v>290</v>
          </cell>
          <cell r="AG419" t="str">
            <v>mm</v>
          </cell>
          <cell r="AH419" t="str">
            <v>外形寸法　幅</v>
          </cell>
          <cell r="AI419">
            <v>840</v>
          </cell>
          <cell r="AJ419" t="str">
            <v>mm</v>
          </cell>
          <cell r="AK419" t="str">
            <v>外形寸法　奥行</v>
          </cell>
          <cell r="AL419">
            <v>840</v>
          </cell>
          <cell r="AM419" t="str">
            <v>mm</v>
          </cell>
          <cell r="AN419" t="str">
            <v>風量(強)</v>
          </cell>
          <cell r="AO419">
            <v>20</v>
          </cell>
          <cell r="AP419" t="str">
            <v>m3/min</v>
          </cell>
          <cell r="AQ419" t="str">
            <v>機外静圧</v>
          </cell>
          <cell r="AR419">
            <v>0</v>
          </cell>
          <cell r="AS419" t="str">
            <v>Pa</v>
          </cell>
          <cell r="AT419" t="str">
            <v>送風機出力</v>
          </cell>
          <cell r="AU419">
            <v>7.0000000000000007E-2</v>
          </cell>
          <cell r="AV419" t="str">
            <v>kW</v>
          </cell>
          <cell r="AW419" t="str">
            <v>ドレン配管径</v>
          </cell>
          <cell r="AX419" t="str">
            <v>ＶＰ－２５接続可</v>
          </cell>
          <cell r="AZ419" t="str">
            <v>冷媒配管(ガス)</v>
          </cell>
          <cell r="BA419">
            <v>15.88</v>
          </cell>
          <cell r="BB419" t="str">
            <v>φ(mm)</v>
          </cell>
          <cell r="BC419" t="str">
            <v>冷媒配管(液)</v>
          </cell>
          <cell r="BD419">
            <v>9.52</v>
          </cell>
          <cell r="BE419" t="str">
            <v>φ(mm)</v>
          </cell>
          <cell r="BF419" t="str">
            <v>製品質量</v>
          </cell>
          <cell r="BG419">
            <v>26</v>
          </cell>
          <cell r="BH419" t="str">
            <v>kg</v>
          </cell>
          <cell r="BI419" t="str">
            <v>分離形名(パネル１)</v>
          </cell>
          <cell r="BJ419" t="str">
            <v>PLP-J100KW</v>
          </cell>
          <cell r="BL419" t="str">
            <v>分離形名(リモコン１)</v>
          </cell>
          <cell r="BM419" t="str">
            <v>PAR-S25A</v>
          </cell>
        </row>
        <row r="420">
          <cell r="B420" t="str">
            <v>PLA-J90KA</v>
          </cell>
          <cell r="C420" t="str">
            <v>標準価格</v>
          </cell>
          <cell r="D420">
            <v>325000</v>
          </cell>
          <cell r="E420">
            <v>350000</v>
          </cell>
          <cell r="F420" t="str">
            <v>円</v>
          </cell>
          <cell r="G420" t="str">
            <v>冷房能力</v>
          </cell>
          <cell r="H420">
            <v>8</v>
          </cell>
          <cell r="I420" t="str">
            <v>kW</v>
          </cell>
          <cell r="J420" t="str">
            <v>消費電力(冷房)</v>
          </cell>
          <cell r="K420">
            <v>0.16</v>
          </cell>
          <cell r="L420" t="str">
            <v>kW</v>
          </cell>
          <cell r="M420" t="str">
            <v>暖房能力</v>
          </cell>
          <cell r="N420">
            <v>9</v>
          </cell>
          <cell r="O420" t="str">
            <v>kW</v>
          </cell>
          <cell r="P420" t="str">
            <v>暖房能力(ﾋｰﾀ作動時)</v>
          </cell>
          <cell r="R420" t="str">
            <v>kW</v>
          </cell>
          <cell r="S420" t="str">
            <v>消費電力(暖房)</v>
          </cell>
          <cell r="T420">
            <v>0.16</v>
          </cell>
          <cell r="U420" t="str">
            <v>kW</v>
          </cell>
          <cell r="V420" t="str">
            <v>消費電力(暖房ﾋｰﾀ作動時)</v>
          </cell>
          <cell r="X420" t="str">
            <v>kW</v>
          </cell>
          <cell r="Y420" t="str">
            <v>電源</v>
          </cell>
          <cell r="AA420" t="str">
            <v>φ</v>
          </cell>
          <cell r="AB420" t="str">
            <v>電圧</v>
          </cell>
          <cell r="AD420" t="str">
            <v>V</v>
          </cell>
          <cell r="AE420" t="str">
            <v>外形寸法　高さ</v>
          </cell>
          <cell r="AF420">
            <v>290</v>
          </cell>
          <cell r="AG420" t="str">
            <v>mm</v>
          </cell>
          <cell r="AH420" t="str">
            <v>外形寸法　幅</v>
          </cell>
          <cell r="AI420">
            <v>840</v>
          </cell>
          <cell r="AJ420" t="str">
            <v>mm</v>
          </cell>
          <cell r="AK420" t="str">
            <v>外形寸法　奥行</v>
          </cell>
          <cell r="AL420">
            <v>840</v>
          </cell>
          <cell r="AM420" t="str">
            <v>mm</v>
          </cell>
          <cell r="AN420" t="str">
            <v>風量(強)</v>
          </cell>
          <cell r="AO420">
            <v>22</v>
          </cell>
          <cell r="AP420" t="str">
            <v>m3/min</v>
          </cell>
          <cell r="AQ420" t="str">
            <v>機外静圧</v>
          </cell>
          <cell r="AR420">
            <v>0</v>
          </cell>
          <cell r="AS420" t="str">
            <v>Pa</v>
          </cell>
          <cell r="AT420" t="str">
            <v>送風機出力</v>
          </cell>
          <cell r="AU420">
            <v>0.09</v>
          </cell>
          <cell r="AV420" t="str">
            <v>kW</v>
          </cell>
          <cell r="AW420" t="str">
            <v>ドレン配管径</v>
          </cell>
          <cell r="AX420" t="str">
            <v>ＶＰ－２５接続可</v>
          </cell>
          <cell r="AZ420" t="str">
            <v>冷媒配管(ガス)</v>
          </cell>
          <cell r="BA420">
            <v>15.88</v>
          </cell>
          <cell r="BB420" t="str">
            <v>φ(mm)</v>
          </cell>
          <cell r="BC420" t="str">
            <v>冷媒配管(液)</v>
          </cell>
          <cell r="BD420">
            <v>9.52</v>
          </cell>
          <cell r="BE420" t="str">
            <v>φ(mm)</v>
          </cell>
          <cell r="BF420" t="str">
            <v>製品質量</v>
          </cell>
          <cell r="BG420">
            <v>28</v>
          </cell>
          <cell r="BH420" t="str">
            <v>kg</v>
          </cell>
          <cell r="BI420" t="str">
            <v>分離形名(パネル１)</v>
          </cell>
          <cell r="BJ420" t="str">
            <v>PLP-J100KW</v>
          </cell>
          <cell r="BL420" t="str">
            <v>分離形名(リモコン１)</v>
          </cell>
          <cell r="BM420" t="str">
            <v>PAR-S25A</v>
          </cell>
        </row>
        <row r="421">
          <cell r="B421" t="str">
            <v>PLA-J90KAH</v>
          </cell>
          <cell r="C421" t="str">
            <v>標準価格</v>
          </cell>
          <cell r="D421">
            <v>353000</v>
          </cell>
          <cell r="E421">
            <v>378000</v>
          </cell>
          <cell r="F421" t="str">
            <v>円</v>
          </cell>
          <cell r="G421" t="str">
            <v>冷房能力</v>
          </cell>
          <cell r="H421">
            <v>8</v>
          </cell>
          <cell r="I421" t="str">
            <v>kW</v>
          </cell>
          <cell r="J421" t="str">
            <v>消費電力(冷房)</v>
          </cell>
          <cell r="K421">
            <v>0.16</v>
          </cell>
          <cell r="L421" t="str">
            <v>kW</v>
          </cell>
          <cell r="M421" t="str">
            <v>暖房能力</v>
          </cell>
          <cell r="N421">
            <v>9</v>
          </cell>
          <cell r="O421" t="str">
            <v>kW</v>
          </cell>
          <cell r="P421" t="str">
            <v>暖房能力(ﾋｰﾀ作動時)</v>
          </cell>
          <cell r="Q421">
            <v>11.1</v>
          </cell>
          <cell r="R421" t="str">
            <v>kW</v>
          </cell>
          <cell r="S421" t="str">
            <v>消費電力(暖房)</v>
          </cell>
          <cell r="T421">
            <v>0.16</v>
          </cell>
          <cell r="U421" t="str">
            <v>kW</v>
          </cell>
          <cell r="V421" t="str">
            <v>消費電力(暖房ﾋｰﾀ作動時)</v>
          </cell>
          <cell r="W421">
            <v>2.2599999999999998</v>
          </cell>
          <cell r="X421" t="str">
            <v>kW</v>
          </cell>
          <cell r="Y421" t="str">
            <v>電源</v>
          </cell>
          <cell r="AA421" t="str">
            <v>φ</v>
          </cell>
          <cell r="AB421" t="str">
            <v>電圧</v>
          </cell>
          <cell r="AD421" t="str">
            <v>V</v>
          </cell>
          <cell r="AE421" t="str">
            <v>外形寸法　高さ</v>
          </cell>
          <cell r="AF421">
            <v>290</v>
          </cell>
          <cell r="AG421" t="str">
            <v>mm</v>
          </cell>
          <cell r="AH421" t="str">
            <v>外形寸法　幅</v>
          </cell>
          <cell r="AI421">
            <v>840</v>
          </cell>
          <cell r="AJ421" t="str">
            <v>mm</v>
          </cell>
          <cell r="AK421" t="str">
            <v>外形寸法　奥行</v>
          </cell>
          <cell r="AL421">
            <v>840</v>
          </cell>
          <cell r="AM421" t="str">
            <v>mm</v>
          </cell>
          <cell r="AN421" t="str">
            <v>風量(強)</v>
          </cell>
          <cell r="AO421">
            <v>22</v>
          </cell>
          <cell r="AP421" t="str">
            <v>m3/min</v>
          </cell>
          <cell r="AQ421" t="str">
            <v>機外静圧</v>
          </cell>
          <cell r="AR421">
            <v>0</v>
          </cell>
          <cell r="AS421" t="str">
            <v>Pa</v>
          </cell>
          <cell r="AT421" t="str">
            <v>送風機出力</v>
          </cell>
          <cell r="AU421">
            <v>0.09</v>
          </cell>
          <cell r="AV421" t="str">
            <v>kW</v>
          </cell>
          <cell r="AW421" t="str">
            <v>ドレン配管径</v>
          </cell>
          <cell r="AX421" t="str">
            <v>ＶＰ－２５接続可</v>
          </cell>
          <cell r="AZ421" t="str">
            <v>冷媒配管(ガス)</v>
          </cell>
          <cell r="BA421">
            <v>15.88</v>
          </cell>
          <cell r="BB421" t="str">
            <v>φ(mm)</v>
          </cell>
          <cell r="BC421" t="str">
            <v>冷媒配管(液)</v>
          </cell>
          <cell r="BD421">
            <v>9.52</v>
          </cell>
          <cell r="BE421" t="str">
            <v>φ(mm)</v>
          </cell>
          <cell r="BF421" t="str">
            <v>製品質量</v>
          </cell>
          <cell r="BG421">
            <v>28</v>
          </cell>
          <cell r="BH421" t="str">
            <v>kg</v>
          </cell>
          <cell r="BI421" t="str">
            <v>分離形名(パネル１)</v>
          </cell>
          <cell r="BJ421" t="str">
            <v>PLP-J100KW</v>
          </cell>
          <cell r="BL421" t="str">
            <v>分離形名(リモコン１)</v>
          </cell>
          <cell r="BM421" t="str">
            <v>PAR-S25A</v>
          </cell>
        </row>
        <row r="422">
          <cell r="B422" t="str">
            <v>PLFY-J112GM-A</v>
          </cell>
          <cell r="C422" t="str">
            <v>標準価格</v>
          </cell>
          <cell r="D422">
            <v>525000</v>
          </cell>
          <cell r="E422">
            <v>550000</v>
          </cell>
          <cell r="F422" t="str">
            <v>円</v>
          </cell>
          <cell r="G422" t="str">
            <v>冷房能力</v>
          </cell>
          <cell r="H422">
            <v>11.2</v>
          </cell>
          <cell r="I422" t="str">
            <v>kW</v>
          </cell>
          <cell r="J422" t="str">
            <v>消費電力(冷房)</v>
          </cell>
          <cell r="K422">
            <v>0.18</v>
          </cell>
          <cell r="L422" t="str">
            <v>kW</v>
          </cell>
          <cell r="M422" t="str">
            <v>暖房能力</v>
          </cell>
          <cell r="N422">
            <v>12.5</v>
          </cell>
          <cell r="O422" t="str">
            <v>kW</v>
          </cell>
          <cell r="P422" t="str">
            <v>暖房能力(ﾋｰﾀ作動時)</v>
          </cell>
          <cell r="Q422">
            <v>0</v>
          </cell>
          <cell r="R422" t="str">
            <v>kW</v>
          </cell>
          <cell r="S422" t="str">
            <v>消費電力(暖房)</v>
          </cell>
          <cell r="T422">
            <v>0.17</v>
          </cell>
          <cell r="U422" t="str">
            <v>kW</v>
          </cell>
          <cell r="V422" t="str">
            <v>消費電力(暖房ﾋｰﾀ作動時)</v>
          </cell>
          <cell r="W422">
            <v>0</v>
          </cell>
          <cell r="X422" t="str">
            <v>kW</v>
          </cell>
          <cell r="Y422" t="str">
            <v>電源</v>
          </cell>
          <cell r="Z422" t="str">
            <v>単相</v>
          </cell>
          <cell r="AA422" t="str">
            <v>φ</v>
          </cell>
          <cell r="AB422" t="str">
            <v>電圧</v>
          </cell>
          <cell r="AC422">
            <v>200</v>
          </cell>
          <cell r="AD422" t="str">
            <v>V</v>
          </cell>
          <cell r="AE422" t="str">
            <v>外形寸法　高さ</v>
          </cell>
          <cell r="AF422">
            <v>258</v>
          </cell>
          <cell r="AG422" t="str">
            <v>mm</v>
          </cell>
          <cell r="AH422" t="str">
            <v>外形寸法　幅</v>
          </cell>
          <cell r="AI422">
            <v>1340</v>
          </cell>
          <cell r="AJ422" t="str">
            <v>mm</v>
          </cell>
          <cell r="AK422" t="str">
            <v>外形寸法　奥行</v>
          </cell>
          <cell r="AL422">
            <v>820</v>
          </cell>
          <cell r="AM422" t="str">
            <v>mm</v>
          </cell>
          <cell r="AN422" t="str">
            <v>風量(強)</v>
          </cell>
          <cell r="AO422">
            <v>32</v>
          </cell>
          <cell r="AP422" t="str">
            <v>m3/min</v>
          </cell>
          <cell r="AQ422" t="str">
            <v>機外静圧</v>
          </cell>
          <cell r="AR422">
            <v>0</v>
          </cell>
          <cell r="AS422" t="str">
            <v>Pa</v>
          </cell>
          <cell r="AT422" t="str">
            <v>送風機出力</v>
          </cell>
          <cell r="AU422" t="str">
            <v>0.05×2</v>
          </cell>
          <cell r="AV422" t="str">
            <v>kW</v>
          </cell>
          <cell r="AW422" t="str">
            <v>ドレン配管径</v>
          </cell>
          <cell r="AX422" t="str">
            <v>内径26&lt;PVC管VP-25接続可&gt;</v>
          </cell>
          <cell r="AZ422" t="str">
            <v>冷媒配管(ガス)</v>
          </cell>
          <cell r="BA422">
            <v>19.05</v>
          </cell>
          <cell r="BB422" t="str">
            <v>φ(mm)</v>
          </cell>
          <cell r="BC422" t="str">
            <v>冷媒配管(液)</v>
          </cell>
          <cell r="BD422">
            <v>9.52</v>
          </cell>
          <cell r="BE422" t="str">
            <v>φ(mm)</v>
          </cell>
          <cell r="BF422" t="str">
            <v>製品質量</v>
          </cell>
          <cell r="BG422">
            <v>44</v>
          </cell>
          <cell r="BH422" t="str">
            <v>kg</v>
          </cell>
          <cell r="BI422" t="str">
            <v>分離形名(パネル１)</v>
          </cell>
          <cell r="BJ422" t="str">
            <v>PLP-J160GW</v>
          </cell>
          <cell r="BL422" t="str">
            <v>分離形名(リモコン１)</v>
          </cell>
          <cell r="BM422" t="str">
            <v>PAR-F25M</v>
          </cell>
        </row>
        <row r="423">
          <cell r="B423" t="str">
            <v>PLFY-J112KM-A</v>
          </cell>
          <cell r="C423" t="str">
            <v>標準価格</v>
          </cell>
          <cell r="D423">
            <v>515000</v>
          </cell>
          <cell r="E423">
            <v>540000</v>
          </cell>
          <cell r="F423" t="str">
            <v>円</v>
          </cell>
          <cell r="G423" t="str">
            <v>冷房能力</v>
          </cell>
          <cell r="H423">
            <v>11.2</v>
          </cell>
          <cell r="I423" t="str">
            <v>kW</v>
          </cell>
          <cell r="J423" t="str">
            <v>消費電力(冷房)</v>
          </cell>
          <cell r="K423">
            <v>0.2</v>
          </cell>
          <cell r="L423" t="str">
            <v>kW</v>
          </cell>
          <cell r="M423" t="str">
            <v>暖房能力</v>
          </cell>
          <cell r="N423">
            <v>12.5</v>
          </cell>
          <cell r="O423" t="str">
            <v>kW</v>
          </cell>
          <cell r="P423" t="str">
            <v>暖房能力(ﾋｰﾀ作動時)</v>
          </cell>
          <cell r="R423" t="str">
            <v>kW</v>
          </cell>
          <cell r="S423" t="str">
            <v>消費電力(暖房)</v>
          </cell>
          <cell r="T423">
            <v>0.2</v>
          </cell>
          <cell r="U423" t="str">
            <v>kW</v>
          </cell>
          <cell r="V423" t="str">
            <v>消費電力(暖房ﾋｰﾀ作動時)</v>
          </cell>
          <cell r="X423" t="str">
            <v>kW</v>
          </cell>
          <cell r="Y423" t="str">
            <v>電源</v>
          </cell>
          <cell r="Z423" t="str">
            <v>単相</v>
          </cell>
          <cell r="AA423" t="str">
            <v>φ</v>
          </cell>
          <cell r="AB423" t="str">
            <v>電圧</v>
          </cell>
          <cell r="AC423">
            <v>200</v>
          </cell>
          <cell r="AD423" t="str">
            <v>V</v>
          </cell>
          <cell r="AE423" t="str">
            <v>外形寸法　高さ</v>
          </cell>
          <cell r="AF423">
            <v>290</v>
          </cell>
          <cell r="AG423" t="str">
            <v>mm</v>
          </cell>
          <cell r="AH423" t="str">
            <v>外形寸法　幅</v>
          </cell>
          <cell r="AI423">
            <v>840</v>
          </cell>
          <cell r="AJ423" t="str">
            <v>mm</v>
          </cell>
          <cell r="AK423" t="str">
            <v>外形寸法　奥行</v>
          </cell>
          <cell r="AL423">
            <v>840</v>
          </cell>
          <cell r="AM423" t="str">
            <v>mm</v>
          </cell>
          <cell r="AN423" t="str">
            <v>風量(強)</v>
          </cell>
          <cell r="AO423">
            <v>26</v>
          </cell>
          <cell r="AP423" t="str">
            <v>m3/min</v>
          </cell>
          <cell r="AQ423" t="str">
            <v>機外静圧</v>
          </cell>
          <cell r="AS423" t="str">
            <v>Pa</v>
          </cell>
          <cell r="AT423" t="str">
            <v>送風機出力</v>
          </cell>
          <cell r="AU423">
            <v>0.09</v>
          </cell>
          <cell r="AV423" t="str">
            <v>kW</v>
          </cell>
          <cell r="AW423" t="str">
            <v>ドレン配管径</v>
          </cell>
          <cell r="AZ423" t="str">
            <v>冷媒配管(ガス)</v>
          </cell>
          <cell r="BA423">
            <v>19.05</v>
          </cell>
          <cell r="BB423" t="str">
            <v>φ(mm)</v>
          </cell>
          <cell r="BC423" t="str">
            <v>冷媒配管(液)</v>
          </cell>
          <cell r="BD423">
            <v>9.52</v>
          </cell>
          <cell r="BE423" t="str">
            <v>φ(mm)</v>
          </cell>
          <cell r="BF423" t="str">
            <v>製品質量</v>
          </cell>
          <cell r="BG423">
            <v>29</v>
          </cell>
          <cell r="BH423" t="str">
            <v>kg</v>
          </cell>
          <cell r="BI423" t="str">
            <v>分離形名(パネル１)</v>
          </cell>
          <cell r="BJ423" t="str">
            <v>PLP-J125KW</v>
          </cell>
          <cell r="BL423" t="str">
            <v>分離形名(リモコン１)</v>
          </cell>
          <cell r="BM423" t="str">
            <v>PAR-F25M</v>
          </cell>
        </row>
        <row r="424">
          <cell r="B424" t="str">
            <v>PLFY-J112KMH-A</v>
          </cell>
          <cell r="C424" t="str">
            <v>標準価格</v>
          </cell>
          <cell r="D424">
            <v>548000</v>
          </cell>
          <cell r="E424">
            <v>573000</v>
          </cell>
          <cell r="F424" t="str">
            <v>円</v>
          </cell>
          <cell r="G424" t="str">
            <v>冷房能力</v>
          </cell>
          <cell r="H424">
            <v>11.2</v>
          </cell>
          <cell r="I424" t="str">
            <v>kW</v>
          </cell>
          <cell r="J424" t="str">
            <v>消費電力(冷房)</v>
          </cell>
          <cell r="K424">
            <v>0.2</v>
          </cell>
          <cell r="L424" t="str">
            <v>kW</v>
          </cell>
          <cell r="M424" t="str">
            <v>暖房能力</v>
          </cell>
          <cell r="N424">
            <v>12.5</v>
          </cell>
          <cell r="O424" t="str">
            <v>kW</v>
          </cell>
          <cell r="P424" t="str">
            <v>暖房能力(ﾋｰﾀ作動時)</v>
          </cell>
          <cell r="Q424">
            <v>15.1</v>
          </cell>
          <cell r="R424" t="str">
            <v>kW</v>
          </cell>
          <cell r="S424" t="str">
            <v>消費電力(暖房)</v>
          </cell>
          <cell r="T424">
            <v>0.2</v>
          </cell>
          <cell r="U424" t="str">
            <v>kW</v>
          </cell>
          <cell r="V424" t="str">
            <v>消費電力(暖房ﾋｰﾀ作動時)</v>
          </cell>
          <cell r="W424">
            <v>2.8</v>
          </cell>
          <cell r="X424" t="str">
            <v>kW</v>
          </cell>
          <cell r="Y424" t="str">
            <v>電源</v>
          </cell>
          <cell r="Z424" t="str">
            <v>三相</v>
          </cell>
          <cell r="AA424" t="str">
            <v>φ</v>
          </cell>
          <cell r="AB424" t="str">
            <v>電圧</v>
          </cell>
          <cell r="AC424">
            <v>200</v>
          </cell>
          <cell r="AD424" t="str">
            <v>V</v>
          </cell>
          <cell r="AE424" t="str">
            <v>外形寸法　高さ</v>
          </cell>
          <cell r="AF424">
            <v>290</v>
          </cell>
          <cell r="AG424" t="str">
            <v>mm</v>
          </cell>
          <cell r="AH424" t="str">
            <v>外形寸法　幅</v>
          </cell>
          <cell r="AI424">
            <v>840</v>
          </cell>
          <cell r="AJ424" t="str">
            <v>mm</v>
          </cell>
          <cell r="AK424" t="str">
            <v>外形寸法　奥行</v>
          </cell>
          <cell r="AL424">
            <v>840</v>
          </cell>
          <cell r="AM424" t="str">
            <v>mm</v>
          </cell>
          <cell r="AN424" t="str">
            <v>風量(強)</v>
          </cell>
          <cell r="AO424">
            <v>26</v>
          </cell>
          <cell r="AP424" t="str">
            <v>m3/min</v>
          </cell>
          <cell r="AQ424" t="str">
            <v>機外静圧</v>
          </cell>
          <cell r="AS424" t="str">
            <v>Pa</v>
          </cell>
          <cell r="AT424" t="str">
            <v>送風機出力</v>
          </cell>
          <cell r="AU424">
            <v>0.09</v>
          </cell>
          <cell r="AV424" t="str">
            <v>kW</v>
          </cell>
          <cell r="AW424" t="str">
            <v>ドレン配管径</v>
          </cell>
          <cell r="AZ424" t="str">
            <v>冷媒配管(ガス)</v>
          </cell>
          <cell r="BA424">
            <v>19.05</v>
          </cell>
          <cell r="BB424" t="str">
            <v>φ(mm)</v>
          </cell>
          <cell r="BC424" t="str">
            <v>冷媒配管(液)</v>
          </cell>
          <cell r="BD424">
            <v>9.52</v>
          </cell>
          <cell r="BE424" t="str">
            <v>φ(mm)</v>
          </cell>
          <cell r="BF424" t="str">
            <v>製品質量</v>
          </cell>
          <cell r="BG424">
            <v>31</v>
          </cell>
          <cell r="BH424" t="str">
            <v>kg</v>
          </cell>
          <cell r="BI424" t="str">
            <v>分離形名(パネル１)</v>
          </cell>
          <cell r="BJ424" t="str">
            <v>PLP-J125KW</v>
          </cell>
          <cell r="BL424" t="str">
            <v>分離形名(リモコン１)</v>
          </cell>
          <cell r="BM424" t="str">
            <v>PAR-F25M</v>
          </cell>
        </row>
        <row r="425">
          <cell r="B425" t="str">
            <v>PLFY-J112LM-A</v>
          </cell>
          <cell r="C425" t="str">
            <v>標準価格</v>
          </cell>
          <cell r="D425">
            <v>530000</v>
          </cell>
          <cell r="E425">
            <v>555000</v>
          </cell>
          <cell r="F425" t="str">
            <v>円</v>
          </cell>
          <cell r="G425" t="str">
            <v>冷房能力</v>
          </cell>
          <cell r="H425">
            <v>11.2</v>
          </cell>
          <cell r="I425" t="str">
            <v>kW</v>
          </cell>
          <cell r="J425" t="str">
            <v>消費電力(冷房)</v>
          </cell>
          <cell r="K425">
            <v>0.25</v>
          </cell>
          <cell r="L425" t="str">
            <v>kW</v>
          </cell>
          <cell r="M425" t="str">
            <v>暖房能力</v>
          </cell>
          <cell r="N425">
            <v>12.5</v>
          </cell>
          <cell r="O425" t="str">
            <v>kW</v>
          </cell>
          <cell r="P425" t="str">
            <v>暖房能力(ﾋｰﾀ作動時)</v>
          </cell>
          <cell r="R425" t="str">
            <v>kW</v>
          </cell>
          <cell r="S425" t="str">
            <v>消費電力(暖房)</v>
          </cell>
          <cell r="T425">
            <v>0.25</v>
          </cell>
          <cell r="U425" t="str">
            <v>kW</v>
          </cell>
          <cell r="V425" t="str">
            <v>消費電力(暖房ﾋｰﾀ作動時)</v>
          </cell>
          <cell r="X425" t="str">
            <v>kW</v>
          </cell>
          <cell r="Y425" t="str">
            <v>電源</v>
          </cell>
          <cell r="Z425" t="str">
            <v>単相</v>
          </cell>
          <cell r="AA425" t="str">
            <v>φ</v>
          </cell>
          <cell r="AB425" t="str">
            <v>電圧</v>
          </cell>
          <cell r="AC425">
            <v>200</v>
          </cell>
          <cell r="AD425" t="str">
            <v>V</v>
          </cell>
          <cell r="AE425" t="str">
            <v>外形寸法　高さ</v>
          </cell>
          <cell r="AF425">
            <v>563</v>
          </cell>
          <cell r="AG425" t="str">
            <v>mm</v>
          </cell>
          <cell r="AH425" t="str">
            <v>外形寸法　幅</v>
          </cell>
          <cell r="AI425">
            <v>1708</v>
          </cell>
          <cell r="AJ425" t="str">
            <v>mm</v>
          </cell>
          <cell r="AK425" t="str">
            <v>外形寸法　奥行</v>
          </cell>
          <cell r="AL425">
            <v>630</v>
          </cell>
          <cell r="AM425" t="str">
            <v>mm</v>
          </cell>
          <cell r="AN425" t="str">
            <v>風量(強)</v>
          </cell>
          <cell r="AO425">
            <v>29</v>
          </cell>
          <cell r="AP425" t="str">
            <v>m3/min</v>
          </cell>
          <cell r="AQ425" t="str">
            <v>機外静圧</v>
          </cell>
          <cell r="AS425" t="str">
            <v>Pa</v>
          </cell>
          <cell r="AT425" t="str">
            <v>送風機出力</v>
          </cell>
          <cell r="AU425" t="str">
            <v>0.085×2</v>
          </cell>
          <cell r="AV425" t="str">
            <v>kW</v>
          </cell>
          <cell r="AW425" t="str">
            <v>ドレン配管径</v>
          </cell>
          <cell r="AX425" t="str">
            <v>外径32(PVC管 VP-25接続可)</v>
          </cell>
          <cell r="AZ425" t="str">
            <v>冷媒配管(ガス)</v>
          </cell>
          <cell r="BA425">
            <v>19.05</v>
          </cell>
          <cell r="BB425" t="str">
            <v>φ(mm)</v>
          </cell>
          <cell r="BC425" t="str">
            <v>冷媒配管(液)</v>
          </cell>
          <cell r="BD425">
            <v>9.52</v>
          </cell>
          <cell r="BE425" t="str">
            <v>φ(mm)</v>
          </cell>
          <cell r="BF425" t="str">
            <v>製品質量</v>
          </cell>
          <cell r="BG425">
            <v>73</v>
          </cell>
          <cell r="BH425" t="str">
            <v>kg</v>
          </cell>
          <cell r="BI425" t="str">
            <v>分離形名(パネル１)</v>
          </cell>
          <cell r="BJ425" t="str">
            <v>CMP-J140LW</v>
          </cell>
          <cell r="BL425" t="str">
            <v>分離形名(リモコン１)</v>
          </cell>
          <cell r="BM425" t="str">
            <v>PAR-F25M</v>
          </cell>
        </row>
        <row r="426">
          <cell r="B426" t="str">
            <v>PLFY-J112LMD-A</v>
          </cell>
          <cell r="C426" t="str">
            <v>標準価格</v>
          </cell>
          <cell r="D426">
            <v>530000</v>
          </cell>
          <cell r="E426">
            <v>555000</v>
          </cell>
          <cell r="F426" t="str">
            <v>円</v>
          </cell>
          <cell r="G426" t="str">
            <v>冷房能力</v>
          </cell>
          <cell r="H426">
            <v>11.2</v>
          </cell>
          <cell r="I426" t="str">
            <v>kW</v>
          </cell>
          <cell r="J426" t="str">
            <v>消費電力(冷房)</v>
          </cell>
          <cell r="K426">
            <v>0.26</v>
          </cell>
          <cell r="L426" t="str">
            <v>kW</v>
          </cell>
          <cell r="M426" t="str">
            <v>暖房能力</v>
          </cell>
          <cell r="N426">
            <v>12.5</v>
          </cell>
          <cell r="O426" t="str">
            <v>kW</v>
          </cell>
          <cell r="P426" t="str">
            <v>暖房能力(ﾋｰﾀ作動時)</v>
          </cell>
          <cell r="R426" t="str">
            <v>kW</v>
          </cell>
          <cell r="S426" t="str">
            <v>消費電力(暖房)</v>
          </cell>
          <cell r="T426">
            <v>0.25</v>
          </cell>
          <cell r="U426" t="str">
            <v>kW</v>
          </cell>
          <cell r="V426" t="str">
            <v>消費電力(暖房ﾋｰﾀ作動時)</v>
          </cell>
          <cell r="X426" t="str">
            <v>kW</v>
          </cell>
          <cell r="Y426" t="str">
            <v>電源</v>
          </cell>
          <cell r="Z426" t="str">
            <v>単相</v>
          </cell>
          <cell r="AA426" t="str">
            <v>φ</v>
          </cell>
          <cell r="AB426" t="str">
            <v>電圧</v>
          </cell>
          <cell r="AC426">
            <v>200</v>
          </cell>
          <cell r="AD426" t="str">
            <v>V</v>
          </cell>
          <cell r="AE426" t="str">
            <v>外形寸法　高さ</v>
          </cell>
          <cell r="AF426">
            <v>393</v>
          </cell>
          <cell r="AG426" t="str">
            <v>mm</v>
          </cell>
          <cell r="AH426" t="str">
            <v>外形寸法　幅</v>
          </cell>
          <cell r="AI426">
            <v>1708</v>
          </cell>
          <cell r="AJ426" t="str">
            <v>mm</v>
          </cell>
          <cell r="AK426" t="str">
            <v>外形寸法　奥行</v>
          </cell>
          <cell r="AL426">
            <v>606</v>
          </cell>
          <cell r="AM426" t="str">
            <v>mm</v>
          </cell>
          <cell r="AN426" t="str">
            <v>風量(強)</v>
          </cell>
          <cell r="AO426">
            <v>29</v>
          </cell>
          <cell r="AP426" t="str">
            <v>m3/min</v>
          </cell>
          <cell r="AQ426" t="str">
            <v>機外静圧</v>
          </cell>
          <cell r="AS426" t="str">
            <v>Pa</v>
          </cell>
          <cell r="AT426" t="str">
            <v>送風機出力</v>
          </cell>
          <cell r="AU426" t="str">
            <v>0.085×2</v>
          </cell>
          <cell r="AV426" t="str">
            <v>kW</v>
          </cell>
          <cell r="AW426" t="str">
            <v>ドレン配管径</v>
          </cell>
          <cell r="AX426" t="str">
            <v>外径32(PVC管 VP-25接続可)</v>
          </cell>
          <cell r="AZ426" t="str">
            <v>冷媒配管(ガス)</v>
          </cell>
          <cell r="BA426">
            <v>19.05</v>
          </cell>
          <cell r="BB426" t="str">
            <v>φ(mm)</v>
          </cell>
          <cell r="BC426" t="str">
            <v>冷媒配管(液)</v>
          </cell>
          <cell r="BD426">
            <v>9.52</v>
          </cell>
          <cell r="BE426" t="str">
            <v>φ(mm)</v>
          </cell>
          <cell r="BF426" t="str">
            <v>製品質量</v>
          </cell>
          <cell r="BG426">
            <v>60</v>
          </cell>
          <cell r="BH426" t="str">
            <v>kg</v>
          </cell>
          <cell r="BI426" t="str">
            <v>分離形名(パネル１)</v>
          </cell>
          <cell r="BJ426" t="str">
            <v>CMP-J140LW</v>
          </cell>
          <cell r="BL426" t="str">
            <v>分離形名(リモコン１)</v>
          </cell>
          <cell r="BM426" t="str">
            <v>PAR-F25M</v>
          </cell>
        </row>
        <row r="427">
          <cell r="B427" t="str">
            <v>PLFY-J112LMD-B</v>
          </cell>
          <cell r="C427" t="str">
            <v>標準価格</v>
          </cell>
          <cell r="D427">
            <v>530000</v>
          </cell>
          <cell r="E427">
            <v>555000</v>
          </cell>
          <cell r="F427" t="str">
            <v>円</v>
          </cell>
          <cell r="G427" t="str">
            <v>冷房能力</v>
          </cell>
          <cell r="H427">
            <v>11.2</v>
          </cell>
          <cell r="I427" t="str">
            <v>kW</v>
          </cell>
          <cell r="J427" t="str">
            <v>消費電力(冷房)</v>
          </cell>
          <cell r="K427">
            <v>0.32</v>
          </cell>
          <cell r="L427" t="str">
            <v>kW</v>
          </cell>
          <cell r="M427" t="str">
            <v>暖房能力</v>
          </cell>
          <cell r="N427">
            <v>12.5</v>
          </cell>
          <cell r="O427" t="str">
            <v>kW</v>
          </cell>
          <cell r="P427" t="str">
            <v>暖房能力(ﾋｰﾀ作動時)</v>
          </cell>
          <cell r="R427" t="str">
            <v>kW</v>
          </cell>
          <cell r="S427" t="str">
            <v>消費電力(暖房)</v>
          </cell>
          <cell r="T427">
            <v>0.31</v>
          </cell>
          <cell r="U427" t="str">
            <v>kW</v>
          </cell>
          <cell r="V427" t="str">
            <v>消費電力(暖房ﾋｰﾀ作動時)</v>
          </cell>
          <cell r="X427" t="str">
            <v>kW</v>
          </cell>
          <cell r="Y427" t="str">
            <v>電源</v>
          </cell>
          <cell r="Z427" t="str">
            <v>単相</v>
          </cell>
          <cell r="AA427" t="str">
            <v>φ</v>
          </cell>
          <cell r="AB427" t="str">
            <v>電圧</v>
          </cell>
          <cell r="AC427">
            <v>200</v>
          </cell>
          <cell r="AD427" t="str">
            <v>V</v>
          </cell>
          <cell r="AE427" t="str">
            <v>外形寸法　高さ</v>
          </cell>
          <cell r="AF427">
            <v>338</v>
          </cell>
          <cell r="AG427" t="str">
            <v>mm</v>
          </cell>
          <cell r="AH427" t="str">
            <v>外形寸法　幅</v>
          </cell>
          <cell r="AI427">
            <v>1708</v>
          </cell>
          <cell r="AJ427" t="str">
            <v>mm</v>
          </cell>
          <cell r="AK427" t="str">
            <v>外形寸法　奥行</v>
          </cell>
          <cell r="AL427">
            <v>606</v>
          </cell>
          <cell r="AM427" t="str">
            <v>mm</v>
          </cell>
          <cell r="AN427" t="str">
            <v>風量(強)</v>
          </cell>
          <cell r="AO427">
            <v>29</v>
          </cell>
          <cell r="AP427" t="str">
            <v>m3/min</v>
          </cell>
          <cell r="AQ427" t="str">
            <v>機外静圧</v>
          </cell>
          <cell r="AS427" t="str">
            <v>Pa</v>
          </cell>
          <cell r="AT427" t="str">
            <v>送風機出力</v>
          </cell>
          <cell r="AU427" t="str">
            <v>0.095×2</v>
          </cell>
          <cell r="AV427" t="str">
            <v>kW</v>
          </cell>
          <cell r="AW427" t="str">
            <v>ドレン配管径</v>
          </cell>
          <cell r="AX427" t="str">
            <v>外径32(PVC管 VP-25接続可)</v>
          </cell>
          <cell r="AZ427" t="str">
            <v>冷媒配管(ガス)</v>
          </cell>
          <cell r="BA427">
            <v>19.05</v>
          </cell>
          <cell r="BB427" t="str">
            <v>φ(mm)</v>
          </cell>
          <cell r="BC427" t="str">
            <v>冷媒配管(液)</v>
          </cell>
          <cell r="BD427">
            <v>9.52</v>
          </cell>
          <cell r="BE427" t="str">
            <v>φ(mm)</v>
          </cell>
          <cell r="BF427" t="str">
            <v>製品質量</v>
          </cell>
          <cell r="BG427">
            <v>56</v>
          </cell>
          <cell r="BH427" t="str">
            <v>kg</v>
          </cell>
          <cell r="BI427" t="str">
            <v>分離形名(パネル１)</v>
          </cell>
          <cell r="BJ427" t="str">
            <v>CMP-J140LW-B</v>
          </cell>
          <cell r="BL427" t="str">
            <v>分離形名(リモコン１)</v>
          </cell>
          <cell r="BM427" t="str">
            <v>PAR-F25M</v>
          </cell>
        </row>
        <row r="428">
          <cell r="B428" t="str">
            <v>PLFY-J140GM-A</v>
          </cell>
          <cell r="C428" t="str">
            <v>標準価格</v>
          </cell>
          <cell r="D428">
            <v>575000</v>
          </cell>
          <cell r="E428">
            <v>600000</v>
          </cell>
          <cell r="F428" t="str">
            <v>円</v>
          </cell>
          <cell r="G428" t="str">
            <v>冷房能力</v>
          </cell>
          <cell r="H428">
            <v>14</v>
          </cell>
          <cell r="I428" t="str">
            <v>kW</v>
          </cell>
          <cell r="J428" t="str">
            <v>消費電力(冷房)</v>
          </cell>
          <cell r="K428">
            <v>0.23</v>
          </cell>
          <cell r="L428" t="str">
            <v>kW</v>
          </cell>
          <cell r="M428" t="str">
            <v>暖房能力</v>
          </cell>
          <cell r="N428">
            <v>16</v>
          </cell>
          <cell r="O428" t="str">
            <v>kW</v>
          </cell>
          <cell r="P428" t="str">
            <v>暖房能力(ﾋｰﾀ作動時)</v>
          </cell>
          <cell r="Q428">
            <v>0</v>
          </cell>
          <cell r="R428" t="str">
            <v>kW</v>
          </cell>
          <cell r="S428" t="str">
            <v>消費電力(暖房)</v>
          </cell>
          <cell r="T428">
            <v>0.2</v>
          </cell>
          <cell r="U428" t="str">
            <v>kW</v>
          </cell>
          <cell r="V428" t="str">
            <v>消費電力(暖房ﾋｰﾀ作動時)</v>
          </cell>
          <cell r="W428">
            <v>0</v>
          </cell>
          <cell r="X428" t="str">
            <v>kW</v>
          </cell>
          <cell r="Y428" t="str">
            <v>電源</v>
          </cell>
          <cell r="Z428" t="str">
            <v>単相</v>
          </cell>
          <cell r="AA428" t="str">
            <v>φ</v>
          </cell>
          <cell r="AB428" t="str">
            <v>電圧</v>
          </cell>
          <cell r="AC428">
            <v>200</v>
          </cell>
          <cell r="AD428" t="str">
            <v>V</v>
          </cell>
          <cell r="AE428" t="str">
            <v>外形寸法　高さ</v>
          </cell>
          <cell r="AF428">
            <v>258</v>
          </cell>
          <cell r="AG428" t="str">
            <v>mm</v>
          </cell>
          <cell r="AH428" t="str">
            <v>外形寸法　幅</v>
          </cell>
          <cell r="AI428">
            <v>1340</v>
          </cell>
          <cell r="AJ428" t="str">
            <v>mm</v>
          </cell>
          <cell r="AK428" t="str">
            <v>外形寸法　奥行</v>
          </cell>
          <cell r="AL428">
            <v>820</v>
          </cell>
          <cell r="AM428" t="str">
            <v>mm</v>
          </cell>
          <cell r="AN428" t="str">
            <v>風量(強)</v>
          </cell>
          <cell r="AO428">
            <v>33</v>
          </cell>
          <cell r="AP428" t="str">
            <v>m3/min</v>
          </cell>
          <cell r="AQ428" t="str">
            <v>機外静圧</v>
          </cell>
          <cell r="AR428">
            <v>0</v>
          </cell>
          <cell r="AS428" t="str">
            <v>Pa</v>
          </cell>
          <cell r="AT428" t="str">
            <v>送風機出力</v>
          </cell>
          <cell r="AU428" t="str">
            <v>0.05×2</v>
          </cell>
          <cell r="AV428" t="str">
            <v>kW</v>
          </cell>
          <cell r="AW428" t="str">
            <v>ドレン配管径</v>
          </cell>
          <cell r="AX428" t="str">
            <v>内径26&lt;PVC管VP-25接続可&gt;</v>
          </cell>
          <cell r="AZ428" t="str">
            <v>冷媒配管(ガス)</v>
          </cell>
          <cell r="BA428">
            <v>19.05</v>
          </cell>
          <cell r="BB428" t="str">
            <v>φ(mm)</v>
          </cell>
          <cell r="BC428" t="str">
            <v>冷媒配管(液)</v>
          </cell>
          <cell r="BD428">
            <v>9.52</v>
          </cell>
          <cell r="BE428" t="str">
            <v>φ(mm)</v>
          </cell>
          <cell r="BF428" t="str">
            <v>製品質量</v>
          </cell>
          <cell r="BG428">
            <v>44</v>
          </cell>
          <cell r="BH428" t="str">
            <v>kg</v>
          </cell>
          <cell r="BI428" t="str">
            <v>分離形名(パネル１)</v>
          </cell>
          <cell r="BJ428" t="str">
            <v>PLP-J160GW</v>
          </cell>
          <cell r="BL428" t="str">
            <v>分離形名(リモコン１)</v>
          </cell>
          <cell r="BM428" t="str">
            <v>PAR-F25M</v>
          </cell>
        </row>
        <row r="429">
          <cell r="B429" t="str">
            <v>PLFY-J140KM-A</v>
          </cell>
          <cell r="C429" t="str">
            <v>標準価格</v>
          </cell>
          <cell r="D429">
            <v>575000</v>
          </cell>
          <cell r="E429">
            <v>600000</v>
          </cell>
          <cell r="F429" t="str">
            <v>円</v>
          </cell>
          <cell r="G429" t="str">
            <v>冷房能力</v>
          </cell>
          <cell r="H429">
            <v>14</v>
          </cell>
          <cell r="I429" t="str">
            <v>kW</v>
          </cell>
          <cell r="J429" t="str">
            <v>消費電力(冷房)</v>
          </cell>
          <cell r="K429">
            <v>0.22</v>
          </cell>
          <cell r="L429" t="str">
            <v>kW</v>
          </cell>
          <cell r="M429" t="str">
            <v>暖房能力</v>
          </cell>
          <cell r="N429">
            <v>16</v>
          </cell>
          <cell r="O429" t="str">
            <v>kW</v>
          </cell>
          <cell r="P429" t="str">
            <v>暖房能力(ﾋｰﾀ作動時)</v>
          </cell>
          <cell r="R429" t="str">
            <v>kW</v>
          </cell>
          <cell r="S429" t="str">
            <v>消費電力(暖房)</v>
          </cell>
          <cell r="T429">
            <v>0.22</v>
          </cell>
          <cell r="U429" t="str">
            <v>kW</v>
          </cell>
          <cell r="V429" t="str">
            <v>消費電力(暖房ﾋｰﾀ作動時)</v>
          </cell>
          <cell r="X429" t="str">
            <v>kW</v>
          </cell>
          <cell r="Y429" t="str">
            <v>電源</v>
          </cell>
          <cell r="Z429" t="str">
            <v>単相</v>
          </cell>
          <cell r="AA429" t="str">
            <v>φ</v>
          </cell>
          <cell r="AB429" t="str">
            <v>電圧</v>
          </cell>
          <cell r="AC429">
            <v>200</v>
          </cell>
          <cell r="AD429" t="str">
            <v>V</v>
          </cell>
          <cell r="AE429" t="str">
            <v>外形寸法　高さ</v>
          </cell>
          <cell r="AF429">
            <v>290</v>
          </cell>
          <cell r="AG429" t="str">
            <v>mm</v>
          </cell>
          <cell r="AH429" t="str">
            <v>外形寸法　幅</v>
          </cell>
          <cell r="AI429">
            <v>1360</v>
          </cell>
          <cell r="AJ429" t="str">
            <v>mm</v>
          </cell>
          <cell r="AK429" t="str">
            <v>外形寸法　奥行</v>
          </cell>
          <cell r="AL429">
            <v>840</v>
          </cell>
          <cell r="AM429" t="str">
            <v>mm</v>
          </cell>
          <cell r="AN429" t="str">
            <v>風量(強)</v>
          </cell>
          <cell r="AO429">
            <v>30</v>
          </cell>
          <cell r="AP429" t="str">
            <v>m3/min</v>
          </cell>
          <cell r="AQ429" t="str">
            <v>機外静圧</v>
          </cell>
          <cell r="AS429" t="str">
            <v>Pa</v>
          </cell>
          <cell r="AT429" t="str">
            <v>送風機出力</v>
          </cell>
          <cell r="AU429">
            <v>0.09</v>
          </cell>
          <cell r="AV429" t="str">
            <v>kW</v>
          </cell>
          <cell r="AW429" t="str">
            <v>ドレン配管径</v>
          </cell>
          <cell r="AZ429" t="str">
            <v>冷媒配管(ガス)</v>
          </cell>
          <cell r="BA429">
            <v>19.05</v>
          </cell>
          <cell r="BB429" t="str">
            <v>φ(mm)</v>
          </cell>
          <cell r="BC429" t="str">
            <v>冷媒配管(液)</v>
          </cell>
          <cell r="BD429">
            <v>9.52</v>
          </cell>
          <cell r="BE429" t="str">
            <v>φ(mm)</v>
          </cell>
          <cell r="BF429" t="str">
            <v>製品質量</v>
          </cell>
          <cell r="BG429">
            <v>37</v>
          </cell>
          <cell r="BH429" t="str">
            <v>kg</v>
          </cell>
          <cell r="BI429" t="str">
            <v>分離形名(パネル１)</v>
          </cell>
          <cell r="BJ429" t="str">
            <v>PLP-J160KW</v>
          </cell>
          <cell r="BL429" t="str">
            <v>分離形名(リモコン１)</v>
          </cell>
          <cell r="BM429" t="str">
            <v>PAR-F25M</v>
          </cell>
        </row>
        <row r="430">
          <cell r="B430" t="str">
            <v>PLFY-J140KMH-A</v>
          </cell>
          <cell r="C430" t="str">
            <v>標準価格</v>
          </cell>
          <cell r="D430">
            <v>608000</v>
          </cell>
          <cell r="E430">
            <v>633000</v>
          </cell>
          <cell r="F430" t="str">
            <v>円</v>
          </cell>
          <cell r="G430" t="str">
            <v>冷房能力</v>
          </cell>
          <cell r="H430">
            <v>14</v>
          </cell>
          <cell r="I430" t="str">
            <v>kW</v>
          </cell>
          <cell r="J430" t="str">
            <v>消費電力(冷房)</v>
          </cell>
          <cell r="K430">
            <v>0.22</v>
          </cell>
          <cell r="L430" t="str">
            <v>kW</v>
          </cell>
          <cell r="M430" t="str">
            <v>暖房能力</v>
          </cell>
          <cell r="N430">
            <v>16</v>
          </cell>
          <cell r="O430" t="str">
            <v>kW</v>
          </cell>
          <cell r="P430" t="str">
            <v>暖房能力(ﾋｰﾀ作動時)</v>
          </cell>
          <cell r="Q430">
            <v>19</v>
          </cell>
          <cell r="R430" t="str">
            <v>kW</v>
          </cell>
          <cell r="S430" t="str">
            <v>消費電力(暖房)</v>
          </cell>
          <cell r="T430">
            <v>0.22</v>
          </cell>
          <cell r="U430" t="str">
            <v>kW</v>
          </cell>
          <cell r="V430" t="str">
            <v>消費電力(暖房ﾋｰﾀ作動時)</v>
          </cell>
          <cell r="W430">
            <v>3.22</v>
          </cell>
          <cell r="X430" t="str">
            <v>kW</v>
          </cell>
          <cell r="Y430" t="str">
            <v>電源</v>
          </cell>
          <cell r="Z430" t="str">
            <v>三相</v>
          </cell>
          <cell r="AA430" t="str">
            <v>φ</v>
          </cell>
          <cell r="AB430" t="str">
            <v>電圧</v>
          </cell>
          <cell r="AC430">
            <v>200</v>
          </cell>
          <cell r="AD430" t="str">
            <v>V</v>
          </cell>
          <cell r="AE430" t="str">
            <v>外形寸法　高さ</v>
          </cell>
          <cell r="AF430">
            <v>290</v>
          </cell>
          <cell r="AG430" t="str">
            <v>mm</v>
          </cell>
          <cell r="AH430" t="str">
            <v>外形寸法　幅</v>
          </cell>
          <cell r="AI430">
            <v>1360</v>
          </cell>
          <cell r="AJ430" t="str">
            <v>mm</v>
          </cell>
          <cell r="AK430" t="str">
            <v>外形寸法　奥行</v>
          </cell>
          <cell r="AL430">
            <v>840</v>
          </cell>
          <cell r="AM430" t="str">
            <v>mm</v>
          </cell>
          <cell r="AN430" t="str">
            <v>風量(強)</v>
          </cell>
          <cell r="AO430">
            <v>30</v>
          </cell>
          <cell r="AP430" t="str">
            <v>m3/min</v>
          </cell>
          <cell r="AQ430" t="str">
            <v>機外静圧</v>
          </cell>
          <cell r="AS430" t="str">
            <v>Pa</v>
          </cell>
          <cell r="AT430" t="str">
            <v>送風機出力</v>
          </cell>
          <cell r="AU430">
            <v>0.09</v>
          </cell>
          <cell r="AV430" t="str">
            <v>kW</v>
          </cell>
          <cell r="AW430" t="str">
            <v>ドレン配管径</v>
          </cell>
          <cell r="AZ430" t="str">
            <v>冷媒配管(ガス)</v>
          </cell>
          <cell r="BA430">
            <v>19.05</v>
          </cell>
          <cell r="BB430" t="str">
            <v>φ(mm)</v>
          </cell>
          <cell r="BC430" t="str">
            <v>冷媒配管(液)</v>
          </cell>
          <cell r="BD430">
            <v>9.52</v>
          </cell>
          <cell r="BE430" t="str">
            <v>φ(mm)</v>
          </cell>
          <cell r="BF430" t="str">
            <v>製品質量</v>
          </cell>
          <cell r="BG430">
            <v>39</v>
          </cell>
          <cell r="BH430" t="str">
            <v>kg</v>
          </cell>
          <cell r="BI430" t="str">
            <v>分離形名(パネル１)</v>
          </cell>
          <cell r="BJ430" t="str">
            <v>PLP-J160KW</v>
          </cell>
          <cell r="BL430" t="str">
            <v>分離形名(リモコン１)</v>
          </cell>
          <cell r="BM430" t="str">
            <v>PAR-F25M</v>
          </cell>
        </row>
        <row r="431">
          <cell r="B431" t="str">
            <v>PLFY-J140LM-A</v>
          </cell>
          <cell r="C431" t="str">
            <v>標準価格</v>
          </cell>
          <cell r="D431">
            <v>585000</v>
          </cell>
          <cell r="E431">
            <v>610000</v>
          </cell>
          <cell r="F431" t="str">
            <v>円</v>
          </cell>
          <cell r="G431" t="str">
            <v>冷房能力</v>
          </cell>
          <cell r="H431">
            <v>14</v>
          </cell>
          <cell r="I431" t="str">
            <v>kW</v>
          </cell>
          <cell r="J431" t="str">
            <v>消費電力(冷房)</v>
          </cell>
          <cell r="K431">
            <v>0.28999999999999998</v>
          </cell>
          <cell r="L431" t="str">
            <v>kW</v>
          </cell>
          <cell r="M431" t="str">
            <v>暖房能力</v>
          </cell>
          <cell r="N431">
            <v>16</v>
          </cell>
          <cell r="O431" t="str">
            <v>kW</v>
          </cell>
          <cell r="P431" t="str">
            <v>暖房能力(ﾋｰﾀ作動時)</v>
          </cell>
          <cell r="R431" t="str">
            <v>kW</v>
          </cell>
          <cell r="S431" t="str">
            <v>消費電力(暖房)</v>
          </cell>
          <cell r="T431">
            <v>0.28999999999999998</v>
          </cell>
          <cell r="U431" t="str">
            <v>kW</v>
          </cell>
          <cell r="V431" t="str">
            <v>消費電力(暖房ﾋｰﾀ作動時)</v>
          </cell>
          <cell r="X431" t="str">
            <v>kW</v>
          </cell>
          <cell r="Y431" t="str">
            <v>電源</v>
          </cell>
          <cell r="Z431" t="str">
            <v>単相</v>
          </cell>
          <cell r="AA431" t="str">
            <v>φ</v>
          </cell>
          <cell r="AB431" t="str">
            <v>電圧</v>
          </cell>
          <cell r="AC431">
            <v>200</v>
          </cell>
          <cell r="AD431" t="str">
            <v>V</v>
          </cell>
          <cell r="AE431" t="str">
            <v>外形寸法　高さ</v>
          </cell>
          <cell r="AF431">
            <v>563</v>
          </cell>
          <cell r="AG431" t="str">
            <v>mm</v>
          </cell>
          <cell r="AH431" t="str">
            <v>外形寸法　幅</v>
          </cell>
          <cell r="AI431">
            <v>1708</v>
          </cell>
          <cell r="AJ431" t="str">
            <v>mm</v>
          </cell>
          <cell r="AK431" t="str">
            <v>外形寸法　奥行</v>
          </cell>
          <cell r="AL431">
            <v>630</v>
          </cell>
          <cell r="AM431" t="str">
            <v>mm</v>
          </cell>
          <cell r="AN431" t="str">
            <v>風量(強)</v>
          </cell>
          <cell r="AO431">
            <v>34</v>
          </cell>
          <cell r="AP431" t="str">
            <v>m3/min</v>
          </cell>
          <cell r="AQ431" t="str">
            <v>機外静圧</v>
          </cell>
          <cell r="AS431" t="str">
            <v>Pa</v>
          </cell>
          <cell r="AT431" t="str">
            <v>送風機出力</v>
          </cell>
          <cell r="AU431" t="str">
            <v>0.085×2</v>
          </cell>
          <cell r="AV431" t="str">
            <v>kW</v>
          </cell>
          <cell r="AW431" t="str">
            <v>ドレン配管径</v>
          </cell>
          <cell r="AX431" t="str">
            <v>外径32(PVC管 VP-25接続可)</v>
          </cell>
          <cell r="AZ431" t="str">
            <v>冷媒配管(ガス)</v>
          </cell>
          <cell r="BA431">
            <v>19.05</v>
          </cell>
          <cell r="BB431" t="str">
            <v>φ(mm)</v>
          </cell>
          <cell r="BC431" t="str">
            <v>冷媒配管(液)</v>
          </cell>
          <cell r="BD431">
            <v>9.52</v>
          </cell>
          <cell r="BE431" t="str">
            <v>φ(mm)</v>
          </cell>
          <cell r="BF431" t="str">
            <v>製品質量</v>
          </cell>
          <cell r="BG431">
            <v>73</v>
          </cell>
          <cell r="BH431" t="str">
            <v>kg</v>
          </cell>
          <cell r="BI431" t="str">
            <v>分離形名(パネル１)</v>
          </cell>
          <cell r="BJ431" t="str">
            <v>CMP-J140LW</v>
          </cell>
          <cell r="BL431" t="str">
            <v>分離形名(リモコン１)</v>
          </cell>
          <cell r="BM431" t="str">
            <v>PAR-F25M</v>
          </cell>
        </row>
        <row r="432">
          <cell r="B432" t="str">
            <v>PLFY-J140LMD-A</v>
          </cell>
          <cell r="C432" t="str">
            <v>標準価格</v>
          </cell>
          <cell r="D432">
            <v>585000</v>
          </cell>
          <cell r="E432">
            <v>610000</v>
          </cell>
          <cell r="F432" t="str">
            <v>円</v>
          </cell>
          <cell r="G432" t="str">
            <v>冷房能力</v>
          </cell>
          <cell r="H432">
            <v>14</v>
          </cell>
          <cell r="I432" t="str">
            <v>kW</v>
          </cell>
          <cell r="J432" t="str">
            <v>消費電力(冷房)</v>
          </cell>
          <cell r="K432">
            <v>0.3</v>
          </cell>
          <cell r="L432" t="str">
            <v>kW</v>
          </cell>
          <cell r="M432" t="str">
            <v>暖房能力</v>
          </cell>
          <cell r="N432">
            <v>16</v>
          </cell>
          <cell r="O432" t="str">
            <v>kW</v>
          </cell>
          <cell r="P432" t="str">
            <v>暖房能力(ﾋｰﾀ作動時)</v>
          </cell>
          <cell r="R432" t="str">
            <v>kW</v>
          </cell>
          <cell r="S432" t="str">
            <v>消費電力(暖房)</v>
          </cell>
          <cell r="T432">
            <v>0.28999999999999998</v>
          </cell>
          <cell r="U432" t="str">
            <v>kW</v>
          </cell>
          <cell r="V432" t="str">
            <v>消費電力(暖房ﾋｰﾀ作動時)</v>
          </cell>
          <cell r="X432" t="str">
            <v>kW</v>
          </cell>
          <cell r="Y432" t="str">
            <v>電源</v>
          </cell>
          <cell r="Z432" t="str">
            <v>単相</v>
          </cell>
          <cell r="AA432" t="str">
            <v>φ</v>
          </cell>
          <cell r="AB432" t="str">
            <v>電圧</v>
          </cell>
          <cell r="AC432">
            <v>200</v>
          </cell>
          <cell r="AD432" t="str">
            <v>V</v>
          </cell>
          <cell r="AE432" t="str">
            <v>外形寸法　高さ</v>
          </cell>
          <cell r="AF432">
            <v>393</v>
          </cell>
          <cell r="AG432" t="str">
            <v>mm</v>
          </cell>
          <cell r="AH432" t="str">
            <v>外形寸法　幅</v>
          </cell>
          <cell r="AI432">
            <v>1708</v>
          </cell>
          <cell r="AJ432" t="str">
            <v>mm</v>
          </cell>
          <cell r="AK432" t="str">
            <v>外形寸法　奥行</v>
          </cell>
          <cell r="AL432">
            <v>606</v>
          </cell>
          <cell r="AM432" t="str">
            <v>mm</v>
          </cell>
          <cell r="AN432" t="str">
            <v>風量(強)</v>
          </cell>
          <cell r="AO432">
            <v>34</v>
          </cell>
          <cell r="AP432" t="str">
            <v>m3/min</v>
          </cell>
          <cell r="AQ432" t="str">
            <v>機外静圧</v>
          </cell>
          <cell r="AS432" t="str">
            <v>Pa</v>
          </cell>
          <cell r="AT432" t="str">
            <v>送風機出力</v>
          </cell>
          <cell r="AU432" t="str">
            <v>0.085×2</v>
          </cell>
          <cell r="AV432" t="str">
            <v>kW</v>
          </cell>
          <cell r="AW432" t="str">
            <v>ドレン配管径</v>
          </cell>
          <cell r="AX432" t="str">
            <v>外径32(PVC管 VP-25接続可)</v>
          </cell>
          <cell r="AZ432" t="str">
            <v>冷媒配管(ガス)</v>
          </cell>
          <cell r="BA432">
            <v>19.05</v>
          </cell>
          <cell r="BB432" t="str">
            <v>φ(mm)</v>
          </cell>
          <cell r="BC432" t="str">
            <v>冷媒配管(液)</v>
          </cell>
          <cell r="BD432">
            <v>9.52</v>
          </cell>
          <cell r="BE432" t="str">
            <v>φ(mm)</v>
          </cell>
          <cell r="BF432" t="str">
            <v>製品質量</v>
          </cell>
          <cell r="BG432">
            <v>60</v>
          </cell>
          <cell r="BH432" t="str">
            <v>kg</v>
          </cell>
          <cell r="BI432" t="str">
            <v>分離形名(パネル１)</v>
          </cell>
          <cell r="BJ432" t="str">
            <v>CMP-J140LW</v>
          </cell>
          <cell r="BL432" t="str">
            <v>分離形名(リモコン１)</v>
          </cell>
          <cell r="BM432" t="str">
            <v>PAR-F25M</v>
          </cell>
        </row>
        <row r="433">
          <cell r="B433" t="str">
            <v>PLFY-J140LMD-B</v>
          </cell>
          <cell r="C433" t="str">
            <v>標準価格</v>
          </cell>
          <cell r="D433">
            <v>585000</v>
          </cell>
          <cell r="E433">
            <v>610000</v>
          </cell>
          <cell r="F433" t="str">
            <v>円</v>
          </cell>
          <cell r="G433" t="str">
            <v>冷房能力</v>
          </cell>
          <cell r="H433">
            <v>14</v>
          </cell>
          <cell r="I433" t="str">
            <v>kW</v>
          </cell>
          <cell r="J433" t="str">
            <v>消費電力(冷房)</v>
          </cell>
          <cell r="K433">
            <v>0.33</v>
          </cell>
          <cell r="L433" t="str">
            <v>kW</v>
          </cell>
          <cell r="M433" t="str">
            <v>暖房能力</v>
          </cell>
          <cell r="N433">
            <v>16</v>
          </cell>
          <cell r="O433" t="str">
            <v>kW</v>
          </cell>
          <cell r="P433" t="str">
            <v>暖房能力(ﾋｰﾀ作動時)</v>
          </cell>
          <cell r="R433" t="str">
            <v>kW</v>
          </cell>
          <cell r="S433" t="str">
            <v>消費電力(暖房)</v>
          </cell>
          <cell r="T433">
            <v>0.32</v>
          </cell>
          <cell r="U433" t="str">
            <v>kW</v>
          </cell>
          <cell r="V433" t="str">
            <v>消費電力(暖房ﾋｰﾀ作動時)</v>
          </cell>
          <cell r="X433" t="str">
            <v>kW</v>
          </cell>
          <cell r="Y433" t="str">
            <v>電源</v>
          </cell>
          <cell r="Z433" t="str">
            <v>単相</v>
          </cell>
          <cell r="AA433" t="str">
            <v>φ</v>
          </cell>
          <cell r="AB433" t="str">
            <v>電圧</v>
          </cell>
          <cell r="AC433">
            <v>200</v>
          </cell>
          <cell r="AD433" t="str">
            <v>V</v>
          </cell>
          <cell r="AE433" t="str">
            <v>外形寸法　高さ</v>
          </cell>
          <cell r="AF433">
            <v>338</v>
          </cell>
          <cell r="AG433" t="str">
            <v>mm</v>
          </cell>
          <cell r="AH433" t="str">
            <v>外形寸法　幅</v>
          </cell>
          <cell r="AI433">
            <v>1708</v>
          </cell>
          <cell r="AJ433" t="str">
            <v>mm</v>
          </cell>
          <cell r="AK433" t="str">
            <v>外形寸法　奥行</v>
          </cell>
          <cell r="AL433">
            <v>606</v>
          </cell>
          <cell r="AM433" t="str">
            <v>mm</v>
          </cell>
          <cell r="AN433" t="str">
            <v>風量(強)</v>
          </cell>
          <cell r="AO433">
            <v>34</v>
          </cell>
          <cell r="AP433" t="str">
            <v>m3/min</v>
          </cell>
          <cell r="AQ433" t="str">
            <v>機外静圧</v>
          </cell>
          <cell r="AS433" t="str">
            <v>Pa</v>
          </cell>
          <cell r="AT433" t="str">
            <v>送風機出力</v>
          </cell>
          <cell r="AU433" t="str">
            <v>0.095×2</v>
          </cell>
          <cell r="AV433" t="str">
            <v>kW</v>
          </cell>
          <cell r="AW433" t="str">
            <v>ドレン配管径</v>
          </cell>
          <cell r="AX433" t="str">
            <v>外径32(PVC管 VP-25接続可)</v>
          </cell>
          <cell r="AZ433" t="str">
            <v>冷媒配管(ガス)</v>
          </cell>
          <cell r="BA433">
            <v>19.05</v>
          </cell>
          <cell r="BB433" t="str">
            <v>φ(mm)</v>
          </cell>
          <cell r="BC433" t="str">
            <v>冷媒配管(液)</v>
          </cell>
          <cell r="BD433">
            <v>9.52</v>
          </cell>
          <cell r="BE433" t="str">
            <v>φ(mm)</v>
          </cell>
          <cell r="BF433" t="str">
            <v>製品質量</v>
          </cell>
          <cell r="BG433">
            <v>56</v>
          </cell>
          <cell r="BH433" t="str">
            <v>kg</v>
          </cell>
          <cell r="BI433" t="str">
            <v>分離形名(パネル１)</v>
          </cell>
          <cell r="BJ433" t="str">
            <v>CMP-J140LW-B</v>
          </cell>
          <cell r="BL433" t="str">
            <v>分離形名(リモコン１)</v>
          </cell>
          <cell r="BM433" t="str">
            <v>PAR-F25M</v>
          </cell>
        </row>
        <row r="434">
          <cell r="B434" t="str">
            <v>PLFY-J160GM-A</v>
          </cell>
          <cell r="C434" t="str">
            <v>標準価格</v>
          </cell>
          <cell r="D434">
            <v>640000</v>
          </cell>
          <cell r="E434">
            <v>665000</v>
          </cell>
          <cell r="F434" t="str">
            <v>円</v>
          </cell>
          <cell r="G434" t="str">
            <v>冷房能力</v>
          </cell>
          <cell r="H434">
            <v>16</v>
          </cell>
          <cell r="I434" t="str">
            <v>kW</v>
          </cell>
          <cell r="J434" t="str">
            <v>消費電力(冷房)</v>
          </cell>
          <cell r="K434">
            <v>0.25</v>
          </cell>
          <cell r="L434" t="str">
            <v>kW</v>
          </cell>
          <cell r="M434" t="str">
            <v>暖房能力</v>
          </cell>
          <cell r="N434">
            <v>18</v>
          </cell>
          <cell r="O434" t="str">
            <v>kW</v>
          </cell>
          <cell r="P434" t="str">
            <v>暖房能力(ﾋｰﾀ作動時)</v>
          </cell>
          <cell r="Q434">
            <v>0</v>
          </cell>
          <cell r="R434" t="str">
            <v>kW</v>
          </cell>
          <cell r="S434" t="str">
            <v>消費電力(暖房)</v>
          </cell>
          <cell r="T434">
            <v>0.21</v>
          </cell>
          <cell r="U434" t="str">
            <v>kW</v>
          </cell>
          <cell r="V434" t="str">
            <v>消費電力(暖房ﾋｰﾀ作動時)</v>
          </cell>
          <cell r="W434">
            <v>0</v>
          </cell>
          <cell r="X434" t="str">
            <v>kW</v>
          </cell>
          <cell r="Y434" t="str">
            <v>電源</v>
          </cell>
          <cell r="Z434" t="str">
            <v>単相</v>
          </cell>
          <cell r="AA434" t="str">
            <v>φ</v>
          </cell>
          <cell r="AB434" t="str">
            <v>電圧</v>
          </cell>
          <cell r="AC434">
            <v>200</v>
          </cell>
          <cell r="AD434" t="str">
            <v>V</v>
          </cell>
          <cell r="AE434" t="str">
            <v>外形寸法　高さ</v>
          </cell>
          <cell r="AF434">
            <v>258</v>
          </cell>
          <cell r="AG434" t="str">
            <v>mm</v>
          </cell>
          <cell r="AH434" t="str">
            <v>外形寸法　幅</v>
          </cell>
          <cell r="AI434">
            <v>1340</v>
          </cell>
          <cell r="AJ434" t="str">
            <v>mm</v>
          </cell>
          <cell r="AK434" t="str">
            <v>外形寸法　奥行</v>
          </cell>
          <cell r="AL434">
            <v>820</v>
          </cell>
          <cell r="AM434" t="str">
            <v>mm</v>
          </cell>
          <cell r="AN434" t="str">
            <v>風量(強)</v>
          </cell>
          <cell r="AO434">
            <v>35</v>
          </cell>
          <cell r="AP434" t="str">
            <v>m3/min</v>
          </cell>
          <cell r="AQ434" t="str">
            <v>機外静圧</v>
          </cell>
          <cell r="AR434">
            <v>0</v>
          </cell>
          <cell r="AS434" t="str">
            <v>Pa</v>
          </cell>
          <cell r="AT434" t="str">
            <v>送風機出力</v>
          </cell>
          <cell r="AU434" t="str">
            <v>0.05×2</v>
          </cell>
          <cell r="AV434" t="str">
            <v>kW</v>
          </cell>
          <cell r="AW434" t="str">
            <v>ドレン配管径</v>
          </cell>
          <cell r="AX434" t="str">
            <v>内径26&lt;PVC管VP-25接続可&gt;</v>
          </cell>
          <cell r="AZ434" t="str">
            <v>冷媒配管(ガス)</v>
          </cell>
          <cell r="BA434">
            <v>19.05</v>
          </cell>
          <cell r="BB434" t="str">
            <v>φ(mm)</v>
          </cell>
          <cell r="BC434" t="str">
            <v>冷媒配管(液)</v>
          </cell>
          <cell r="BD434">
            <v>9.52</v>
          </cell>
          <cell r="BE434" t="str">
            <v>φ(mm)</v>
          </cell>
          <cell r="BF434" t="str">
            <v>製品質量</v>
          </cell>
          <cell r="BG434">
            <v>44</v>
          </cell>
          <cell r="BH434" t="str">
            <v>kg</v>
          </cell>
          <cell r="BI434" t="str">
            <v>分離形名(パネル１)</v>
          </cell>
          <cell r="BJ434" t="str">
            <v>PLP-J160GW</v>
          </cell>
          <cell r="BL434" t="str">
            <v>分離形名(リモコン１)</v>
          </cell>
          <cell r="BM434" t="str">
            <v>PAR-F25M</v>
          </cell>
        </row>
        <row r="435">
          <cell r="B435" t="str">
            <v>PLFY-J160KM-A</v>
          </cell>
          <cell r="C435" t="str">
            <v>標準価格</v>
          </cell>
          <cell r="D435">
            <v>640000</v>
          </cell>
          <cell r="E435">
            <v>665000</v>
          </cell>
          <cell r="F435" t="str">
            <v>円</v>
          </cell>
          <cell r="G435" t="str">
            <v>冷房能力</v>
          </cell>
          <cell r="H435">
            <v>16</v>
          </cell>
          <cell r="I435" t="str">
            <v>kW</v>
          </cell>
          <cell r="J435" t="str">
            <v>消費電力(冷房)</v>
          </cell>
          <cell r="K435">
            <v>0.22</v>
          </cell>
          <cell r="L435" t="str">
            <v>kW</v>
          </cell>
          <cell r="M435" t="str">
            <v>暖房能力</v>
          </cell>
          <cell r="N435">
            <v>18</v>
          </cell>
          <cell r="O435" t="str">
            <v>kW</v>
          </cell>
          <cell r="P435" t="str">
            <v>暖房能力(ﾋｰﾀ作動時)</v>
          </cell>
          <cell r="R435" t="str">
            <v>kW</v>
          </cell>
          <cell r="S435" t="str">
            <v>消費電力(暖房)</v>
          </cell>
          <cell r="T435">
            <v>0.22</v>
          </cell>
          <cell r="U435" t="str">
            <v>kW</v>
          </cell>
          <cell r="V435" t="str">
            <v>消費電力(暖房ﾋｰﾀ作動時)</v>
          </cell>
          <cell r="X435" t="str">
            <v>kW</v>
          </cell>
          <cell r="Y435" t="str">
            <v>電源</v>
          </cell>
          <cell r="Z435" t="str">
            <v>単相</v>
          </cell>
          <cell r="AA435" t="str">
            <v>φ</v>
          </cell>
          <cell r="AB435" t="str">
            <v>電圧</v>
          </cell>
          <cell r="AC435">
            <v>200</v>
          </cell>
          <cell r="AD435" t="str">
            <v>V</v>
          </cell>
          <cell r="AE435" t="str">
            <v>外形寸法　高さ</v>
          </cell>
          <cell r="AF435">
            <v>290</v>
          </cell>
          <cell r="AG435" t="str">
            <v>mm</v>
          </cell>
          <cell r="AH435" t="str">
            <v>外形寸法　幅</v>
          </cell>
          <cell r="AI435">
            <v>1360</v>
          </cell>
          <cell r="AJ435" t="str">
            <v>mm</v>
          </cell>
          <cell r="AK435" t="str">
            <v>外形寸法　奥行</v>
          </cell>
          <cell r="AL435">
            <v>840</v>
          </cell>
          <cell r="AM435" t="str">
            <v>mm</v>
          </cell>
          <cell r="AN435" t="str">
            <v>風量(強)</v>
          </cell>
          <cell r="AO435">
            <v>33</v>
          </cell>
          <cell r="AP435" t="str">
            <v>m3/min</v>
          </cell>
          <cell r="AQ435" t="str">
            <v>機外静圧</v>
          </cell>
          <cell r="AS435" t="str">
            <v>Pa</v>
          </cell>
          <cell r="AT435" t="str">
            <v>送風機出力</v>
          </cell>
          <cell r="AU435">
            <v>0.09</v>
          </cell>
          <cell r="AV435" t="str">
            <v>kW</v>
          </cell>
          <cell r="AW435" t="str">
            <v>ドレン配管径</v>
          </cell>
          <cell r="AZ435" t="str">
            <v>冷媒配管(ガス)</v>
          </cell>
          <cell r="BA435">
            <v>19.05</v>
          </cell>
          <cell r="BB435" t="str">
            <v>φ(mm)</v>
          </cell>
          <cell r="BC435" t="str">
            <v>冷媒配管(液)</v>
          </cell>
          <cell r="BD435">
            <v>9.52</v>
          </cell>
          <cell r="BE435" t="str">
            <v>φ(mm)</v>
          </cell>
          <cell r="BF435" t="str">
            <v>製品質量</v>
          </cell>
          <cell r="BG435">
            <v>37</v>
          </cell>
          <cell r="BH435" t="str">
            <v>kg</v>
          </cell>
          <cell r="BI435" t="str">
            <v>分離形名(パネル１)</v>
          </cell>
          <cell r="BJ435" t="str">
            <v>PLP-J160KW</v>
          </cell>
          <cell r="BL435" t="str">
            <v>分離形名(リモコン１)</v>
          </cell>
          <cell r="BM435" t="str">
            <v>PAR-F25M</v>
          </cell>
        </row>
        <row r="436">
          <cell r="B436" t="str">
            <v>PLFY-J160KMH-A</v>
          </cell>
          <cell r="C436" t="str">
            <v>標準価格</v>
          </cell>
          <cell r="D436">
            <v>673000</v>
          </cell>
          <cell r="E436">
            <v>698000</v>
          </cell>
          <cell r="F436" t="str">
            <v>円</v>
          </cell>
          <cell r="G436" t="str">
            <v>冷房能力</v>
          </cell>
          <cell r="H436">
            <v>16</v>
          </cell>
          <cell r="I436" t="str">
            <v>kW</v>
          </cell>
          <cell r="J436" t="str">
            <v>消費電力(冷房)</v>
          </cell>
          <cell r="K436">
            <v>0.22</v>
          </cell>
          <cell r="L436" t="str">
            <v>kW</v>
          </cell>
          <cell r="M436" t="str">
            <v>暖房能力</v>
          </cell>
          <cell r="N436">
            <v>18</v>
          </cell>
          <cell r="O436" t="str">
            <v>kW</v>
          </cell>
          <cell r="P436" t="str">
            <v>暖房能力(ﾋｰﾀ作動時)</v>
          </cell>
          <cell r="Q436">
            <v>19</v>
          </cell>
          <cell r="R436" t="str">
            <v>kW</v>
          </cell>
          <cell r="S436" t="str">
            <v>消費電力(暖房)</v>
          </cell>
          <cell r="T436">
            <v>0.22</v>
          </cell>
          <cell r="U436" t="str">
            <v>kW</v>
          </cell>
          <cell r="V436" t="str">
            <v>消費電力(暖房ﾋｰﾀ作動時)</v>
          </cell>
          <cell r="W436">
            <v>3.22</v>
          </cell>
          <cell r="X436" t="str">
            <v>kW</v>
          </cell>
          <cell r="Y436" t="str">
            <v>電源</v>
          </cell>
          <cell r="Z436" t="str">
            <v>三相</v>
          </cell>
          <cell r="AA436" t="str">
            <v>φ</v>
          </cell>
          <cell r="AB436" t="str">
            <v>電圧</v>
          </cell>
          <cell r="AC436">
            <v>200</v>
          </cell>
          <cell r="AD436" t="str">
            <v>V</v>
          </cell>
          <cell r="AE436" t="str">
            <v>外形寸法　高さ</v>
          </cell>
          <cell r="AF436">
            <v>290</v>
          </cell>
          <cell r="AG436" t="str">
            <v>mm</v>
          </cell>
          <cell r="AH436" t="str">
            <v>外形寸法　幅</v>
          </cell>
          <cell r="AI436">
            <v>1360</v>
          </cell>
          <cell r="AJ436" t="str">
            <v>mm</v>
          </cell>
          <cell r="AK436" t="str">
            <v>外形寸法　奥行</v>
          </cell>
          <cell r="AL436">
            <v>840</v>
          </cell>
          <cell r="AM436" t="str">
            <v>mm</v>
          </cell>
          <cell r="AN436" t="str">
            <v>風量(強)</v>
          </cell>
          <cell r="AO436">
            <v>33</v>
          </cell>
          <cell r="AP436" t="str">
            <v>m3/min</v>
          </cell>
          <cell r="AQ436" t="str">
            <v>機外静圧</v>
          </cell>
          <cell r="AS436" t="str">
            <v>Pa</v>
          </cell>
          <cell r="AT436" t="str">
            <v>送風機出力</v>
          </cell>
          <cell r="AU436">
            <v>0.09</v>
          </cell>
          <cell r="AV436" t="str">
            <v>kW</v>
          </cell>
          <cell r="AW436" t="str">
            <v>ドレン配管径</v>
          </cell>
          <cell r="AZ436" t="str">
            <v>冷媒配管(ガス)</v>
          </cell>
          <cell r="BA436">
            <v>19.05</v>
          </cell>
          <cell r="BB436" t="str">
            <v>φ(mm)</v>
          </cell>
          <cell r="BC436" t="str">
            <v>冷媒配管(液)</v>
          </cell>
          <cell r="BD436">
            <v>9.52</v>
          </cell>
          <cell r="BE436" t="str">
            <v>φ(mm)</v>
          </cell>
          <cell r="BF436" t="str">
            <v>製品質量</v>
          </cell>
          <cell r="BG436">
            <v>39</v>
          </cell>
          <cell r="BH436" t="str">
            <v>kg</v>
          </cell>
          <cell r="BI436" t="str">
            <v>分離形名(パネル１)</v>
          </cell>
          <cell r="BJ436" t="str">
            <v>PLP-J160KW</v>
          </cell>
          <cell r="BL436" t="str">
            <v>分離形名(リモコン１)</v>
          </cell>
          <cell r="BM436" t="str">
            <v>PAR-F25M</v>
          </cell>
        </row>
        <row r="437">
          <cell r="B437" t="str">
            <v>PLFY-J22LM-A</v>
          </cell>
          <cell r="C437" t="str">
            <v>標準価格</v>
          </cell>
          <cell r="D437">
            <v>333000</v>
          </cell>
          <cell r="E437">
            <v>358000</v>
          </cell>
          <cell r="F437" t="str">
            <v>円</v>
          </cell>
          <cell r="G437" t="str">
            <v>冷房能力</v>
          </cell>
          <cell r="H437">
            <v>2.2000000000000002</v>
          </cell>
          <cell r="I437" t="str">
            <v>kW</v>
          </cell>
          <cell r="J437" t="str">
            <v>消費電力(冷房)</v>
          </cell>
          <cell r="K437">
            <v>0.08</v>
          </cell>
          <cell r="L437" t="str">
            <v>kW</v>
          </cell>
          <cell r="M437" t="str">
            <v>暖房能力</v>
          </cell>
          <cell r="N437">
            <v>2.5</v>
          </cell>
          <cell r="O437" t="str">
            <v>kW</v>
          </cell>
          <cell r="P437" t="str">
            <v>暖房能力(ﾋｰﾀ作動時)</v>
          </cell>
          <cell r="R437" t="str">
            <v>kW</v>
          </cell>
          <cell r="S437" t="str">
            <v>消費電力(暖房)</v>
          </cell>
          <cell r="T437">
            <v>0.08</v>
          </cell>
          <cell r="U437" t="str">
            <v>kW</v>
          </cell>
          <cell r="V437" t="str">
            <v>消費電力(暖房ﾋｰﾀ作動時)</v>
          </cell>
          <cell r="X437" t="str">
            <v>kW</v>
          </cell>
          <cell r="Y437" t="str">
            <v>電源</v>
          </cell>
          <cell r="Z437" t="str">
            <v>単相</v>
          </cell>
          <cell r="AA437" t="str">
            <v>φ</v>
          </cell>
          <cell r="AB437" t="str">
            <v>電圧</v>
          </cell>
          <cell r="AC437">
            <v>200</v>
          </cell>
          <cell r="AD437" t="str">
            <v>V</v>
          </cell>
          <cell r="AE437" t="str">
            <v>外形寸法　高さ</v>
          </cell>
          <cell r="AF437">
            <v>563</v>
          </cell>
          <cell r="AG437" t="str">
            <v>mm</v>
          </cell>
          <cell r="AH437" t="str">
            <v>外形寸法　幅</v>
          </cell>
          <cell r="AI437">
            <v>768</v>
          </cell>
          <cell r="AJ437" t="str">
            <v>mm</v>
          </cell>
          <cell r="AK437" t="str">
            <v>外形寸法　奥行</v>
          </cell>
          <cell r="AL437">
            <v>606</v>
          </cell>
          <cell r="AM437" t="str">
            <v>mm</v>
          </cell>
          <cell r="AN437" t="str">
            <v>風量(強)</v>
          </cell>
          <cell r="AO437">
            <v>8</v>
          </cell>
          <cell r="AP437" t="str">
            <v>m3/min</v>
          </cell>
          <cell r="AQ437" t="str">
            <v>機外静圧</v>
          </cell>
          <cell r="AS437" t="str">
            <v>Pa</v>
          </cell>
          <cell r="AT437" t="str">
            <v>送風機出力</v>
          </cell>
          <cell r="AU437">
            <v>3.5000000000000003E-2</v>
          </cell>
          <cell r="AV437" t="str">
            <v>kW</v>
          </cell>
          <cell r="AW437" t="str">
            <v>ドレン配管径</v>
          </cell>
          <cell r="AX437" t="str">
            <v>外径32(PVC管 VP-25接続可)</v>
          </cell>
          <cell r="AZ437" t="str">
            <v>冷媒配管(ガス)</v>
          </cell>
          <cell r="BA437">
            <v>12.7</v>
          </cell>
          <cell r="BB437" t="str">
            <v>φ(mm)</v>
          </cell>
          <cell r="BC437" t="str">
            <v>冷媒配管(液)</v>
          </cell>
          <cell r="BD437">
            <v>6.35</v>
          </cell>
          <cell r="BE437" t="str">
            <v>φ(mm)</v>
          </cell>
          <cell r="BF437" t="str">
            <v>製品質量</v>
          </cell>
          <cell r="BG437">
            <v>32.5</v>
          </cell>
          <cell r="BH437" t="str">
            <v>kg</v>
          </cell>
          <cell r="BI437" t="str">
            <v>分離形名(パネル１)</v>
          </cell>
          <cell r="BJ437" t="str">
            <v>CMP-J36LW</v>
          </cell>
          <cell r="BL437" t="str">
            <v>分離形名(リモコン１)</v>
          </cell>
          <cell r="BM437" t="str">
            <v>PAR-F25M</v>
          </cell>
        </row>
        <row r="438">
          <cell r="B438" t="str">
            <v>PLFY-J22LMD-A</v>
          </cell>
          <cell r="C438" t="str">
            <v>標準価格</v>
          </cell>
          <cell r="D438">
            <v>333000</v>
          </cell>
          <cell r="E438">
            <v>358000</v>
          </cell>
          <cell r="F438" t="str">
            <v>円</v>
          </cell>
          <cell r="G438" t="str">
            <v>冷房能力</v>
          </cell>
          <cell r="H438">
            <v>2.2000000000000002</v>
          </cell>
          <cell r="I438" t="str">
            <v>kW</v>
          </cell>
          <cell r="J438" t="str">
            <v>消費電力(冷房)</v>
          </cell>
          <cell r="K438">
            <v>0.09</v>
          </cell>
          <cell r="L438" t="str">
            <v>kW</v>
          </cell>
          <cell r="M438" t="str">
            <v>暖房能力</v>
          </cell>
          <cell r="N438">
            <v>2.5</v>
          </cell>
          <cell r="O438" t="str">
            <v>kW</v>
          </cell>
          <cell r="P438" t="str">
            <v>暖房能力(ﾋｰﾀ作動時)</v>
          </cell>
          <cell r="R438" t="str">
            <v>kW</v>
          </cell>
          <cell r="S438" t="str">
            <v>消費電力(暖房)</v>
          </cell>
          <cell r="T438">
            <v>0.08</v>
          </cell>
          <cell r="U438" t="str">
            <v>kW</v>
          </cell>
          <cell r="V438" t="str">
            <v>消費電力(暖房ﾋｰﾀ作動時)</v>
          </cell>
          <cell r="X438" t="str">
            <v>kW</v>
          </cell>
          <cell r="Y438" t="str">
            <v>電源</v>
          </cell>
          <cell r="Z438" t="str">
            <v>単相</v>
          </cell>
          <cell r="AA438" t="str">
            <v>φ</v>
          </cell>
          <cell r="AB438" t="str">
            <v>電圧</v>
          </cell>
          <cell r="AC438">
            <v>200</v>
          </cell>
          <cell r="AD438" t="str">
            <v>V</v>
          </cell>
          <cell r="AE438" t="str">
            <v>外形寸法　高さ</v>
          </cell>
          <cell r="AF438">
            <v>393</v>
          </cell>
          <cell r="AG438" t="str">
            <v>mm</v>
          </cell>
          <cell r="AH438" t="str">
            <v>外形寸法　幅</v>
          </cell>
          <cell r="AI438">
            <v>768</v>
          </cell>
          <cell r="AJ438" t="str">
            <v>mm</v>
          </cell>
          <cell r="AK438" t="str">
            <v>外形寸法　奥行</v>
          </cell>
          <cell r="AL438">
            <v>606</v>
          </cell>
          <cell r="AM438" t="str">
            <v>mm</v>
          </cell>
          <cell r="AN438" t="str">
            <v>風量(強)</v>
          </cell>
          <cell r="AO438">
            <v>8</v>
          </cell>
          <cell r="AP438" t="str">
            <v>m3/min</v>
          </cell>
          <cell r="AQ438" t="str">
            <v>機外静圧</v>
          </cell>
          <cell r="AS438" t="str">
            <v>Pa</v>
          </cell>
          <cell r="AT438" t="str">
            <v>送風機出力</v>
          </cell>
          <cell r="AU438">
            <v>3.5000000000000003E-2</v>
          </cell>
          <cell r="AV438" t="str">
            <v>kW</v>
          </cell>
          <cell r="AW438" t="str">
            <v>ドレン配管径</v>
          </cell>
          <cell r="AX438" t="str">
            <v>外径32(PVC管 VP-25接続可)</v>
          </cell>
          <cell r="AZ438" t="str">
            <v>冷媒配管(ガス)</v>
          </cell>
          <cell r="BA438">
            <v>12.7</v>
          </cell>
          <cell r="BB438" t="str">
            <v>φ(mm)</v>
          </cell>
          <cell r="BC438" t="str">
            <v>冷媒配管(液)</v>
          </cell>
          <cell r="BD438">
            <v>6.35</v>
          </cell>
          <cell r="BE438" t="str">
            <v>φ(mm)</v>
          </cell>
          <cell r="BF438" t="str">
            <v>製品質量</v>
          </cell>
          <cell r="BG438">
            <v>27.5</v>
          </cell>
          <cell r="BH438" t="str">
            <v>kg</v>
          </cell>
          <cell r="BI438" t="str">
            <v>分離形名(パネル１)</v>
          </cell>
          <cell r="BJ438" t="str">
            <v>CMP-J36LW</v>
          </cell>
          <cell r="BL438" t="str">
            <v>分離形名(リモコン１)</v>
          </cell>
          <cell r="BM438" t="str">
            <v>PAR-F25M</v>
          </cell>
        </row>
        <row r="439">
          <cell r="B439" t="str">
            <v>PLFY-J22LMD-B</v>
          </cell>
          <cell r="C439" t="str">
            <v>標準価格</v>
          </cell>
          <cell r="D439">
            <v>333000</v>
          </cell>
          <cell r="E439">
            <v>358000</v>
          </cell>
          <cell r="F439" t="str">
            <v>円</v>
          </cell>
          <cell r="G439" t="str">
            <v>冷房能力</v>
          </cell>
          <cell r="H439">
            <v>2.2000000000000002</v>
          </cell>
          <cell r="I439" t="str">
            <v>kW</v>
          </cell>
          <cell r="J439" t="str">
            <v>消費電力(冷房)</v>
          </cell>
          <cell r="K439">
            <v>0.09</v>
          </cell>
          <cell r="L439" t="str">
            <v>kW</v>
          </cell>
          <cell r="M439" t="str">
            <v>暖房能力</v>
          </cell>
          <cell r="N439">
            <v>2.5</v>
          </cell>
          <cell r="O439" t="str">
            <v>kW</v>
          </cell>
          <cell r="P439" t="str">
            <v>暖房能力(ﾋｰﾀ作動時)</v>
          </cell>
          <cell r="R439" t="str">
            <v>kW</v>
          </cell>
          <cell r="S439" t="str">
            <v>消費電力(暖房)</v>
          </cell>
          <cell r="T439">
            <v>0.08</v>
          </cell>
          <cell r="U439" t="str">
            <v>kW</v>
          </cell>
          <cell r="V439" t="str">
            <v>消費電力(暖房ﾋｰﾀ作動時)</v>
          </cell>
          <cell r="X439" t="str">
            <v>kW</v>
          </cell>
          <cell r="Y439" t="str">
            <v>電源</v>
          </cell>
          <cell r="Z439" t="str">
            <v>単相</v>
          </cell>
          <cell r="AA439" t="str">
            <v>φ</v>
          </cell>
          <cell r="AB439" t="str">
            <v>電圧</v>
          </cell>
          <cell r="AC439">
            <v>200</v>
          </cell>
          <cell r="AD439" t="str">
            <v>V</v>
          </cell>
          <cell r="AE439" t="str">
            <v>外形寸法　高さ</v>
          </cell>
          <cell r="AF439">
            <v>338</v>
          </cell>
          <cell r="AG439" t="str">
            <v>mm</v>
          </cell>
          <cell r="AH439" t="str">
            <v>外形寸法　幅</v>
          </cell>
          <cell r="AI439">
            <v>768</v>
          </cell>
          <cell r="AJ439" t="str">
            <v>mm</v>
          </cell>
          <cell r="AK439" t="str">
            <v>外形寸法　奥行</v>
          </cell>
          <cell r="AL439">
            <v>606</v>
          </cell>
          <cell r="AM439" t="str">
            <v>mm</v>
          </cell>
          <cell r="AN439" t="str">
            <v>風量(強)</v>
          </cell>
          <cell r="AO439">
            <v>8</v>
          </cell>
          <cell r="AP439" t="str">
            <v>m3/min</v>
          </cell>
          <cell r="AQ439" t="str">
            <v>機外静圧</v>
          </cell>
          <cell r="AS439" t="str">
            <v>Pa</v>
          </cell>
          <cell r="AT439" t="str">
            <v>送風機出力</v>
          </cell>
          <cell r="AU439">
            <v>3.5000000000000003E-2</v>
          </cell>
          <cell r="AV439" t="str">
            <v>kW</v>
          </cell>
          <cell r="AW439" t="str">
            <v>ドレン配管径</v>
          </cell>
          <cell r="AX439" t="str">
            <v>外径32(PVC管 VP-25接続可)</v>
          </cell>
          <cell r="AZ439" t="str">
            <v>冷媒配管(ガス)</v>
          </cell>
          <cell r="BA439">
            <v>12.7</v>
          </cell>
          <cell r="BB439" t="str">
            <v>φ(mm)</v>
          </cell>
          <cell r="BC439" t="str">
            <v>冷媒配管(液)</v>
          </cell>
          <cell r="BD439">
            <v>6.35</v>
          </cell>
          <cell r="BE439" t="str">
            <v>φ(mm)</v>
          </cell>
          <cell r="BF439" t="str">
            <v>製品質量</v>
          </cell>
          <cell r="BG439">
            <v>24</v>
          </cell>
          <cell r="BH439" t="str">
            <v>kg</v>
          </cell>
          <cell r="BI439" t="str">
            <v>分離形名(パネル１)</v>
          </cell>
          <cell r="BJ439" t="str">
            <v>CMP-J36LW-B</v>
          </cell>
          <cell r="BL439" t="str">
            <v>分離形名(リモコン１)</v>
          </cell>
          <cell r="BM439" t="str">
            <v>PAR-F25M</v>
          </cell>
        </row>
        <row r="440">
          <cell r="B440" t="str">
            <v>PLFY-J28LM-A</v>
          </cell>
          <cell r="C440" t="str">
            <v>標準価格</v>
          </cell>
          <cell r="D440">
            <v>338000</v>
          </cell>
          <cell r="E440">
            <v>363000</v>
          </cell>
          <cell r="F440" t="str">
            <v>円</v>
          </cell>
          <cell r="G440" t="str">
            <v>冷房能力</v>
          </cell>
          <cell r="H440">
            <v>2.8</v>
          </cell>
          <cell r="I440" t="str">
            <v>kW</v>
          </cell>
          <cell r="J440" t="str">
            <v>消費電力(冷房)</v>
          </cell>
          <cell r="K440">
            <v>0.08</v>
          </cell>
          <cell r="L440" t="str">
            <v>kW</v>
          </cell>
          <cell r="M440" t="str">
            <v>暖房能力</v>
          </cell>
          <cell r="N440">
            <v>3.2</v>
          </cell>
          <cell r="O440" t="str">
            <v>kW</v>
          </cell>
          <cell r="P440" t="str">
            <v>暖房能力(ﾋｰﾀ作動時)</v>
          </cell>
          <cell r="R440" t="str">
            <v>kW</v>
          </cell>
          <cell r="S440" t="str">
            <v>消費電力(暖房)</v>
          </cell>
          <cell r="T440">
            <v>0.08</v>
          </cell>
          <cell r="U440" t="str">
            <v>kW</v>
          </cell>
          <cell r="V440" t="str">
            <v>消費電力(暖房ﾋｰﾀ作動時)</v>
          </cell>
          <cell r="X440" t="str">
            <v>kW</v>
          </cell>
          <cell r="Y440" t="str">
            <v>電源</v>
          </cell>
          <cell r="Z440" t="str">
            <v>単相</v>
          </cell>
          <cell r="AA440" t="str">
            <v>φ</v>
          </cell>
          <cell r="AB440" t="str">
            <v>電圧</v>
          </cell>
          <cell r="AC440">
            <v>200</v>
          </cell>
          <cell r="AD440" t="str">
            <v>V</v>
          </cell>
          <cell r="AE440" t="str">
            <v>外形寸法　高さ</v>
          </cell>
          <cell r="AF440">
            <v>563</v>
          </cell>
          <cell r="AG440" t="str">
            <v>mm</v>
          </cell>
          <cell r="AH440" t="str">
            <v>外形寸法　幅</v>
          </cell>
          <cell r="AI440">
            <v>768</v>
          </cell>
          <cell r="AJ440" t="str">
            <v>mm</v>
          </cell>
          <cell r="AK440" t="str">
            <v>外形寸法　奥行</v>
          </cell>
          <cell r="AL440">
            <v>606</v>
          </cell>
          <cell r="AM440" t="str">
            <v>mm</v>
          </cell>
          <cell r="AN440" t="str">
            <v>風量(強)</v>
          </cell>
          <cell r="AO440">
            <v>8</v>
          </cell>
          <cell r="AP440" t="str">
            <v>m3/min</v>
          </cell>
          <cell r="AQ440" t="str">
            <v>機外静圧</v>
          </cell>
          <cell r="AS440" t="str">
            <v>Pa</v>
          </cell>
          <cell r="AT440" t="str">
            <v>送風機出力</v>
          </cell>
          <cell r="AU440">
            <v>3.5000000000000003E-2</v>
          </cell>
          <cell r="AV440" t="str">
            <v>kW</v>
          </cell>
          <cell r="AW440" t="str">
            <v>ドレン配管径</v>
          </cell>
          <cell r="AX440" t="str">
            <v>外径32(PVC管 VP-25接続可)</v>
          </cell>
          <cell r="AZ440" t="str">
            <v>冷媒配管(ガス)</v>
          </cell>
          <cell r="BA440">
            <v>12.7</v>
          </cell>
          <cell r="BB440" t="str">
            <v>φ(mm)</v>
          </cell>
          <cell r="BC440" t="str">
            <v>冷媒配管(液)</v>
          </cell>
          <cell r="BD440">
            <v>6.35</v>
          </cell>
          <cell r="BE440" t="str">
            <v>φ(mm)</v>
          </cell>
          <cell r="BF440" t="str">
            <v>製品質量</v>
          </cell>
          <cell r="BG440">
            <v>32.5</v>
          </cell>
          <cell r="BH440" t="str">
            <v>kg</v>
          </cell>
          <cell r="BI440" t="str">
            <v>分離形名(パネル１)</v>
          </cell>
          <cell r="BJ440" t="str">
            <v>CMP-J36LW</v>
          </cell>
          <cell r="BL440" t="str">
            <v>分離形名(リモコン１)</v>
          </cell>
          <cell r="BM440" t="str">
            <v>PAR-F25M</v>
          </cell>
        </row>
        <row r="441">
          <cell r="B441" t="str">
            <v>PLFY-J28LMD-A</v>
          </cell>
          <cell r="C441" t="str">
            <v>標準価格</v>
          </cell>
          <cell r="D441">
            <v>338000</v>
          </cell>
          <cell r="E441">
            <v>363000</v>
          </cell>
          <cell r="F441" t="str">
            <v>円</v>
          </cell>
          <cell r="G441" t="str">
            <v>冷房能力</v>
          </cell>
          <cell r="H441">
            <v>2.8</v>
          </cell>
          <cell r="I441" t="str">
            <v>kW</v>
          </cell>
          <cell r="J441" t="str">
            <v>消費電力(冷房)</v>
          </cell>
          <cell r="K441">
            <v>0.09</v>
          </cell>
          <cell r="L441" t="str">
            <v>kW</v>
          </cell>
          <cell r="M441" t="str">
            <v>暖房能力</v>
          </cell>
          <cell r="N441">
            <v>3.2</v>
          </cell>
          <cell r="O441" t="str">
            <v>kW</v>
          </cell>
          <cell r="P441" t="str">
            <v>暖房能力(ﾋｰﾀ作動時)</v>
          </cell>
          <cell r="R441" t="str">
            <v>kW</v>
          </cell>
          <cell r="S441" t="str">
            <v>消費電力(暖房)</v>
          </cell>
          <cell r="T441">
            <v>0.08</v>
          </cell>
          <cell r="U441" t="str">
            <v>kW</v>
          </cell>
          <cell r="V441" t="str">
            <v>消費電力(暖房ﾋｰﾀ作動時)</v>
          </cell>
          <cell r="X441" t="str">
            <v>kW</v>
          </cell>
          <cell r="Y441" t="str">
            <v>電源</v>
          </cell>
          <cell r="Z441" t="str">
            <v>単相</v>
          </cell>
          <cell r="AA441" t="str">
            <v>φ</v>
          </cell>
          <cell r="AB441" t="str">
            <v>電圧</v>
          </cell>
          <cell r="AC441">
            <v>200</v>
          </cell>
          <cell r="AD441" t="str">
            <v>V</v>
          </cell>
          <cell r="AE441" t="str">
            <v>外形寸法　高さ</v>
          </cell>
          <cell r="AF441">
            <v>393</v>
          </cell>
          <cell r="AG441" t="str">
            <v>mm</v>
          </cell>
          <cell r="AH441" t="str">
            <v>外形寸法　幅</v>
          </cell>
          <cell r="AI441">
            <v>768</v>
          </cell>
          <cell r="AJ441" t="str">
            <v>mm</v>
          </cell>
          <cell r="AK441" t="str">
            <v>外形寸法　奥行</v>
          </cell>
          <cell r="AL441">
            <v>606</v>
          </cell>
          <cell r="AM441" t="str">
            <v>mm</v>
          </cell>
          <cell r="AN441" t="str">
            <v>風量(強)</v>
          </cell>
          <cell r="AO441">
            <v>8</v>
          </cell>
          <cell r="AP441" t="str">
            <v>m3/min</v>
          </cell>
          <cell r="AQ441" t="str">
            <v>機外静圧</v>
          </cell>
          <cell r="AS441" t="str">
            <v>Pa</v>
          </cell>
          <cell r="AT441" t="str">
            <v>送風機出力</v>
          </cell>
          <cell r="AU441">
            <v>3.5000000000000003E-2</v>
          </cell>
          <cell r="AV441" t="str">
            <v>kW</v>
          </cell>
          <cell r="AW441" t="str">
            <v>ドレン配管径</v>
          </cell>
          <cell r="AX441" t="str">
            <v>外径32(PVC管 VP-25接続可)</v>
          </cell>
          <cell r="AZ441" t="str">
            <v>冷媒配管(ガス)</v>
          </cell>
          <cell r="BA441">
            <v>12.7</v>
          </cell>
          <cell r="BB441" t="str">
            <v>φ(mm)</v>
          </cell>
          <cell r="BC441" t="str">
            <v>冷媒配管(液)</v>
          </cell>
          <cell r="BD441">
            <v>6.35</v>
          </cell>
          <cell r="BE441" t="str">
            <v>φ(mm)</v>
          </cell>
          <cell r="BF441" t="str">
            <v>製品質量</v>
          </cell>
          <cell r="BG441">
            <v>27.5</v>
          </cell>
          <cell r="BH441" t="str">
            <v>kg</v>
          </cell>
          <cell r="BI441" t="str">
            <v>分離形名(パネル１)</v>
          </cell>
          <cell r="BJ441" t="str">
            <v>CMP-J36LW</v>
          </cell>
          <cell r="BL441" t="str">
            <v>分離形名(リモコン１)</v>
          </cell>
          <cell r="BM441" t="str">
            <v>PAR-F25M</v>
          </cell>
        </row>
        <row r="442">
          <cell r="B442" t="str">
            <v>PLFY-J28LMD-B</v>
          </cell>
          <cell r="C442" t="str">
            <v>標準価格</v>
          </cell>
          <cell r="D442">
            <v>338000</v>
          </cell>
          <cell r="E442">
            <v>363000</v>
          </cell>
          <cell r="F442" t="str">
            <v>円</v>
          </cell>
          <cell r="G442" t="str">
            <v>冷房能力</v>
          </cell>
          <cell r="H442">
            <v>2.8</v>
          </cell>
          <cell r="I442" t="str">
            <v>kW</v>
          </cell>
          <cell r="J442" t="str">
            <v>消費電力(冷房)</v>
          </cell>
          <cell r="K442">
            <v>0.09</v>
          </cell>
          <cell r="L442" t="str">
            <v>kW</v>
          </cell>
          <cell r="M442" t="str">
            <v>暖房能力</v>
          </cell>
          <cell r="N442">
            <v>3.2</v>
          </cell>
          <cell r="O442" t="str">
            <v>kW</v>
          </cell>
          <cell r="P442" t="str">
            <v>暖房能力(ﾋｰﾀ作動時)</v>
          </cell>
          <cell r="R442" t="str">
            <v>kW</v>
          </cell>
          <cell r="S442" t="str">
            <v>消費電力(暖房)</v>
          </cell>
          <cell r="T442">
            <v>0.08</v>
          </cell>
          <cell r="U442" t="str">
            <v>kW</v>
          </cell>
          <cell r="V442" t="str">
            <v>消費電力(暖房ﾋｰﾀ作動時)</v>
          </cell>
          <cell r="X442" t="str">
            <v>kW</v>
          </cell>
          <cell r="Y442" t="str">
            <v>電源</v>
          </cell>
          <cell r="Z442" t="str">
            <v>単相</v>
          </cell>
          <cell r="AA442" t="str">
            <v>φ</v>
          </cell>
          <cell r="AB442" t="str">
            <v>電圧</v>
          </cell>
          <cell r="AC442">
            <v>200</v>
          </cell>
          <cell r="AD442" t="str">
            <v>V</v>
          </cell>
          <cell r="AE442" t="str">
            <v>外形寸法　高さ</v>
          </cell>
          <cell r="AF442">
            <v>338</v>
          </cell>
          <cell r="AG442" t="str">
            <v>mm</v>
          </cell>
          <cell r="AH442" t="str">
            <v>外形寸法　幅</v>
          </cell>
          <cell r="AI442">
            <v>768</v>
          </cell>
          <cell r="AJ442" t="str">
            <v>mm</v>
          </cell>
          <cell r="AK442" t="str">
            <v>外形寸法　奥行</v>
          </cell>
          <cell r="AL442">
            <v>606</v>
          </cell>
          <cell r="AM442" t="str">
            <v>mm</v>
          </cell>
          <cell r="AN442" t="str">
            <v>風量(強)</v>
          </cell>
          <cell r="AO442">
            <v>8</v>
          </cell>
          <cell r="AP442" t="str">
            <v>m3/min</v>
          </cell>
          <cell r="AQ442" t="str">
            <v>機外静圧</v>
          </cell>
          <cell r="AS442" t="str">
            <v>Pa</v>
          </cell>
          <cell r="AT442" t="str">
            <v>送風機出力</v>
          </cell>
          <cell r="AU442">
            <v>3.5000000000000003E-2</v>
          </cell>
          <cell r="AV442" t="str">
            <v>kW</v>
          </cell>
          <cell r="AW442" t="str">
            <v>ドレン配管径</v>
          </cell>
          <cell r="AX442" t="str">
            <v>外径32(PVC管 VP-25接続可)</v>
          </cell>
          <cell r="AZ442" t="str">
            <v>冷媒配管(ガス)</v>
          </cell>
          <cell r="BA442">
            <v>12.7</v>
          </cell>
          <cell r="BB442" t="str">
            <v>φ(mm)</v>
          </cell>
          <cell r="BC442" t="str">
            <v>冷媒配管(液)</v>
          </cell>
          <cell r="BD442">
            <v>6.35</v>
          </cell>
          <cell r="BE442" t="str">
            <v>φ(mm)</v>
          </cell>
          <cell r="BF442" t="str">
            <v>製品質量</v>
          </cell>
          <cell r="BG442">
            <v>24</v>
          </cell>
          <cell r="BH442" t="str">
            <v>kg</v>
          </cell>
          <cell r="BI442" t="str">
            <v>分離形名(パネル１)</v>
          </cell>
          <cell r="BJ442" t="str">
            <v>CMP-J36LW-B</v>
          </cell>
          <cell r="BL442" t="str">
            <v>分離形名(リモコン１)</v>
          </cell>
          <cell r="BM442" t="str">
            <v>PAR-F25M</v>
          </cell>
        </row>
        <row r="443">
          <cell r="B443" t="str">
            <v>PLFY-J36GM-A</v>
          </cell>
          <cell r="C443" t="str">
            <v>標準価格</v>
          </cell>
          <cell r="D443">
            <v>343000</v>
          </cell>
          <cell r="E443">
            <v>368000</v>
          </cell>
          <cell r="F443" t="str">
            <v>円</v>
          </cell>
          <cell r="G443" t="str">
            <v>冷房能力</v>
          </cell>
          <cell r="H443">
            <v>3.6</v>
          </cell>
          <cell r="I443" t="str">
            <v>kW</v>
          </cell>
          <cell r="J443" t="str">
            <v>消費電力(冷房)</v>
          </cell>
          <cell r="K443">
            <v>0.06</v>
          </cell>
          <cell r="L443" t="str">
            <v>kW</v>
          </cell>
          <cell r="M443" t="str">
            <v>暖房能力</v>
          </cell>
          <cell r="N443">
            <v>4</v>
          </cell>
          <cell r="O443" t="str">
            <v>kW</v>
          </cell>
          <cell r="P443" t="str">
            <v>暖房能力(ﾋｰﾀ作動時)</v>
          </cell>
          <cell r="Q443">
            <v>0</v>
          </cell>
          <cell r="R443" t="str">
            <v>kW</v>
          </cell>
          <cell r="S443" t="str">
            <v>消費電力(暖房)</v>
          </cell>
          <cell r="T443">
            <v>0.05</v>
          </cell>
          <cell r="U443" t="str">
            <v>kW</v>
          </cell>
          <cell r="V443" t="str">
            <v>消費電力(暖房ﾋｰﾀ作動時)</v>
          </cell>
          <cell r="W443">
            <v>0</v>
          </cell>
          <cell r="X443" t="str">
            <v>kW</v>
          </cell>
          <cell r="Y443" t="str">
            <v>電源</v>
          </cell>
          <cell r="Z443" t="str">
            <v>単相</v>
          </cell>
          <cell r="AA443" t="str">
            <v>φ</v>
          </cell>
          <cell r="AB443" t="str">
            <v>電圧</v>
          </cell>
          <cell r="AC443">
            <v>200</v>
          </cell>
          <cell r="AD443" t="str">
            <v>V</v>
          </cell>
          <cell r="AE443" t="str">
            <v>外形寸法　高さ</v>
          </cell>
          <cell r="AF443">
            <v>258</v>
          </cell>
          <cell r="AG443" t="str">
            <v>mm</v>
          </cell>
          <cell r="AH443" t="str">
            <v>外形寸法　幅</v>
          </cell>
          <cell r="AI443">
            <v>820</v>
          </cell>
          <cell r="AJ443" t="str">
            <v>mm</v>
          </cell>
          <cell r="AK443" t="str">
            <v>外形寸法　奥行</v>
          </cell>
          <cell r="AL443">
            <v>820</v>
          </cell>
          <cell r="AM443" t="str">
            <v>mm</v>
          </cell>
          <cell r="AN443" t="str">
            <v>風量(強)</v>
          </cell>
          <cell r="AO443">
            <v>14</v>
          </cell>
          <cell r="AP443" t="str">
            <v>m3/min</v>
          </cell>
          <cell r="AQ443" t="str">
            <v>機外静圧</v>
          </cell>
          <cell r="AR443">
            <v>0</v>
          </cell>
          <cell r="AS443" t="str">
            <v>Pa</v>
          </cell>
          <cell r="AT443" t="str">
            <v>送風機出力</v>
          </cell>
          <cell r="AU443">
            <v>0.03</v>
          </cell>
          <cell r="AV443" t="str">
            <v>kW</v>
          </cell>
          <cell r="AW443" t="str">
            <v>ドレン配管径</v>
          </cell>
          <cell r="AX443" t="str">
            <v>内径26&lt;PVC管VP-25接続可&gt;</v>
          </cell>
          <cell r="AZ443" t="str">
            <v>冷媒配管(ガス)</v>
          </cell>
          <cell r="BA443">
            <v>12.7</v>
          </cell>
          <cell r="BB443" t="str">
            <v>φ(mm)</v>
          </cell>
          <cell r="BC443" t="str">
            <v>冷媒配管(液)</v>
          </cell>
          <cell r="BD443">
            <v>6.35</v>
          </cell>
          <cell r="BE443" t="str">
            <v>φ(mm)</v>
          </cell>
          <cell r="BF443" t="str">
            <v>製品質量</v>
          </cell>
          <cell r="BG443">
            <v>26</v>
          </cell>
          <cell r="BH443" t="str">
            <v>kg</v>
          </cell>
          <cell r="BI443" t="str">
            <v>分離形名(パネル１)</v>
          </cell>
          <cell r="BJ443" t="str">
            <v>PLP-J100GW</v>
          </cell>
          <cell r="BL443" t="str">
            <v>分離形名(リモコン１)</v>
          </cell>
          <cell r="BM443" t="str">
            <v>PAR-F25M</v>
          </cell>
        </row>
        <row r="444">
          <cell r="B444" t="str">
            <v>PLFY-J36JM-A</v>
          </cell>
          <cell r="C444" t="str">
            <v>標準価格</v>
          </cell>
          <cell r="D444">
            <v>343000</v>
          </cell>
          <cell r="E444">
            <v>368000</v>
          </cell>
          <cell r="F444" t="str">
            <v>円</v>
          </cell>
          <cell r="G444" t="str">
            <v>冷房能力</v>
          </cell>
          <cell r="H444">
            <v>3.6</v>
          </cell>
          <cell r="I444" t="str">
            <v>kW</v>
          </cell>
          <cell r="J444" t="str">
            <v>消費電力(冷房)</v>
          </cell>
          <cell r="K444">
            <v>0.08</v>
          </cell>
          <cell r="L444" t="str">
            <v>kW</v>
          </cell>
          <cell r="M444" t="str">
            <v>暖房能力</v>
          </cell>
          <cell r="N444">
            <v>4</v>
          </cell>
          <cell r="O444" t="str">
            <v>kW</v>
          </cell>
          <cell r="P444" t="str">
            <v>暖房能力(ﾋｰﾀ作動時)</v>
          </cell>
          <cell r="R444" t="str">
            <v>kW</v>
          </cell>
          <cell r="S444" t="str">
            <v>消費電力(暖房)</v>
          </cell>
          <cell r="T444">
            <v>0.08</v>
          </cell>
          <cell r="U444" t="str">
            <v>kW</v>
          </cell>
          <cell r="V444" t="str">
            <v>消費電力(暖房ﾋｰﾀ作動時)</v>
          </cell>
          <cell r="X444" t="str">
            <v>kW</v>
          </cell>
          <cell r="Y444" t="str">
            <v>電源</v>
          </cell>
          <cell r="Z444" t="str">
            <v>単相</v>
          </cell>
          <cell r="AA444" t="str">
            <v>φ</v>
          </cell>
          <cell r="AB444" t="str">
            <v>電圧</v>
          </cell>
          <cell r="AC444">
            <v>200</v>
          </cell>
          <cell r="AD444" t="str">
            <v>V</v>
          </cell>
          <cell r="AE444" t="str">
            <v>外形寸法　高さ</v>
          </cell>
          <cell r="AF444">
            <v>298</v>
          </cell>
          <cell r="AG444" t="str">
            <v>mm</v>
          </cell>
          <cell r="AH444" t="str">
            <v>外形寸法　幅</v>
          </cell>
          <cell r="AI444">
            <v>660</v>
          </cell>
          <cell r="AJ444" t="str">
            <v>mm</v>
          </cell>
          <cell r="AK444" t="str">
            <v>外形寸法　奥行</v>
          </cell>
          <cell r="AL444">
            <v>660</v>
          </cell>
          <cell r="AM444" t="str">
            <v>mm</v>
          </cell>
          <cell r="AN444" t="str">
            <v>風量(強)</v>
          </cell>
          <cell r="AO444">
            <v>15</v>
          </cell>
          <cell r="AP444" t="str">
            <v>m3/min</v>
          </cell>
          <cell r="AQ444" t="str">
            <v>機外静圧</v>
          </cell>
          <cell r="AS444" t="str">
            <v>Pa</v>
          </cell>
          <cell r="AT444" t="str">
            <v>送風機出力</v>
          </cell>
          <cell r="AU444">
            <v>0.03</v>
          </cell>
          <cell r="AV444" t="str">
            <v>kW</v>
          </cell>
          <cell r="AW444" t="str">
            <v>ドレン配管径</v>
          </cell>
          <cell r="AZ444" t="str">
            <v>冷媒配管(ガス)</v>
          </cell>
          <cell r="BA444">
            <v>12.7</v>
          </cell>
          <cell r="BB444" t="str">
            <v>φ(mm)</v>
          </cell>
          <cell r="BC444" t="str">
            <v>冷媒配管(液)</v>
          </cell>
          <cell r="BD444">
            <v>6.35</v>
          </cell>
          <cell r="BE444" t="str">
            <v>φ(mm)</v>
          </cell>
          <cell r="BF444" t="str">
            <v>製品質量</v>
          </cell>
          <cell r="BG444">
            <v>19</v>
          </cell>
          <cell r="BH444" t="str">
            <v>kg</v>
          </cell>
          <cell r="BI444" t="str">
            <v>分離形名(パネル１)</v>
          </cell>
          <cell r="BJ444" t="str">
            <v>PLP-J71JW</v>
          </cell>
          <cell r="BL444" t="str">
            <v>分離形名(リモコン１)</v>
          </cell>
          <cell r="BM444" t="str">
            <v>PAR-F25M</v>
          </cell>
        </row>
        <row r="445">
          <cell r="B445" t="str">
            <v>PLFY-J36JMH-A</v>
          </cell>
          <cell r="C445" t="str">
            <v>標準価格</v>
          </cell>
          <cell r="D445">
            <v>371000</v>
          </cell>
          <cell r="E445">
            <v>396000</v>
          </cell>
          <cell r="F445" t="str">
            <v>円</v>
          </cell>
          <cell r="G445" t="str">
            <v>冷房能力</v>
          </cell>
          <cell r="H445">
            <v>3.6</v>
          </cell>
          <cell r="I445" t="str">
            <v>kW</v>
          </cell>
          <cell r="J445" t="str">
            <v>消費電力(冷房)</v>
          </cell>
          <cell r="K445">
            <v>0.08</v>
          </cell>
          <cell r="L445" t="str">
            <v>kW</v>
          </cell>
          <cell r="M445" t="str">
            <v>暖房能力</v>
          </cell>
          <cell r="N445">
            <v>4</v>
          </cell>
          <cell r="O445" t="str">
            <v>kW</v>
          </cell>
          <cell r="P445" t="str">
            <v>暖房能力(ﾋｰﾀ作動時)</v>
          </cell>
          <cell r="Q445">
            <v>5.4</v>
          </cell>
          <cell r="R445" t="str">
            <v>kW</v>
          </cell>
          <cell r="S445" t="str">
            <v>消費電力(暖房)</v>
          </cell>
          <cell r="T445">
            <v>0.08</v>
          </cell>
          <cell r="U445" t="str">
            <v>kW</v>
          </cell>
          <cell r="V445" t="str">
            <v>消費電力(暖房ﾋｰﾀ作動時)</v>
          </cell>
          <cell r="W445">
            <v>1.48</v>
          </cell>
          <cell r="X445" t="str">
            <v>kW</v>
          </cell>
          <cell r="Y445" t="str">
            <v>電源</v>
          </cell>
          <cell r="Z445" t="str">
            <v>三相</v>
          </cell>
          <cell r="AA445" t="str">
            <v>φ</v>
          </cell>
          <cell r="AB445" t="str">
            <v>電圧</v>
          </cell>
          <cell r="AC445">
            <v>200</v>
          </cell>
          <cell r="AD445" t="str">
            <v>V</v>
          </cell>
          <cell r="AE445" t="str">
            <v>外形寸法　高さ</v>
          </cell>
          <cell r="AF445">
            <v>298</v>
          </cell>
          <cell r="AG445" t="str">
            <v>mm</v>
          </cell>
          <cell r="AH445" t="str">
            <v>外形寸法　幅</v>
          </cell>
          <cell r="AI445">
            <v>660</v>
          </cell>
          <cell r="AJ445" t="str">
            <v>mm</v>
          </cell>
          <cell r="AK445" t="str">
            <v>外形寸法　奥行</v>
          </cell>
          <cell r="AL445">
            <v>660</v>
          </cell>
          <cell r="AM445" t="str">
            <v>mm</v>
          </cell>
          <cell r="AN445" t="str">
            <v>風量(強)</v>
          </cell>
          <cell r="AO445">
            <v>15</v>
          </cell>
          <cell r="AP445" t="str">
            <v>m3/min</v>
          </cell>
          <cell r="AQ445" t="str">
            <v>機外静圧</v>
          </cell>
          <cell r="AS445" t="str">
            <v>Pa</v>
          </cell>
          <cell r="AT445" t="str">
            <v>送風機出力</v>
          </cell>
          <cell r="AU445">
            <v>0.03</v>
          </cell>
          <cell r="AV445" t="str">
            <v>kW</v>
          </cell>
          <cell r="AW445" t="str">
            <v>ドレン配管径</v>
          </cell>
          <cell r="AZ445" t="str">
            <v>冷媒配管(ガス)</v>
          </cell>
          <cell r="BA445">
            <v>12.7</v>
          </cell>
          <cell r="BB445" t="str">
            <v>φ(mm)</v>
          </cell>
          <cell r="BC445" t="str">
            <v>冷媒配管(液)</v>
          </cell>
          <cell r="BD445">
            <v>6.35</v>
          </cell>
          <cell r="BE445" t="str">
            <v>φ(mm)</v>
          </cell>
          <cell r="BF445" t="str">
            <v>製品質量</v>
          </cell>
          <cell r="BG445">
            <v>20</v>
          </cell>
          <cell r="BH445" t="str">
            <v>kg</v>
          </cell>
          <cell r="BI445" t="str">
            <v>分離形名(パネル１)</v>
          </cell>
          <cell r="BJ445" t="str">
            <v>PLP-J71JW</v>
          </cell>
          <cell r="BL445" t="str">
            <v>分離形名(リモコン１)</v>
          </cell>
          <cell r="BM445" t="str">
            <v>PAR-F25M</v>
          </cell>
        </row>
        <row r="446">
          <cell r="B446" t="str">
            <v>PLFY-J36LM-A</v>
          </cell>
          <cell r="C446" t="str">
            <v>標準価格</v>
          </cell>
          <cell r="D446">
            <v>345000</v>
          </cell>
          <cell r="E446">
            <v>370000</v>
          </cell>
          <cell r="F446" t="str">
            <v>円</v>
          </cell>
          <cell r="G446" t="str">
            <v>冷房能力</v>
          </cell>
          <cell r="H446">
            <v>3.6</v>
          </cell>
          <cell r="I446" t="str">
            <v>kW</v>
          </cell>
          <cell r="J446" t="str">
            <v>消費電力(冷房)</v>
          </cell>
          <cell r="K446">
            <v>0.09</v>
          </cell>
          <cell r="L446" t="str">
            <v>kW</v>
          </cell>
          <cell r="M446" t="str">
            <v>暖房能力</v>
          </cell>
          <cell r="N446">
            <v>4</v>
          </cell>
          <cell r="O446" t="str">
            <v>kW</v>
          </cell>
          <cell r="P446" t="str">
            <v>暖房能力(ﾋｰﾀ作動時)</v>
          </cell>
          <cell r="R446" t="str">
            <v>kW</v>
          </cell>
          <cell r="S446" t="str">
            <v>消費電力(暖房)</v>
          </cell>
          <cell r="T446">
            <v>0.09</v>
          </cell>
          <cell r="U446" t="str">
            <v>kW</v>
          </cell>
          <cell r="V446" t="str">
            <v>消費電力(暖房ﾋｰﾀ作動時)</v>
          </cell>
          <cell r="X446" t="str">
            <v>kW</v>
          </cell>
          <cell r="Y446" t="str">
            <v>電源</v>
          </cell>
          <cell r="Z446" t="str">
            <v>単相</v>
          </cell>
          <cell r="AA446" t="str">
            <v>φ</v>
          </cell>
          <cell r="AB446" t="str">
            <v>電圧</v>
          </cell>
          <cell r="AC446">
            <v>200</v>
          </cell>
          <cell r="AD446" t="str">
            <v>V</v>
          </cell>
          <cell r="AE446" t="str">
            <v>外形寸法　高さ</v>
          </cell>
          <cell r="AF446">
            <v>563</v>
          </cell>
          <cell r="AG446" t="str">
            <v>mm</v>
          </cell>
          <cell r="AH446" t="str">
            <v>外形寸法　幅</v>
          </cell>
          <cell r="AI446">
            <v>768</v>
          </cell>
          <cell r="AJ446" t="str">
            <v>mm</v>
          </cell>
          <cell r="AK446" t="str">
            <v>外形寸法　奥行</v>
          </cell>
          <cell r="AL446">
            <v>606</v>
          </cell>
          <cell r="AM446" t="str">
            <v>mm</v>
          </cell>
          <cell r="AN446" t="str">
            <v>風量(強)</v>
          </cell>
          <cell r="AO446">
            <v>9</v>
          </cell>
          <cell r="AP446" t="str">
            <v>m3/min</v>
          </cell>
          <cell r="AQ446" t="str">
            <v>機外静圧</v>
          </cell>
          <cell r="AS446" t="str">
            <v>Pa</v>
          </cell>
          <cell r="AT446" t="str">
            <v>送風機出力</v>
          </cell>
          <cell r="AU446">
            <v>3.5000000000000003E-2</v>
          </cell>
          <cell r="AV446" t="str">
            <v>kW</v>
          </cell>
          <cell r="AW446" t="str">
            <v>ドレン配管径</v>
          </cell>
          <cell r="AX446" t="str">
            <v>外径32(PVC管 VP-25接続可)</v>
          </cell>
          <cell r="AZ446" t="str">
            <v>冷媒配管(ガス)</v>
          </cell>
          <cell r="BA446">
            <v>12.7</v>
          </cell>
          <cell r="BB446" t="str">
            <v>φ(mm)</v>
          </cell>
          <cell r="BC446" t="str">
            <v>冷媒配管(液)</v>
          </cell>
          <cell r="BD446">
            <v>6.35</v>
          </cell>
          <cell r="BE446" t="str">
            <v>φ(mm)</v>
          </cell>
          <cell r="BF446" t="str">
            <v>製品質量</v>
          </cell>
          <cell r="BG446">
            <v>33.5</v>
          </cell>
          <cell r="BH446" t="str">
            <v>kg</v>
          </cell>
          <cell r="BI446" t="str">
            <v>分離形名(パネル１)</v>
          </cell>
          <cell r="BJ446" t="str">
            <v>CMP-J36LW</v>
          </cell>
          <cell r="BL446" t="str">
            <v>分離形名(リモコン１)</v>
          </cell>
          <cell r="BM446" t="str">
            <v>PAR-F25M</v>
          </cell>
        </row>
        <row r="447">
          <cell r="B447" t="str">
            <v>PLFY-J36LMD-A</v>
          </cell>
          <cell r="C447" t="str">
            <v>標準価格</v>
          </cell>
          <cell r="D447">
            <v>345000</v>
          </cell>
          <cell r="E447">
            <v>370000</v>
          </cell>
          <cell r="F447" t="str">
            <v>円</v>
          </cell>
          <cell r="G447" t="str">
            <v>冷房能力</v>
          </cell>
          <cell r="H447">
            <v>3.6</v>
          </cell>
          <cell r="I447" t="str">
            <v>kW</v>
          </cell>
          <cell r="J447" t="str">
            <v>消費電力(冷房)</v>
          </cell>
          <cell r="K447">
            <v>0.1</v>
          </cell>
          <cell r="L447" t="str">
            <v>kW</v>
          </cell>
          <cell r="M447" t="str">
            <v>暖房能力</v>
          </cell>
          <cell r="N447">
            <v>4</v>
          </cell>
          <cell r="O447" t="str">
            <v>kW</v>
          </cell>
          <cell r="P447" t="str">
            <v>暖房能力(ﾋｰﾀ作動時)</v>
          </cell>
          <cell r="R447" t="str">
            <v>kW</v>
          </cell>
          <cell r="S447" t="str">
            <v>消費電力(暖房)</v>
          </cell>
          <cell r="T447">
            <v>0.09</v>
          </cell>
          <cell r="U447" t="str">
            <v>kW</v>
          </cell>
          <cell r="V447" t="str">
            <v>消費電力(暖房ﾋｰﾀ作動時)</v>
          </cell>
          <cell r="X447" t="str">
            <v>kW</v>
          </cell>
          <cell r="Y447" t="str">
            <v>電源</v>
          </cell>
          <cell r="Z447" t="str">
            <v>単相</v>
          </cell>
          <cell r="AA447" t="str">
            <v>φ</v>
          </cell>
          <cell r="AB447" t="str">
            <v>電圧</v>
          </cell>
          <cell r="AC447">
            <v>200</v>
          </cell>
          <cell r="AD447" t="str">
            <v>V</v>
          </cell>
          <cell r="AE447" t="str">
            <v>外形寸法　高さ</v>
          </cell>
          <cell r="AF447">
            <v>393</v>
          </cell>
          <cell r="AG447" t="str">
            <v>mm</v>
          </cell>
          <cell r="AH447" t="str">
            <v>外形寸法　幅</v>
          </cell>
          <cell r="AI447">
            <v>768</v>
          </cell>
          <cell r="AJ447" t="str">
            <v>mm</v>
          </cell>
          <cell r="AK447" t="str">
            <v>外形寸法　奥行</v>
          </cell>
          <cell r="AL447">
            <v>606</v>
          </cell>
          <cell r="AM447" t="str">
            <v>mm</v>
          </cell>
          <cell r="AN447" t="str">
            <v>風量(強)</v>
          </cell>
          <cell r="AO447">
            <v>9</v>
          </cell>
          <cell r="AP447" t="str">
            <v>m3/min</v>
          </cell>
          <cell r="AQ447" t="str">
            <v>機外静圧</v>
          </cell>
          <cell r="AS447" t="str">
            <v>Pa</v>
          </cell>
          <cell r="AT447" t="str">
            <v>送風機出力</v>
          </cell>
          <cell r="AU447">
            <v>3.5000000000000003E-2</v>
          </cell>
          <cell r="AV447" t="str">
            <v>kW</v>
          </cell>
          <cell r="AW447" t="str">
            <v>ドレン配管径</v>
          </cell>
          <cell r="AX447" t="str">
            <v>外径32(PVC管 VP-25接続可)</v>
          </cell>
          <cell r="AZ447" t="str">
            <v>冷媒配管(ガス)</v>
          </cell>
          <cell r="BA447">
            <v>12.7</v>
          </cell>
          <cell r="BB447" t="str">
            <v>φ(mm)</v>
          </cell>
          <cell r="BC447" t="str">
            <v>冷媒配管(液)</v>
          </cell>
          <cell r="BD447">
            <v>6.35</v>
          </cell>
          <cell r="BE447" t="str">
            <v>φ(mm)</v>
          </cell>
          <cell r="BF447" t="str">
            <v>製品質量</v>
          </cell>
          <cell r="BG447">
            <v>28.5</v>
          </cell>
          <cell r="BH447" t="str">
            <v>kg</v>
          </cell>
          <cell r="BI447" t="str">
            <v>分離形名(パネル１)</v>
          </cell>
          <cell r="BJ447" t="str">
            <v>CMP-J36LW</v>
          </cell>
          <cell r="BL447" t="str">
            <v>分離形名(リモコン１)</v>
          </cell>
          <cell r="BM447" t="str">
            <v>PAR-F25M</v>
          </cell>
        </row>
        <row r="448">
          <cell r="B448" t="str">
            <v>PLFY-J36LMD-B</v>
          </cell>
          <cell r="C448" t="str">
            <v>標準価格</v>
          </cell>
          <cell r="D448">
            <v>345000</v>
          </cell>
          <cell r="E448">
            <v>370000</v>
          </cell>
          <cell r="F448" t="str">
            <v>円</v>
          </cell>
          <cell r="G448" t="str">
            <v>冷房能力</v>
          </cell>
          <cell r="H448">
            <v>3.6</v>
          </cell>
          <cell r="I448" t="str">
            <v>kW</v>
          </cell>
          <cell r="J448" t="str">
            <v>消費電力(冷房)</v>
          </cell>
          <cell r="K448">
            <v>0.1</v>
          </cell>
          <cell r="L448" t="str">
            <v>kW</v>
          </cell>
          <cell r="M448" t="str">
            <v>暖房能力</v>
          </cell>
          <cell r="N448">
            <v>4</v>
          </cell>
          <cell r="O448" t="str">
            <v>kW</v>
          </cell>
          <cell r="P448" t="str">
            <v>暖房能力(ﾋｰﾀ作動時)</v>
          </cell>
          <cell r="R448" t="str">
            <v>kW</v>
          </cell>
          <cell r="S448" t="str">
            <v>消費電力(暖房)</v>
          </cell>
          <cell r="T448">
            <v>0.09</v>
          </cell>
          <cell r="U448" t="str">
            <v>kW</v>
          </cell>
          <cell r="V448" t="str">
            <v>消費電力(暖房ﾋｰﾀ作動時)</v>
          </cell>
          <cell r="X448" t="str">
            <v>kW</v>
          </cell>
          <cell r="Y448" t="str">
            <v>電源</v>
          </cell>
          <cell r="Z448" t="str">
            <v>単相</v>
          </cell>
          <cell r="AA448" t="str">
            <v>φ</v>
          </cell>
          <cell r="AB448" t="str">
            <v>電圧</v>
          </cell>
          <cell r="AC448">
            <v>200</v>
          </cell>
          <cell r="AD448" t="str">
            <v>V</v>
          </cell>
          <cell r="AE448" t="str">
            <v>外形寸法　高さ</v>
          </cell>
          <cell r="AF448">
            <v>338</v>
          </cell>
          <cell r="AG448" t="str">
            <v>mm</v>
          </cell>
          <cell r="AH448" t="str">
            <v>外形寸法　幅</v>
          </cell>
          <cell r="AI448">
            <v>768</v>
          </cell>
          <cell r="AJ448" t="str">
            <v>mm</v>
          </cell>
          <cell r="AK448" t="str">
            <v>外形寸法　奥行</v>
          </cell>
          <cell r="AL448">
            <v>606</v>
          </cell>
          <cell r="AM448" t="str">
            <v>mm</v>
          </cell>
          <cell r="AN448" t="str">
            <v>風量(強)</v>
          </cell>
          <cell r="AO448">
            <v>8.5</v>
          </cell>
          <cell r="AP448" t="str">
            <v>m3/min</v>
          </cell>
          <cell r="AQ448" t="str">
            <v>機外静圧</v>
          </cell>
          <cell r="AS448" t="str">
            <v>Pa</v>
          </cell>
          <cell r="AT448" t="str">
            <v>送風機出力</v>
          </cell>
          <cell r="AU448">
            <v>3.5000000000000003E-2</v>
          </cell>
          <cell r="AV448" t="str">
            <v>kW</v>
          </cell>
          <cell r="AW448" t="str">
            <v>ドレン配管径</v>
          </cell>
          <cell r="AX448" t="str">
            <v>外径32(PVC管 VP-25接続可)</v>
          </cell>
          <cell r="AZ448" t="str">
            <v>冷媒配管(ガス)</v>
          </cell>
          <cell r="BA448">
            <v>12.7</v>
          </cell>
          <cell r="BB448" t="str">
            <v>φ(mm)</v>
          </cell>
          <cell r="BC448" t="str">
            <v>冷媒配管(液)</v>
          </cell>
          <cell r="BD448">
            <v>6.35</v>
          </cell>
          <cell r="BE448" t="str">
            <v>φ(mm)</v>
          </cell>
          <cell r="BF448" t="str">
            <v>製品質量</v>
          </cell>
          <cell r="BG448">
            <v>25</v>
          </cell>
          <cell r="BH448" t="str">
            <v>kg</v>
          </cell>
          <cell r="BI448" t="str">
            <v>分離形名(パネル１)</v>
          </cell>
          <cell r="BJ448" t="str">
            <v>CMP-J36LW-B</v>
          </cell>
          <cell r="BL448" t="str">
            <v>分離形名(リモコン１)</v>
          </cell>
          <cell r="BM448" t="str">
            <v>PAR-F25M</v>
          </cell>
        </row>
        <row r="449">
          <cell r="B449" t="str">
            <v>PLFY-J45GM-A</v>
          </cell>
          <cell r="C449" t="str">
            <v>標準価格</v>
          </cell>
          <cell r="D449">
            <v>350000</v>
          </cell>
          <cell r="E449">
            <v>375000</v>
          </cell>
          <cell r="F449" t="str">
            <v>円</v>
          </cell>
          <cell r="G449" t="str">
            <v>冷房能力</v>
          </cell>
          <cell r="H449">
            <v>4.5</v>
          </cell>
          <cell r="I449" t="str">
            <v>kW</v>
          </cell>
          <cell r="J449" t="str">
            <v>消費電力(冷房)</v>
          </cell>
          <cell r="K449">
            <v>0.06</v>
          </cell>
          <cell r="L449" t="str">
            <v>kW</v>
          </cell>
          <cell r="M449" t="str">
            <v>暖房能力</v>
          </cell>
          <cell r="N449">
            <v>5</v>
          </cell>
          <cell r="O449" t="str">
            <v>kW</v>
          </cell>
          <cell r="P449" t="str">
            <v>暖房能力(ﾋｰﾀ作動時)</v>
          </cell>
          <cell r="Q449">
            <v>0</v>
          </cell>
          <cell r="R449" t="str">
            <v>kW</v>
          </cell>
          <cell r="S449" t="str">
            <v>消費電力(暖房)</v>
          </cell>
          <cell r="T449">
            <v>0.05</v>
          </cell>
          <cell r="U449" t="str">
            <v>kW</v>
          </cell>
          <cell r="V449" t="str">
            <v>消費電力(暖房ﾋｰﾀ作動時)</v>
          </cell>
          <cell r="W449">
            <v>0</v>
          </cell>
          <cell r="X449" t="str">
            <v>kW</v>
          </cell>
          <cell r="Y449" t="str">
            <v>電源</v>
          </cell>
          <cell r="Z449" t="str">
            <v>単相</v>
          </cell>
          <cell r="AA449" t="str">
            <v>φ</v>
          </cell>
          <cell r="AB449" t="str">
            <v>電圧</v>
          </cell>
          <cell r="AC449">
            <v>200</v>
          </cell>
          <cell r="AD449" t="str">
            <v>V</v>
          </cell>
          <cell r="AE449" t="str">
            <v>外形寸法　高さ</v>
          </cell>
          <cell r="AF449">
            <v>258</v>
          </cell>
          <cell r="AG449" t="str">
            <v>mm</v>
          </cell>
          <cell r="AH449" t="str">
            <v>外形寸法　幅</v>
          </cell>
          <cell r="AI449">
            <v>820</v>
          </cell>
          <cell r="AJ449" t="str">
            <v>mm</v>
          </cell>
          <cell r="AK449" t="str">
            <v>外形寸法　奥行</v>
          </cell>
          <cell r="AL449">
            <v>820</v>
          </cell>
          <cell r="AM449" t="str">
            <v>mm</v>
          </cell>
          <cell r="AN449" t="str">
            <v>風量(強)</v>
          </cell>
          <cell r="AO449">
            <v>14</v>
          </cell>
          <cell r="AP449" t="str">
            <v>m3/min</v>
          </cell>
          <cell r="AQ449" t="str">
            <v>機外静圧</v>
          </cell>
          <cell r="AR449">
            <v>0</v>
          </cell>
          <cell r="AS449" t="str">
            <v>Pa</v>
          </cell>
          <cell r="AT449" t="str">
            <v>送風機出力</v>
          </cell>
          <cell r="AU449">
            <v>0.03</v>
          </cell>
          <cell r="AV449" t="str">
            <v>kW</v>
          </cell>
          <cell r="AW449" t="str">
            <v>ドレン配管径</v>
          </cell>
          <cell r="AX449" t="str">
            <v>内径26&lt;PVC管VP-25接続可&gt;</v>
          </cell>
          <cell r="AZ449" t="str">
            <v>冷媒配管(ガス)</v>
          </cell>
          <cell r="BA449">
            <v>12.7</v>
          </cell>
          <cell r="BB449" t="str">
            <v>φ(mm)</v>
          </cell>
          <cell r="BC449" t="str">
            <v>冷媒配管(液)</v>
          </cell>
          <cell r="BD449">
            <v>6.35</v>
          </cell>
          <cell r="BE449" t="str">
            <v>φ(mm)</v>
          </cell>
          <cell r="BF449" t="str">
            <v>製品質量</v>
          </cell>
          <cell r="BG449">
            <v>26</v>
          </cell>
          <cell r="BH449" t="str">
            <v>kg</v>
          </cell>
          <cell r="BI449" t="str">
            <v>分離形名(パネル１)</v>
          </cell>
          <cell r="BJ449" t="str">
            <v>PLP-J100GW</v>
          </cell>
          <cell r="BL449" t="str">
            <v>分離形名(リモコン１)</v>
          </cell>
          <cell r="BM449" t="str">
            <v>PAR-F25M</v>
          </cell>
        </row>
        <row r="450">
          <cell r="B450" t="str">
            <v>PLFY-J45JM-A</v>
          </cell>
          <cell r="C450" t="str">
            <v>標準価格</v>
          </cell>
          <cell r="D450">
            <v>350000</v>
          </cell>
          <cell r="E450">
            <v>375000</v>
          </cell>
          <cell r="F450" t="str">
            <v>円</v>
          </cell>
          <cell r="G450" t="str">
            <v>冷房能力</v>
          </cell>
          <cell r="H450">
            <v>4.5</v>
          </cell>
          <cell r="I450" t="str">
            <v>kW</v>
          </cell>
          <cell r="J450" t="str">
            <v>消費電力(冷房)</v>
          </cell>
          <cell r="K450">
            <v>0.08</v>
          </cell>
          <cell r="L450" t="str">
            <v>kW</v>
          </cell>
          <cell r="M450" t="str">
            <v>暖房能力</v>
          </cell>
          <cell r="N450">
            <v>5</v>
          </cell>
          <cell r="O450" t="str">
            <v>kW</v>
          </cell>
          <cell r="P450" t="str">
            <v>暖房能力(ﾋｰﾀ作動時)</v>
          </cell>
          <cell r="R450" t="str">
            <v>kW</v>
          </cell>
          <cell r="S450" t="str">
            <v>消費電力(暖房)</v>
          </cell>
          <cell r="T450">
            <v>0.08</v>
          </cell>
          <cell r="U450" t="str">
            <v>kW</v>
          </cell>
          <cell r="V450" t="str">
            <v>消費電力(暖房ﾋｰﾀ作動時)</v>
          </cell>
          <cell r="X450" t="str">
            <v>kW</v>
          </cell>
          <cell r="Y450" t="str">
            <v>電源</v>
          </cell>
          <cell r="Z450" t="str">
            <v>単相</v>
          </cell>
          <cell r="AA450" t="str">
            <v>φ</v>
          </cell>
          <cell r="AB450" t="str">
            <v>電圧</v>
          </cell>
          <cell r="AC450">
            <v>200</v>
          </cell>
          <cell r="AD450" t="str">
            <v>V</v>
          </cell>
          <cell r="AE450" t="str">
            <v>外形寸法　高さ</v>
          </cell>
          <cell r="AF450">
            <v>298</v>
          </cell>
          <cell r="AG450" t="str">
            <v>mm</v>
          </cell>
          <cell r="AH450" t="str">
            <v>外形寸法　幅</v>
          </cell>
          <cell r="AI450">
            <v>660</v>
          </cell>
          <cell r="AJ450" t="str">
            <v>mm</v>
          </cell>
          <cell r="AK450" t="str">
            <v>外形寸法　奥行</v>
          </cell>
          <cell r="AL450">
            <v>660</v>
          </cell>
          <cell r="AM450" t="str">
            <v>mm</v>
          </cell>
          <cell r="AN450" t="str">
            <v>風量(強)</v>
          </cell>
          <cell r="AO450">
            <v>15</v>
          </cell>
          <cell r="AP450" t="str">
            <v>m3/min</v>
          </cell>
          <cell r="AQ450" t="str">
            <v>機外静圧</v>
          </cell>
          <cell r="AS450" t="str">
            <v>Pa</v>
          </cell>
          <cell r="AT450" t="str">
            <v>送風機出力</v>
          </cell>
          <cell r="AU450">
            <v>0.03</v>
          </cell>
          <cell r="AV450" t="str">
            <v>kW</v>
          </cell>
          <cell r="AW450" t="str">
            <v>ドレン配管径</v>
          </cell>
          <cell r="AZ450" t="str">
            <v>冷媒配管(ガス)</v>
          </cell>
          <cell r="BA450">
            <v>12.7</v>
          </cell>
          <cell r="BB450" t="str">
            <v>φ(mm)</v>
          </cell>
          <cell r="BC450" t="str">
            <v>冷媒配管(液)</v>
          </cell>
          <cell r="BD450">
            <v>6.35</v>
          </cell>
          <cell r="BE450" t="str">
            <v>φ(mm)</v>
          </cell>
          <cell r="BF450" t="str">
            <v>製品質量</v>
          </cell>
          <cell r="BG450">
            <v>19</v>
          </cell>
          <cell r="BH450" t="str">
            <v>kg</v>
          </cell>
          <cell r="BI450" t="str">
            <v>分離形名(パネル１)</v>
          </cell>
          <cell r="BJ450" t="str">
            <v>PLP-J71JW</v>
          </cell>
          <cell r="BL450" t="str">
            <v>分離形名(リモコン１)</v>
          </cell>
          <cell r="BM450" t="str">
            <v>PAR-F25M</v>
          </cell>
        </row>
        <row r="451">
          <cell r="B451" t="str">
            <v>PLFY-J45JMH-A</v>
          </cell>
          <cell r="C451" t="str">
            <v>標準価格</v>
          </cell>
          <cell r="D451">
            <v>378000</v>
          </cell>
          <cell r="E451">
            <v>403000</v>
          </cell>
          <cell r="F451" t="str">
            <v>円</v>
          </cell>
          <cell r="G451" t="str">
            <v>冷房能力</v>
          </cell>
          <cell r="H451">
            <v>4.5</v>
          </cell>
          <cell r="I451" t="str">
            <v>kW</v>
          </cell>
          <cell r="J451" t="str">
            <v>消費電力(冷房)</v>
          </cell>
          <cell r="K451">
            <v>0.08</v>
          </cell>
          <cell r="L451" t="str">
            <v>kW</v>
          </cell>
          <cell r="M451" t="str">
            <v>暖房能力</v>
          </cell>
          <cell r="N451">
            <v>5</v>
          </cell>
          <cell r="O451" t="str">
            <v>kW</v>
          </cell>
          <cell r="P451" t="str">
            <v>暖房能力(ﾋｰﾀ作動時)</v>
          </cell>
          <cell r="Q451">
            <v>6.4</v>
          </cell>
          <cell r="R451" t="str">
            <v>kW</v>
          </cell>
          <cell r="S451" t="str">
            <v>消費電力(暖房)</v>
          </cell>
          <cell r="T451">
            <v>0.08</v>
          </cell>
          <cell r="U451" t="str">
            <v>kW</v>
          </cell>
          <cell r="V451" t="str">
            <v>消費電力(暖房ﾋｰﾀ作動時)</v>
          </cell>
          <cell r="W451">
            <v>1.48</v>
          </cell>
          <cell r="X451" t="str">
            <v>kW</v>
          </cell>
          <cell r="Y451" t="str">
            <v>電源</v>
          </cell>
          <cell r="Z451" t="str">
            <v>三相</v>
          </cell>
          <cell r="AA451" t="str">
            <v>φ</v>
          </cell>
          <cell r="AB451" t="str">
            <v>電圧</v>
          </cell>
          <cell r="AC451">
            <v>200</v>
          </cell>
          <cell r="AD451" t="str">
            <v>V</v>
          </cell>
          <cell r="AE451" t="str">
            <v>外形寸法　高さ</v>
          </cell>
          <cell r="AF451">
            <v>298</v>
          </cell>
          <cell r="AG451" t="str">
            <v>mm</v>
          </cell>
          <cell r="AH451" t="str">
            <v>外形寸法　幅</v>
          </cell>
          <cell r="AI451">
            <v>660</v>
          </cell>
          <cell r="AJ451" t="str">
            <v>mm</v>
          </cell>
          <cell r="AK451" t="str">
            <v>外形寸法　奥行</v>
          </cell>
          <cell r="AL451">
            <v>660</v>
          </cell>
          <cell r="AM451" t="str">
            <v>mm</v>
          </cell>
          <cell r="AN451" t="str">
            <v>風量(強)</v>
          </cell>
          <cell r="AO451">
            <v>15</v>
          </cell>
          <cell r="AP451" t="str">
            <v>m3/min</v>
          </cell>
          <cell r="AQ451" t="str">
            <v>機外静圧</v>
          </cell>
          <cell r="AS451" t="str">
            <v>Pa</v>
          </cell>
          <cell r="AT451" t="str">
            <v>送風機出力</v>
          </cell>
          <cell r="AU451">
            <v>0.03</v>
          </cell>
          <cell r="AV451" t="str">
            <v>kW</v>
          </cell>
          <cell r="AW451" t="str">
            <v>ドレン配管径</v>
          </cell>
          <cell r="AZ451" t="str">
            <v>冷媒配管(ガス)</v>
          </cell>
          <cell r="BA451">
            <v>12.7</v>
          </cell>
          <cell r="BB451" t="str">
            <v>φ(mm)</v>
          </cell>
          <cell r="BC451" t="str">
            <v>冷媒配管(液)</v>
          </cell>
          <cell r="BD451">
            <v>6.35</v>
          </cell>
          <cell r="BE451" t="str">
            <v>φ(mm)</v>
          </cell>
          <cell r="BF451" t="str">
            <v>製品質量</v>
          </cell>
          <cell r="BG451">
            <v>20</v>
          </cell>
          <cell r="BH451" t="str">
            <v>kg</v>
          </cell>
          <cell r="BI451" t="str">
            <v>分離形名(パネル１)</v>
          </cell>
          <cell r="BJ451" t="str">
            <v>PLP-J71JW</v>
          </cell>
          <cell r="BL451" t="str">
            <v>分離形名(リモコン１)</v>
          </cell>
          <cell r="BM451" t="str">
            <v>PAR-F25M</v>
          </cell>
        </row>
        <row r="452">
          <cell r="B452" t="str">
            <v>PLFY-J45LM-A</v>
          </cell>
          <cell r="C452" t="str">
            <v>標準価格</v>
          </cell>
          <cell r="D452">
            <v>353000</v>
          </cell>
          <cell r="E452">
            <v>378000</v>
          </cell>
          <cell r="F452" t="str">
            <v>円</v>
          </cell>
          <cell r="G452" t="str">
            <v>冷房能力</v>
          </cell>
          <cell r="H452">
            <v>4.5</v>
          </cell>
          <cell r="I452" t="str">
            <v>kW</v>
          </cell>
          <cell r="J452" t="str">
            <v>消費電力(冷房)</v>
          </cell>
          <cell r="K452">
            <v>0.15</v>
          </cell>
          <cell r="L452" t="str">
            <v>kW</v>
          </cell>
          <cell r="M452" t="str">
            <v>暖房能力</v>
          </cell>
          <cell r="N452">
            <v>5</v>
          </cell>
          <cell r="O452" t="str">
            <v>kW</v>
          </cell>
          <cell r="P452" t="str">
            <v>暖房能力(ﾋｰﾀ作動時)</v>
          </cell>
          <cell r="R452" t="str">
            <v>kW</v>
          </cell>
          <cell r="S452" t="str">
            <v>消費電力(暖房)</v>
          </cell>
          <cell r="T452">
            <v>0.15</v>
          </cell>
          <cell r="U452" t="str">
            <v>kW</v>
          </cell>
          <cell r="V452" t="str">
            <v>消費電力(暖房ﾋｰﾀ作動時)</v>
          </cell>
          <cell r="X452" t="str">
            <v>kW</v>
          </cell>
          <cell r="Y452" t="str">
            <v>電源</v>
          </cell>
          <cell r="Z452" t="str">
            <v>単相</v>
          </cell>
          <cell r="AA452" t="str">
            <v>φ</v>
          </cell>
          <cell r="AB452" t="str">
            <v>電圧</v>
          </cell>
          <cell r="AC452">
            <v>200</v>
          </cell>
          <cell r="AD452" t="str">
            <v>V</v>
          </cell>
          <cell r="AE452" t="str">
            <v>外形寸法　高さ</v>
          </cell>
          <cell r="AF452">
            <v>563</v>
          </cell>
          <cell r="AG452" t="str">
            <v>mm</v>
          </cell>
          <cell r="AH452" t="str">
            <v>外形寸法　幅</v>
          </cell>
          <cell r="AI452">
            <v>1008</v>
          </cell>
          <cell r="AJ452" t="str">
            <v>mm</v>
          </cell>
          <cell r="AK452" t="str">
            <v>外形寸法　奥行</v>
          </cell>
          <cell r="AL452">
            <v>606</v>
          </cell>
          <cell r="AM452" t="str">
            <v>mm</v>
          </cell>
          <cell r="AN452" t="str">
            <v>風量(強)</v>
          </cell>
          <cell r="AO452">
            <v>12.5</v>
          </cell>
          <cell r="AP452" t="str">
            <v>m3/min</v>
          </cell>
          <cell r="AQ452" t="str">
            <v>機外静圧</v>
          </cell>
          <cell r="AS452" t="str">
            <v>Pa</v>
          </cell>
          <cell r="AT452" t="str">
            <v>送風機出力</v>
          </cell>
          <cell r="AU452">
            <v>8.5000000000000006E-2</v>
          </cell>
          <cell r="AV452" t="str">
            <v>kW</v>
          </cell>
          <cell r="AW452" t="str">
            <v>ドレン配管径</v>
          </cell>
          <cell r="AX452" t="str">
            <v>外径32(PVC管 VP-25接続可)</v>
          </cell>
          <cell r="AZ452" t="str">
            <v>冷媒配管(ガス)</v>
          </cell>
          <cell r="BA452">
            <v>12.7</v>
          </cell>
          <cell r="BB452" t="str">
            <v>φ(mm)</v>
          </cell>
          <cell r="BC452" t="str">
            <v>冷媒配管(液)</v>
          </cell>
          <cell r="BD452">
            <v>6.35</v>
          </cell>
          <cell r="BE452" t="str">
            <v>φ(mm)</v>
          </cell>
          <cell r="BF452" t="str">
            <v>製品質量</v>
          </cell>
          <cell r="BG452">
            <v>40.5</v>
          </cell>
          <cell r="BH452" t="str">
            <v>kg</v>
          </cell>
          <cell r="BI452" t="str">
            <v>分離形名(パネル１)</v>
          </cell>
          <cell r="BJ452" t="str">
            <v>CMP-J56LW</v>
          </cell>
          <cell r="BL452" t="str">
            <v>分離形名(リモコン１)</v>
          </cell>
          <cell r="BM452" t="str">
            <v>PAR-F25M</v>
          </cell>
        </row>
        <row r="453">
          <cell r="B453" t="str">
            <v>PLFY-J45LMD-A</v>
          </cell>
          <cell r="C453" t="str">
            <v>標準価格</v>
          </cell>
          <cell r="D453">
            <v>353000</v>
          </cell>
          <cell r="E453">
            <v>378000</v>
          </cell>
          <cell r="F453" t="str">
            <v>円</v>
          </cell>
          <cell r="G453" t="str">
            <v>冷房能力</v>
          </cell>
          <cell r="H453">
            <v>4.5</v>
          </cell>
          <cell r="I453" t="str">
            <v>kW</v>
          </cell>
          <cell r="J453" t="str">
            <v>消費電力(冷房)</v>
          </cell>
          <cell r="K453">
            <v>0.16</v>
          </cell>
          <cell r="L453" t="str">
            <v>kW</v>
          </cell>
          <cell r="M453" t="str">
            <v>暖房能力</v>
          </cell>
          <cell r="N453">
            <v>5</v>
          </cell>
          <cell r="O453" t="str">
            <v>kW</v>
          </cell>
          <cell r="P453" t="str">
            <v>暖房能力(ﾋｰﾀ作動時)</v>
          </cell>
          <cell r="R453" t="str">
            <v>kW</v>
          </cell>
          <cell r="S453" t="str">
            <v>消費電力(暖房)</v>
          </cell>
          <cell r="T453">
            <v>0.15</v>
          </cell>
          <cell r="U453" t="str">
            <v>kW</v>
          </cell>
          <cell r="V453" t="str">
            <v>消費電力(暖房ﾋｰﾀ作動時)</v>
          </cell>
          <cell r="X453" t="str">
            <v>kW</v>
          </cell>
          <cell r="Y453" t="str">
            <v>電源</v>
          </cell>
          <cell r="Z453" t="str">
            <v>単相</v>
          </cell>
          <cell r="AA453" t="str">
            <v>φ</v>
          </cell>
          <cell r="AB453" t="str">
            <v>電圧</v>
          </cell>
          <cell r="AC453">
            <v>200</v>
          </cell>
          <cell r="AD453" t="str">
            <v>V</v>
          </cell>
          <cell r="AE453" t="str">
            <v>外形寸法　高さ</v>
          </cell>
          <cell r="AF453">
            <v>393</v>
          </cell>
          <cell r="AG453" t="str">
            <v>mm</v>
          </cell>
          <cell r="AH453" t="str">
            <v>外形寸法　幅</v>
          </cell>
          <cell r="AI453">
            <v>1008</v>
          </cell>
          <cell r="AJ453" t="str">
            <v>mm</v>
          </cell>
          <cell r="AK453" t="str">
            <v>外形寸法　奥行</v>
          </cell>
          <cell r="AL453">
            <v>606</v>
          </cell>
          <cell r="AM453" t="str">
            <v>mm</v>
          </cell>
          <cell r="AN453" t="str">
            <v>風量(強)</v>
          </cell>
          <cell r="AO453">
            <v>12.5</v>
          </cell>
          <cell r="AP453" t="str">
            <v>m3/min</v>
          </cell>
          <cell r="AQ453" t="str">
            <v>機外静圧</v>
          </cell>
          <cell r="AS453" t="str">
            <v>Pa</v>
          </cell>
          <cell r="AT453" t="str">
            <v>送風機出力</v>
          </cell>
          <cell r="AU453">
            <v>8.5000000000000006E-2</v>
          </cell>
          <cell r="AV453" t="str">
            <v>kW</v>
          </cell>
          <cell r="AW453" t="str">
            <v>ドレン配管径</v>
          </cell>
          <cell r="AX453" t="str">
            <v>外径32(PVC管 VP-25接続可)</v>
          </cell>
          <cell r="AZ453" t="str">
            <v>冷媒配管(ガス)</v>
          </cell>
          <cell r="BA453">
            <v>12.7</v>
          </cell>
          <cell r="BB453" t="str">
            <v>φ(mm)</v>
          </cell>
          <cell r="BC453" t="str">
            <v>冷媒配管(液)</v>
          </cell>
          <cell r="BD453">
            <v>6.35</v>
          </cell>
          <cell r="BE453" t="str">
            <v>φ(mm)</v>
          </cell>
          <cell r="BF453" t="str">
            <v>製品質量</v>
          </cell>
          <cell r="BG453">
            <v>35.5</v>
          </cell>
          <cell r="BH453" t="str">
            <v>kg</v>
          </cell>
          <cell r="BI453" t="str">
            <v>分離形名(パネル１)</v>
          </cell>
          <cell r="BJ453" t="str">
            <v>CMP-J56LW</v>
          </cell>
          <cell r="BL453" t="str">
            <v>分離形名(リモコン１)</v>
          </cell>
          <cell r="BM453" t="str">
            <v>PAR-F25M</v>
          </cell>
        </row>
        <row r="454">
          <cell r="B454" t="str">
            <v>PLFY-J45LMD-B</v>
          </cell>
          <cell r="C454" t="str">
            <v>標準価格</v>
          </cell>
          <cell r="D454">
            <v>353000</v>
          </cell>
          <cell r="E454">
            <v>378000</v>
          </cell>
          <cell r="F454" t="str">
            <v>円</v>
          </cell>
          <cell r="G454" t="str">
            <v>冷房能力</v>
          </cell>
          <cell r="H454">
            <v>4.5</v>
          </cell>
          <cell r="I454" t="str">
            <v>kW</v>
          </cell>
          <cell r="J454" t="str">
            <v>消費電力(冷房)</v>
          </cell>
          <cell r="K454">
            <v>0.16</v>
          </cell>
          <cell r="L454" t="str">
            <v>kW</v>
          </cell>
          <cell r="M454" t="str">
            <v>暖房能力</v>
          </cell>
          <cell r="N454">
            <v>5</v>
          </cell>
          <cell r="O454" t="str">
            <v>kW</v>
          </cell>
          <cell r="P454" t="str">
            <v>暖房能力(ﾋｰﾀ作動時)</v>
          </cell>
          <cell r="R454" t="str">
            <v>kW</v>
          </cell>
          <cell r="S454" t="str">
            <v>消費電力(暖房)</v>
          </cell>
          <cell r="T454">
            <v>0.15</v>
          </cell>
          <cell r="U454" t="str">
            <v>kW</v>
          </cell>
          <cell r="V454" t="str">
            <v>消費電力(暖房ﾋｰﾀ作動時)</v>
          </cell>
          <cell r="X454" t="str">
            <v>kW</v>
          </cell>
          <cell r="Y454" t="str">
            <v>電源</v>
          </cell>
          <cell r="Z454" t="str">
            <v>単相</v>
          </cell>
          <cell r="AA454" t="str">
            <v>φ</v>
          </cell>
          <cell r="AB454" t="str">
            <v>電圧</v>
          </cell>
          <cell r="AC454">
            <v>200</v>
          </cell>
          <cell r="AD454" t="str">
            <v>V</v>
          </cell>
          <cell r="AE454" t="str">
            <v>外形寸法　高さ</v>
          </cell>
          <cell r="AF454">
            <v>338</v>
          </cell>
          <cell r="AG454" t="str">
            <v>mm</v>
          </cell>
          <cell r="AH454" t="str">
            <v>外形寸法　幅</v>
          </cell>
          <cell r="AI454">
            <v>1008</v>
          </cell>
          <cell r="AJ454" t="str">
            <v>mm</v>
          </cell>
          <cell r="AK454" t="str">
            <v>外形寸法　奥行</v>
          </cell>
          <cell r="AL454">
            <v>606</v>
          </cell>
          <cell r="AM454" t="str">
            <v>mm</v>
          </cell>
          <cell r="AN454" t="str">
            <v>風量(強)</v>
          </cell>
          <cell r="AO454">
            <v>12.5</v>
          </cell>
          <cell r="AP454" t="str">
            <v>m3/min</v>
          </cell>
          <cell r="AQ454" t="str">
            <v>機外静圧</v>
          </cell>
          <cell r="AS454" t="str">
            <v>Pa</v>
          </cell>
          <cell r="AT454" t="str">
            <v>送風機出力</v>
          </cell>
          <cell r="AU454">
            <v>8.5000000000000006E-2</v>
          </cell>
          <cell r="AV454" t="str">
            <v>kW</v>
          </cell>
          <cell r="AW454" t="str">
            <v>ドレン配管径</v>
          </cell>
          <cell r="AX454" t="str">
            <v>外径32(PVC管 VP-25接続可)</v>
          </cell>
          <cell r="AZ454" t="str">
            <v>冷媒配管(ガス)</v>
          </cell>
          <cell r="BA454">
            <v>12.7</v>
          </cell>
          <cell r="BB454" t="str">
            <v>φ(mm)</v>
          </cell>
          <cell r="BC454" t="str">
            <v>冷媒配管(液)</v>
          </cell>
          <cell r="BD454">
            <v>6.35</v>
          </cell>
          <cell r="BE454" t="str">
            <v>φ(mm)</v>
          </cell>
          <cell r="BF454" t="str">
            <v>製品質量</v>
          </cell>
          <cell r="BG454">
            <v>33.5</v>
          </cell>
          <cell r="BH454" t="str">
            <v>kg</v>
          </cell>
          <cell r="BI454" t="str">
            <v>分離形名(パネル１)</v>
          </cell>
          <cell r="BJ454" t="str">
            <v>CMP-J56LW-B</v>
          </cell>
          <cell r="BL454" t="str">
            <v>分離形名(リモコン１)</v>
          </cell>
          <cell r="BM454" t="str">
            <v>PAR-F25M</v>
          </cell>
        </row>
        <row r="455">
          <cell r="B455" t="str">
            <v>PLFY-J56GM-A</v>
          </cell>
          <cell r="C455" t="str">
            <v>標準価格</v>
          </cell>
          <cell r="D455">
            <v>363000</v>
          </cell>
          <cell r="E455">
            <v>388000</v>
          </cell>
          <cell r="F455" t="str">
            <v>円</v>
          </cell>
          <cell r="G455" t="str">
            <v>冷房能力</v>
          </cell>
          <cell r="H455">
            <v>5.6</v>
          </cell>
          <cell r="I455" t="str">
            <v>kW</v>
          </cell>
          <cell r="J455" t="str">
            <v>消費電力(冷房)</v>
          </cell>
          <cell r="K455">
            <v>7.0000000000000007E-2</v>
          </cell>
          <cell r="L455" t="str">
            <v>kW</v>
          </cell>
          <cell r="M455" t="str">
            <v>暖房能力</v>
          </cell>
          <cell r="N455">
            <v>6.3</v>
          </cell>
          <cell r="O455" t="str">
            <v>kW</v>
          </cell>
          <cell r="P455" t="str">
            <v>暖房能力(ﾋｰﾀ作動時)</v>
          </cell>
          <cell r="Q455">
            <v>0</v>
          </cell>
          <cell r="R455" t="str">
            <v>kW</v>
          </cell>
          <cell r="S455" t="str">
            <v>消費電力(暖房)</v>
          </cell>
          <cell r="T455">
            <v>0.06</v>
          </cell>
          <cell r="U455" t="str">
            <v>kW</v>
          </cell>
          <cell r="V455" t="str">
            <v>消費電力(暖房ﾋｰﾀ作動時)</v>
          </cell>
          <cell r="W455">
            <v>0</v>
          </cell>
          <cell r="X455" t="str">
            <v>kW</v>
          </cell>
          <cell r="Y455" t="str">
            <v>電源</v>
          </cell>
          <cell r="Z455" t="str">
            <v>単相</v>
          </cell>
          <cell r="AA455" t="str">
            <v>φ</v>
          </cell>
          <cell r="AB455" t="str">
            <v>電圧</v>
          </cell>
          <cell r="AC455">
            <v>200</v>
          </cell>
          <cell r="AD455" t="str">
            <v>V</v>
          </cell>
          <cell r="AE455" t="str">
            <v>外形寸法　高さ</v>
          </cell>
          <cell r="AF455">
            <v>258</v>
          </cell>
          <cell r="AG455" t="str">
            <v>mm</v>
          </cell>
          <cell r="AH455" t="str">
            <v>外形寸法　幅</v>
          </cell>
          <cell r="AI455">
            <v>820</v>
          </cell>
          <cell r="AJ455" t="str">
            <v>mm</v>
          </cell>
          <cell r="AK455" t="str">
            <v>外形寸法　奥行</v>
          </cell>
          <cell r="AL455">
            <v>820</v>
          </cell>
          <cell r="AM455" t="str">
            <v>mm</v>
          </cell>
          <cell r="AN455" t="str">
            <v>風量(強)</v>
          </cell>
          <cell r="AO455">
            <v>16</v>
          </cell>
          <cell r="AP455" t="str">
            <v>m3/min</v>
          </cell>
          <cell r="AQ455" t="str">
            <v>機外静圧</v>
          </cell>
          <cell r="AR455">
            <v>0</v>
          </cell>
          <cell r="AS455" t="str">
            <v>Pa</v>
          </cell>
          <cell r="AT455" t="str">
            <v>送風機出力</v>
          </cell>
          <cell r="AU455">
            <v>0.03</v>
          </cell>
          <cell r="AV455" t="str">
            <v>kW</v>
          </cell>
          <cell r="AW455" t="str">
            <v>ドレン配管径</v>
          </cell>
          <cell r="AX455" t="str">
            <v>内径26&lt;PVC管VP-25接続可&gt;</v>
          </cell>
          <cell r="AZ455" t="str">
            <v>冷媒配管(ガス)</v>
          </cell>
          <cell r="BA455">
            <v>15.88</v>
          </cell>
          <cell r="BB455" t="str">
            <v>φ(mm)</v>
          </cell>
          <cell r="BC455" t="str">
            <v>冷媒配管(液)</v>
          </cell>
          <cell r="BD455">
            <v>9.52</v>
          </cell>
          <cell r="BE455" t="str">
            <v>φ(mm)</v>
          </cell>
          <cell r="BF455" t="str">
            <v>製品質量</v>
          </cell>
          <cell r="BG455">
            <v>26</v>
          </cell>
          <cell r="BH455" t="str">
            <v>kg</v>
          </cell>
          <cell r="BI455" t="str">
            <v>分離形名(パネル１)</v>
          </cell>
          <cell r="BJ455" t="str">
            <v>PLP-J100GW</v>
          </cell>
          <cell r="BL455" t="str">
            <v>分離形名(リモコン１)</v>
          </cell>
          <cell r="BM455" t="str">
            <v>PAR-F25M</v>
          </cell>
        </row>
        <row r="456">
          <cell r="B456" t="str">
            <v>PLFY-J56JM-A</v>
          </cell>
          <cell r="C456" t="str">
            <v>標準価格</v>
          </cell>
          <cell r="D456">
            <v>365000</v>
          </cell>
          <cell r="E456">
            <v>390000</v>
          </cell>
          <cell r="F456" t="str">
            <v>円</v>
          </cell>
          <cell r="G456" t="str">
            <v>冷房能力</v>
          </cell>
          <cell r="H456">
            <v>5.6</v>
          </cell>
          <cell r="I456" t="str">
            <v>kW</v>
          </cell>
          <cell r="J456" t="str">
            <v>消費電力(冷房)</v>
          </cell>
          <cell r="K456">
            <v>0.09</v>
          </cell>
          <cell r="L456" t="str">
            <v>kW</v>
          </cell>
          <cell r="M456" t="str">
            <v>暖房能力</v>
          </cell>
          <cell r="N456">
            <v>6.3</v>
          </cell>
          <cell r="O456" t="str">
            <v>kW</v>
          </cell>
          <cell r="P456" t="str">
            <v>暖房能力(ﾋｰﾀ作動時)</v>
          </cell>
          <cell r="R456" t="str">
            <v>kW</v>
          </cell>
          <cell r="S456" t="str">
            <v>消費電力(暖房)</v>
          </cell>
          <cell r="T456">
            <v>0.09</v>
          </cell>
          <cell r="U456" t="str">
            <v>kW</v>
          </cell>
          <cell r="V456" t="str">
            <v>消費電力(暖房ﾋｰﾀ作動時)</v>
          </cell>
          <cell r="X456" t="str">
            <v>kW</v>
          </cell>
          <cell r="Y456" t="str">
            <v>電源</v>
          </cell>
          <cell r="Z456" t="str">
            <v>単相</v>
          </cell>
          <cell r="AA456" t="str">
            <v>φ</v>
          </cell>
          <cell r="AB456" t="str">
            <v>電圧</v>
          </cell>
          <cell r="AC456">
            <v>200</v>
          </cell>
          <cell r="AD456" t="str">
            <v>V</v>
          </cell>
          <cell r="AE456" t="str">
            <v>外形寸法　高さ</v>
          </cell>
          <cell r="AF456">
            <v>298</v>
          </cell>
          <cell r="AG456" t="str">
            <v>mm</v>
          </cell>
          <cell r="AH456" t="str">
            <v>外形寸法　幅</v>
          </cell>
          <cell r="AI456">
            <v>660</v>
          </cell>
          <cell r="AJ456" t="str">
            <v>mm</v>
          </cell>
          <cell r="AK456" t="str">
            <v>外形寸法　奥行</v>
          </cell>
          <cell r="AL456">
            <v>660</v>
          </cell>
          <cell r="AM456" t="str">
            <v>mm</v>
          </cell>
          <cell r="AN456" t="str">
            <v>風量(強)</v>
          </cell>
          <cell r="AO456">
            <v>15</v>
          </cell>
          <cell r="AP456" t="str">
            <v>m3/min</v>
          </cell>
          <cell r="AQ456" t="str">
            <v>機外静圧</v>
          </cell>
          <cell r="AS456" t="str">
            <v>Pa</v>
          </cell>
          <cell r="AT456" t="str">
            <v>送風機出力</v>
          </cell>
          <cell r="AU456">
            <v>0.03</v>
          </cell>
          <cell r="AV456" t="str">
            <v>kW</v>
          </cell>
          <cell r="AW456" t="str">
            <v>ドレン配管径</v>
          </cell>
          <cell r="AZ456" t="str">
            <v>冷媒配管(ガス)</v>
          </cell>
          <cell r="BA456">
            <v>15.88</v>
          </cell>
          <cell r="BB456" t="str">
            <v>φ(mm)</v>
          </cell>
          <cell r="BC456" t="str">
            <v>冷媒配管(液)</v>
          </cell>
          <cell r="BD456">
            <v>9.52</v>
          </cell>
          <cell r="BE456" t="str">
            <v>φ(mm)</v>
          </cell>
          <cell r="BF456" t="str">
            <v>製品質量</v>
          </cell>
          <cell r="BG456">
            <v>19</v>
          </cell>
          <cell r="BH456" t="str">
            <v>kg</v>
          </cell>
          <cell r="BI456" t="str">
            <v>分離形名(パネル１)</v>
          </cell>
          <cell r="BJ456" t="str">
            <v>PLP-J71JW</v>
          </cell>
          <cell r="BL456" t="str">
            <v>分離形名(リモコン１)</v>
          </cell>
          <cell r="BM456" t="str">
            <v>PAR-F25M</v>
          </cell>
        </row>
        <row r="457">
          <cell r="B457" t="str">
            <v>PLFY-J56JMH-A</v>
          </cell>
          <cell r="C457" t="str">
            <v>標準価格</v>
          </cell>
          <cell r="D457">
            <v>393000</v>
          </cell>
          <cell r="E457">
            <v>418000</v>
          </cell>
          <cell r="F457" t="str">
            <v>円</v>
          </cell>
          <cell r="G457" t="str">
            <v>冷房能力</v>
          </cell>
          <cell r="H457">
            <v>5.6</v>
          </cell>
          <cell r="I457" t="str">
            <v>kW</v>
          </cell>
          <cell r="J457" t="str">
            <v>消費電力(冷房)</v>
          </cell>
          <cell r="K457">
            <v>0.09</v>
          </cell>
          <cell r="L457" t="str">
            <v>kW</v>
          </cell>
          <cell r="M457" t="str">
            <v>暖房能力</v>
          </cell>
          <cell r="N457">
            <v>6.3</v>
          </cell>
          <cell r="O457" t="str">
            <v>kW</v>
          </cell>
          <cell r="P457" t="str">
            <v>暖房能力(ﾋｰﾀ作動時)</v>
          </cell>
          <cell r="Q457">
            <v>7.7</v>
          </cell>
          <cell r="R457" t="str">
            <v>kW</v>
          </cell>
          <cell r="S457" t="str">
            <v>消費電力(暖房)</v>
          </cell>
          <cell r="T457">
            <v>0.09</v>
          </cell>
          <cell r="U457" t="str">
            <v>kW</v>
          </cell>
          <cell r="V457" t="str">
            <v>消費電力(暖房ﾋｰﾀ作動時)</v>
          </cell>
          <cell r="W457">
            <v>1.49</v>
          </cell>
          <cell r="X457" t="str">
            <v>kW</v>
          </cell>
          <cell r="Y457" t="str">
            <v>電源</v>
          </cell>
          <cell r="Z457" t="str">
            <v>三相</v>
          </cell>
          <cell r="AA457" t="str">
            <v>φ</v>
          </cell>
          <cell r="AB457" t="str">
            <v>電圧</v>
          </cell>
          <cell r="AC457">
            <v>200</v>
          </cell>
          <cell r="AD457" t="str">
            <v>V</v>
          </cell>
          <cell r="AE457" t="str">
            <v>外形寸法　高さ</v>
          </cell>
          <cell r="AF457">
            <v>298</v>
          </cell>
          <cell r="AG457" t="str">
            <v>mm</v>
          </cell>
          <cell r="AH457" t="str">
            <v>外形寸法　幅</v>
          </cell>
          <cell r="AI457">
            <v>660</v>
          </cell>
          <cell r="AJ457" t="str">
            <v>mm</v>
          </cell>
          <cell r="AK457" t="str">
            <v>外形寸法　奥行</v>
          </cell>
          <cell r="AL457">
            <v>660</v>
          </cell>
          <cell r="AM457" t="str">
            <v>mm</v>
          </cell>
          <cell r="AN457" t="str">
            <v>風量(強)</v>
          </cell>
          <cell r="AO457">
            <v>15</v>
          </cell>
          <cell r="AP457" t="str">
            <v>m3/min</v>
          </cell>
          <cell r="AQ457" t="str">
            <v>機外静圧</v>
          </cell>
          <cell r="AS457" t="str">
            <v>Pa</v>
          </cell>
          <cell r="AT457" t="str">
            <v>送風機出力</v>
          </cell>
          <cell r="AU457">
            <v>0.03</v>
          </cell>
          <cell r="AV457" t="str">
            <v>kW</v>
          </cell>
          <cell r="AW457" t="str">
            <v>ドレン配管径</v>
          </cell>
          <cell r="AZ457" t="str">
            <v>冷媒配管(ガス)</v>
          </cell>
          <cell r="BA457">
            <v>15.88</v>
          </cell>
          <cell r="BB457" t="str">
            <v>φ(mm)</v>
          </cell>
          <cell r="BC457" t="str">
            <v>冷媒配管(液)</v>
          </cell>
          <cell r="BD457">
            <v>9.52</v>
          </cell>
          <cell r="BE457" t="str">
            <v>φ(mm)</v>
          </cell>
          <cell r="BF457" t="str">
            <v>製品質量</v>
          </cell>
          <cell r="BG457">
            <v>20</v>
          </cell>
          <cell r="BH457" t="str">
            <v>kg</v>
          </cell>
          <cell r="BI457" t="str">
            <v>分離形名(パネル１)</v>
          </cell>
          <cell r="BJ457" t="str">
            <v>PLP-J71JW</v>
          </cell>
          <cell r="BL457" t="str">
            <v>分離形名(リモコン１)</v>
          </cell>
          <cell r="BM457" t="str">
            <v>PAR-F25M</v>
          </cell>
        </row>
        <row r="458">
          <cell r="B458" t="str">
            <v>PLFY-J56KM-A</v>
          </cell>
          <cell r="C458" t="str">
            <v>標準価格</v>
          </cell>
          <cell r="D458">
            <v>365000</v>
          </cell>
          <cell r="E458">
            <v>390000</v>
          </cell>
          <cell r="F458" t="str">
            <v>円</v>
          </cell>
          <cell r="G458" t="str">
            <v>冷房能力</v>
          </cell>
          <cell r="H458">
            <v>5.6</v>
          </cell>
          <cell r="I458" t="str">
            <v>kW</v>
          </cell>
          <cell r="J458" t="str">
            <v>消費電力(冷房)</v>
          </cell>
          <cell r="K458">
            <v>0.1</v>
          </cell>
          <cell r="L458" t="str">
            <v>kW</v>
          </cell>
          <cell r="M458" t="str">
            <v>暖房能力</v>
          </cell>
          <cell r="N458">
            <v>6.3</v>
          </cell>
          <cell r="O458" t="str">
            <v>kW</v>
          </cell>
          <cell r="P458" t="str">
            <v>暖房能力(ﾋｰﾀ作動時)</v>
          </cell>
          <cell r="R458" t="str">
            <v>kW</v>
          </cell>
          <cell r="S458" t="str">
            <v>消費電力(暖房)</v>
          </cell>
          <cell r="T458">
            <v>0.1</v>
          </cell>
          <cell r="U458" t="str">
            <v>kW</v>
          </cell>
          <cell r="V458" t="str">
            <v>消費電力(暖房ﾋｰﾀ作動時)</v>
          </cell>
          <cell r="X458" t="str">
            <v>kW</v>
          </cell>
          <cell r="Y458" t="str">
            <v>電源</v>
          </cell>
          <cell r="Z458" t="str">
            <v>単相</v>
          </cell>
          <cell r="AA458" t="str">
            <v>φ</v>
          </cell>
          <cell r="AB458" t="str">
            <v>電圧</v>
          </cell>
          <cell r="AC458">
            <v>200</v>
          </cell>
          <cell r="AD458" t="str">
            <v>V</v>
          </cell>
          <cell r="AE458" t="str">
            <v>外形寸法　高さ</v>
          </cell>
          <cell r="AF458">
            <v>290</v>
          </cell>
          <cell r="AG458" t="str">
            <v>mm</v>
          </cell>
          <cell r="AH458" t="str">
            <v>外形寸法　幅</v>
          </cell>
          <cell r="AI458">
            <v>840</v>
          </cell>
          <cell r="AJ458" t="str">
            <v>mm</v>
          </cell>
          <cell r="AK458" t="str">
            <v>外形寸法　奥行</v>
          </cell>
          <cell r="AL458">
            <v>840</v>
          </cell>
          <cell r="AM458" t="str">
            <v>mm</v>
          </cell>
          <cell r="AN458" t="str">
            <v>風量(強)</v>
          </cell>
          <cell r="AO458">
            <v>16</v>
          </cell>
          <cell r="AP458" t="str">
            <v>m3/min</v>
          </cell>
          <cell r="AQ458" t="str">
            <v>機外静圧</v>
          </cell>
          <cell r="AS458" t="str">
            <v>Pa</v>
          </cell>
          <cell r="AT458" t="str">
            <v>送風機出力</v>
          </cell>
          <cell r="AU458">
            <v>7.0000000000000007E-2</v>
          </cell>
          <cell r="AV458" t="str">
            <v>kW</v>
          </cell>
          <cell r="AW458" t="str">
            <v>ドレン配管径</v>
          </cell>
          <cell r="AZ458" t="str">
            <v>冷媒配管(ガス)</v>
          </cell>
          <cell r="BA458">
            <v>15.88</v>
          </cell>
          <cell r="BB458" t="str">
            <v>φ(mm)</v>
          </cell>
          <cell r="BC458" t="str">
            <v>冷媒配管(液)</v>
          </cell>
          <cell r="BD458">
            <v>9.52</v>
          </cell>
          <cell r="BE458" t="str">
            <v>φ(mm)</v>
          </cell>
          <cell r="BF458" t="str">
            <v>製品質量</v>
          </cell>
          <cell r="BG458">
            <v>19</v>
          </cell>
          <cell r="BH458" t="str">
            <v>kg</v>
          </cell>
          <cell r="BI458" t="str">
            <v>分離形名(パネル１)</v>
          </cell>
          <cell r="BJ458" t="str">
            <v>PLP-J100KW</v>
          </cell>
          <cell r="BL458" t="str">
            <v>分離形名(リモコン１)</v>
          </cell>
          <cell r="BM458" t="str">
            <v>PAR-F25M</v>
          </cell>
        </row>
        <row r="459">
          <cell r="B459" t="str">
            <v>PLFY-J56KMH-A</v>
          </cell>
          <cell r="C459" t="str">
            <v>標準価格</v>
          </cell>
          <cell r="D459">
            <v>393000</v>
          </cell>
          <cell r="E459">
            <v>418000</v>
          </cell>
          <cell r="F459" t="str">
            <v>円</v>
          </cell>
          <cell r="G459" t="str">
            <v>冷房能力</v>
          </cell>
          <cell r="H459">
            <v>5.6</v>
          </cell>
          <cell r="I459" t="str">
            <v>kW</v>
          </cell>
          <cell r="J459" t="str">
            <v>消費電力(冷房)</v>
          </cell>
          <cell r="K459">
            <v>0.1</v>
          </cell>
          <cell r="L459" t="str">
            <v>kW</v>
          </cell>
          <cell r="M459" t="str">
            <v>暖房能力</v>
          </cell>
          <cell r="N459">
            <v>6.3</v>
          </cell>
          <cell r="O459" t="str">
            <v>kW</v>
          </cell>
          <cell r="P459" t="str">
            <v>暖房能力(ﾋｰﾀ作動時)</v>
          </cell>
          <cell r="Q459">
            <v>7.9</v>
          </cell>
          <cell r="R459" t="str">
            <v>kW</v>
          </cell>
          <cell r="S459" t="str">
            <v>消費電力(暖房)</v>
          </cell>
          <cell r="T459">
            <v>0.1</v>
          </cell>
          <cell r="U459" t="str">
            <v>kW</v>
          </cell>
          <cell r="V459" t="str">
            <v>消費電力(暖房ﾋｰﾀ作動時)</v>
          </cell>
          <cell r="W459">
            <v>1.7</v>
          </cell>
          <cell r="X459" t="str">
            <v>kW</v>
          </cell>
          <cell r="Y459" t="str">
            <v>電源</v>
          </cell>
          <cell r="Z459" t="str">
            <v>三相</v>
          </cell>
          <cell r="AA459" t="str">
            <v>φ</v>
          </cell>
          <cell r="AB459" t="str">
            <v>電圧</v>
          </cell>
          <cell r="AC459">
            <v>200</v>
          </cell>
          <cell r="AD459" t="str">
            <v>V</v>
          </cell>
          <cell r="AE459" t="str">
            <v>外形寸法　高さ</v>
          </cell>
          <cell r="AF459">
            <v>290</v>
          </cell>
          <cell r="AG459" t="str">
            <v>mm</v>
          </cell>
          <cell r="AH459" t="str">
            <v>外形寸法　幅</v>
          </cell>
          <cell r="AI459">
            <v>840</v>
          </cell>
          <cell r="AJ459" t="str">
            <v>mm</v>
          </cell>
          <cell r="AK459" t="str">
            <v>外形寸法　奥行</v>
          </cell>
          <cell r="AL459">
            <v>840</v>
          </cell>
          <cell r="AM459" t="str">
            <v>mm</v>
          </cell>
          <cell r="AN459" t="str">
            <v>風量(強)</v>
          </cell>
          <cell r="AO459">
            <v>16</v>
          </cell>
          <cell r="AP459" t="str">
            <v>m3/min</v>
          </cell>
          <cell r="AQ459" t="str">
            <v>機外静圧</v>
          </cell>
          <cell r="AS459" t="str">
            <v>Pa</v>
          </cell>
          <cell r="AT459" t="str">
            <v>送風機出力</v>
          </cell>
          <cell r="AU459">
            <v>7.0000000000000007E-2</v>
          </cell>
          <cell r="AV459" t="str">
            <v>kW</v>
          </cell>
          <cell r="AW459" t="str">
            <v>ドレン配管径</v>
          </cell>
          <cell r="AZ459" t="str">
            <v>冷媒配管(ガス)</v>
          </cell>
          <cell r="BA459">
            <v>15.88</v>
          </cell>
          <cell r="BB459" t="str">
            <v>φ(mm)</v>
          </cell>
          <cell r="BC459" t="str">
            <v>冷媒配管(液)</v>
          </cell>
          <cell r="BD459">
            <v>9.52</v>
          </cell>
          <cell r="BE459" t="str">
            <v>φ(mm)</v>
          </cell>
          <cell r="BF459" t="str">
            <v>製品質量</v>
          </cell>
          <cell r="BG459">
            <v>20</v>
          </cell>
          <cell r="BH459" t="str">
            <v>kg</v>
          </cell>
          <cell r="BI459" t="str">
            <v>分離形名(パネル１)</v>
          </cell>
          <cell r="BJ459" t="str">
            <v>PLP-J100KW</v>
          </cell>
          <cell r="BL459" t="str">
            <v>分離形名(リモコン１)</v>
          </cell>
          <cell r="BM459" t="str">
            <v>PAR-F25M</v>
          </cell>
        </row>
        <row r="460">
          <cell r="B460" t="str">
            <v>PLFY-J56LM-A</v>
          </cell>
          <cell r="C460" t="str">
            <v>標準価格</v>
          </cell>
          <cell r="D460">
            <v>365000</v>
          </cell>
          <cell r="E460">
            <v>390000</v>
          </cell>
          <cell r="F460" t="str">
            <v>円</v>
          </cell>
          <cell r="G460" t="str">
            <v>冷房能力</v>
          </cell>
          <cell r="H460">
            <v>5.6</v>
          </cell>
          <cell r="I460" t="str">
            <v>kW</v>
          </cell>
          <cell r="J460" t="str">
            <v>消費電力(冷房)</v>
          </cell>
          <cell r="K460">
            <v>0.15</v>
          </cell>
          <cell r="L460" t="str">
            <v>kW</v>
          </cell>
          <cell r="M460" t="str">
            <v>暖房能力</v>
          </cell>
          <cell r="N460">
            <v>6.3</v>
          </cell>
          <cell r="O460" t="str">
            <v>kW</v>
          </cell>
          <cell r="P460" t="str">
            <v>暖房能力(ﾋｰﾀ作動時)</v>
          </cell>
          <cell r="R460" t="str">
            <v>kW</v>
          </cell>
          <cell r="S460" t="str">
            <v>消費電力(暖房)</v>
          </cell>
          <cell r="T460">
            <v>0.15</v>
          </cell>
          <cell r="U460" t="str">
            <v>kW</v>
          </cell>
          <cell r="V460" t="str">
            <v>消費電力(暖房ﾋｰﾀ作動時)</v>
          </cell>
          <cell r="X460" t="str">
            <v>kW</v>
          </cell>
          <cell r="Y460" t="str">
            <v>電源</v>
          </cell>
          <cell r="Z460" t="str">
            <v>単相</v>
          </cell>
          <cell r="AA460" t="str">
            <v>φ</v>
          </cell>
          <cell r="AB460" t="str">
            <v>電圧</v>
          </cell>
          <cell r="AC460">
            <v>200</v>
          </cell>
          <cell r="AD460" t="str">
            <v>V</v>
          </cell>
          <cell r="AE460" t="str">
            <v>外形寸法　高さ</v>
          </cell>
          <cell r="AF460">
            <v>563</v>
          </cell>
          <cell r="AG460" t="str">
            <v>mm</v>
          </cell>
          <cell r="AH460" t="str">
            <v>外形寸法　幅</v>
          </cell>
          <cell r="AI460">
            <v>1008</v>
          </cell>
          <cell r="AJ460" t="str">
            <v>mm</v>
          </cell>
          <cell r="AK460" t="str">
            <v>外形寸法　奥行</v>
          </cell>
          <cell r="AL460">
            <v>606</v>
          </cell>
          <cell r="AM460" t="str">
            <v>mm</v>
          </cell>
          <cell r="AN460" t="str">
            <v>風量(強)</v>
          </cell>
          <cell r="AO460">
            <v>13</v>
          </cell>
          <cell r="AP460" t="str">
            <v>m3/min</v>
          </cell>
          <cell r="AQ460" t="str">
            <v>機外静圧</v>
          </cell>
          <cell r="AS460" t="str">
            <v>Pa</v>
          </cell>
          <cell r="AT460" t="str">
            <v>送風機出力</v>
          </cell>
          <cell r="AU460">
            <v>8.5000000000000006E-2</v>
          </cell>
          <cell r="AV460" t="str">
            <v>kW</v>
          </cell>
          <cell r="AW460" t="str">
            <v>ドレン配管径</v>
          </cell>
          <cell r="AX460" t="str">
            <v>外径32(PVC管 VP-25接続可)</v>
          </cell>
          <cell r="AZ460" t="str">
            <v>冷媒配管(ガス)</v>
          </cell>
          <cell r="BA460">
            <v>15.88</v>
          </cell>
          <cell r="BB460" t="str">
            <v>φ(mm)</v>
          </cell>
          <cell r="BC460" t="str">
            <v>冷媒配管(液)</v>
          </cell>
          <cell r="BD460">
            <v>9.52</v>
          </cell>
          <cell r="BE460" t="str">
            <v>φ(mm)</v>
          </cell>
          <cell r="BF460" t="str">
            <v>製品質量</v>
          </cell>
          <cell r="BG460">
            <v>43</v>
          </cell>
          <cell r="BH460" t="str">
            <v>kg</v>
          </cell>
          <cell r="BI460" t="str">
            <v>分離形名(パネル１)</v>
          </cell>
          <cell r="BJ460" t="str">
            <v>CMP-J56LW</v>
          </cell>
          <cell r="BL460" t="str">
            <v>分離形名(リモコン１)</v>
          </cell>
          <cell r="BM460" t="str">
            <v>PAR-F25M</v>
          </cell>
        </row>
        <row r="461">
          <cell r="B461" t="str">
            <v>PLFY-J56LMD-A</v>
          </cell>
          <cell r="C461" t="str">
            <v>標準価格</v>
          </cell>
          <cell r="D461">
            <v>365000</v>
          </cell>
          <cell r="E461">
            <v>390000</v>
          </cell>
          <cell r="F461" t="str">
            <v>円</v>
          </cell>
          <cell r="G461" t="str">
            <v>冷房能力</v>
          </cell>
          <cell r="H461">
            <v>5.6</v>
          </cell>
          <cell r="I461" t="str">
            <v>kW</v>
          </cell>
          <cell r="J461" t="str">
            <v>消費電力(冷房)</v>
          </cell>
          <cell r="K461">
            <v>0.16</v>
          </cell>
          <cell r="L461" t="str">
            <v>kW</v>
          </cell>
          <cell r="M461" t="str">
            <v>暖房能力</v>
          </cell>
          <cell r="N461">
            <v>6.3</v>
          </cell>
          <cell r="O461" t="str">
            <v>kW</v>
          </cell>
          <cell r="P461" t="str">
            <v>暖房能力(ﾋｰﾀ作動時)</v>
          </cell>
          <cell r="R461" t="str">
            <v>kW</v>
          </cell>
          <cell r="S461" t="str">
            <v>消費電力(暖房)</v>
          </cell>
          <cell r="T461">
            <v>0.15</v>
          </cell>
          <cell r="U461" t="str">
            <v>kW</v>
          </cell>
          <cell r="V461" t="str">
            <v>消費電力(暖房ﾋｰﾀ作動時)</v>
          </cell>
          <cell r="X461" t="str">
            <v>kW</v>
          </cell>
          <cell r="Y461" t="str">
            <v>電源</v>
          </cell>
          <cell r="Z461" t="str">
            <v>単相</v>
          </cell>
          <cell r="AA461" t="str">
            <v>φ</v>
          </cell>
          <cell r="AB461" t="str">
            <v>電圧</v>
          </cell>
          <cell r="AC461">
            <v>200</v>
          </cell>
          <cell r="AD461" t="str">
            <v>V</v>
          </cell>
          <cell r="AE461" t="str">
            <v>外形寸法　高さ</v>
          </cell>
          <cell r="AF461">
            <v>393</v>
          </cell>
          <cell r="AG461" t="str">
            <v>mm</v>
          </cell>
          <cell r="AH461" t="str">
            <v>外形寸法　幅</v>
          </cell>
          <cell r="AI461">
            <v>1008</v>
          </cell>
          <cell r="AJ461" t="str">
            <v>mm</v>
          </cell>
          <cell r="AK461" t="str">
            <v>外形寸法　奥行</v>
          </cell>
          <cell r="AL461">
            <v>606</v>
          </cell>
          <cell r="AM461" t="str">
            <v>mm</v>
          </cell>
          <cell r="AN461" t="str">
            <v>風量(強)</v>
          </cell>
          <cell r="AO461">
            <v>13</v>
          </cell>
          <cell r="AP461" t="str">
            <v>m3/min</v>
          </cell>
          <cell r="AQ461" t="str">
            <v>機外静圧</v>
          </cell>
          <cell r="AS461" t="str">
            <v>Pa</v>
          </cell>
          <cell r="AT461" t="str">
            <v>送風機出力</v>
          </cell>
          <cell r="AU461">
            <v>8.5000000000000006E-2</v>
          </cell>
          <cell r="AV461" t="str">
            <v>kW</v>
          </cell>
          <cell r="AW461" t="str">
            <v>ドレン配管径</v>
          </cell>
          <cell r="AX461" t="str">
            <v>外径32(PVC管 VP-25接続可)</v>
          </cell>
          <cell r="AZ461" t="str">
            <v>冷媒配管(ガス)</v>
          </cell>
          <cell r="BA461">
            <v>15.88</v>
          </cell>
          <cell r="BB461" t="str">
            <v>φ(mm)</v>
          </cell>
          <cell r="BC461" t="str">
            <v>冷媒配管(液)</v>
          </cell>
          <cell r="BD461">
            <v>9.52</v>
          </cell>
          <cell r="BE461" t="str">
            <v>φ(mm)</v>
          </cell>
          <cell r="BF461" t="str">
            <v>製品質量</v>
          </cell>
          <cell r="BG461">
            <v>38</v>
          </cell>
          <cell r="BH461" t="str">
            <v>kg</v>
          </cell>
          <cell r="BI461" t="str">
            <v>分離形名(パネル１)</v>
          </cell>
          <cell r="BJ461" t="str">
            <v>CMP-J56LW</v>
          </cell>
          <cell r="BL461" t="str">
            <v>分離形名(リモコン１)</v>
          </cell>
          <cell r="BM461" t="str">
            <v>PAR-F25M</v>
          </cell>
        </row>
        <row r="462">
          <cell r="B462" t="str">
            <v>PLFY-J56LMD-B</v>
          </cell>
          <cell r="C462" t="str">
            <v>標準価格</v>
          </cell>
          <cell r="D462">
            <v>365000</v>
          </cell>
          <cell r="E462">
            <v>390000</v>
          </cell>
          <cell r="F462" t="str">
            <v>円</v>
          </cell>
          <cell r="G462" t="str">
            <v>冷房能力</v>
          </cell>
          <cell r="H462">
            <v>5.6</v>
          </cell>
          <cell r="I462" t="str">
            <v>kW</v>
          </cell>
          <cell r="J462" t="str">
            <v>消費電力(冷房)</v>
          </cell>
          <cell r="K462">
            <v>0.16</v>
          </cell>
          <cell r="L462" t="str">
            <v>kW</v>
          </cell>
          <cell r="M462" t="str">
            <v>暖房能力</v>
          </cell>
          <cell r="N462">
            <v>6.3</v>
          </cell>
          <cell r="O462" t="str">
            <v>kW</v>
          </cell>
          <cell r="P462" t="str">
            <v>暖房能力(ﾋｰﾀ作動時)</v>
          </cell>
          <cell r="R462" t="str">
            <v>kW</v>
          </cell>
          <cell r="S462" t="str">
            <v>消費電力(暖房)</v>
          </cell>
          <cell r="T462">
            <v>0.15</v>
          </cell>
          <cell r="U462" t="str">
            <v>kW</v>
          </cell>
          <cell r="V462" t="str">
            <v>消費電力(暖房ﾋｰﾀ作動時)</v>
          </cell>
          <cell r="X462" t="str">
            <v>kW</v>
          </cell>
          <cell r="Y462" t="str">
            <v>電源</v>
          </cell>
          <cell r="Z462" t="str">
            <v>単相</v>
          </cell>
          <cell r="AA462" t="str">
            <v>φ</v>
          </cell>
          <cell r="AB462" t="str">
            <v>電圧</v>
          </cell>
          <cell r="AC462">
            <v>200</v>
          </cell>
          <cell r="AD462" t="str">
            <v>V</v>
          </cell>
          <cell r="AE462" t="str">
            <v>外形寸法　高さ</v>
          </cell>
          <cell r="AF462">
            <v>338</v>
          </cell>
          <cell r="AG462" t="str">
            <v>mm</v>
          </cell>
          <cell r="AH462" t="str">
            <v>外形寸法　幅</v>
          </cell>
          <cell r="AI462">
            <v>1008</v>
          </cell>
          <cell r="AJ462" t="str">
            <v>mm</v>
          </cell>
          <cell r="AK462" t="str">
            <v>外形寸法　奥行</v>
          </cell>
          <cell r="AL462">
            <v>606</v>
          </cell>
          <cell r="AM462" t="str">
            <v>mm</v>
          </cell>
          <cell r="AN462" t="str">
            <v>風量(強)</v>
          </cell>
          <cell r="AO462">
            <v>13</v>
          </cell>
          <cell r="AP462" t="str">
            <v>m3/min</v>
          </cell>
          <cell r="AQ462" t="str">
            <v>機外静圧</v>
          </cell>
          <cell r="AS462" t="str">
            <v>Pa</v>
          </cell>
          <cell r="AT462" t="str">
            <v>送風機出力</v>
          </cell>
          <cell r="AU462">
            <v>8.5000000000000006E-2</v>
          </cell>
          <cell r="AV462" t="str">
            <v>kW</v>
          </cell>
          <cell r="AW462" t="str">
            <v>ドレン配管径</v>
          </cell>
          <cell r="AX462" t="str">
            <v>外径32(PVC管 VP-25接続可)</v>
          </cell>
          <cell r="AZ462" t="str">
            <v>冷媒配管(ガス)</v>
          </cell>
          <cell r="BA462">
            <v>15.88</v>
          </cell>
          <cell r="BB462" t="str">
            <v>φ(mm)</v>
          </cell>
          <cell r="BC462" t="str">
            <v>冷媒配管(液)</v>
          </cell>
          <cell r="BD462">
            <v>9.52</v>
          </cell>
          <cell r="BE462" t="str">
            <v>φ(mm)</v>
          </cell>
          <cell r="BF462" t="str">
            <v>製品質量</v>
          </cell>
          <cell r="BG462">
            <v>35</v>
          </cell>
          <cell r="BH462" t="str">
            <v>kg</v>
          </cell>
          <cell r="BI462" t="str">
            <v>分離形名(パネル１)</v>
          </cell>
          <cell r="BJ462" t="str">
            <v>CMP-J56LW-B</v>
          </cell>
          <cell r="BL462" t="str">
            <v>分離形名(リモコン１)</v>
          </cell>
          <cell r="BM462" t="str">
            <v>PAR-F25M</v>
          </cell>
        </row>
        <row r="463">
          <cell r="B463" t="str">
            <v>PLFY-J71GM-A</v>
          </cell>
          <cell r="C463" t="str">
            <v>標準価格</v>
          </cell>
          <cell r="D463">
            <v>378000</v>
          </cell>
          <cell r="E463">
            <v>403000</v>
          </cell>
          <cell r="F463" t="str">
            <v>円</v>
          </cell>
          <cell r="G463" t="str">
            <v>冷房能力</v>
          </cell>
          <cell r="H463">
            <v>7.1</v>
          </cell>
          <cell r="I463" t="str">
            <v>kW</v>
          </cell>
          <cell r="J463" t="str">
            <v>消費電力(冷房)</v>
          </cell>
          <cell r="K463">
            <v>0.11</v>
          </cell>
          <cell r="L463" t="str">
            <v>kW</v>
          </cell>
          <cell r="M463" t="str">
            <v>暖房能力</v>
          </cell>
          <cell r="N463">
            <v>8</v>
          </cell>
          <cell r="O463" t="str">
            <v>kW</v>
          </cell>
          <cell r="P463" t="str">
            <v>暖房能力(ﾋｰﾀ作動時)</v>
          </cell>
          <cell r="Q463">
            <v>0</v>
          </cell>
          <cell r="R463" t="str">
            <v>kW</v>
          </cell>
          <cell r="S463" t="str">
            <v>消費電力(暖房)</v>
          </cell>
          <cell r="T463">
            <v>0.1</v>
          </cell>
          <cell r="U463" t="str">
            <v>kW</v>
          </cell>
          <cell r="V463" t="str">
            <v>消費電力(暖房ﾋｰﾀ作動時)</v>
          </cell>
          <cell r="W463">
            <v>0</v>
          </cell>
          <cell r="X463" t="str">
            <v>kW</v>
          </cell>
          <cell r="Y463" t="str">
            <v>電源</v>
          </cell>
          <cell r="Z463" t="str">
            <v>単相</v>
          </cell>
          <cell r="AA463" t="str">
            <v>φ</v>
          </cell>
          <cell r="AB463" t="str">
            <v>電圧</v>
          </cell>
          <cell r="AC463">
            <v>200</v>
          </cell>
          <cell r="AD463" t="str">
            <v>V</v>
          </cell>
          <cell r="AE463" t="str">
            <v>外形寸法　高さ</v>
          </cell>
          <cell r="AF463">
            <v>258</v>
          </cell>
          <cell r="AG463" t="str">
            <v>mm</v>
          </cell>
          <cell r="AH463" t="str">
            <v>外形寸法　幅</v>
          </cell>
          <cell r="AI463">
            <v>820</v>
          </cell>
          <cell r="AJ463" t="str">
            <v>mm</v>
          </cell>
          <cell r="AK463" t="str">
            <v>外形寸法　奥行</v>
          </cell>
          <cell r="AL463">
            <v>820</v>
          </cell>
          <cell r="AM463" t="str">
            <v>mm</v>
          </cell>
          <cell r="AN463" t="str">
            <v>風量(強)</v>
          </cell>
          <cell r="AO463">
            <v>18</v>
          </cell>
          <cell r="AP463" t="str">
            <v>m3/min</v>
          </cell>
          <cell r="AQ463" t="str">
            <v>機外静圧</v>
          </cell>
          <cell r="AR463">
            <v>0</v>
          </cell>
          <cell r="AS463" t="str">
            <v>Pa</v>
          </cell>
          <cell r="AT463" t="str">
            <v>送風機出力</v>
          </cell>
          <cell r="AU463">
            <v>0.05</v>
          </cell>
          <cell r="AV463" t="str">
            <v>kW</v>
          </cell>
          <cell r="AW463" t="str">
            <v>ドレン配管径</v>
          </cell>
          <cell r="AX463" t="str">
            <v>内径26&lt;PVC管VP-25接続可&gt;</v>
          </cell>
          <cell r="AZ463" t="str">
            <v>冷媒配管(ガス)</v>
          </cell>
          <cell r="BA463">
            <v>15.88</v>
          </cell>
          <cell r="BB463" t="str">
            <v>φ(mm)</v>
          </cell>
          <cell r="BC463" t="str">
            <v>冷媒配管(液)</v>
          </cell>
          <cell r="BD463">
            <v>9.52</v>
          </cell>
          <cell r="BE463" t="str">
            <v>φ(mm)</v>
          </cell>
          <cell r="BF463" t="str">
            <v>製品質量</v>
          </cell>
          <cell r="BG463">
            <v>28</v>
          </cell>
          <cell r="BH463" t="str">
            <v>kg</v>
          </cell>
          <cell r="BI463" t="str">
            <v>分離形名(パネル１)</v>
          </cell>
          <cell r="BJ463" t="str">
            <v>PLP-J100GW</v>
          </cell>
          <cell r="BL463" t="str">
            <v>分離形名(リモコン１)</v>
          </cell>
          <cell r="BM463" t="str">
            <v>PAR-F25M</v>
          </cell>
        </row>
        <row r="464">
          <cell r="B464" t="str">
            <v>PLFY-J71JM-A</v>
          </cell>
          <cell r="C464" t="str">
            <v>標準価格</v>
          </cell>
          <cell r="D464">
            <v>378000</v>
          </cell>
          <cell r="E464">
            <v>403000</v>
          </cell>
          <cell r="F464" t="str">
            <v>円</v>
          </cell>
          <cell r="G464" t="str">
            <v>冷房能力</v>
          </cell>
          <cell r="H464">
            <v>7.1</v>
          </cell>
          <cell r="I464" t="str">
            <v>kW</v>
          </cell>
          <cell r="J464" t="str">
            <v>消費電力(冷房)</v>
          </cell>
          <cell r="K464">
            <v>0.1</v>
          </cell>
          <cell r="L464" t="str">
            <v>kW</v>
          </cell>
          <cell r="M464" t="str">
            <v>暖房能力</v>
          </cell>
          <cell r="N464">
            <v>8</v>
          </cell>
          <cell r="O464" t="str">
            <v>kW</v>
          </cell>
          <cell r="P464" t="str">
            <v>暖房能力(ﾋｰﾀ作動時)</v>
          </cell>
          <cell r="R464" t="str">
            <v>kW</v>
          </cell>
          <cell r="S464" t="str">
            <v>消費電力(暖房)</v>
          </cell>
          <cell r="T464">
            <v>0.1</v>
          </cell>
          <cell r="U464" t="str">
            <v>kW</v>
          </cell>
          <cell r="V464" t="str">
            <v>消費電力(暖房ﾋｰﾀ作動時)</v>
          </cell>
          <cell r="X464" t="str">
            <v>kW</v>
          </cell>
          <cell r="Y464" t="str">
            <v>電源</v>
          </cell>
          <cell r="Z464" t="str">
            <v>単相</v>
          </cell>
          <cell r="AA464" t="str">
            <v>φ</v>
          </cell>
          <cell r="AB464" t="str">
            <v>電圧</v>
          </cell>
          <cell r="AC464">
            <v>200</v>
          </cell>
          <cell r="AD464" t="str">
            <v>V</v>
          </cell>
          <cell r="AE464" t="str">
            <v>外形寸法　高さ</v>
          </cell>
          <cell r="AF464">
            <v>298</v>
          </cell>
          <cell r="AG464" t="str">
            <v>mm</v>
          </cell>
          <cell r="AH464" t="str">
            <v>外形寸法　幅</v>
          </cell>
          <cell r="AI464">
            <v>660</v>
          </cell>
          <cell r="AJ464" t="str">
            <v>mm</v>
          </cell>
          <cell r="AK464" t="str">
            <v>外形寸法　奥行</v>
          </cell>
          <cell r="AL464">
            <v>660</v>
          </cell>
          <cell r="AM464" t="str">
            <v>mm</v>
          </cell>
          <cell r="AN464" t="str">
            <v>風量(強)</v>
          </cell>
          <cell r="AO464">
            <v>17</v>
          </cell>
          <cell r="AP464" t="str">
            <v>m3/min</v>
          </cell>
          <cell r="AQ464" t="str">
            <v>機外静圧</v>
          </cell>
          <cell r="AS464" t="str">
            <v>Pa</v>
          </cell>
          <cell r="AT464" t="str">
            <v>送風機出力</v>
          </cell>
          <cell r="AU464">
            <v>0.03</v>
          </cell>
          <cell r="AV464" t="str">
            <v>kW</v>
          </cell>
          <cell r="AW464" t="str">
            <v>ドレン配管径</v>
          </cell>
          <cell r="AZ464" t="str">
            <v>冷媒配管(ガス)</v>
          </cell>
          <cell r="BA464">
            <v>15.88</v>
          </cell>
          <cell r="BB464" t="str">
            <v>φ(mm)</v>
          </cell>
          <cell r="BC464" t="str">
            <v>冷媒配管(液)</v>
          </cell>
          <cell r="BD464">
            <v>9.52</v>
          </cell>
          <cell r="BE464" t="str">
            <v>φ(mm)</v>
          </cell>
          <cell r="BF464" t="str">
            <v>製品質量</v>
          </cell>
          <cell r="BG464">
            <v>20</v>
          </cell>
          <cell r="BH464" t="str">
            <v>kg</v>
          </cell>
          <cell r="BI464" t="str">
            <v>分離形名(パネル１)</v>
          </cell>
          <cell r="BJ464" t="str">
            <v>PLP-J71JW</v>
          </cell>
          <cell r="BL464" t="str">
            <v>分離形名(リモコン１)</v>
          </cell>
          <cell r="BM464" t="str">
            <v>PAR-F25M</v>
          </cell>
        </row>
        <row r="465">
          <cell r="B465" t="str">
            <v>PLFY-J71JMH-A</v>
          </cell>
          <cell r="C465" t="str">
            <v>標準価格</v>
          </cell>
          <cell r="D465">
            <v>406000</v>
          </cell>
          <cell r="E465">
            <v>431000</v>
          </cell>
          <cell r="F465" t="str">
            <v>円</v>
          </cell>
          <cell r="G465" t="str">
            <v>冷房能力</v>
          </cell>
          <cell r="H465">
            <v>7.1</v>
          </cell>
          <cell r="I465" t="str">
            <v>kW</v>
          </cell>
          <cell r="J465" t="str">
            <v>消費電力(冷房)</v>
          </cell>
          <cell r="K465">
            <v>0.1</v>
          </cell>
          <cell r="L465" t="str">
            <v>kW</v>
          </cell>
          <cell r="M465" t="str">
            <v>暖房能力</v>
          </cell>
          <cell r="N465">
            <v>8</v>
          </cell>
          <cell r="O465" t="str">
            <v>kW</v>
          </cell>
          <cell r="P465" t="str">
            <v>暖房能力(ﾋｰﾀ作動時)</v>
          </cell>
          <cell r="Q465">
            <v>10.1</v>
          </cell>
          <cell r="R465" t="str">
            <v>kW</v>
          </cell>
          <cell r="S465" t="str">
            <v>消費電力(暖房)</v>
          </cell>
          <cell r="T465">
            <v>0.1</v>
          </cell>
          <cell r="U465" t="str">
            <v>kW</v>
          </cell>
          <cell r="V465" t="str">
            <v>消費電力(暖房ﾋｰﾀ作動時)</v>
          </cell>
          <cell r="W465">
            <v>2.2000000000000002</v>
          </cell>
          <cell r="X465" t="str">
            <v>kW</v>
          </cell>
          <cell r="Y465" t="str">
            <v>電源</v>
          </cell>
          <cell r="Z465" t="str">
            <v>三相</v>
          </cell>
          <cell r="AA465" t="str">
            <v>φ</v>
          </cell>
          <cell r="AB465" t="str">
            <v>電圧</v>
          </cell>
          <cell r="AC465">
            <v>200</v>
          </cell>
          <cell r="AD465" t="str">
            <v>V</v>
          </cell>
          <cell r="AE465" t="str">
            <v>外形寸法　高さ</v>
          </cell>
          <cell r="AF465">
            <v>298</v>
          </cell>
          <cell r="AG465" t="str">
            <v>mm</v>
          </cell>
          <cell r="AH465" t="str">
            <v>外形寸法　幅</v>
          </cell>
          <cell r="AI465">
            <v>660</v>
          </cell>
          <cell r="AJ465" t="str">
            <v>mm</v>
          </cell>
          <cell r="AK465" t="str">
            <v>外形寸法　奥行</v>
          </cell>
          <cell r="AL465">
            <v>660</v>
          </cell>
          <cell r="AM465" t="str">
            <v>mm</v>
          </cell>
          <cell r="AN465" t="str">
            <v>風量(強)</v>
          </cell>
          <cell r="AO465">
            <v>17</v>
          </cell>
          <cell r="AP465" t="str">
            <v>m3/min</v>
          </cell>
          <cell r="AQ465" t="str">
            <v>機外静圧</v>
          </cell>
          <cell r="AS465" t="str">
            <v>Pa</v>
          </cell>
          <cell r="AT465" t="str">
            <v>送風機出力</v>
          </cell>
          <cell r="AU465">
            <v>0.03</v>
          </cell>
          <cell r="AV465" t="str">
            <v>kW</v>
          </cell>
          <cell r="AW465" t="str">
            <v>ドレン配管径</v>
          </cell>
          <cell r="AZ465" t="str">
            <v>冷媒配管(ガス)</v>
          </cell>
          <cell r="BA465">
            <v>15.88</v>
          </cell>
          <cell r="BB465" t="str">
            <v>φ(mm)</v>
          </cell>
          <cell r="BC465" t="str">
            <v>冷媒配管(液)</v>
          </cell>
          <cell r="BD465">
            <v>9.52</v>
          </cell>
          <cell r="BE465" t="str">
            <v>φ(mm)</v>
          </cell>
          <cell r="BF465" t="str">
            <v>製品質量</v>
          </cell>
          <cell r="BG465">
            <v>21</v>
          </cell>
          <cell r="BH465" t="str">
            <v>kg</v>
          </cell>
          <cell r="BI465" t="str">
            <v>分離形名(パネル１)</v>
          </cell>
          <cell r="BJ465" t="str">
            <v>PLP-J71JW</v>
          </cell>
          <cell r="BL465" t="str">
            <v>分離形名(リモコン１)</v>
          </cell>
          <cell r="BM465" t="str">
            <v>PAR-F25M</v>
          </cell>
        </row>
        <row r="466">
          <cell r="B466" t="str">
            <v>PLFY-J71KM-A</v>
          </cell>
          <cell r="C466" t="str">
            <v>標準価格</v>
          </cell>
          <cell r="D466">
            <v>378000</v>
          </cell>
          <cell r="E466">
            <v>403000</v>
          </cell>
          <cell r="F466" t="str">
            <v>円</v>
          </cell>
          <cell r="G466" t="str">
            <v>冷房能力</v>
          </cell>
          <cell r="H466">
            <v>7.1</v>
          </cell>
          <cell r="I466" t="str">
            <v>kW</v>
          </cell>
          <cell r="J466" t="str">
            <v>消費電力(冷房)</v>
          </cell>
          <cell r="K466">
            <v>0.11</v>
          </cell>
          <cell r="L466" t="str">
            <v>kW</v>
          </cell>
          <cell r="M466" t="str">
            <v>暖房能力</v>
          </cell>
          <cell r="N466">
            <v>8</v>
          </cell>
          <cell r="O466" t="str">
            <v>kW</v>
          </cell>
          <cell r="P466" t="str">
            <v>暖房能力(ﾋｰﾀ作動時)</v>
          </cell>
          <cell r="R466" t="str">
            <v>kW</v>
          </cell>
          <cell r="S466" t="str">
            <v>消費電力(暖房)</v>
          </cell>
          <cell r="T466">
            <v>0.11</v>
          </cell>
          <cell r="U466" t="str">
            <v>kW</v>
          </cell>
          <cell r="V466" t="str">
            <v>消費電力(暖房ﾋｰﾀ作動時)</v>
          </cell>
          <cell r="X466" t="str">
            <v>kW</v>
          </cell>
          <cell r="Y466" t="str">
            <v>電源</v>
          </cell>
          <cell r="Z466" t="str">
            <v>単相</v>
          </cell>
          <cell r="AA466" t="str">
            <v>φ</v>
          </cell>
          <cell r="AB466" t="str">
            <v>電圧</v>
          </cell>
          <cell r="AC466">
            <v>200</v>
          </cell>
          <cell r="AD466" t="str">
            <v>V</v>
          </cell>
          <cell r="AE466" t="str">
            <v>外形寸法　高さ</v>
          </cell>
          <cell r="AF466">
            <v>290</v>
          </cell>
          <cell r="AG466" t="str">
            <v>mm</v>
          </cell>
          <cell r="AH466" t="str">
            <v>外形寸法　幅</v>
          </cell>
          <cell r="AI466">
            <v>840</v>
          </cell>
          <cell r="AJ466" t="str">
            <v>mm</v>
          </cell>
          <cell r="AK466" t="str">
            <v>外形寸法　奥行</v>
          </cell>
          <cell r="AL466">
            <v>840</v>
          </cell>
          <cell r="AM466" t="str">
            <v>mm</v>
          </cell>
          <cell r="AN466" t="str">
            <v>風量(強)</v>
          </cell>
          <cell r="AO466">
            <v>19</v>
          </cell>
          <cell r="AP466" t="str">
            <v>m3/min</v>
          </cell>
          <cell r="AQ466" t="str">
            <v>機外静圧</v>
          </cell>
          <cell r="AS466" t="str">
            <v>Pa</v>
          </cell>
          <cell r="AT466" t="str">
            <v>送風機出力</v>
          </cell>
          <cell r="AU466">
            <v>7.0000000000000007E-2</v>
          </cell>
          <cell r="AV466" t="str">
            <v>kW</v>
          </cell>
          <cell r="AW466" t="str">
            <v>ドレン配管径</v>
          </cell>
          <cell r="AZ466" t="str">
            <v>冷媒配管(ガス)</v>
          </cell>
          <cell r="BA466">
            <v>15.88</v>
          </cell>
          <cell r="BB466" t="str">
            <v>φ(mm)</v>
          </cell>
          <cell r="BC466" t="str">
            <v>冷媒配管(液)</v>
          </cell>
          <cell r="BD466">
            <v>9.52</v>
          </cell>
          <cell r="BE466" t="str">
            <v>φ(mm)</v>
          </cell>
          <cell r="BF466" t="str">
            <v>製品質量</v>
          </cell>
          <cell r="BG466">
            <v>26</v>
          </cell>
          <cell r="BH466" t="str">
            <v>kg</v>
          </cell>
          <cell r="BI466" t="str">
            <v>分離形名(パネル１)</v>
          </cell>
          <cell r="BJ466" t="str">
            <v>PLP-J100KW</v>
          </cell>
          <cell r="BL466" t="str">
            <v>分離形名(リモコン１)</v>
          </cell>
          <cell r="BM466" t="str">
            <v>PAR-F25M</v>
          </cell>
        </row>
        <row r="467">
          <cell r="B467" t="str">
            <v>PLFY-J71KMH-A</v>
          </cell>
          <cell r="C467" t="str">
            <v>標準価格</v>
          </cell>
          <cell r="D467">
            <v>406000</v>
          </cell>
          <cell r="E467">
            <v>431000</v>
          </cell>
          <cell r="F467" t="str">
            <v>円</v>
          </cell>
          <cell r="G467" t="str">
            <v>冷房能力</v>
          </cell>
          <cell r="H467">
            <v>7.1</v>
          </cell>
          <cell r="I467" t="str">
            <v>kW</v>
          </cell>
          <cell r="J467" t="str">
            <v>消費電力(冷房)</v>
          </cell>
          <cell r="K467">
            <v>0.11</v>
          </cell>
          <cell r="L467" t="str">
            <v>kW</v>
          </cell>
          <cell r="M467" t="str">
            <v>暖房能力</v>
          </cell>
          <cell r="N467">
            <v>8</v>
          </cell>
          <cell r="O467" t="str">
            <v>kW</v>
          </cell>
          <cell r="P467" t="str">
            <v>暖房能力(ﾋｰﾀ作動時)</v>
          </cell>
          <cell r="Q467">
            <v>10.1</v>
          </cell>
          <cell r="R467" t="str">
            <v>kW</v>
          </cell>
          <cell r="S467" t="str">
            <v>消費電力(暖房)</v>
          </cell>
          <cell r="T467">
            <v>0.11</v>
          </cell>
          <cell r="U467" t="str">
            <v>kW</v>
          </cell>
          <cell r="V467" t="str">
            <v>消費電力(暖房ﾋｰﾀ作動時)</v>
          </cell>
          <cell r="W467">
            <v>2.21</v>
          </cell>
          <cell r="X467" t="str">
            <v>kW</v>
          </cell>
          <cell r="Y467" t="str">
            <v>電源</v>
          </cell>
          <cell r="Z467" t="str">
            <v>三相</v>
          </cell>
          <cell r="AA467" t="str">
            <v>φ</v>
          </cell>
          <cell r="AB467" t="str">
            <v>電圧</v>
          </cell>
          <cell r="AC467">
            <v>200</v>
          </cell>
          <cell r="AD467" t="str">
            <v>V</v>
          </cell>
          <cell r="AE467" t="str">
            <v>外形寸法　高さ</v>
          </cell>
          <cell r="AF467">
            <v>290</v>
          </cell>
          <cell r="AG467" t="str">
            <v>mm</v>
          </cell>
          <cell r="AH467" t="str">
            <v>外形寸法　幅</v>
          </cell>
          <cell r="AI467">
            <v>840</v>
          </cell>
          <cell r="AJ467" t="str">
            <v>mm</v>
          </cell>
          <cell r="AK467" t="str">
            <v>外形寸法　奥行</v>
          </cell>
          <cell r="AL467">
            <v>840</v>
          </cell>
          <cell r="AM467" t="str">
            <v>mm</v>
          </cell>
          <cell r="AN467" t="str">
            <v>風量(強)</v>
          </cell>
          <cell r="AO467">
            <v>19</v>
          </cell>
          <cell r="AP467" t="str">
            <v>m3/min</v>
          </cell>
          <cell r="AQ467" t="str">
            <v>機外静圧</v>
          </cell>
          <cell r="AS467" t="str">
            <v>Pa</v>
          </cell>
          <cell r="AT467" t="str">
            <v>送風機出力</v>
          </cell>
          <cell r="AU467">
            <v>7.0000000000000007E-2</v>
          </cell>
          <cell r="AV467" t="str">
            <v>kW</v>
          </cell>
          <cell r="AW467" t="str">
            <v>ドレン配管径</v>
          </cell>
          <cell r="AZ467" t="str">
            <v>冷媒配管(ガス)</v>
          </cell>
          <cell r="BA467">
            <v>15.88</v>
          </cell>
          <cell r="BB467" t="str">
            <v>φ(mm)</v>
          </cell>
          <cell r="BC467" t="str">
            <v>冷媒配管(液)</v>
          </cell>
          <cell r="BD467">
            <v>9.52</v>
          </cell>
          <cell r="BE467" t="str">
            <v>φ(mm)</v>
          </cell>
          <cell r="BF467" t="str">
            <v>製品質量</v>
          </cell>
          <cell r="BG467">
            <v>28</v>
          </cell>
          <cell r="BH467" t="str">
            <v>kg</v>
          </cell>
          <cell r="BI467" t="str">
            <v>分離形名(パネル１)</v>
          </cell>
          <cell r="BJ467" t="str">
            <v>PLP-J100KW</v>
          </cell>
          <cell r="BL467" t="str">
            <v>分離形名(リモコン１)</v>
          </cell>
          <cell r="BM467" t="str">
            <v>PAR-F25M</v>
          </cell>
        </row>
        <row r="468">
          <cell r="B468" t="str">
            <v>PLFY-J71LM-A</v>
          </cell>
          <cell r="C468" t="str">
            <v>標準価格</v>
          </cell>
          <cell r="D468">
            <v>380000</v>
          </cell>
          <cell r="E468">
            <v>405000</v>
          </cell>
          <cell r="F468" t="str">
            <v>円</v>
          </cell>
          <cell r="G468" t="str">
            <v>冷房能力</v>
          </cell>
          <cell r="H468">
            <v>7.1</v>
          </cell>
          <cell r="I468" t="str">
            <v>kW</v>
          </cell>
          <cell r="J468" t="str">
            <v>消費電力(冷房)</v>
          </cell>
          <cell r="K468">
            <v>0.18</v>
          </cell>
          <cell r="L468" t="str">
            <v>kW</v>
          </cell>
          <cell r="M468" t="str">
            <v>暖房能力</v>
          </cell>
          <cell r="N468">
            <v>8</v>
          </cell>
          <cell r="O468" t="str">
            <v>kW</v>
          </cell>
          <cell r="P468" t="str">
            <v>暖房能力(ﾋｰﾀ作動時)</v>
          </cell>
          <cell r="R468" t="str">
            <v>kW</v>
          </cell>
          <cell r="S468" t="str">
            <v>消費電力(暖房)</v>
          </cell>
          <cell r="T468">
            <v>0.18</v>
          </cell>
          <cell r="U468" t="str">
            <v>kW</v>
          </cell>
          <cell r="V468" t="str">
            <v>消費電力(暖房ﾋｰﾀ作動時)</v>
          </cell>
          <cell r="X468" t="str">
            <v>kW</v>
          </cell>
          <cell r="Y468" t="str">
            <v>電源</v>
          </cell>
          <cell r="Z468" t="str">
            <v>単相</v>
          </cell>
          <cell r="AA468" t="str">
            <v>φ</v>
          </cell>
          <cell r="AB468" t="str">
            <v>電圧</v>
          </cell>
          <cell r="AC468">
            <v>200</v>
          </cell>
          <cell r="AD468" t="str">
            <v>V</v>
          </cell>
          <cell r="AE468" t="str">
            <v>外形寸法　高さ</v>
          </cell>
          <cell r="AF468">
            <v>563</v>
          </cell>
          <cell r="AG468" t="str">
            <v>mm</v>
          </cell>
          <cell r="AH468" t="str">
            <v>外形寸法　幅</v>
          </cell>
          <cell r="AI468">
            <v>1358</v>
          </cell>
          <cell r="AJ468" t="str">
            <v>mm</v>
          </cell>
          <cell r="AK468" t="str">
            <v>外形寸法　奥行</v>
          </cell>
          <cell r="AL468">
            <v>606</v>
          </cell>
          <cell r="AM468" t="str">
            <v>mm</v>
          </cell>
          <cell r="AN468" t="str">
            <v>風量(強)</v>
          </cell>
          <cell r="AO468">
            <v>18</v>
          </cell>
          <cell r="AP468" t="str">
            <v>m3/min</v>
          </cell>
          <cell r="AQ468" t="str">
            <v>機外静圧</v>
          </cell>
          <cell r="AS468" t="str">
            <v>Pa</v>
          </cell>
          <cell r="AT468" t="str">
            <v>送風機出力</v>
          </cell>
          <cell r="AU468">
            <v>9.5000000000000001E-2</v>
          </cell>
          <cell r="AV468" t="str">
            <v>kW</v>
          </cell>
          <cell r="AW468" t="str">
            <v>ドレン配管径</v>
          </cell>
          <cell r="AX468" t="str">
            <v>外径32(PVC管 VP-25接続可)</v>
          </cell>
          <cell r="AZ468" t="str">
            <v>冷媒配管(ガス)</v>
          </cell>
          <cell r="BA468">
            <v>15.88</v>
          </cell>
          <cell r="BB468" t="str">
            <v>φ(mm)</v>
          </cell>
          <cell r="BC468" t="str">
            <v>冷媒配管(液)</v>
          </cell>
          <cell r="BD468">
            <v>9.52</v>
          </cell>
          <cell r="BE468" t="str">
            <v>φ(mm)</v>
          </cell>
          <cell r="BF468" t="str">
            <v>製品質量</v>
          </cell>
          <cell r="BG468">
            <v>47</v>
          </cell>
          <cell r="BH468" t="str">
            <v>kg</v>
          </cell>
          <cell r="BI468" t="str">
            <v>分離形名(パネル１)</v>
          </cell>
          <cell r="BJ468" t="str">
            <v>CMP-J90LW</v>
          </cell>
          <cell r="BL468" t="str">
            <v>分離形名(リモコン１)</v>
          </cell>
          <cell r="BM468" t="str">
            <v>PAR-F25M</v>
          </cell>
        </row>
        <row r="469">
          <cell r="B469" t="str">
            <v>PLFY-J71LMD-A</v>
          </cell>
          <cell r="C469" t="str">
            <v>標準価格</v>
          </cell>
          <cell r="D469">
            <v>380000</v>
          </cell>
          <cell r="E469">
            <v>405000</v>
          </cell>
          <cell r="F469" t="str">
            <v>円</v>
          </cell>
          <cell r="G469" t="str">
            <v>冷房能力</v>
          </cell>
          <cell r="H469">
            <v>7.1</v>
          </cell>
          <cell r="I469" t="str">
            <v>kW</v>
          </cell>
          <cell r="J469" t="str">
            <v>消費電力(冷房)</v>
          </cell>
          <cell r="K469">
            <v>0.19</v>
          </cell>
          <cell r="L469" t="str">
            <v>kW</v>
          </cell>
          <cell r="M469" t="str">
            <v>暖房能力</v>
          </cell>
          <cell r="N469">
            <v>8</v>
          </cell>
          <cell r="O469" t="str">
            <v>kW</v>
          </cell>
          <cell r="P469" t="str">
            <v>暖房能力(ﾋｰﾀ作動時)</v>
          </cell>
          <cell r="R469" t="str">
            <v>kW</v>
          </cell>
          <cell r="S469" t="str">
            <v>消費電力(暖房)</v>
          </cell>
          <cell r="T469">
            <v>0.18</v>
          </cell>
          <cell r="U469" t="str">
            <v>kW</v>
          </cell>
          <cell r="V469" t="str">
            <v>消費電力(暖房ﾋｰﾀ作動時)</v>
          </cell>
          <cell r="X469" t="str">
            <v>kW</v>
          </cell>
          <cell r="Y469" t="str">
            <v>電源</v>
          </cell>
          <cell r="Z469" t="str">
            <v>単相</v>
          </cell>
          <cell r="AA469" t="str">
            <v>φ</v>
          </cell>
          <cell r="AB469" t="str">
            <v>電圧</v>
          </cell>
          <cell r="AC469">
            <v>200</v>
          </cell>
          <cell r="AD469" t="str">
            <v>V</v>
          </cell>
          <cell r="AE469" t="str">
            <v>外形寸法　高さ</v>
          </cell>
          <cell r="AF469">
            <v>393</v>
          </cell>
          <cell r="AG469" t="str">
            <v>mm</v>
          </cell>
          <cell r="AH469" t="str">
            <v>外形寸法　幅</v>
          </cell>
          <cell r="AI469">
            <v>1358</v>
          </cell>
          <cell r="AJ469" t="str">
            <v>mm</v>
          </cell>
          <cell r="AK469" t="str">
            <v>外形寸法　奥行</v>
          </cell>
          <cell r="AL469">
            <v>606</v>
          </cell>
          <cell r="AM469" t="str">
            <v>mm</v>
          </cell>
          <cell r="AN469" t="str">
            <v>風量(強)</v>
          </cell>
          <cell r="AO469">
            <v>18</v>
          </cell>
          <cell r="AP469" t="str">
            <v>m3/min</v>
          </cell>
          <cell r="AQ469" t="str">
            <v>機外静圧</v>
          </cell>
          <cell r="AS469" t="str">
            <v>Pa</v>
          </cell>
          <cell r="AT469" t="str">
            <v>送風機出力</v>
          </cell>
          <cell r="AU469">
            <v>9.5000000000000001E-2</v>
          </cell>
          <cell r="AV469" t="str">
            <v>kW</v>
          </cell>
          <cell r="AW469" t="str">
            <v>ドレン配管径</v>
          </cell>
          <cell r="AX469" t="str">
            <v>外径32(PVC管 VP-25接続可)</v>
          </cell>
          <cell r="AZ469" t="str">
            <v>冷媒配管(ガス)</v>
          </cell>
          <cell r="BA469">
            <v>15.88</v>
          </cell>
          <cell r="BB469" t="str">
            <v>φ(mm)</v>
          </cell>
          <cell r="BC469" t="str">
            <v>冷媒配管(液)</v>
          </cell>
          <cell r="BD469">
            <v>9.52</v>
          </cell>
          <cell r="BE469" t="str">
            <v>φ(mm)</v>
          </cell>
          <cell r="BF469" t="str">
            <v>製品質量</v>
          </cell>
          <cell r="BG469">
            <v>41.5</v>
          </cell>
          <cell r="BH469" t="str">
            <v>kg</v>
          </cell>
          <cell r="BI469" t="str">
            <v>分離形名(パネル１)</v>
          </cell>
          <cell r="BJ469" t="str">
            <v>CMP-J90LW</v>
          </cell>
          <cell r="BL469" t="str">
            <v>分離形名(リモコン１)</v>
          </cell>
          <cell r="BM469" t="str">
            <v>PAR-F25M</v>
          </cell>
        </row>
        <row r="470">
          <cell r="B470" t="str">
            <v>PLFY-J71LMD-B</v>
          </cell>
          <cell r="C470" t="str">
            <v>標準価格</v>
          </cell>
          <cell r="D470">
            <v>380000</v>
          </cell>
          <cell r="E470">
            <v>405000</v>
          </cell>
          <cell r="F470" t="str">
            <v>円</v>
          </cell>
          <cell r="G470" t="str">
            <v>冷房能力</v>
          </cell>
          <cell r="H470">
            <v>7.1</v>
          </cell>
          <cell r="I470" t="str">
            <v>kW</v>
          </cell>
          <cell r="J470" t="str">
            <v>消費電力(冷房)</v>
          </cell>
          <cell r="K470">
            <v>0.19</v>
          </cell>
          <cell r="L470" t="str">
            <v>kW</v>
          </cell>
          <cell r="M470" t="str">
            <v>暖房能力</v>
          </cell>
          <cell r="N470">
            <v>8</v>
          </cell>
          <cell r="O470" t="str">
            <v>kW</v>
          </cell>
          <cell r="P470" t="str">
            <v>暖房能力(ﾋｰﾀ作動時)</v>
          </cell>
          <cell r="R470" t="str">
            <v>kW</v>
          </cell>
          <cell r="S470" t="str">
            <v>消費電力(暖房)</v>
          </cell>
          <cell r="T470">
            <v>0.18</v>
          </cell>
          <cell r="U470" t="str">
            <v>kW</v>
          </cell>
          <cell r="V470" t="str">
            <v>消費電力(暖房ﾋｰﾀ作動時)</v>
          </cell>
          <cell r="X470" t="str">
            <v>kW</v>
          </cell>
          <cell r="Y470" t="str">
            <v>電源</v>
          </cell>
          <cell r="Z470" t="str">
            <v>単相</v>
          </cell>
          <cell r="AA470" t="str">
            <v>φ</v>
          </cell>
          <cell r="AB470" t="str">
            <v>電圧</v>
          </cell>
          <cell r="AC470">
            <v>200</v>
          </cell>
          <cell r="AD470" t="str">
            <v>V</v>
          </cell>
          <cell r="AE470" t="str">
            <v>外形寸法　高さ</v>
          </cell>
          <cell r="AF470">
            <v>338</v>
          </cell>
          <cell r="AG470" t="str">
            <v>mm</v>
          </cell>
          <cell r="AH470" t="str">
            <v>外形寸法　幅</v>
          </cell>
          <cell r="AI470">
            <v>1358</v>
          </cell>
          <cell r="AJ470" t="str">
            <v>mm</v>
          </cell>
          <cell r="AK470" t="str">
            <v>外形寸法　奥行</v>
          </cell>
          <cell r="AL470">
            <v>606</v>
          </cell>
          <cell r="AM470" t="str">
            <v>mm</v>
          </cell>
          <cell r="AN470" t="str">
            <v>風量(強)</v>
          </cell>
          <cell r="AO470">
            <v>18</v>
          </cell>
          <cell r="AP470" t="str">
            <v>m3/min</v>
          </cell>
          <cell r="AQ470" t="str">
            <v>機外静圧</v>
          </cell>
          <cell r="AS470" t="str">
            <v>Pa</v>
          </cell>
          <cell r="AT470" t="str">
            <v>送風機出力</v>
          </cell>
          <cell r="AU470">
            <v>9.5000000000000001E-2</v>
          </cell>
          <cell r="AV470" t="str">
            <v>kW</v>
          </cell>
          <cell r="AW470" t="str">
            <v>ドレン配管径</v>
          </cell>
          <cell r="AX470" t="str">
            <v>外径32(PVC管 VP-25接続可)</v>
          </cell>
          <cell r="AZ470" t="str">
            <v>冷媒配管(ガス)</v>
          </cell>
          <cell r="BA470">
            <v>15.88</v>
          </cell>
          <cell r="BB470" t="str">
            <v>φ(mm)</v>
          </cell>
          <cell r="BC470" t="str">
            <v>冷媒配管(液)</v>
          </cell>
          <cell r="BD470">
            <v>9.52</v>
          </cell>
          <cell r="BE470" t="str">
            <v>φ(mm)</v>
          </cell>
          <cell r="BF470" t="str">
            <v>製品質量</v>
          </cell>
          <cell r="BG470">
            <v>39</v>
          </cell>
          <cell r="BH470" t="str">
            <v>kg</v>
          </cell>
          <cell r="BI470" t="str">
            <v>分離形名(パネル１)</v>
          </cell>
          <cell r="BJ470" t="str">
            <v>CMP-J90LW-B</v>
          </cell>
          <cell r="BL470" t="str">
            <v>分離形名(リモコン１)</v>
          </cell>
          <cell r="BM470" t="str">
            <v>PAR-F25M</v>
          </cell>
        </row>
        <row r="471">
          <cell r="B471" t="str">
            <v>PLFY-J80GM-A</v>
          </cell>
          <cell r="C471" t="str">
            <v>標準価格</v>
          </cell>
          <cell r="D471">
            <v>410000</v>
          </cell>
          <cell r="E471">
            <v>435000</v>
          </cell>
          <cell r="F471" t="str">
            <v>円</v>
          </cell>
          <cell r="G471" t="str">
            <v>冷房能力</v>
          </cell>
          <cell r="H471">
            <v>8</v>
          </cell>
          <cell r="I471" t="str">
            <v>kW</v>
          </cell>
          <cell r="J471" t="str">
            <v>消費電力(冷房)</v>
          </cell>
          <cell r="K471">
            <v>0.11</v>
          </cell>
          <cell r="L471" t="str">
            <v>kW</v>
          </cell>
          <cell r="M471" t="str">
            <v>暖房能力</v>
          </cell>
          <cell r="N471">
            <v>9</v>
          </cell>
          <cell r="O471" t="str">
            <v>kW</v>
          </cell>
          <cell r="P471" t="str">
            <v>暖房能力(ﾋｰﾀ作動時)</v>
          </cell>
          <cell r="Q471">
            <v>0</v>
          </cell>
          <cell r="R471" t="str">
            <v>kW</v>
          </cell>
          <cell r="S471" t="str">
            <v>消費電力(暖房)</v>
          </cell>
          <cell r="T471">
            <v>0.1</v>
          </cell>
          <cell r="U471" t="str">
            <v>kW</v>
          </cell>
          <cell r="V471" t="str">
            <v>消費電力(暖房ﾋｰﾀ作動時)</v>
          </cell>
          <cell r="W471">
            <v>0</v>
          </cell>
          <cell r="X471" t="str">
            <v>kW</v>
          </cell>
          <cell r="Y471" t="str">
            <v>電源</v>
          </cell>
          <cell r="Z471" t="str">
            <v>単相</v>
          </cell>
          <cell r="AA471" t="str">
            <v>φ</v>
          </cell>
          <cell r="AB471" t="str">
            <v>電圧</v>
          </cell>
          <cell r="AC471">
            <v>200</v>
          </cell>
          <cell r="AD471" t="str">
            <v>V</v>
          </cell>
          <cell r="AE471" t="str">
            <v>外形寸法　高さ</v>
          </cell>
          <cell r="AF471">
            <v>258</v>
          </cell>
          <cell r="AG471" t="str">
            <v>mm</v>
          </cell>
          <cell r="AH471" t="str">
            <v>外形寸法　幅</v>
          </cell>
          <cell r="AI471">
            <v>820</v>
          </cell>
          <cell r="AJ471" t="str">
            <v>mm</v>
          </cell>
          <cell r="AK471" t="str">
            <v>外形寸法　奥行</v>
          </cell>
          <cell r="AL471">
            <v>820</v>
          </cell>
          <cell r="AM471" t="str">
            <v>mm</v>
          </cell>
          <cell r="AN471" t="str">
            <v>風量(強)</v>
          </cell>
          <cell r="AO471">
            <v>18</v>
          </cell>
          <cell r="AP471" t="str">
            <v>m3/min</v>
          </cell>
          <cell r="AQ471" t="str">
            <v>機外静圧</v>
          </cell>
          <cell r="AR471">
            <v>0</v>
          </cell>
          <cell r="AS471" t="str">
            <v>Pa</v>
          </cell>
          <cell r="AT471" t="str">
            <v>送風機出力</v>
          </cell>
          <cell r="AU471">
            <v>0.05</v>
          </cell>
          <cell r="AV471" t="str">
            <v>kW</v>
          </cell>
          <cell r="AW471" t="str">
            <v>ドレン配管径</v>
          </cell>
          <cell r="AX471" t="str">
            <v>内径26&lt;PVC管VP-25接続可&gt;</v>
          </cell>
          <cell r="AZ471" t="str">
            <v>冷媒配管(ガス)</v>
          </cell>
          <cell r="BA471">
            <v>15.88</v>
          </cell>
          <cell r="BB471" t="str">
            <v>φ(mm)</v>
          </cell>
          <cell r="BC471" t="str">
            <v>冷媒配管(液)</v>
          </cell>
          <cell r="BD471">
            <v>9.52</v>
          </cell>
          <cell r="BE471" t="str">
            <v>φ(mm)</v>
          </cell>
          <cell r="BF471" t="str">
            <v>製品質量</v>
          </cell>
          <cell r="BG471">
            <v>28</v>
          </cell>
          <cell r="BH471" t="str">
            <v>kg</v>
          </cell>
          <cell r="BI471" t="str">
            <v>分離形名(パネル１)</v>
          </cell>
          <cell r="BJ471" t="str">
            <v>PLP-J100GW</v>
          </cell>
          <cell r="BL471" t="str">
            <v>分離形名(リモコン１)</v>
          </cell>
          <cell r="BM471" t="str">
            <v>PAR-F25M</v>
          </cell>
        </row>
        <row r="472">
          <cell r="B472" t="str">
            <v>PLFY-J80KM-A</v>
          </cell>
          <cell r="C472" t="str">
            <v>標準価格</v>
          </cell>
          <cell r="D472">
            <v>410000</v>
          </cell>
          <cell r="E472">
            <v>435000</v>
          </cell>
          <cell r="F472" t="str">
            <v>円</v>
          </cell>
          <cell r="G472" t="str">
            <v>冷房能力</v>
          </cell>
          <cell r="H472">
            <v>8</v>
          </cell>
          <cell r="I472" t="str">
            <v>kW</v>
          </cell>
          <cell r="J472" t="str">
            <v>消費電力(冷房)</v>
          </cell>
          <cell r="K472">
            <v>0.12</v>
          </cell>
          <cell r="L472" t="str">
            <v>kW</v>
          </cell>
          <cell r="M472" t="str">
            <v>暖房能力</v>
          </cell>
          <cell r="N472">
            <v>9</v>
          </cell>
          <cell r="O472" t="str">
            <v>kW</v>
          </cell>
          <cell r="P472" t="str">
            <v>暖房能力(ﾋｰﾀ作動時)</v>
          </cell>
          <cell r="R472" t="str">
            <v>kW</v>
          </cell>
          <cell r="S472" t="str">
            <v>消費電力(暖房)</v>
          </cell>
          <cell r="T472">
            <v>0.12</v>
          </cell>
          <cell r="U472" t="str">
            <v>kW</v>
          </cell>
          <cell r="V472" t="str">
            <v>消費電力(暖房ﾋｰﾀ作動時)</v>
          </cell>
          <cell r="X472" t="str">
            <v>kW</v>
          </cell>
          <cell r="Y472" t="str">
            <v>電源</v>
          </cell>
          <cell r="Z472" t="str">
            <v>単相</v>
          </cell>
          <cell r="AA472" t="str">
            <v>φ</v>
          </cell>
          <cell r="AB472" t="str">
            <v>電圧</v>
          </cell>
          <cell r="AC472">
            <v>200</v>
          </cell>
          <cell r="AD472" t="str">
            <v>V</v>
          </cell>
          <cell r="AE472" t="str">
            <v>外形寸法　高さ</v>
          </cell>
          <cell r="AF472">
            <v>290</v>
          </cell>
          <cell r="AG472" t="str">
            <v>mm</v>
          </cell>
          <cell r="AH472" t="str">
            <v>外形寸法　幅</v>
          </cell>
          <cell r="AI472">
            <v>840</v>
          </cell>
          <cell r="AJ472" t="str">
            <v>mm</v>
          </cell>
          <cell r="AK472" t="str">
            <v>外形寸法　奥行</v>
          </cell>
          <cell r="AL472">
            <v>840</v>
          </cell>
          <cell r="AM472" t="str">
            <v>mm</v>
          </cell>
          <cell r="AN472" t="str">
            <v>風量(強)</v>
          </cell>
          <cell r="AO472">
            <v>20</v>
          </cell>
          <cell r="AP472" t="str">
            <v>m3/min</v>
          </cell>
          <cell r="AQ472" t="str">
            <v>機外静圧</v>
          </cell>
          <cell r="AS472" t="str">
            <v>Pa</v>
          </cell>
          <cell r="AT472" t="str">
            <v>送風機出力</v>
          </cell>
          <cell r="AU472">
            <v>7.0000000000000007E-2</v>
          </cell>
          <cell r="AV472" t="str">
            <v>kW</v>
          </cell>
          <cell r="AW472" t="str">
            <v>ドレン配管径</v>
          </cell>
          <cell r="AZ472" t="str">
            <v>冷媒配管(ガス)</v>
          </cell>
          <cell r="BA472">
            <v>15.88</v>
          </cell>
          <cell r="BB472" t="str">
            <v>φ(mm)</v>
          </cell>
          <cell r="BC472" t="str">
            <v>冷媒配管(液)</v>
          </cell>
          <cell r="BD472">
            <v>9.52</v>
          </cell>
          <cell r="BE472" t="str">
            <v>φ(mm)</v>
          </cell>
          <cell r="BF472" t="str">
            <v>製品質量</v>
          </cell>
          <cell r="BG472">
            <v>26</v>
          </cell>
          <cell r="BH472" t="str">
            <v>kg</v>
          </cell>
          <cell r="BI472" t="str">
            <v>分離形名(パネル１)</v>
          </cell>
          <cell r="BJ472" t="str">
            <v>PLP-J100KW</v>
          </cell>
          <cell r="BL472" t="str">
            <v>分離形名(リモコン１)</v>
          </cell>
          <cell r="BM472" t="str">
            <v>PAR-F25M</v>
          </cell>
        </row>
        <row r="473">
          <cell r="B473" t="str">
            <v>PLFY-J80KMH-A</v>
          </cell>
          <cell r="C473" t="str">
            <v>標準価格</v>
          </cell>
          <cell r="D473">
            <v>438000</v>
          </cell>
          <cell r="E473">
            <v>463000</v>
          </cell>
          <cell r="F473" t="str">
            <v>円</v>
          </cell>
          <cell r="G473" t="str">
            <v>冷房能力</v>
          </cell>
          <cell r="H473">
            <v>8</v>
          </cell>
          <cell r="I473" t="str">
            <v>kW</v>
          </cell>
          <cell r="J473" t="str">
            <v>消費電力(冷房)</v>
          </cell>
          <cell r="K473">
            <v>0.12</v>
          </cell>
          <cell r="L473" t="str">
            <v>kW</v>
          </cell>
          <cell r="M473" t="str">
            <v>暖房能力</v>
          </cell>
          <cell r="N473">
            <v>9</v>
          </cell>
          <cell r="O473" t="str">
            <v>kW</v>
          </cell>
          <cell r="P473" t="str">
            <v>暖房能力(ﾋｰﾀ作動時)</v>
          </cell>
          <cell r="Q473">
            <v>11.1</v>
          </cell>
          <cell r="R473" t="str">
            <v>kW</v>
          </cell>
          <cell r="S473" t="str">
            <v>消費電力(暖房)</v>
          </cell>
          <cell r="T473">
            <v>0.12</v>
          </cell>
          <cell r="U473" t="str">
            <v>kW</v>
          </cell>
          <cell r="V473" t="str">
            <v>消費電力(暖房ﾋｰﾀ作動時)</v>
          </cell>
          <cell r="W473">
            <v>2.2200000000000002</v>
          </cell>
          <cell r="X473" t="str">
            <v>kW</v>
          </cell>
          <cell r="Y473" t="str">
            <v>電源</v>
          </cell>
          <cell r="Z473" t="str">
            <v>三相</v>
          </cell>
          <cell r="AA473" t="str">
            <v>φ</v>
          </cell>
          <cell r="AB473" t="str">
            <v>電圧</v>
          </cell>
          <cell r="AC473">
            <v>200</v>
          </cell>
          <cell r="AD473" t="str">
            <v>V</v>
          </cell>
          <cell r="AE473" t="str">
            <v>外形寸法　高さ</v>
          </cell>
          <cell r="AF473">
            <v>290</v>
          </cell>
          <cell r="AG473" t="str">
            <v>mm</v>
          </cell>
          <cell r="AH473" t="str">
            <v>外形寸法　幅</v>
          </cell>
          <cell r="AI473">
            <v>840</v>
          </cell>
          <cell r="AJ473" t="str">
            <v>mm</v>
          </cell>
          <cell r="AK473" t="str">
            <v>外形寸法　奥行</v>
          </cell>
          <cell r="AL473">
            <v>840</v>
          </cell>
          <cell r="AM473" t="str">
            <v>mm</v>
          </cell>
          <cell r="AN473" t="str">
            <v>風量(強)</v>
          </cell>
          <cell r="AO473">
            <v>20</v>
          </cell>
          <cell r="AP473" t="str">
            <v>m3/min</v>
          </cell>
          <cell r="AQ473" t="str">
            <v>機外静圧</v>
          </cell>
          <cell r="AS473" t="str">
            <v>Pa</v>
          </cell>
          <cell r="AT473" t="str">
            <v>送風機出力</v>
          </cell>
          <cell r="AU473">
            <v>7.0000000000000007E-2</v>
          </cell>
          <cell r="AV473" t="str">
            <v>kW</v>
          </cell>
          <cell r="AW473" t="str">
            <v>ドレン配管径</v>
          </cell>
          <cell r="AZ473" t="str">
            <v>冷媒配管(ガス)</v>
          </cell>
          <cell r="BA473">
            <v>15.88</v>
          </cell>
          <cell r="BB473" t="str">
            <v>φ(mm)</v>
          </cell>
          <cell r="BC473" t="str">
            <v>冷媒配管(液)</v>
          </cell>
          <cell r="BD473">
            <v>9.52</v>
          </cell>
          <cell r="BE473" t="str">
            <v>φ(mm)</v>
          </cell>
          <cell r="BF473" t="str">
            <v>製品質量</v>
          </cell>
          <cell r="BG473">
            <v>28</v>
          </cell>
          <cell r="BH473" t="str">
            <v>kg</v>
          </cell>
          <cell r="BI473" t="str">
            <v>分離形名(パネル１)</v>
          </cell>
          <cell r="BJ473" t="str">
            <v>PLP-J100KW</v>
          </cell>
          <cell r="BL473" t="str">
            <v>分離形名(リモコン１)</v>
          </cell>
          <cell r="BM473" t="str">
            <v>PAR-F25M</v>
          </cell>
        </row>
        <row r="474">
          <cell r="B474" t="str">
            <v>PLFY-J80LM-A</v>
          </cell>
          <cell r="C474" t="str">
            <v>標準価格</v>
          </cell>
          <cell r="D474">
            <v>413000</v>
          </cell>
          <cell r="E474">
            <v>438000</v>
          </cell>
          <cell r="F474" t="str">
            <v>円</v>
          </cell>
          <cell r="G474" t="str">
            <v>冷房能力</v>
          </cell>
          <cell r="H474">
            <v>8</v>
          </cell>
          <cell r="I474" t="str">
            <v>kW</v>
          </cell>
          <cell r="J474" t="str">
            <v>消費電力(冷房)</v>
          </cell>
          <cell r="K474">
            <v>0.18</v>
          </cell>
          <cell r="L474" t="str">
            <v>kW</v>
          </cell>
          <cell r="M474" t="str">
            <v>暖房能力</v>
          </cell>
          <cell r="N474">
            <v>9</v>
          </cell>
          <cell r="O474" t="str">
            <v>kW</v>
          </cell>
          <cell r="P474" t="str">
            <v>暖房能力(ﾋｰﾀ作動時)</v>
          </cell>
          <cell r="R474" t="str">
            <v>kW</v>
          </cell>
          <cell r="S474" t="str">
            <v>消費電力(暖房)</v>
          </cell>
          <cell r="T474">
            <v>0.18</v>
          </cell>
          <cell r="U474" t="str">
            <v>kW</v>
          </cell>
          <cell r="V474" t="str">
            <v>消費電力(暖房ﾋｰﾀ作動時)</v>
          </cell>
          <cell r="X474" t="str">
            <v>kW</v>
          </cell>
          <cell r="Y474" t="str">
            <v>電源</v>
          </cell>
          <cell r="Z474" t="str">
            <v>単相</v>
          </cell>
          <cell r="AA474" t="str">
            <v>φ</v>
          </cell>
          <cell r="AB474" t="str">
            <v>電圧</v>
          </cell>
          <cell r="AC474">
            <v>200</v>
          </cell>
          <cell r="AD474" t="str">
            <v>V</v>
          </cell>
          <cell r="AE474" t="str">
            <v>外形寸法　高さ</v>
          </cell>
          <cell r="AF474">
            <v>563</v>
          </cell>
          <cell r="AG474" t="str">
            <v>mm</v>
          </cell>
          <cell r="AH474" t="str">
            <v>外形寸法　幅</v>
          </cell>
          <cell r="AI474">
            <v>1358</v>
          </cell>
          <cell r="AJ474" t="str">
            <v>mm</v>
          </cell>
          <cell r="AK474" t="str">
            <v>外形寸法　奥行</v>
          </cell>
          <cell r="AL474">
            <v>606</v>
          </cell>
          <cell r="AM474" t="str">
            <v>mm</v>
          </cell>
          <cell r="AN474" t="str">
            <v>風量(強)</v>
          </cell>
          <cell r="AO474">
            <v>19</v>
          </cell>
          <cell r="AP474" t="str">
            <v>m3/min</v>
          </cell>
          <cell r="AQ474" t="str">
            <v>機外静圧</v>
          </cell>
          <cell r="AS474" t="str">
            <v>Pa</v>
          </cell>
          <cell r="AT474" t="str">
            <v>送風機出力</v>
          </cell>
          <cell r="AU474">
            <v>9.5000000000000001E-2</v>
          </cell>
          <cell r="AV474" t="str">
            <v>kW</v>
          </cell>
          <cell r="AW474" t="str">
            <v>ドレン配管径</v>
          </cell>
          <cell r="AX474" t="str">
            <v>外径32(PVC管 VP-25接続可)</v>
          </cell>
          <cell r="AZ474" t="str">
            <v>冷媒配管(ガス)</v>
          </cell>
          <cell r="BA474">
            <v>15.88</v>
          </cell>
          <cell r="BB474" t="str">
            <v>φ(mm)</v>
          </cell>
          <cell r="BC474" t="str">
            <v>冷媒配管(液)</v>
          </cell>
          <cell r="BD474">
            <v>9.52</v>
          </cell>
          <cell r="BE474" t="str">
            <v>φ(mm)</v>
          </cell>
          <cell r="BF474" t="str">
            <v>製品質量</v>
          </cell>
          <cell r="BG474">
            <v>49</v>
          </cell>
          <cell r="BH474" t="str">
            <v>kg</v>
          </cell>
          <cell r="BI474" t="str">
            <v>分離形名(パネル１)</v>
          </cell>
          <cell r="BJ474" t="str">
            <v>CMP-J90LW</v>
          </cell>
          <cell r="BL474" t="str">
            <v>分離形名(リモコン１)</v>
          </cell>
          <cell r="BM474" t="str">
            <v>PAR-F25M</v>
          </cell>
        </row>
        <row r="475">
          <cell r="B475" t="str">
            <v>PLFY-J80LMD-A</v>
          </cell>
          <cell r="C475" t="str">
            <v>標準価格</v>
          </cell>
          <cell r="D475">
            <v>413000</v>
          </cell>
          <cell r="E475">
            <v>438000</v>
          </cell>
          <cell r="F475" t="str">
            <v>円</v>
          </cell>
          <cell r="G475" t="str">
            <v>冷房能力</v>
          </cell>
          <cell r="H475">
            <v>8</v>
          </cell>
          <cell r="I475" t="str">
            <v>kW</v>
          </cell>
          <cell r="J475" t="str">
            <v>消費電力(冷房)</v>
          </cell>
          <cell r="K475">
            <v>0.19</v>
          </cell>
          <cell r="L475" t="str">
            <v>kW</v>
          </cell>
          <cell r="M475" t="str">
            <v>暖房能力</v>
          </cell>
          <cell r="N475">
            <v>9</v>
          </cell>
          <cell r="O475" t="str">
            <v>kW</v>
          </cell>
          <cell r="P475" t="str">
            <v>暖房能力(ﾋｰﾀ作動時)</v>
          </cell>
          <cell r="R475" t="str">
            <v>kW</v>
          </cell>
          <cell r="S475" t="str">
            <v>消費電力(暖房)</v>
          </cell>
          <cell r="T475">
            <v>0.18</v>
          </cell>
          <cell r="U475" t="str">
            <v>kW</v>
          </cell>
          <cell r="V475" t="str">
            <v>消費電力(暖房ﾋｰﾀ作動時)</v>
          </cell>
          <cell r="X475" t="str">
            <v>kW</v>
          </cell>
          <cell r="Y475" t="str">
            <v>電源</v>
          </cell>
          <cell r="Z475" t="str">
            <v>単相</v>
          </cell>
          <cell r="AA475" t="str">
            <v>φ</v>
          </cell>
          <cell r="AB475" t="str">
            <v>電圧</v>
          </cell>
          <cell r="AC475">
            <v>200</v>
          </cell>
          <cell r="AD475" t="str">
            <v>V</v>
          </cell>
          <cell r="AE475" t="str">
            <v>外形寸法　高さ</v>
          </cell>
          <cell r="AF475">
            <v>393</v>
          </cell>
          <cell r="AG475" t="str">
            <v>mm</v>
          </cell>
          <cell r="AH475" t="str">
            <v>外形寸法　幅</v>
          </cell>
          <cell r="AI475">
            <v>1358</v>
          </cell>
          <cell r="AJ475" t="str">
            <v>mm</v>
          </cell>
          <cell r="AK475" t="str">
            <v>外形寸法　奥行</v>
          </cell>
          <cell r="AL475">
            <v>606</v>
          </cell>
          <cell r="AM475" t="str">
            <v>mm</v>
          </cell>
          <cell r="AN475" t="str">
            <v>風量(強)</v>
          </cell>
          <cell r="AO475">
            <v>19</v>
          </cell>
          <cell r="AP475" t="str">
            <v>m3/min</v>
          </cell>
          <cell r="AQ475" t="str">
            <v>機外静圧</v>
          </cell>
          <cell r="AS475" t="str">
            <v>Pa</v>
          </cell>
          <cell r="AT475" t="str">
            <v>送風機出力</v>
          </cell>
          <cell r="AU475">
            <v>9.5000000000000001E-2</v>
          </cell>
          <cell r="AV475" t="str">
            <v>kW</v>
          </cell>
          <cell r="AW475" t="str">
            <v>ドレン配管径</v>
          </cell>
          <cell r="AX475" t="str">
            <v>外径32(PVC管 VP-25接続可)</v>
          </cell>
          <cell r="AZ475" t="str">
            <v>冷媒配管(ガス)</v>
          </cell>
          <cell r="BA475">
            <v>15.88</v>
          </cell>
          <cell r="BB475" t="str">
            <v>φ(mm)</v>
          </cell>
          <cell r="BC475" t="str">
            <v>冷媒配管(液)</v>
          </cell>
          <cell r="BD475">
            <v>9.52</v>
          </cell>
          <cell r="BE475" t="str">
            <v>φ(mm)</v>
          </cell>
          <cell r="BF475" t="str">
            <v>製品質量</v>
          </cell>
          <cell r="BG475">
            <v>43.5</v>
          </cell>
          <cell r="BH475" t="str">
            <v>kg</v>
          </cell>
          <cell r="BI475" t="str">
            <v>分離形名(パネル１)</v>
          </cell>
          <cell r="BJ475" t="str">
            <v>CMP-J90LW</v>
          </cell>
          <cell r="BL475" t="str">
            <v>分離形名(リモコン１)</v>
          </cell>
          <cell r="BM475" t="str">
            <v>PAR-F25M</v>
          </cell>
        </row>
        <row r="476">
          <cell r="B476" t="str">
            <v>PLFY-J80LMD-B</v>
          </cell>
          <cell r="C476" t="str">
            <v>標準価格</v>
          </cell>
          <cell r="D476">
            <v>413000</v>
          </cell>
          <cell r="E476">
            <v>438000</v>
          </cell>
          <cell r="F476" t="str">
            <v>円</v>
          </cell>
          <cell r="G476" t="str">
            <v>冷房能力</v>
          </cell>
          <cell r="H476">
            <v>8</v>
          </cell>
          <cell r="I476" t="str">
            <v>kW</v>
          </cell>
          <cell r="J476" t="str">
            <v>消費電力(冷房)</v>
          </cell>
          <cell r="K476">
            <v>0.19</v>
          </cell>
          <cell r="L476" t="str">
            <v>kW</v>
          </cell>
          <cell r="M476" t="str">
            <v>暖房能力</v>
          </cell>
          <cell r="N476">
            <v>9</v>
          </cell>
          <cell r="O476" t="str">
            <v>kW</v>
          </cell>
          <cell r="P476" t="str">
            <v>暖房能力(ﾋｰﾀ作動時)</v>
          </cell>
          <cell r="R476" t="str">
            <v>kW</v>
          </cell>
          <cell r="S476" t="str">
            <v>消費電力(暖房)</v>
          </cell>
          <cell r="T476">
            <v>0.18</v>
          </cell>
          <cell r="U476" t="str">
            <v>kW</v>
          </cell>
          <cell r="V476" t="str">
            <v>消費電力(暖房ﾋｰﾀ作動時)</v>
          </cell>
          <cell r="X476" t="str">
            <v>kW</v>
          </cell>
          <cell r="Y476" t="str">
            <v>電源</v>
          </cell>
          <cell r="Z476" t="str">
            <v>単相</v>
          </cell>
          <cell r="AA476" t="str">
            <v>φ</v>
          </cell>
          <cell r="AB476" t="str">
            <v>電圧</v>
          </cell>
          <cell r="AC476">
            <v>200</v>
          </cell>
          <cell r="AD476" t="str">
            <v>V</v>
          </cell>
          <cell r="AE476" t="str">
            <v>外形寸法　高さ</v>
          </cell>
          <cell r="AF476">
            <v>338</v>
          </cell>
          <cell r="AG476" t="str">
            <v>mm</v>
          </cell>
          <cell r="AH476" t="str">
            <v>外形寸法　幅</v>
          </cell>
          <cell r="AI476">
            <v>1358</v>
          </cell>
          <cell r="AJ476" t="str">
            <v>mm</v>
          </cell>
          <cell r="AK476" t="str">
            <v>外形寸法　奥行</v>
          </cell>
          <cell r="AL476">
            <v>606</v>
          </cell>
          <cell r="AM476" t="str">
            <v>mm</v>
          </cell>
          <cell r="AN476" t="str">
            <v>風量(強)</v>
          </cell>
          <cell r="AO476">
            <v>19</v>
          </cell>
          <cell r="AP476" t="str">
            <v>m3/min</v>
          </cell>
          <cell r="AQ476" t="str">
            <v>機外静圧</v>
          </cell>
          <cell r="AS476" t="str">
            <v>Pa</v>
          </cell>
          <cell r="AT476" t="str">
            <v>送風機出力</v>
          </cell>
          <cell r="AU476">
            <v>9.5000000000000001E-2</v>
          </cell>
          <cell r="AV476" t="str">
            <v>kW</v>
          </cell>
          <cell r="AW476" t="str">
            <v>ドレン配管径</v>
          </cell>
          <cell r="AX476" t="str">
            <v>外径32(PVC管 VP-25接続可)</v>
          </cell>
          <cell r="AZ476" t="str">
            <v>冷媒配管(ガス)</v>
          </cell>
          <cell r="BA476">
            <v>15.88</v>
          </cell>
          <cell r="BB476" t="str">
            <v>φ(mm)</v>
          </cell>
          <cell r="BC476" t="str">
            <v>冷媒配管(液)</v>
          </cell>
          <cell r="BD476">
            <v>9.52</v>
          </cell>
          <cell r="BE476" t="str">
            <v>φ(mm)</v>
          </cell>
          <cell r="BF476" t="str">
            <v>製品質量</v>
          </cell>
          <cell r="BG476">
            <v>41</v>
          </cell>
          <cell r="BH476" t="str">
            <v>kg</v>
          </cell>
          <cell r="BI476" t="str">
            <v>分離形名(パネル１)</v>
          </cell>
          <cell r="BJ476" t="str">
            <v>CMP-J90LW-B</v>
          </cell>
          <cell r="BL476" t="str">
            <v>分離形名(リモコン１)</v>
          </cell>
          <cell r="BM476" t="str">
            <v>PAR-F25M</v>
          </cell>
        </row>
        <row r="477">
          <cell r="B477" t="str">
            <v>PLFY-J90GM-A</v>
          </cell>
          <cell r="C477" t="str">
            <v>標準価格</v>
          </cell>
          <cell r="D477">
            <v>438000</v>
          </cell>
          <cell r="E477">
            <v>463000</v>
          </cell>
          <cell r="F477" t="str">
            <v>円</v>
          </cell>
          <cell r="G477" t="str">
            <v>冷房能力</v>
          </cell>
          <cell r="H477">
            <v>9</v>
          </cell>
          <cell r="I477" t="str">
            <v>kW</v>
          </cell>
          <cell r="J477" t="str">
            <v>消費電力(冷房)</v>
          </cell>
          <cell r="K477">
            <v>0.15</v>
          </cell>
          <cell r="L477" t="str">
            <v>kW</v>
          </cell>
          <cell r="M477" t="str">
            <v>暖房能力</v>
          </cell>
          <cell r="N477">
            <v>10</v>
          </cell>
          <cell r="O477" t="str">
            <v>kW</v>
          </cell>
          <cell r="P477" t="str">
            <v>暖房能力(ﾋｰﾀ作動時)</v>
          </cell>
          <cell r="Q477">
            <v>0</v>
          </cell>
          <cell r="R477" t="str">
            <v>kW</v>
          </cell>
          <cell r="S477" t="str">
            <v>消費電力(暖房)</v>
          </cell>
          <cell r="T477">
            <v>0.12</v>
          </cell>
          <cell r="U477" t="str">
            <v>kW</v>
          </cell>
          <cell r="V477" t="str">
            <v>消費電力(暖房ﾋｰﾀ作動時)</v>
          </cell>
          <cell r="W477">
            <v>0</v>
          </cell>
          <cell r="X477" t="str">
            <v>kW</v>
          </cell>
          <cell r="Y477" t="str">
            <v>電源</v>
          </cell>
          <cell r="Z477" t="str">
            <v>単相</v>
          </cell>
          <cell r="AA477" t="str">
            <v>φ</v>
          </cell>
          <cell r="AB477" t="str">
            <v>電圧</v>
          </cell>
          <cell r="AC477">
            <v>200</v>
          </cell>
          <cell r="AD477" t="str">
            <v>V</v>
          </cell>
          <cell r="AE477" t="str">
            <v>外形寸法　高さ</v>
          </cell>
          <cell r="AF477">
            <v>258</v>
          </cell>
          <cell r="AG477" t="str">
            <v>mm</v>
          </cell>
          <cell r="AH477" t="str">
            <v>外形寸法　幅</v>
          </cell>
          <cell r="AI477">
            <v>820</v>
          </cell>
          <cell r="AJ477" t="str">
            <v>mm</v>
          </cell>
          <cell r="AK477" t="str">
            <v>外形寸法　奥行</v>
          </cell>
          <cell r="AL477">
            <v>820</v>
          </cell>
          <cell r="AM477" t="str">
            <v>mm</v>
          </cell>
          <cell r="AN477" t="str">
            <v>風量(強)</v>
          </cell>
          <cell r="AO477">
            <v>22</v>
          </cell>
          <cell r="AP477" t="str">
            <v>m3/min</v>
          </cell>
          <cell r="AQ477" t="str">
            <v>機外静圧</v>
          </cell>
          <cell r="AR477">
            <v>0</v>
          </cell>
          <cell r="AS477" t="str">
            <v>Pa</v>
          </cell>
          <cell r="AT477" t="str">
            <v>送風機出力</v>
          </cell>
          <cell r="AU477">
            <v>7.0000000000000007E-2</v>
          </cell>
          <cell r="AV477" t="str">
            <v>kW</v>
          </cell>
          <cell r="AW477" t="str">
            <v>ドレン配管径</v>
          </cell>
          <cell r="AX477" t="str">
            <v>内径26&lt;PVC管VP-25接続可&gt;</v>
          </cell>
          <cell r="AZ477" t="str">
            <v>冷媒配管(ガス)</v>
          </cell>
          <cell r="BA477">
            <v>15.88</v>
          </cell>
          <cell r="BB477" t="str">
            <v>φ(mm)</v>
          </cell>
          <cell r="BC477" t="str">
            <v>冷媒配管(液)</v>
          </cell>
          <cell r="BD477">
            <v>9.52</v>
          </cell>
          <cell r="BE477" t="str">
            <v>φ(mm)</v>
          </cell>
          <cell r="BF477" t="str">
            <v>製品質量</v>
          </cell>
          <cell r="BG477">
            <v>28</v>
          </cell>
          <cell r="BH477" t="str">
            <v>kg</v>
          </cell>
          <cell r="BI477" t="str">
            <v>分離形名(パネル１)</v>
          </cell>
          <cell r="BJ477" t="str">
            <v>PLP-J100GW</v>
          </cell>
          <cell r="BL477" t="str">
            <v>分離形名(リモコン１)</v>
          </cell>
          <cell r="BM477" t="str">
            <v>PAR-F25M</v>
          </cell>
        </row>
        <row r="478">
          <cell r="B478" t="str">
            <v>PLFY-J90KM-A</v>
          </cell>
          <cell r="C478" t="str">
            <v>標準価格</v>
          </cell>
          <cell r="D478">
            <v>438000</v>
          </cell>
          <cell r="E478">
            <v>463000</v>
          </cell>
          <cell r="F478" t="str">
            <v>円</v>
          </cell>
          <cell r="G478" t="str">
            <v>冷房能力</v>
          </cell>
          <cell r="H478">
            <v>9</v>
          </cell>
          <cell r="I478" t="str">
            <v>kW</v>
          </cell>
          <cell r="J478" t="str">
            <v>消費電力(冷房)</v>
          </cell>
          <cell r="K478">
            <v>0.16</v>
          </cell>
          <cell r="L478" t="str">
            <v>kW</v>
          </cell>
          <cell r="M478" t="str">
            <v>暖房能力</v>
          </cell>
          <cell r="N478">
            <v>10</v>
          </cell>
          <cell r="O478" t="str">
            <v>kW</v>
          </cell>
          <cell r="P478" t="str">
            <v>暖房能力(ﾋｰﾀ作動時)</v>
          </cell>
          <cell r="R478" t="str">
            <v>kW</v>
          </cell>
          <cell r="S478" t="str">
            <v>消費電力(暖房)</v>
          </cell>
          <cell r="T478">
            <v>0.16</v>
          </cell>
          <cell r="U478" t="str">
            <v>kW</v>
          </cell>
          <cell r="V478" t="str">
            <v>消費電力(暖房ﾋｰﾀ作動時)</v>
          </cell>
          <cell r="X478" t="str">
            <v>kW</v>
          </cell>
          <cell r="Y478" t="str">
            <v>電源</v>
          </cell>
          <cell r="Z478" t="str">
            <v>単相</v>
          </cell>
          <cell r="AA478" t="str">
            <v>φ</v>
          </cell>
          <cell r="AB478" t="str">
            <v>電圧</v>
          </cell>
          <cell r="AC478">
            <v>200</v>
          </cell>
          <cell r="AD478" t="str">
            <v>V</v>
          </cell>
          <cell r="AE478" t="str">
            <v>外形寸法　高さ</v>
          </cell>
          <cell r="AF478">
            <v>290</v>
          </cell>
          <cell r="AG478" t="str">
            <v>mm</v>
          </cell>
          <cell r="AH478" t="str">
            <v>外形寸法　幅</v>
          </cell>
          <cell r="AI478">
            <v>840</v>
          </cell>
          <cell r="AJ478" t="str">
            <v>mm</v>
          </cell>
          <cell r="AK478" t="str">
            <v>外形寸法　奥行</v>
          </cell>
          <cell r="AL478">
            <v>840</v>
          </cell>
          <cell r="AM478" t="str">
            <v>mm</v>
          </cell>
          <cell r="AN478" t="str">
            <v>風量(強)</v>
          </cell>
          <cell r="AO478">
            <v>22</v>
          </cell>
          <cell r="AP478" t="str">
            <v>m3/min</v>
          </cell>
          <cell r="AQ478" t="str">
            <v>機外静圧</v>
          </cell>
          <cell r="AS478" t="str">
            <v>Pa</v>
          </cell>
          <cell r="AT478" t="str">
            <v>送風機出力</v>
          </cell>
          <cell r="AU478">
            <v>0.09</v>
          </cell>
          <cell r="AV478" t="str">
            <v>kW</v>
          </cell>
          <cell r="AW478" t="str">
            <v>ドレン配管径</v>
          </cell>
          <cell r="AZ478" t="str">
            <v>冷媒配管(ガス)</v>
          </cell>
          <cell r="BA478">
            <v>15.88</v>
          </cell>
          <cell r="BB478" t="str">
            <v>φ(mm)</v>
          </cell>
          <cell r="BC478" t="str">
            <v>冷媒配管(液)</v>
          </cell>
          <cell r="BD478">
            <v>9.52</v>
          </cell>
          <cell r="BE478" t="str">
            <v>φ(mm)</v>
          </cell>
          <cell r="BF478" t="str">
            <v>製品質量</v>
          </cell>
          <cell r="BG478">
            <v>28</v>
          </cell>
          <cell r="BH478" t="str">
            <v>kg</v>
          </cell>
          <cell r="BI478" t="str">
            <v>分離形名(パネル１)</v>
          </cell>
          <cell r="BJ478" t="str">
            <v>PLP-J100KW</v>
          </cell>
          <cell r="BL478" t="str">
            <v>分離形名(リモコン１)</v>
          </cell>
          <cell r="BM478" t="str">
            <v>PAR-F25M</v>
          </cell>
        </row>
        <row r="479">
          <cell r="B479" t="str">
            <v>PLFY-J90KMH-A</v>
          </cell>
          <cell r="C479" t="str">
            <v>標準価格</v>
          </cell>
          <cell r="D479">
            <v>466000</v>
          </cell>
          <cell r="E479">
            <v>491000</v>
          </cell>
          <cell r="F479" t="str">
            <v>円</v>
          </cell>
          <cell r="G479" t="str">
            <v>冷房能力</v>
          </cell>
          <cell r="H479">
            <v>9</v>
          </cell>
          <cell r="I479" t="str">
            <v>kW</v>
          </cell>
          <cell r="J479" t="str">
            <v>消費電力(冷房)</v>
          </cell>
          <cell r="K479">
            <v>0.16</v>
          </cell>
          <cell r="L479" t="str">
            <v>kW</v>
          </cell>
          <cell r="M479" t="str">
            <v>暖房能力</v>
          </cell>
          <cell r="N479">
            <v>10</v>
          </cell>
          <cell r="O479" t="str">
            <v>kW</v>
          </cell>
          <cell r="P479" t="str">
            <v>暖房能力(ﾋｰﾀ作動時)</v>
          </cell>
          <cell r="Q479">
            <v>12.1</v>
          </cell>
          <cell r="R479" t="str">
            <v>kW</v>
          </cell>
          <cell r="S479" t="str">
            <v>消費電力(暖房)</v>
          </cell>
          <cell r="T479">
            <v>0.16</v>
          </cell>
          <cell r="U479" t="str">
            <v>kW</v>
          </cell>
          <cell r="V479" t="str">
            <v>消費電力(暖房ﾋｰﾀ作動時)</v>
          </cell>
          <cell r="W479">
            <v>2.2599999999999998</v>
          </cell>
          <cell r="X479" t="str">
            <v>kW</v>
          </cell>
          <cell r="Y479" t="str">
            <v>電源</v>
          </cell>
          <cell r="Z479" t="str">
            <v>三相</v>
          </cell>
          <cell r="AA479" t="str">
            <v>φ</v>
          </cell>
          <cell r="AB479" t="str">
            <v>電圧</v>
          </cell>
          <cell r="AC479">
            <v>200</v>
          </cell>
          <cell r="AD479" t="str">
            <v>V</v>
          </cell>
          <cell r="AE479" t="str">
            <v>外形寸法　高さ</v>
          </cell>
          <cell r="AF479">
            <v>290</v>
          </cell>
          <cell r="AG479" t="str">
            <v>mm</v>
          </cell>
          <cell r="AH479" t="str">
            <v>外形寸法　幅</v>
          </cell>
          <cell r="AI479">
            <v>840</v>
          </cell>
          <cell r="AJ479" t="str">
            <v>mm</v>
          </cell>
          <cell r="AK479" t="str">
            <v>外形寸法　奥行</v>
          </cell>
          <cell r="AL479">
            <v>840</v>
          </cell>
          <cell r="AM479" t="str">
            <v>mm</v>
          </cell>
          <cell r="AN479" t="str">
            <v>風量(強)</v>
          </cell>
          <cell r="AO479">
            <v>22</v>
          </cell>
          <cell r="AP479" t="str">
            <v>m3/min</v>
          </cell>
          <cell r="AQ479" t="str">
            <v>機外静圧</v>
          </cell>
          <cell r="AS479" t="str">
            <v>Pa</v>
          </cell>
          <cell r="AT479" t="str">
            <v>送風機出力</v>
          </cell>
          <cell r="AU479">
            <v>0.09</v>
          </cell>
          <cell r="AV479" t="str">
            <v>kW</v>
          </cell>
          <cell r="AW479" t="str">
            <v>ドレン配管径</v>
          </cell>
          <cell r="AZ479" t="str">
            <v>冷媒配管(ガス)</v>
          </cell>
          <cell r="BA479">
            <v>15.88</v>
          </cell>
          <cell r="BB479" t="str">
            <v>φ(mm)</v>
          </cell>
          <cell r="BC479" t="str">
            <v>冷媒配管(液)</v>
          </cell>
          <cell r="BD479">
            <v>9.52</v>
          </cell>
          <cell r="BE479" t="str">
            <v>φ(mm)</v>
          </cell>
          <cell r="BF479" t="str">
            <v>製品質量</v>
          </cell>
          <cell r="BG479">
            <v>30</v>
          </cell>
          <cell r="BH479" t="str">
            <v>kg</v>
          </cell>
          <cell r="BI479" t="str">
            <v>分離形名(パネル１)</v>
          </cell>
          <cell r="BJ479" t="str">
            <v>PLP-J100KW</v>
          </cell>
          <cell r="BL479" t="str">
            <v>分離形名(リモコン１)</v>
          </cell>
          <cell r="BM479" t="str">
            <v>PAR-F25M</v>
          </cell>
        </row>
        <row r="480">
          <cell r="B480" t="str">
            <v>PLFY-J90LM-A</v>
          </cell>
          <cell r="C480" t="str">
            <v>標準価格</v>
          </cell>
          <cell r="D480">
            <v>440000</v>
          </cell>
          <cell r="E480">
            <v>465000</v>
          </cell>
          <cell r="F480" t="str">
            <v>円</v>
          </cell>
          <cell r="G480" t="str">
            <v>冷房能力</v>
          </cell>
          <cell r="H480">
            <v>9</v>
          </cell>
          <cell r="I480" t="str">
            <v>kW</v>
          </cell>
          <cell r="J480" t="str">
            <v>消費電力(冷房)</v>
          </cell>
          <cell r="K480">
            <v>0.19</v>
          </cell>
          <cell r="L480" t="str">
            <v>kW</v>
          </cell>
          <cell r="M480" t="str">
            <v>暖房能力</v>
          </cell>
          <cell r="N480">
            <v>10</v>
          </cell>
          <cell r="O480" t="str">
            <v>kW</v>
          </cell>
          <cell r="P480" t="str">
            <v>暖房能力(ﾋｰﾀ作動時)</v>
          </cell>
          <cell r="R480" t="str">
            <v>kW</v>
          </cell>
          <cell r="S480" t="str">
            <v>消費電力(暖房)</v>
          </cell>
          <cell r="T480">
            <v>0.19</v>
          </cell>
          <cell r="U480" t="str">
            <v>kW</v>
          </cell>
          <cell r="V480" t="str">
            <v>消費電力(暖房ﾋｰﾀ作動時)</v>
          </cell>
          <cell r="X480" t="str">
            <v>kW</v>
          </cell>
          <cell r="Y480" t="str">
            <v>電源</v>
          </cell>
          <cell r="Z480" t="str">
            <v>単相</v>
          </cell>
          <cell r="AA480" t="str">
            <v>φ</v>
          </cell>
          <cell r="AB480" t="str">
            <v>電圧</v>
          </cell>
          <cell r="AC480">
            <v>200</v>
          </cell>
          <cell r="AD480" t="str">
            <v>V</v>
          </cell>
          <cell r="AE480" t="str">
            <v>外形寸法　高さ</v>
          </cell>
          <cell r="AF480">
            <v>563</v>
          </cell>
          <cell r="AG480" t="str">
            <v>mm</v>
          </cell>
          <cell r="AH480" t="str">
            <v>外形寸法　幅</v>
          </cell>
          <cell r="AI480">
            <v>1358</v>
          </cell>
          <cell r="AJ480" t="str">
            <v>mm</v>
          </cell>
          <cell r="AK480" t="str">
            <v>外形寸法　奥行</v>
          </cell>
          <cell r="AL480">
            <v>606</v>
          </cell>
          <cell r="AM480" t="str">
            <v>mm</v>
          </cell>
          <cell r="AN480" t="str">
            <v>風量(強)</v>
          </cell>
          <cell r="AO480">
            <v>22</v>
          </cell>
          <cell r="AP480" t="str">
            <v>m3/min</v>
          </cell>
          <cell r="AQ480" t="str">
            <v>機外静圧</v>
          </cell>
          <cell r="AS480" t="str">
            <v>Pa</v>
          </cell>
          <cell r="AT480" t="str">
            <v>送風機出力</v>
          </cell>
          <cell r="AU480">
            <v>9.5000000000000001E-2</v>
          </cell>
          <cell r="AV480" t="str">
            <v>kW</v>
          </cell>
          <cell r="AW480" t="str">
            <v>ドレン配管径</v>
          </cell>
          <cell r="AX480" t="str">
            <v>外径32(PVC管 VP-25接続可)</v>
          </cell>
          <cell r="AZ480" t="str">
            <v>冷媒配管(ガス)</v>
          </cell>
          <cell r="BA480">
            <v>15.88</v>
          </cell>
          <cell r="BB480" t="str">
            <v>φ(mm)</v>
          </cell>
          <cell r="BC480" t="str">
            <v>冷媒配管(液)</v>
          </cell>
          <cell r="BD480">
            <v>9.52</v>
          </cell>
          <cell r="BE480" t="str">
            <v>φ(mm)</v>
          </cell>
          <cell r="BF480" t="str">
            <v>製品質量</v>
          </cell>
          <cell r="BG480">
            <v>49</v>
          </cell>
          <cell r="BH480" t="str">
            <v>kg</v>
          </cell>
          <cell r="BI480" t="str">
            <v>分離形名(パネル１)</v>
          </cell>
          <cell r="BJ480" t="str">
            <v>CMP-J90LW</v>
          </cell>
          <cell r="BL480" t="str">
            <v>分離形名(リモコン１)</v>
          </cell>
          <cell r="BM480" t="str">
            <v>PAR-F25M</v>
          </cell>
        </row>
        <row r="481">
          <cell r="B481" t="str">
            <v>PLFY-J90LMD-A</v>
          </cell>
          <cell r="C481" t="str">
            <v>標準価格</v>
          </cell>
          <cell r="D481">
            <v>440000</v>
          </cell>
          <cell r="E481">
            <v>465000</v>
          </cell>
          <cell r="F481" t="str">
            <v>円</v>
          </cell>
          <cell r="G481" t="str">
            <v>冷房能力</v>
          </cell>
          <cell r="H481">
            <v>9</v>
          </cell>
          <cell r="I481" t="str">
            <v>kW</v>
          </cell>
          <cell r="J481" t="str">
            <v>消費電力(冷房)</v>
          </cell>
          <cell r="K481">
            <v>0.2</v>
          </cell>
          <cell r="L481" t="str">
            <v>kW</v>
          </cell>
          <cell r="M481" t="str">
            <v>暖房能力</v>
          </cell>
          <cell r="N481">
            <v>10</v>
          </cell>
          <cell r="O481" t="str">
            <v>kW</v>
          </cell>
          <cell r="P481" t="str">
            <v>暖房能力(ﾋｰﾀ作動時)</v>
          </cell>
          <cell r="R481" t="str">
            <v>kW</v>
          </cell>
          <cell r="S481" t="str">
            <v>消費電力(暖房)</v>
          </cell>
          <cell r="T481">
            <v>0.19</v>
          </cell>
          <cell r="U481" t="str">
            <v>kW</v>
          </cell>
          <cell r="V481" t="str">
            <v>消費電力(暖房ﾋｰﾀ作動時)</v>
          </cell>
          <cell r="X481" t="str">
            <v>kW</v>
          </cell>
          <cell r="Y481" t="str">
            <v>電源</v>
          </cell>
          <cell r="Z481" t="str">
            <v>単相</v>
          </cell>
          <cell r="AA481" t="str">
            <v>φ</v>
          </cell>
          <cell r="AB481" t="str">
            <v>電圧</v>
          </cell>
          <cell r="AC481">
            <v>200</v>
          </cell>
          <cell r="AD481" t="str">
            <v>V</v>
          </cell>
          <cell r="AE481" t="str">
            <v>外形寸法　高さ</v>
          </cell>
          <cell r="AF481">
            <v>393</v>
          </cell>
          <cell r="AG481" t="str">
            <v>mm</v>
          </cell>
          <cell r="AH481" t="str">
            <v>外形寸法　幅</v>
          </cell>
          <cell r="AI481">
            <v>1358</v>
          </cell>
          <cell r="AJ481" t="str">
            <v>mm</v>
          </cell>
          <cell r="AK481" t="str">
            <v>外形寸法　奥行</v>
          </cell>
          <cell r="AL481">
            <v>606</v>
          </cell>
          <cell r="AM481" t="str">
            <v>mm</v>
          </cell>
          <cell r="AN481" t="str">
            <v>風量(強)</v>
          </cell>
          <cell r="AO481">
            <v>22</v>
          </cell>
          <cell r="AP481" t="str">
            <v>m3/min</v>
          </cell>
          <cell r="AQ481" t="str">
            <v>機外静圧</v>
          </cell>
          <cell r="AS481" t="str">
            <v>Pa</v>
          </cell>
          <cell r="AT481" t="str">
            <v>送風機出力</v>
          </cell>
          <cell r="AU481">
            <v>9.5000000000000001E-2</v>
          </cell>
          <cell r="AV481" t="str">
            <v>kW</v>
          </cell>
          <cell r="AW481" t="str">
            <v>ドレン配管径</v>
          </cell>
          <cell r="AX481" t="str">
            <v>外径32(PVC管 VP-25接続可)</v>
          </cell>
          <cell r="AZ481" t="str">
            <v>冷媒配管(ガス)</v>
          </cell>
          <cell r="BA481">
            <v>15.88</v>
          </cell>
          <cell r="BB481" t="str">
            <v>φ(mm)</v>
          </cell>
          <cell r="BC481" t="str">
            <v>冷媒配管(液)</v>
          </cell>
          <cell r="BD481">
            <v>9.52</v>
          </cell>
          <cell r="BE481" t="str">
            <v>φ(mm)</v>
          </cell>
          <cell r="BF481" t="str">
            <v>製品質量</v>
          </cell>
          <cell r="BG481">
            <v>43.5</v>
          </cell>
          <cell r="BH481" t="str">
            <v>kg</v>
          </cell>
          <cell r="BI481" t="str">
            <v>分離形名(パネル１)</v>
          </cell>
          <cell r="BJ481" t="str">
            <v>CMP-J90LW</v>
          </cell>
          <cell r="BL481" t="str">
            <v>分離形名(リモコン１)</v>
          </cell>
          <cell r="BM481" t="str">
            <v>PAR-F25M</v>
          </cell>
        </row>
        <row r="482">
          <cell r="B482" t="str">
            <v>PLFY-J90LMD-B</v>
          </cell>
          <cell r="C482" t="str">
            <v>標準価格</v>
          </cell>
          <cell r="D482">
            <v>440000</v>
          </cell>
          <cell r="E482">
            <v>465000</v>
          </cell>
          <cell r="F482" t="str">
            <v>円</v>
          </cell>
          <cell r="G482" t="str">
            <v>冷房能力</v>
          </cell>
          <cell r="H482">
            <v>9</v>
          </cell>
          <cell r="I482" t="str">
            <v>kW</v>
          </cell>
          <cell r="J482" t="str">
            <v>消費電力(冷房)</v>
          </cell>
          <cell r="K482">
            <v>0.2</v>
          </cell>
          <cell r="L482" t="str">
            <v>kW</v>
          </cell>
          <cell r="M482" t="str">
            <v>暖房能力</v>
          </cell>
          <cell r="N482">
            <v>10</v>
          </cell>
          <cell r="O482" t="str">
            <v>kW</v>
          </cell>
          <cell r="P482" t="str">
            <v>暖房能力(ﾋｰﾀ作動時)</v>
          </cell>
          <cell r="R482" t="str">
            <v>kW</v>
          </cell>
          <cell r="S482" t="str">
            <v>消費電力(暖房)</v>
          </cell>
          <cell r="T482">
            <v>0.19</v>
          </cell>
          <cell r="U482" t="str">
            <v>kW</v>
          </cell>
          <cell r="V482" t="str">
            <v>消費電力(暖房ﾋｰﾀ作動時)</v>
          </cell>
          <cell r="X482" t="str">
            <v>kW</v>
          </cell>
          <cell r="Y482" t="str">
            <v>電源</v>
          </cell>
          <cell r="Z482" t="str">
            <v>単相</v>
          </cell>
          <cell r="AA482" t="str">
            <v>φ</v>
          </cell>
          <cell r="AB482" t="str">
            <v>電圧</v>
          </cell>
          <cell r="AC482">
            <v>200</v>
          </cell>
          <cell r="AD482" t="str">
            <v>V</v>
          </cell>
          <cell r="AE482" t="str">
            <v>外形寸法　高さ</v>
          </cell>
          <cell r="AF482">
            <v>338</v>
          </cell>
          <cell r="AG482" t="str">
            <v>mm</v>
          </cell>
          <cell r="AH482" t="str">
            <v>外形寸法　幅</v>
          </cell>
          <cell r="AI482">
            <v>1358</v>
          </cell>
          <cell r="AJ482" t="str">
            <v>mm</v>
          </cell>
          <cell r="AK482" t="str">
            <v>外形寸法　奥行</v>
          </cell>
          <cell r="AL482">
            <v>606</v>
          </cell>
          <cell r="AM482" t="str">
            <v>mm</v>
          </cell>
          <cell r="AN482" t="str">
            <v>風量(強)</v>
          </cell>
          <cell r="AO482">
            <v>21</v>
          </cell>
          <cell r="AP482" t="str">
            <v>m3/min</v>
          </cell>
          <cell r="AQ482" t="str">
            <v>機外静圧</v>
          </cell>
          <cell r="AS482" t="str">
            <v>Pa</v>
          </cell>
          <cell r="AT482" t="str">
            <v>送風機出力</v>
          </cell>
          <cell r="AU482">
            <v>9.5000000000000001E-2</v>
          </cell>
          <cell r="AV482" t="str">
            <v>kW</v>
          </cell>
          <cell r="AW482" t="str">
            <v>ドレン配管径</v>
          </cell>
          <cell r="AX482" t="str">
            <v>外径32(PVC管 VP-25接続可)</v>
          </cell>
          <cell r="AZ482" t="str">
            <v>冷媒配管(ガス)</v>
          </cell>
          <cell r="BA482">
            <v>15.88</v>
          </cell>
          <cell r="BB482" t="str">
            <v>φ(mm)</v>
          </cell>
          <cell r="BC482" t="str">
            <v>冷媒配管(液)</v>
          </cell>
          <cell r="BD482">
            <v>9.52</v>
          </cell>
          <cell r="BE482" t="str">
            <v>φ(mm)</v>
          </cell>
          <cell r="BF482" t="str">
            <v>製品質量</v>
          </cell>
          <cell r="BG482">
            <v>41</v>
          </cell>
          <cell r="BH482" t="str">
            <v>kg</v>
          </cell>
          <cell r="BI482" t="str">
            <v>分離形名(パネル１)</v>
          </cell>
          <cell r="BJ482" t="str">
            <v>CMP-J90LW-B</v>
          </cell>
          <cell r="BL482" t="str">
            <v>分離形名(リモコン１)</v>
          </cell>
          <cell r="BM482" t="str">
            <v>PAR-F25M</v>
          </cell>
        </row>
        <row r="483">
          <cell r="B483" t="str">
            <v>PLH-J100EA</v>
          </cell>
          <cell r="C483" t="str">
            <v>標準価格</v>
          </cell>
          <cell r="D483">
            <v>360000</v>
          </cell>
          <cell r="E483">
            <v>385000</v>
          </cell>
          <cell r="F483" t="str">
            <v>円</v>
          </cell>
          <cell r="G483" t="str">
            <v>冷房能力</v>
          </cell>
          <cell r="H483">
            <v>9</v>
          </cell>
          <cell r="I483" t="str">
            <v>kW</v>
          </cell>
          <cell r="J483" t="str">
            <v>消費電力(冷房)</v>
          </cell>
          <cell r="L483" t="str">
            <v>kW</v>
          </cell>
          <cell r="M483" t="str">
            <v>暖房能力</v>
          </cell>
          <cell r="N483">
            <v>10.6</v>
          </cell>
          <cell r="O483" t="str">
            <v>kW</v>
          </cell>
          <cell r="P483" t="str">
            <v>暖房能力(ﾋｰﾀ作動時)</v>
          </cell>
          <cell r="R483" t="str">
            <v>kW</v>
          </cell>
          <cell r="S483" t="str">
            <v>消費電力(暖房)</v>
          </cell>
          <cell r="U483" t="str">
            <v>kW</v>
          </cell>
          <cell r="V483" t="str">
            <v>消費電力(暖房ﾋｰﾀ作動時)</v>
          </cell>
          <cell r="X483" t="str">
            <v>kW</v>
          </cell>
          <cell r="Y483" t="str">
            <v>電源</v>
          </cell>
          <cell r="AA483" t="str">
            <v>φ</v>
          </cell>
          <cell r="AB483" t="str">
            <v>電圧</v>
          </cell>
          <cell r="AD483" t="str">
            <v>V</v>
          </cell>
          <cell r="AE483" t="str">
            <v>外形寸法　高さ</v>
          </cell>
          <cell r="AF483">
            <v>358</v>
          </cell>
          <cell r="AG483" t="str">
            <v>mm</v>
          </cell>
          <cell r="AH483" t="str">
            <v>外形寸法　幅</v>
          </cell>
          <cell r="AI483">
            <v>1200</v>
          </cell>
          <cell r="AJ483" t="str">
            <v>mm</v>
          </cell>
          <cell r="AK483" t="str">
            <v>外形寸法　奥行</v>
          </cell>
          <cell r="AL483">
            <v>630</v>
          </cell>
          <cell r="AM483" t="str">
            <v>mm</v>
          </cell>
          <cell r="AN483" t="str">
            <v>風量(強)</v>
          </cell>
          <cell r="AO483">
            <v>26</v>
          </cell>
          <cell r="AP483" t="str">
            <v>m3/min</v>
          </cell>
          <cell r="AQ483" t="str">
            <v>機外静圧</v>
          </cell>
          <cell r="AR483">
            <v>0</v>
          </cell>
          <cell r="AS483" t="str">
            <v>Pa</v>
          </cell>
          <cell r="AT483" t="str">
            <v>送風機出力</v>
          </cell>
          <cell r="AU483">
            <v>0.09</v>
          </cell>
          <cell r="AV483" t="str">
            <v>kW</v>
          </cell>
          <cell r="AW483" t="str">
            <v>ドレン配管径</v>
          </cell>
          <cell r="AX483" t="str">
            <v>ＶＰ－２５接続可</v>
          </cell>
          <cell r="AZ483" t="str">
            <v>冷媒配管(ガス)</v>
          </cell>
          <cell r="BA483">
            <v>19.05</v>
          </cell>
          <cell r="BB483" t="str">
            <v>φ(mm)</v>
          </cell>
          <cell r="BC483" t="str">
            <v>冷媒配管(液)</v>
          </cell>
          <cell r="BD483">
            <v>9.52</v>
          </cell>
          <cell r="BE483" t="str">
            <v>φ(mm)</v>
          </cell>
          <cell r="BF483" t="str">
            <v>製品質量</v>
          </cell>
          <cell r="BG483">
            <v>47</v>
          </cell>
          <cell r="BH483" t="str">
            <v>kg</v>
          </cell>
          <cell r="BI483" t="str">
            <v>分離形名(パネル１)</v>
          </cell>
          <cell r="BJ483" t="str">
            <v>PLP-J112EW</v>
          </cell>
          <cell r="BL483" t="str">
            <v>分離形名(リモコン１)</v>
          </cell>
          <cell r="BM483" t="str">
            <v>PAR-S25A</v>
          </cell>
        </row>
        <row r="484">
          <cell r="B484" t="str">
            <v>PLH-J100EAH</v>
          </cell>
          <cell r="C484" t="str">
            <v>標準価格</v>
          </cell>
          <cell r="D484">
            <v>393000</v>
          </cell>
          <cell r="E484">
            <v>418000</v>
          </cell>
          <cell r="F484" t="str">
            <v>円</v>
          </cell>
          <cell r="G484" t="str">
            <v>冷房能力</v>
          </cell>
          <cell r="H484">
            <v>9</v>
          </cell>
          <cell r="I484" t="str">
            <v>kW</v>
          </cell>
          <cell r="J484" t="str">
            <v>消費電力(冷房)</v>
          </cell>
          <cell r="L484" t="str">
            <v>kW</v>
          </cell>
          <cell r="M484" t="str">
            <v>暖房能力</v>
          </cell>
          <cell r="N484">
            <v>10.6</v>
          </cell>
          <cell r="O484" t="str">
            <v>kW</v>
          </cell>
          <cell r="P484" t="str">
            <v>暖房能力(ﾋｰﾀ作動時)</v>
          </cell>
          <cell r="Q484">
            <v>13.3</v>
          </cell>
          <cell r="R484" t="str">
            <v>kW</v>
          </cell>
          <cell r="S484" t="str">
            <v>消費電力(暖房)</v>
          </cell>
          <cell r="U484" t="str">
            <v>kW</v>
          </cell>
          <cell r="V484" t="str">
            <v>消費電力(暖房ﾋｰﾀ作動時)</v>
          </cell>
          <cell r="X484" t="str">
            <v>kW</v>
          </cell>
          <cell r="Y484" t="str">
            <v>電源</v>
          </cell>
          <cell r="AA484" t="str">
            <v>φ</v>
          </cell>
          <cell r="AB484" t="str">
            <v>電圧</v>
          </cell>
          <cell r="AD484" t="str">
            <v>V</v>
          </cell>
          <cell r="AE484" t="str">
            <v>外形寸法　高さ</v>
          </cell>
          <cell r="AF484">
            <v>358</v>
          </cell>
          <cell r="AG484" t="str">
            <v>mm</v>
          </cell>
          <cell r="AH484" t="str">
            <v>外形寸法　幅</v>
          </cell>
          <cell r="AI484">
            <v>1200</v>
          </cell>
          <cell r="AJ484" t="str">
            <v>mm</v>
          </cell>
          <cell r="AK484" t="str">
            <v>外形寸法　奥行</v>
          </cell>
          <cell r="AL484">
            <v>630</v>
          </cell>
          <cell r="AM484" t="str">
            <v>mm</v>
          </cell>
          <cell r="AN484" t="str">
            <v>風量(強)</v>
          </cell>
          <cell r="AO484">
            <v>26</v>
          </cell>
          <cell r="AP484" t="str">
            <v>m3/min</v>
          </cell>
          <cell r="AQ484" t="str">
            <v>機外静圧</v>
          </cell>
          <cell r="AR484">
            <v>0</v>
          </cell>
          <cell r="AS484" t="str">
            <v>Pa</v>
          </cell>
          <cell r="AT484" t="str">
            <v>送風機出力</v>
          </cell>
          <cell r="AU484">
            <v>0.09</v>
          </cell>
          <cell r="AV484" t="str">
            <v>kW</v>
          </cell>
          <cell r="AW484" t="str">
            <v>ドレン配管径</v>
          </cell>
          <cell r="AX484" t="str">
            <v>ＶＰ－２５接続可</v>
          </cell>
          <cell r="AZ484" t="str">
            <v>冷媒配管(ガス)</v>
          </cell>
          <cell r="BA484">
            <v>19.05</v>
          </cell>
          <cell r="BB484" t="str">
            <v>φ(mm)</v>
          </cell>
          <cell r="BC484" t="str">
            <v>冷媒配管(液)</v>
          </cell>
          <cell r="BD484">
            <v>9.52</v>
          </cell>
          <cell r="BE484" t="str">
            <v>φ(mm)</v>
          </cell>
          <cell r="BF484" t="str">
            <v>製品質量</v>
          </cell>
          <cell r="BG484">
            <v>47</v>
          </cell>
          <cell r="BH484" t="str">
            <v>kg</v>
          </cell>
          <cell r="BI484" t="str">
            <v>分離形名(パネル１)</v>
          </cell>
          <cell r="BJ484" t="str">
            <v>PLP-J112EW</v>
          </cell>
          <cell r="BL484" t="str">
            <v>分離形名(リモコン１)</v>
          </cell>
          <cell r="BM484" t="str">
            <v>PAR-S25A</v>
          </cell>
        </row>
        <row r="485">
          <cell r="B485" t="str">
            <v>PLH-J100EK</v>
          </cell>
          <cell r="C485" t="str">
            <v>標準価格</v>
          </cell>
          <cell r="D485">
            <v>365000</v>
          </cell>
          <cell r="E485">
            <v>390000</v>
          </cell>
          <cell r="F485" t="str">
            <v>円</v>
          </cell>
          <cell r="G485" t="str">
            <v>冷房能力</v>
          </cell>
          <cell r="H485">
            <v>9</v>
          </cell>
          <cell r="I485" t="str">
            <v>kW</v>
          </cell>
          <cell r="J485" t="str">
            <v>消費電力(冷房)</v>
          </cell>
          <cell r="K485">
            <v>0</v>
          </cell>
          <cell r="L485" t="str">
            <v>kW</v>
          </cell>
          <cell r="M485" t="str">
            <v>暖房能力</v>
          </cell>
          <cell r="N485">
            <v>10.6</v>
          </cell>
          <cell r="O485" t="str">
            <v>kW</v>
          </cell>
          <cell r="P485" t="str">
            <v>暖房能力(ﾋｰﾀ作動時)</v>
          </cell>
          <cell r="Q485">
            <v>0</v>
          </cell>
          <cell r="R485" t="str">
            <v>kW</v>
          </cell>
          <cell r="S485" t="str">
            <v>消費電力(暖房)</v>
          </cell>
          <cell r="T485">
            <v>0</v>
          </cell>
          <cell r="U485" t="str">
            <v>kW</v>
          </cell>
          <cell r="V485" t="str">
            <v>消費電力(暖房ﾋｰﾀ作動時)</v>
          </cell>
          <cell r="W485">
            <v>0</v>
          </cell>
          <cell r="X485" t="str">
            <v>kW</v>
          </cell>
          <cell r="Y485" t="str">
            <v>電源</v>
          </cell>
          <cell r="Z485" t="str">
            <v>単相</v>
          </cell>
          <cell r="AA485" t="str">
            <v>φ</v>
          </cell>
          <cell r="AB485" t="str">
            <v>電圧</v>
          </cell>
          <cell r="AC485">
            <v>200</v>
          </cell>
          <cell r="AD485" t="str">
            <v>V</v>
          </cell>
          <cell r="AE485" t="str">
            <v>外形寸法　高さ</v>
          </cell>
          <cell r="AF485">
            <v>283</v>
          </cell>
          <cell r="AG485" t="str">
            <v>mm</v>
          </cell>
          <cell r="AH485" t="str">
            <v>外形寸法　幅</v>
          </cell>
          <cell r="AI485">
            <v>630</v>
          </cell>
          <cell r="AJ485" t="str">
            <v>mm</v>
          </cell>
          <cell r="AK485" t="str">
            <v>外形寸法　奥行</v>
          </cell>
          <cell r="AL485">
            <v>1200</v>
          </cell>
          <cell r="AM485" t="str">
            <v>mm</v>
          </cell>
          <cell r="AN485" t="str">
            <v>風量(強)</v>
          </cell>
          <cell r="AO485">
            <v>26</v>
          </cell>
          <cell r="AP485" t="str">
            <v>m3/min</v>
          </cell>
          <cell r="AQ485" t="str">
            <v>機外静圧</v>
          </cell>
          <cell r="AR485">
            <v>0</v>
          </cell>
          <cell r="AS485" t="str">
            <v>Pa</v>
          </cell>
          <cell r="AT485" t="str">
            <v>送風機出力</v>
          </cell>
          <cell r="AU485">
            <v>0.09</v>
          </cell>
          <cell r="AV485" t="str">
            <v>kW</v>
          </cell>
          <cell r="AW485" t="str">
            <v>ドレン配管径</v>
          </cell>
          <cell r="AX485" t="str">
            <v>VP25接続可</v>
          </cell>
          <cell r="AZ485" t="str">
            <v>冷媒配管(ガス)</v>
          </cell>
          <cell r="BA485">
            <v>19.05</v>
          </cell>
          <cell r="BB485" t="str">
            <v>φ(mm)</v>
          </cell>
          <cell r="BC485" t="str">
            <v>冷媒配管(液)</v>
          </cell>
          <cell r="BD485">
            <v>9.52</v>
          </cell>
          <cell r="BE485" t="str">
            <v>φ(mm)</v>
          </cell>
          <cell r="BF485" t="str">
            <v>製品質量</v>
          </cell>
          <cell r="BG485">
            <v>47</v>
          </cell>
          <cell r="BH485" t="str">
            <v>kg</v>
          </cell>
          <cell r="BI485" t="str">
            <v>分離形名(パネル１)</v>
          </cell>
          <cell r="BJ485" t="str">
            <v>PLP-J112EW</v>
          </cell>
          <cell r="BL485" t="str">
            <v>分離形名(リモコン１)</v>
          </cell>
          <cell r="BM485" t="str">
            <v>PAR-JH150K</v>
          </cell>
        </row>
        <row r="486">
          <cell r="B486" t="str">
            <v>PLH-J100EKH</v>
          </cell>
          <cell r="C486" t="str">
            <v>標準価格</v>
          </cell>
          <cell r="D486">
            <v>398000</v>
          </cell>
          <cell r="E486">
            <v>423000</v>
          </cell>
          <cell r="F486" t="str">
            <v>円</v>
          </cell>
          <cell r="G486" t="str">
            <v>冷房能力</v>
          </cell>
          <cell r="H486">
            <v>9</v>
          </cell>
          <cell r="I486" t="str">
            <v>kW</v>
          </cell>
          <cell r="J486" t="str">
            <v>消費電力(冷房)</v>
          </cell>
          <cell r="K486">
            <v>0</v>
          </cell>
          <cell r="L486" t="str">
            <v>kW</v>
          </cell>
          <cell r="M486" t="str">
            <v>暖房能力</v>
          </cell>
          <cell r="N486">
            <v>10.6</v>
          </cell>
          <cell r="O486" t="str">
            <v>kW</v>
          </cell>
          <cell r="P486" t="str">
            <v>暖房能力(ﾋｰﾀ作動時)</v>
          </cell>
          <cell r="Q486">
            <v>13.3</v>
          </cell>
          <cell r="R486" t="str">
            <v>kW</v>
          </cell>
          <cell r="S486" t="str">
            <v>消費電力(暖房)</v>
          </cell>
          <cell r="T486">
            <v>0</v>
          </cell>
          <cell r="U486" t="str">
            <v>kW</v>
          </cell>
          <cell r="V486" t="str">
            <v>消費電力(暖房ﾋｰﾀ作動時)</v>
          </cell>
          <cell r="W486">
            <v>0</v>
          </cell>
          <cell r="X486" t="str">
            <v>kW</v>
          </cell>
          <cell r="Y486" t="str">
            <v>電源</v>
          </cell>
          <cell r="Z486" t="str">
            <v>三相</v>
          </cell>
          <cell r="AA486" t="str">
            <v>φ</v>
          </cell>
          <cell r="AB486" t="str">
            <v>電圧</v>
          </cell>
          <cell r="AC486">
            <v>200</v>
          </cell>
          <cell r="AD486" t="str">
            <v>V</v>
          </cell>
          <cell r="AE486" t="str">
            <v>外形寸法　高さ</v>
          </cell>
          <cell r="AF486">
            <v>283</v>
          </cell>
          <cell r="AG486" t="str">
            <v>mm</v>
          </cell>
          <cell r="AH486" t="str">
            <v>外形寸法　幅</v>
          </cell>
          <cell r="AI486">
            <v>630</v>
          </cell>
          <cell r="AJ486" t="str">
            <v>mm</v>
          </cell>
          <cell r="AK486" t="str">
            <v>外形寸法　奥行</v>
          </cell>
          <cell r="AL486">
            <v>1200</v>
          </cell>
          <cell r="AM486" t="str">
            <v>mm</v>
          </cell>
          <cell r="AN486" t="str">
            <v>風量(強)</v>
          </cell>
          <cell r="AO486">
            <v>26</v>
          </cell>
          <cell r="AP486" t="str">
            <v>m3/min</v>
          </cell>
          <cell r="AQ486" t="str">
            <v>機外静圧</v>
          </cell>
          <cell r="AR486">
            <v>0</v>
          </cell>
          <cell r="AS486" t="str">
            <v>Pa</v>
          </cell>
          <cell r="AT486" t="str">
            <v>送風機出力</v>
          </cell>
          <cell r="AU486">
            <v>0.09</v>
          </cell>
          <cell r="AV486" t="str">
            <v>kW</v>
          </cell>
          <cell r="AW486" t="str">
            <v>ドレン配管径</v>
          </cell>
          <cell r="AX486" t="str">
            <v>VP25接続可</v>
          </cell>
          <cell r="AZ486" t="str">
            <v>冷媒配管(ガス)</v>
          </cell>
          <cell r="BA486">
            <v>19.05</v>
          </cell>
          <cell r="BB486" t="str">
            <v>φ(mm)</v>
          </cell>
          <cell r="BC486" t="str">
            <v>冷媒配管(液)</v>
          </cell>
          <cell r="BD486">
            <v>9.52</v>
          </cell>
          <cell r="BE486" t="str">
            <v>φ(mm)</v>
          </cell>
          <cell r="BF486" t="str">
            <v>製品質量</v>
          </cell>
          <cell r="BG486">
            <v>49</v>
          </cell>
          <cell r="BH486" t="str">
            <v>kg</v>
          </cell>
          <cell r="BI486" t="str">
            <v>分離形名(パネル１)</v>
          </cell>
          <cell r="BJ486" t="str">
            <v>PLP-J112EW</v>
          </cell>
          <cell r="BL486" t="str">
            <v>分離形名(リモコン１)</v>
          </cell>
          <cell r="BM486" t="str">
            <v>PAR-JH150K</v>
          </cell>
        </row>
        <row r="487">
          <cell r="B487" t="str">
            <v>PLH-J100GK</v>
          </cell>
          <cell r="C487" t="str">
            <v>標準価格</v>
          </cell>
          <cell r="D487">
            <v>345000</v>
          </cell>
          <cell r="E487">
            <v>370000</v>
          </cell>
          <cell r="F487" t="str">
            <v>円</v>
          </cell>
          <cell r="G487" t="str">
            <v>冷房能力</v>
          </cell>
          <cell r="H487">
            <v>9</v>
          </cell>
          <cell r="I487" t="str">
            <v>kW</v>
          </cell>
          <cell r="J487" t="str">
            <v>消費電力(冷房)</v>
          </cell>
          <cell r="K487">
            <v>0</v>
          </cell>
          <cell r="L487" t="str">
            <v>kW</v>
          </cell>
          <cell r="M487" t="str">
            <v>暖房能力</v>
          </cell>
          <cell r="N487">
            <v>10</v>
          </cell>
          <cell r="O487" t="str">
            <v>kW</v>
          </cell>
          <cell r="P487" t="str">
            <v>暖房能力(ﾋｰﾀ作動時)</v>
          </cell>
          <cell r="Q487">
            <v>0</v>
          </cell>
          <cell r="R487" t="str">
            <v>kW</v>
          </cell>
          <cell r="S487" t="str">
            <v>消費電力(暖房)</v>
          </cell>
          <cell r="T487">
            <v>0</v>
          </cell>
          <cell r="U487" t="str">
            <v>kW</v>
          </cell>
          <cell r="V487" t="str">
            <v>消費電力(暖房ﾋｰﾀ作動時)</v>
          </cell>
          <cell r="W487">
            <v>0</v>
          </cell>
          <cell r="X487" t="str">
            <v>kW</v>
          </cell>
          <cell r="Y487" t="str">
            <v>電源</v>
          </cell>
          <cell r="Z487" t="str">
            <v>単相</v>
          </cell>
          <cell r="AA487" t="str">
            <v>φ</v>
          </cell>
          <cell r="AB487" t="str">
            <v>電圧</v>
          </cell>
          <cell r="AC487">
            <v>200</v>
          </cell>
          <cell r="AD487" t="str">
            <v>V</v>
          </cell>
          <cell r="AE487" t="str">
            <v>外形寸法　高さ</v>
          </cell>
          <cell r="AF487">
            <v>258</v>
          </cell>
          <cell r="AG487" t="str">
            <v>mm</v>
          </cell>
          <cell r="AH487" t="str">
            <v>外形寸法　幅</v>
          </cell>
          <cell r="AI487">
            <v>820</v>
          </cell>
          <cell r="AJ487" t="str">
            <v>mm</v>
          </cell>
          <cell r="AK487" t="str">
            <v>外形寸法　奥行</v>
          </cell>
          <cell r="AL487">
            <v>820</v>
          </cell>
          <cell r="AM487" t="str">
            <v>mm</v>
          </cell>
          <cell r="AN487" t="str">
            <v>風量(強)</v>
          </cell>
          <cell r="AO487">
            <v>22</v>
          </cell>
          <cell r="AP487" t="str">
            <v>m3/min</v>
          </cell>
          <cell r="AQ487" t="str">
            <v>機外静圧</v>
          </cell>
          <cell r="AR487">
            <v>0</v>
          </cell>
          <cell r="AS487" t="str">
            <v>Pa</v>
          </cell>
          <cell r="AT487" t="str">
            <v>送風機出力</v>
          </cell>
          <cell r="AU487">
            <v>7.0000000000000007E-2</v>
          </cell>
          <cell r="AV487" t="str">
            <v>kW</v>
          </cell>
          <cell r="AW487" t="str">
            <v>ドレン配管径</v>
          </cell>
          <cell r="AX487" t="str">
            <v>VP25接続可</v>
          </cell>
          <cell r="AZ487" t="str">
            <v>冷媒配管(ガス)</v>
          </cell>
          <cell r="BA487">
            <v>19.05</v>
          </cell>
          <cell r="BB487" t="str">
            <v>φ(mm)</v>
          </cell>
          <cell r="BC487" t="str">
            <v>冷媒配管(液)</v>
          </cell>
          <cell r="BD487">
            <v>9.52</v>
          </cell>
          <cell r="BE487" t="str">
            <v>φ(mm)</v>
          </cell>
          <cell r="BF487" t="str">
            <v>製品質量</v>
          </cell>
          <cell r="BG487">
            <v>28</v>
          </cell>
          <cell r="BH487" t="str">
            <v>kg</v>
          </cell>
          <cell r="BI487" t="str">
            <v>分離形名(パネル１)</v>
          </cell>
          <cell r="BJ487" t="str">
            <v>PLP-J100GW</v>
          </cell>
          <cell r="BL487" t="str">
            <v>分離形名(リモコン１)</v>
          </cell>
          <cell r="BM487" t="str">
            <v>PAR-JH240K</v>
          </cell>
        </row>
        <row r="488">
          <cell r="B488" t="str">
            <v>PLH-J100GKH</v>
          </cell>
          <cell r="C488" t="str">
            <v>標準価格</v>
          </cell>
          <cell r="D488">
            <v>373000</v>
          </cell>
          <cell r="E488">
            <v>398000</v>
          </cell>
          <cell r="F488" t="str">
            <v>円</v>
          </cell>
          <cell r="G488" t="str">
            <v>冷房能力</v>
          </cell>
          <cell r="H488">
            <v>9</v>
          </cell>
          <cell r="I488" t="str">
            <v>kW</v>
          </cell>
          <cell r="J488" t="str">
            <v>消費電力(冷房)</v>
          </cell>
          <cell r="K488">
            <v>0</v>
          </cell>
          <cell r="L488" t="str">
            <v>kW</v>
          </cell>
          <cell r="M488" t="str">
            <v>暖房能力</v>
          </cell>
          <cell r="N488">
            <v>10</v>
          </cell>
          <cell r="O488" t="str">
            <v>kW</v>
          </cell>
          <cell r="P488" t="str">
            <v>暖房能力(ﾋｰﾀ作動時)</v>
          </cell>
          <cell r="Q488">
            <v>12.1</v>
          </cell>
          <cell r="R488" t="str">
            <v>kW</v>
          </cell>
          <cell r="S488" t="str">
            <v>消費電力(暖房)</v>
          </cell>
          <cell r="T488">
            <v>0</v>
          </cell>
          <cell r="U488" t="str">
            <v>kW</v>
          </cell>
          <cell r="V488" t="str">
            <v>消費電力(暖房ﾋｰﾀ作動時)</v>
          </cell>
          <cell r="W488">
            <v>0</v>
          </cell>
          <cell r="X488" t="str">
            <v>kW</v>
          </cell>
          <cell r="Y488" t="str">
            <v>電源</v>
          </cell>
          <cell r="Z488" t="str">
            <v>三相</v>
          </cell>
          <cell r="AA488" t="str">
            <v>φ</v>
          </cell>
          <cell r="AB488" t="str">
            <v>電圧</v>
          </cell>
          <cell r="AC488">
            <v>200</v>
          </cell>
          <cell r="AD488" t="str">
            <v>V</v>
          </cell>
          <cell r="AE488" t="str">
            <v>外形寸法　高さ</v>
          </cell>
          <cell r="AF488">
            <v>258</v>
          </cell>
          <cell r="AG488" t="str">
            <v>mm</v>
          </cell>
          <cell r="AH488" t="str">
            <v>外形寸法　幅</v>
          </cell>
          <cell r="AI488">
            <v>820</v>
          </cell>
          <cell r="AJ488" t="str">
            <v>mm</v>
          </cell>
          <cell r="AK488" t="str">
            <v>外形寸法　奥行</v>
          </cell>
          <cell r="AL488">
            <v>820</v>
          </cell>
          <cell r="AM488" t="str">
            <v>mm</v>
          </cell>
          <cell r="AN488" t="str">
            <v>風量(強)</v>
          </cell>
          <cell r="AO488">
            <v>22</v>
          </cell>
          <cell r="AP488" t="str">
            <v>m3/min</v>
          </cell>
          <cell r="AQ488" t="str">
            <v>機外静圧</v>
          </cell>
          <cell r="AR488">
            <v>0</v>
          </cell>
          <cell r="AS488" t="str">
            <v>Pa</v>
          </cell>
          <cell r="AT488" t="str">
            <v>送風機出力</v>
          </cell>
          <cell r="AU488">
            <v>7.0000000000000007E-2</v>
          </cell>
          <cell r="AV488" t="str">
            <v>kW</v>
          </cell>
          <cell r="AW488" t="str">
            <v>ドレン配管径</v>
          </cell>
          <cell r="AX488" t="str">
            <v>VP25接続可</v>
          </cell>
          <cell r="AZ488" t="str">
            <v>冷媒配管(ガス)</v>
          </cell>
          <cell r="BA488">
            <v>19.05</v>
          </cell>
          <cell r="BB488" t="str">
            <v>φ(mm)</v>
          </cell>
          <cell r="BC488" t="str">
            <v>冷媒配管(液)</v>
          </cell>
          <cell r="BD488">
            <v>9.52</v>
          </cell>
          <cell r="BE488" t="str">
            <v>φ(mm)</v>
          </cell>
          <cell r="BF488" t="str">
            <v>製品質量</v>
          </cell>
          <cell r="BG488">
            <v>29</v>
          </cell>
          <cell r="BH488" t="str">
            <v>kg</v>
          </cell>
          <cell r="BI488" t="str">
            <v>分離形名(パネル１)</v>
          </cell>
          <cell r="BJ488" t="str">
            <v>PLP-J100GW</v>
          </cell>
          <cell r="BL488" t="str">
            <v>分離形名(リモコン１)</v>
          </cell>
          <cell r="BM488" t="str">
            <v>PAR-JH240K</v>
          </cell>
        </row>
        <row r="489">
          <cell r="B489" t="str">
            <v>PLH-J112EA</v>
          </cell>
          <cell r="C489" t="str">
            <v>標準価格</v>
          </cell>
          <cell r="D489">
            <v>375000</v>
          </cell>
          <cell r="E489">
            <v>400000</v>
          </cell>
          <cell r="F489" t="str">
            <v>円</v>
          </cell>
          <cell r="G489" t="str">
            <v>冷房能力</v>
          </cell>
          <cell r="H489">
            <v>10</v>
          </cell>
          <cell r="I489" t="str">
            <v>kW</v>
          </cell>
          <cell r="J489" t="str">
            <v>消費電力(冷房)</v>
          </cell>
          <cell r="K489">
            <v>0.15</v>
          </cell>
          <cell r="L489" t="str">
            <v>kW</v>
          </cell>
          <cell r="M489" t="str">
            <v>暖房能力</v>
          </cell>
          <cell r="N489">
            <v>10.6</v>
          </cell>
          <cell r="O489" t="str">
            <v>kW</v>
          </cell>
          <cell r="P489" t="str">
            <v>暖房能力(ﾋｰﾀ作動時)</v>
          </cell>
          <cell r="R489" t="str">
            <v>kW</v>
          </cell>
          <cell r="S489" t="str">
            <v>消費電力(暖房)</v>
          </cell>
          <cell r="T489">
            <v>0.15</v>
          </cell>
          <cell r="U489" t="str">
            <v>kW</v>
          </cell>
          <cell r="V489" t="str">
            <v>消費電力(暖房ﾋｰﾀ作動時)</v>
          </cell>
          <cell r="X489" t="str">
            <v>kW</v>
          </cell>
          <cell r="Y489" t="str">
            <v>電源</v>
          </cell>
          <cell r="AA489" t="str">
            <v>φ</v>
          </cell>
          <cell r="AB489" t="str">
            <v>電圧</v>
          </cell>
          <cell r="AD489" t="str">
            <v>V</v>
          </cell>
          <cell r="AE489" t="str">
            <v>外形寸法　高さ</v>
          </cell>
          <cell r="AF489">
            <v>358</v>
          </cell>
          <cell r="AG489" t="str">
            <v>mm</v>
          </cell>
          <cell r="AH489" t="str">
            <v>外形寸法　幅</v>
          </cell>
          <cell r="AI489">
            <v>1200</v>
          </cell>
          <cell r="AJ489" t="str">
            <v>mm</v>
          </cell>
          <cell r="AK489" t="str">
            <v>外形寸法　奥行</v>
          </cell>
          <cell r="AL489">
            <v>630</v>
          </cell>
          <cell r="AM489" t="str">
            <v>mm</v>
          </cell>
          <cell r="AN489" t="str">
            <v>風量(強)</v>
          </cell>
          <cell r="AO489">
            <v>26</v>
          </cell>
          <cell r="AP489" t="str">
            <v>m3/min</v>
          </cell>
          <cell r="AQ489" t="str">
            <v>機外静圧</v>
          </cell>
          <cell r="AR489">
            <v>0</v>
          </cell>
          <cell r="AS489" t="str">
            <v>Pa</v>
          </cell>
          <cell r="AT489" t="str">
            <v>送風機出力</v>
          </cell>
          <cell r="AU489">
            <v>0.09</v>
          </cell>
          <cell r="AV489" t="str">
            <v>kW</v>
          </cell>
          <cell r="AW489" t="str">
            <v>ドレン配管径</v>
          </cell>
          <cell r="AX489" t="str">
            <v>ＶＰ－２５接続可</v>
          </cell>
          <cell r="AZ489" t="str">
            <v>冷媒配管(ガス)</v>
          </cell>
          <cell r="BA489">
            <v>19.05</v>
          </cell>
          <cell r="BB489" t="str">
            <v>φ(mm)</v>
          </cell>
          <cell r="BC489" t="str">
            <v>冷媒配管(液)</v>
          </cell>
          <cell r="BD489">
            <v>9.52</v>
          </cell>
          <cell r="BE489" t="str">
            <v>φ(mm)</v>
          </cell>
          <cell r="BF489" t="str">
            <v>製品質量</v>
          </cell>
          <cell r="BG489">
            <v>47</v>
          </cell>
          <cell r="BH489" t="str">
            <v>kg</v>
          </cell>
          <cell r="BI489" t="str">
            <v>分離形名(パネル１)</v>
          </cell>
          <cell r="BJ489" t="str">
            <v>PLP-J112EW</v>
          </cell>
          <cell r="BL489" t="str">
            <v>分離形名(リモコン１)</v>
          </cell>
          <cell r="BM489" t="str">
            <v>PAR-S25A</v>
          </cell>
        </row>
        <row r="490">
          <cell r="B490" t="str">
            <v>PLH-J112EAH</v>
          </cell>
          <cell r="C490" t="str">
            <v>標準価格</v>
          </cell>
          <cell r="D490">
            <v>408000</v>
          </cell>
          <cell r="E490">
            <v>433000</v>
          </cell>
          <cell r="F490" t="str">
            <v>円</v>
          </cell>
          <cell r="G490" t="str">
            <v>冷房能力</v>
          </cell>
          <cell r="H490">
            <v>10</v>
          </cell>
          <cell r="I490" t="str">
            <v>kW</v>
          </cell>
          <cell r="J490" t="str">
            <v>消費電力(冷房)</v>
          </cell>
          <cell r="K490">
            <v>0.15</v>
          </cell>
          <cell r="L490" t="str">
            <v>kW</v>
          </cell>
          <cell r="M490" t="str">
            <v>暖房能力</v>
          </cell>
          <cell r="N490">
            <v>10.6</v>
          </cell>
          <cell r="O490" t="str">
            <v>kW</v>
          </cell>
          <cell r="P490" t="str">
            <v>暖房能力(ﾋｰﾀ作動時)</v>
          </cell>
          <cell r="Q490">
            <v>13.3</v>
          </cell>
          <cell r="R490" t="str">
            <v>kW</v>
          </cell>
          <cell r="S490" t="str">
            <v>消費電力(暖房)</v>
          </cell>
          <cell r="T490">
            <v>0.15</v>
          </cell>
          <cell r="U490" t="str">
            <v>kW</v>
          </cell>
          <cell r="V490" t="str">
            <v>消費電力(暖房ﾋｰﾀ作動時)</v>
          </cell>
          <cell r="W490">
            <v>2.85</v>
          </cell>
          <cell r="X490" t="str">
            <v>kW</v>
          </cell>
          <cell r="Y490" t="str">
            <v>電源</v>
          </cell>
          <cell r="AA490" t="str">
            <v>φ</v>
          </cell>
          <cell r="AB490" t="str">
            <v>電圧</v>
          </cell>
          <cell r="AD490" t="str">
            <v>V</v>
          </cell>
          <cell r="AE490" t="str">
            <v>外形寸法　高さ</v>
          </cell>
          <cell r="AF490">
            <v>358</v>
          </cell>
          <cell r="AG490" t="str">
            <v>mm</v>
          </cell>
          <cell r="AH490" t="str">
            <v>外形寸法　幅</v>
          </cell>
          <cell r="AI490">
            <v>1200</v>
          </cell>
          <cell r="AJ490" t="str">
            <v>mm</v>
          </cell>
          <cell r="AK490" t="str">
            <v>外形寸法　奥行</v>
          </cell>
          <cell r="AL490">
            <v>630</v>
          </cell>
          <cell r="AM490" t="str">
            <v>mm</v>
          </cell>
          <cell r="AN490" t="str">
            <v>風量(強)</v>
          </cell>
          <cell r="AO490">
            <v>26</v>
          </cell>
          <cell r="AP490" t="str">
            <v>m3/min</v>
          </cell>
          <cell r="AQ490" t="str">
            <v>機外静圧</v>
          </cell>
          <cell r="AR490">
            <v>0</v>
          </cell>
          <cell r="AS490" t="str">
            <v>Pa</v>
          </cell>
          <cell r="AT490" t="str">
            <v>送風機出力</v>
          </cell>
          <cell r="AU490">
            <v>0.09</v>
          </cell>
          <cell r="AV490" t="str">
            <v>kW</v>
          </cell>
          <cell r="AW490" t="str">
            <v>ドレン配管径</v>
          </cell>
          <cell r="AX490" t="str">
            <v>ＶＰ－２５接続可</v>
          </cell>
          <cell r="AZ490" t="str">
            <v>冷媒配管(ガス)</v>
          </cell>
          <cell r="BA490">
            <v>19.05</v>
          </cell>
          <cell r="BB490" t="str">
            <v>φ(mm)</v>
          </cell>
          <cell r="BC490" t="str">
            <v>冷媒配管(液)</v>
          </cell>
          <cell r="BD490">
            <v>9.52</v>
          </cell>
          <cell r="BE490" t="str">
            <v>φ(mm)</v>
          </cell>
          <cell r="BF490" t="str">
            <v>製品質量</v>
          </cell>
          <cell r="BG490">
            <v>47</v>
          </cell>
          <cell r="BH490" t="str">
            <v>kg</v>
          </cell>
          <cell r="BI490" t="str">
            <v>分離形名(パネル１)</v>
          </cell>
          <cell r="BJ490" t="str">
            <v>PLP-J112EW</v>
          </cell>
          <cell r="BL490" t="str">
            <v>分離形名(リモコン１)</v>
          </cell>
          <cell r="BM490" t="str">
            <v>PAR-S25A</v>
          </cell>
        </row>
        <row r="491">
          <cell r="B491" t="str">
            <v>PLH-J112EK</v>
          </cell>
          <cell r="C491" t="str">
            <v>標準価格</v>
          </cell>
          <cell r="D491">
            <v>380000</v>
          </cell>
          <cell r="E491">
            <v>405000</v>
          </cell>
          <cell r="F491" t="str">
            <v>円</v>
          </cell>
          <cell r="G491" t="str">
            <v>冷房能力</v>
          </cell>
          <cell r="H491">
            <v>10</v>
          </cell>
          <cell r="I491" t="str">
            <v>kW</v>
          </cell>
          <cell r="J491" t="str">
            <v>消費電力(冷房)</v>
          </cell>
          <cell r="K491">
            <v>0</v>
          </cell>
          <cell r="L491" t="str">
            <v>kW</v>
          </cell>
          <cell r="M491" t="str">
            <v>暖房能力</v>
          </cell>
          <cell r="N491">
            <v>10.6</v>
          </cell>
          <cell r="O491" t="str">
            <v>kW</v>
          </cell>
          <cell r="P491" t="str">
            <v>暖房能力(ﾋｰﾀ作動時)</v>
          </cell>
          <cell r="Q491">
            <v>0</v>
          </cell>
          <cell r="R491" t="str">
            <v>kW</v>
          </cell>
          <cell r="S491" t="str">
            <v>消費電力(暖房)</v>
          </cell>
          <cell r="T491">
            <v>0</v>
          </cell>
          <cell r="U491" t="str">
            <v>kW</v>
          </cell>
          <cell r="V491" t="str">
            <v>消費電力(暖房ﾋｰﾀ作動時)</v>
          </cell>
          <cell r="W491">
            <v>0</v>
          </cell>
          <cell r="X491" t="str">
            <v>kW</v>
          </cell>
          <cell r="Y491" t="str">
            <v>電源</v>
          </cell>
          <cell r="Z491" t="str">
            <v>単相</v>
          </cell>
          <cell r="AA491" t="str">
            <v>φ</v>
          </cell>
          <cell r="AB491" t="str">
            <v>電圧</v>
          </cell>
          <cell r="AC491">
            <v>200</v>
          </cell>
          <cell r="AD491" t="str">
            <v>V</v>
          </cell>
          <cell r="AE491" t="str">
            <v>外形寸法　高さ</v>
          </cell>
          <cell r="AF491">
            <v>283</v>
          </cell>
          <cell r="AG491" t="str">
            <v>mm</v>
          </cell>
          <cell r="AH491" t="str">
            <v>外形寸法　幅</v>
          </cell>
          <cell r="AI491">
            <v>630</v>
          </cell>
          <cell r="AJ491" t="str">
            <v>mm</v>
          </cell>
          <cell r="AK491" t="str">
            <v>外形寸法　奥行</v>
          </cell>
          <cell r="AL491">
            <v>1200</v>
          </cell>
          <cell r="AM491" t="str">
            <v>mm</v>
          </cell>
          <cell r="AN491" t="str">
            <v>風量(強)</v>
          </cell>
          <cell r="AO491">
            <v>26</v>
          </cell>
          <cell r="AP491" t="str">
            <v>m3/min</v>
          </cell>
          <cell r="AQ491" t="str">
            <v>機外静圧</v>
          </cell>
          <cell r="AR491">
            <v>0</v>
          </cell>
          <cell r="AS491" t="str">
            <v>Pa</v>
          </cell>
          <cell r="AT491" t="str">
            <v>送風機出力</v>
          </cell>
          <cell r="AU491">
            <v>0.09</v>
          </cell>
          <cell r="AV491" t="str">
            <v>kW</v>
          </cell>
          <cell r="AW491" t="str">
            <v>ドレン配管径</v>
          </cell>
          <cell r="AX491" t="str">
            <v>VP25接続可</v>
          </cell>
          <cell r="AZ491" t="str">
            <v>冷媒配管(ガス)</v>
          </cell>
          <cell r="BA491">
            <v>19.05</v>
          </cell>
          <cell r="BB491" t="str">
            <v>φ(mm)</v>
          </cell>
          <cell r="BC491" t="str">
            <v>冷媒配管(液)</v>
          </cell>
          <cell r="BD491">
            <v>9.52</v>
          </cell>
          <cell r="BE491" t="str">
            <v>φ(mm)</v>
          </cell>
          <cell r="BF491" t="str">
            <v>製品質量</v>
          </cell>
          <cell r="BG491">
            <v>47</v>
          </cell>
          <cell r="BH491" t="str">
            <v>kg</v>
          </cell>
          <cell r="BI491" t="str">
            <v>分離形名(パネル１)</v>
          </cell>
          <cell r="BJ491" t="str">
            <v>PLP-J112EW</v>
          </cell>
          <cell r="BL491" t="str">
            <v>分離形名(リモコン１)</v>
          </cell>
          <cell r="BM491" t="str">
            <v>PAR-JH150K</v>
          </cell>
        </row>
        <row r="492">
          <cell r="B492" t="str">
            <v>PLH-J112EKH</v>
          </cell>
          <cell r="C492" t="str">
            <v>標準価格</v>
          </cell>
          <cell r="D492">
            <v>413000</v>
          </cell>
          <cell r="E492">
            <v>438000</v>
          </cell>
          <cell r="F492" t="str">
            <v>円</v>
          </cell>
          <cell r="G492" t="str">
            <v>冷房能力</v>
          </cell>
          <cell r="H492">
            <v>10</v>
          </cell>
          <cell r="I492" t="str">
            <v>kW</v>
          </cell>
          <cell r="J492" t="str">
            <v>消費電力(冷房)</v>
          </cell>
          <cell r="K492">
            <v>0</v>
          </cell>
          <cell r="L492" t="str">
            <v>kW</v>
          </cell>
          <cell r="M492" t="str">
            <v>暖房能力</v>
          </cell>
          <cell r="N492">
            <v>10.6</v>
          </cell>
          <cell r="O492" t="str">
            <v>kW</v>
          </cell>
          <cell r="P492" t="str">
            <v>暖房能力(ﾋｰﾀ作動時)</v>
          </cell>
          <cell r="Q492">
            <v>13.3</v>
          </cell>
          <cell r="R492" t="str">
            <v>kW</v>
          </cell>
          <cell r="S492" t="str">
            <v>消費電力(暖房)</v>
          </cell>
          <cell r="T492">
            <v>0</v>
          </cell>
          <cell r="U492" t="str">
            <v>kW</v>
          </cell>
          <cell r="V492" t="str">
            <v>消費電力(暖房ﾋｰﾀ作動時)</v>
          </cell>
          <cell r="W492">
            <v>0</v>
          </cell>
          <cell r="X492" t="str">
            <v>kW</v>
          </cell>
          <cell r="Y492" t="str">
            <v>電源</v>
          </cell>
          <cell r="Z492" t="str">
            <v>三相</v>
          </cell>
          <cell r="AA492" t="str">
            <v>φ</v>
          </cell>
          <cell r="AB492" t="str">
            <v>電圧</v>
          </cell>
          <cell r="AC492">
            <v>200</v>
          </cell>
          <cell r="AD492" t="str">
            <v>V</v>
          </cell>
          <cell r="AE492" t="str">
            <v>外形寸法　高さ</v>
          </cell>
          <cell r="AF492">
            <v>283</v>
          </cell>
          <cell r="AG492" t="str">
            <v>mm</v>
          </cell>
          <cell r="AH492" t="str">
            <v>外形寸法　幅</v>
          </cell>
          <cell r="AI492">
            <v>630</v>
          </cell>
          <cell r="AJ492" t="str">
            <v>mm</v>
          </cell>
          <cell r="AK492" t="str">
            <v>外形寸法　奥行</v>
          </cell>
          <cell r="AL492">
            <v>1200</v>
          </cell>
          <cell r="AM492" t="str">
            <v>mm</v>
          </cell>
          <cell r="AN492" t="str">
            <v>風量(強)</v>
          </cell>
          <cell r="AO492">
            <v>26</v>
          </cell>
          <cell r="AP492" t="str">
            <v>m3/min</v>
          </cell>
          <cell r="AQ492" t="str">
            <v>機外静圧</v>
          </cell>
          <cell r="AR492">
            <v>0</v>
          </cell>
          <cell r="AS492" t="str">
            <v>Pa</v>
          </cell>
          <cell r="AT492" t="str">
            <v>送風機出力</v>
          </cell>
          <cell r="AU492">
            <v>0.09</v>
          </cell>
          <cell r="AV492" t="str">
            <v>kW</v>
          </cell>
          <cell r="AW492" t="str">
            <v>ドレン配管径</v>
          </cell>
          <cell r="AX492" t="str">
            <v>VP25接続可</v>
          </cell>
          <cell r="AZ492" t="str">
            <v>冷媒配管(ガス)</v>
          </cell>
          <cell r="BA492">
            <v>19.05</v>
          </cell>
          <cell r="BB492" t="str">
            <v>φ(mm)</v>
          </cell>
          <cell r="BC492" t="str">
            <v>冷媒配管(液)</v>
          </cell>
          <cell r="BD492">
            <v>9.52</v>
          </cell>
          <cell r="BE492" t="str">
            <v>φ(mm)</v>
          </cell>
          <cell r="BF492" t="str">
            <v>製品質量</v>
          </cell>
          <cell r="BG492">
            <v>49</v>
          </cell>
          <cell r="BH492" t="str">
            <v>kg</v>
          </cell>
          <cell r="BI492" t="str">
            <v>分離形名(パネル１)</v>
          </cell>
          <cell r="BJ492" t="str">
            <v>PLP-J112EW</v>
          </cell>
          <cell r="BL492" t="str">
            <v>分離形名(リモコン１)</v>
          </cell>
          <cell r="BM492" t="str">
            <v>PAR-JH150K</v>
          </cell>
        </row>
        <row r="493">
          <cell r="B493" t="str">
            <v>PLH-J112GK</v>
          </cell>
          <cell r="C493" t="str">
            <v>標準価格</v>
          </cell>
          <cell r="D493">
            <v>370000</v>
          </cell>
          <cell r="E493">
            <v>395000</v>
          </cell>
          <cell r="F493" t="str">
            <v>円</v>
          </cell>
          <cell r="G493" t="str">
            <v>冷房能力</v>
          </cell>
          <cell r="H493">
            <v>10</v>
          </cell>
          <cell r="I493" t="str">
            <v>kW</v>
          </cell>
          <cell r="J493" t="str">
            <v>消費電力(冷房)</v>
          </cell>
          <cell r="K493">
            <v>0</v>
          </cell>
          <cell r="L493" t="str">
            <v>kW</v>
          </cell>
          <cell r="M493" t="str">
            <v>暖房能力</v>
          </cell>
          <cell r="N493">
            <v>10.6</v>
          </cell>
          <cell r="O493" t="str">
            <v>kW</v>
          </cell>
          <cell r="P493" t="str">
            <v>暖房能力(ﾋｰﾀ作動時)</v>
          </cell>
          <cell r="Q493">
            <v>0</v>
          </cell>
          <cell r="R493" t="str">
            <v>kW</v>
          </cell>
          <cell r="S493" t="str">
            <v>消費電力(暖房)</v>
          </cell>
          <cell r="T493">
            <v>0</v>
          </cell>
          <cell r="U493" t="str">
            <v>kW</v>
          </cell>
          <cell r="V493" t="str">
            <v>消費電力(暖房ﾋｰﾀ作動時)</v>
          </cell>
          <cell r="W493">
            <v>0</v>
          </cell>
          <cell r="X493" t="str">
            <v>kW</v>
          </cell>
          <cell r="Y493" t="str">
            <v>電源</v>
          </cell>
          <cell r="Z493" t="str">
            <v>単相</v>
          </cell>
          <cell r="AA493" t="str">
            <v>φ</v>
          </cell>
          <cell r="AB493" t="str">
            <v>電圧</v>
          </cell>
          <cell r="AC493">
            <v>200</v>
          </cell>
          <cell r="AD493" t="str">
            <v>V</v>
          </cell>
          <cell r="AE493" t="str">
            <v>外形寸法　高さ</v>
          </cell>
          <cell r="AF493">
            <v>258</v>
          </cell>
          <cell r="AG493" t="str">
            <v>mm</v>
          </cell>
          <cell r="AH493" t="str">
            <v>外形寸法　幅</v>
          </cell>
          <cell r="AI493">
            <v>1340</v>
          </cell>
          <cell r="AJ493" t="str">
            <v>mm</v>
          </cell>
          <cell r="AK493" t="str">
            <v>外形寸法　奥行</v>
          </cell>
          <cell r="AL493">
            <v>820</v>
          </cell>
          <cell r="AM493" t="str">
            <v>mm</v>
          </cell>
          <cell r="AN493" t="str">
            <v>風量(強)</v>
          </cell>
          <cell r="AO493">
            <v>32</v>
          </cell>
          <cell r="AP493" t="str">
            <v>m3/min</v>
          </cell>
          <cell r="AQ493" t="str">
            <v>機外静圧</v>
          </cell>
          <cell r="AR493">
            <v>0</v>
          </cell>
          <cell r="AS493" t="str">
            <v>Pa</v>
          </cell>
          <cell r="AT493" t="str">
            <v>送風機出力</v>
          </cell>
          <cell r="AU493" t="str">
            <v>0.05×2</v>
          </cell>
          <cell r="AV493" t="str">
            <v>kW</v>
          </cell>
          <cell r="AW493" t="str">
            <v>ドレン配管径</v>
          </cell>
          <cell r="AX493" t="str">
            <v>VP25接続可</v>
          </cell>
          <cell r="AZ493" t="str">
            <v>冷媒配管(ガス)</v>
          </cell>
          <cell r="BA493">
            <v>19.05</v>
          </cell>
          <cell r="BB493" t="str">
            <v>φ(mm)</v>
          </cell>
          <cell r="BC493" t="str">
            <v>冷媒配管(液)</v>
          </cell>
          <cell r="BD493">
            <v>9.52</v>
          </cell>
          <cell r="BE493" t="str">
            <v>φ(mm)</v>
          </cell>
          <cell r="BF493" t="str">
            <v>製品質量</v>
          </cell>
          <cell r="BG493">
            <v>44</v>
          </cell>
          <cell r="BH493" t="str">
            <v>kg</v>
          </cell>
          <cell r="BI493" t="str">
            <v>分離形名(パネル１)</v>
          </cell>
          <cell r="BJ493" t="str">
            <v>PLP-J160GW</v>
          </cell>
          <cell r="BL493" t="str">
            <v>分離形名(リモコン１)</v>
          </cell>
          <cell r="BM493" t="str">
            <v>PAR-JH240K</v>
          </cell>
        </row>
        <row r="494">
          <cell r="B494" t="str">
            <v>PLH-J112GKH</v>
          </cell>
          <cell r="C494" t="str">
            <v>標準価格</v>
          </cell>
          <cell r="D494">
            <v>403000</v>
          </cell>
          <cell r="E494">
            <v>428000</v>
          </cell>
          <cell r="F494" t="str">
            <v>円</v>
          </cell>
          <cell r="G494" t="str">
            <v>冷房能力</v>
          </cell>
          <cell r="H494">
            <v>10</v>
          </cell>
          <cell r="I494" t="str">
            <v>kW</v>
          </cell>
          <cell r="J494" t="str">
            <v>消費電力(冷房)</v>
          </cell>
          <cell r="K494">
            <v>0</v>
          </cell>
          <cell r="L494" t="str">
            <v>kW</v>
          </cell>
          <cell r="M494" t="str">
            <v>暖房能力</v>
          </cell>
          <cell r="N494">
            <v>10.6</v>
          </cell>
          <cell r="O494" t="str">
            <v>kW</v>
          </cell>
          <cell r="P494" t="str">
            <v>暖房能力(ﾋｰﾀ作動時)</v>
          </cell>
          <cell r="Q494">
            <v>13.2</v>
          </cell>
          <cell r="R494" t="str">
            <v>kW</v>
          </cell>
          <cell r="S494" t="str">
            <v>消費電力(暖房)</v>
          </cell>
          <cell r="T494">
            <v>0</v>
          </cell>
          <cell r="U494" t="str">
            <v>kW</v>
          </cell>
          <cell r="V494" t="str">
            <v>消費電力(暖房ﾋｰﾀ作動時)</v>
          </cell>
          <cell r="W494">
            <v>0</v>
          </cell>
          <cell r="X494" t="str">
            <v>kW</v>
          </cell>
          <cell r="Y494" t="str">
            <v>電源</v>
          </cell>
          <cell r="Z494" t="str">
            <v>三相</v>
          </cell>
          <cell r="AA494" t="str">
            <v>φ</v>
          </cell>
          <cell r="AB494" t="str">
            <v>電圧</v>
          </cell>
          <cell r="AC494">
            <v>200</v>
          </cell>
          <cell r="AD494" t="str">
            <v>V</v>
          </cell>
          <cell r="AE494" t="str">
            <v>外形寸法　高さ</v>
          </cell>
          <cell r="AF494">
            <v>258</v>
          </cell>
          <cell r="AG494" t="str">
            <v>mm</v>
          </cell>
          <cell r="AH494" t="str">
            <v>外形寸法　幅</v>
          </cell>
          <cell r="AI494">
            <v>1340</v>
          </cell>
          <cell r="AJ494" t="str">
            <v>mm</v>
          </cell>
          <cell r="AK494" t="str">
            <v>外形寸法　奥行</v>
          </cell>
          <cell r="AL494">
            <v>820</v>
          </cell>
          <cell r="AM494" t="str">
            <v>mm</v>
          </cell>
          <cell r="AN494" t="str">
            <v>風量(強)</v>
          </cell>
          <cell r="AO494">
            <v>32</v>
          </cell>
          <cell r="AP494" t="str">
            <v>m3/min</v>
          </cell>
          <cell r="AQ494" t="str">
            <v>機外静圧</v>
          </cell>
          <cell r="AR494">
            <v>0</v>
          </cell>
          <cell r="AS494" t="str">
            <v>Pa</v>
          </cell>
          <cell r="AT494" t="str">
            <v>送風機出力</v>
          </cell>
          <cell r="AU494" t="str">
            <v>0.05×2</v>
          </cell>
          <cell r="AV494" t="str">
            <v>kW</v>
          </cell>
          <cell r="AW494" t="str">
            <v>ドレン配管径</v>
          </cell>
          <cell r="AX494" t="str">
            <v>VP25接続可</v>
          </cell>
          <cell r="AZ494" t="str">
            <v>冷媒配管(ガス)</v>
          </cell>
          <cell r="BA494">
            <v>19.05</v>
          </cell>
          <cell r="BB494" t="str">
            <v>φ(mm)</v>
          </cell>
          <cell r="BC494" t="str">
            <v>冷媒配管(液)</v>
          </cell>
          <cell r="BD494">
            <v>9.52</v>
          </cell>
          <cell r="BE494" t="str">
            <v>φ(mm)</v>
          </cell>
          <cell r="BF494" t="str">
            <v>製品質量</v>
          </cell>
          <cell r="BG494">
            <v>45</v>
          </cell>
          <cell r="BH494" t="str">
            <v>kg</v>
          </cell>
          <cell r="BI494" t="str">
            <v>分離形名(パネル１)</v>
          </cell>
          <cell r="BJ494" t="str">
            <v>PLP-J160GW</v>
          </cell>
          <cell r="BL494" t="str">
            <v>分離形名(リモコン１)</v>
          </cell>
          <cell r="BM494" t="str">
            <v>PAR-JH240K</v>
          </cell>
        </row>
        <row r="495">
          <cell r="B495" t="str">
            <v>PLH-J112PA</v>
          </cell>
          <cell r="C495" t="str">
            <v>標準価格</v>
          </cell>
          <cell r="D495">
            <v>375000</v>
          </cell>
          <cell r="E495">
            <v>400000</v>
          </cell>
          <cell r="F495" t="str">
            <v>円</v>
          </cell>
          <cell r="G495" t="str">
            <v>冷房能力</v>
          </cell>
          <cell r="H495">
            <v>10</v>
          </cell>
          <cell r="I495" t="str">
            <v>kW</v>
          </cell>
          <cell r="J495" t="str">
            <v>消費電力(冷房)</v>
          </cell>
          <cell r="L495" t="str">
            <v>kW</v>
          </cell>
          <cell r="M495" t="str">
            <v>暖房能力</v>
          </cell>
          <cell r="N495">
            <v>10.6</v>
          </cell>
          <cell r="O495" t="str">
            <v>kW</v>
          </cell>
          <cell r="P495" t="str">
            <v>暖房能力(ﾋｰﾀ作動時)</v>
          </cell>
          <cell r="R495" t="str">
            <v>kW</v>
          </cell>
          <cell r="S495" t="str">
            <v>消費電力(暖房)</v>
          </cell>
          <cell r="U495" t="str">
            <v>kW</v>
          </cell>
          <cell r="V495" t="str">
            <v>消費電力(暖房ﾋｰﾀ作動時)</v>
          </cell>
          <cell r="X495" t="str">
            <v>kW</v>
          </cell>
          <cell r="Y495" t="str">
            <v>電源</v>
          </cell>
          <cell r="AA495" t="str">
            <v>φ</v>
          </cell>
          <cell r="AB495" t="str">
            <v>電圧</v>
          </cell>
          <cell r="AD495" t="str">
            <v>V</v>
          </cell>
          <cell r="AE495" t="str">
            <v>外形寸法　高さ</v>
          </cell>
          <cell r="AF495">
            <v>358</v>
          </cell>
          <cell r="AG495" t="str">
            <v>mm</v>
          </cell>
          <cell r="AH495" t="str">
            <v>外形寸法　幅</v>
          </cell>
          <cell r="AI495">
            <v>1194</v>
          </cell>
          <cell r="AJ495" t="str">
            <v>mm</v>
          </cell>
          <cell r="AK495" t="str">
            <v>外形寸法　奥行</v>
          </cell>
          <cell r="AL495">
            <v>624</v>
          </cell>
          <cell r="AM495" t="str">
            <v>mm</v>
          </cell>
          <cell r="AN495" t="str">
            <v>風量(強)</v>
          </cell>
          <cell r="AO495">
            <v>26</v>
          </cell>
          <cell r="AP495" t="str">
            <v>m3/min</v>
          </cell>
          <cell r="AQ495" t="str">
            <v>機外静圧</v>
          </cell>
          <cell r="AS495" t="str">
            <v>Pa</v>
          </cell>
          <cell r="AT495" t="str">
            <v>送風機出力</v>
          </cell>
          <cell r="AU495">
            <v>0.09</v>
          </cell>
          <cell r="AV495" t="str">
            <v>kW</v>
          </cell>
          <cell r="AW495" t="str">
            <v>ドレン配管径</v>
          </cell>
          <cell r="AZ495" t="str">
            <v>冷媒配管(ガス)</v>
          </cell>
          <cell r="BA495">
            <v>19.05</v>
          </cell>
          <cell r="BB495" t="str">
            <v>φ(mm)</v>
          </cell>
          <cell r="BC495" t="str">
            <v>冷媒配管(液)</v>
          </cell>
          <cell r="BD495">
            <v>9.52</v>
          </cell>
          <cell r="BE495" t="str">
            <v>φ(mm)</v>
          </cell>
          <cell r="BF495" t="str">
            <v>製品質量</v>
          </cell>
          <cell r="BG495">
            <v>47</v>
          </cell>
          <cell r="BH495" t="str">
            <v>kg</v>
          </cell>
          <cell r="BI495" t="str">
            <v>分離形名(パネル１)</v>
          </cell>
          <cell r="BJ495" t="str">
            <v>PLP-J112PW</v>
          </cell>
          <cell r="BL495" t="str">
            <v>分離形名(リモコン１)</v>
          </cell>
          <cell r="BM495" t="str">
            <v>PAR-S25A</v>
          </cell>
        </row>
        <row r="496">
          <cell r="B496" t="str">
            <v>PLH-J112PAH</v>
          </cell>
          <cell r="C496" t="str">
            <v>標準価格</v>
          </cell>
          <cell r="D496">
            <v>408000</v>
          </cell>
          <cell r="E496">
            <v>433000</v>
          </cell>
          <cell r="F496" t="str">
            <v>円</v>
          </cell>
          <cell r="G496" t="str">
            <v>冷房能力</v>
          </cell>
          <cell r="H496">
            <v>10</v>
          </cell>
          <cell r="I496" t="str">
            <v>kW</v>
          </cell>
          <cell r="J496" t="str">
            <v>消費電力(冷房)</v>
          </cell>
          <cell r="L496" t="str">
            <v>kW</v>
          </cell>
          <cell r="M496" t="str">
            <v>暖房能力</v>
          </cell>
          <cell r="N496">
            <v>10.6</v>
          </cell>
          <cell r="O496" t="str">
            <v>kW</v>
          </cell>
          <cell r="P496" t="str">
            <v>暖房能力(ﾋｰﾀ作動時)</v>
          </cell>
          <cell r="Q496">
            <v>13.3</v>
          </cell>
          <cell r="R496" t="str">
            <v>kW</v>
          </cell>
          <cell r="S496" t="str">
            <v>消費電力(暖房)</v>
          </cell>
          <cell r="U496" t="str">
            <v>kW</v>
          </cell>
          <cell r="V496" t="str">
            <v>消費電力(暖房ﾋｰﾀ作動時)</v>
          </cell>
          <cell r="X496" t="str">
            <v>kW</v>
          </cell>
          <cell r="Y496" t="str">
            <v>電源</v>
          </cell>
          <cell r="AA496" t="str">
            <v>φ</v>
          </cell>
          <cell r="AB496" t="str">
            <v>電圧</v>
          </cell>
          <cell r="AD496" t="str">
            <v>V</v>
          </cell>
          <cell r="AE496" t="str">
            <v>外形寸法　高さ</v>
          </cell>
          <cell r="AF496">
            <v>358</v>
          </cell>
          <cell r="AG496" t="str">
            <v>mm</v>
          </cell>
          <cell r="AH496" t="str">
            <v>外形寸法　幅</v>
          </cell>
          <cell r="AI496">
            <v>1194</v>
          </cell>
          <cell r="AJ496" t="str">
            <v>mm</v>
          </cell>
          <cell r="AK496" t="str">
            <v>外形寸法　奥行</v>
          </cell>
          <cell r="AL496">
            <v>624</v>
          </cell>
          <cell r="AM496" t="str">
            <v>mm</v>
          </cell>
          <cell r="AN496" t="str">
            <v>風量(強)</v>
          </cell>
          <cell r="AO496">
            <v>26</v>
          </cell>
          <cell r="AP496" t="str">
            <v>m3/min</v>
          </cell>
          <cell r="AQ496" t="str">
            <v>機外静圧</v>
          </cell>
          <cell r="AS496" t="str">
            <v>Pa</v>
          </cell>
          <cell r="AT496" t="str">
            <v>送風機出力</v>
          </cell>
          <cell r="AU496">
            <v>0.09</v>
          </cell>
          <cell r="AV496" t="str">
            <v>kW</v>
          </cell>
          <cell r="AW496" t="str">
            <v>ドレン配管径</v>
          </cell>
          <cell r="AZ496" t="str">
            <v>冷媒配管(ガス)</v>
          </cell>
          <cell r="BA496">
            <v>19.05</v>
          </cell>
          <cell r="BB496" t="str">
            <v>φ(mm)</v>
          </cell>
          <cell r="BC496" t="str">
            <v>冷媒配管(液)</v>
          </cell>
          <cell r="BD496">
            <v>9.52</v>
          </cell>
          <cell r="BE496" t="str">
            <v>φ(mm)</v>
          </cell>
          <cell r="BF496" t="str">
            <v>製品質量</v>
          </cell>
          <cell r="BG496">
            <v>79</v>
          </cell>
          <cell r="BH496" t="str">
            <v>kg</v>
          </cell>
          <cell r="BI496" t="str">
            <v>分離形名(パネル１)</v>
          </cell>
          <cell r="BJ496" t="str">
            <v>PLP-J112PW</v>
          </cell>
          <cell r="BL496" t="str">
            <v>分離形名(リモコン１)</v>
          </cell>
          <cell r="BM496" t="str">
            <v>PAR-S25A</v>
          </cell>
        </row>
        <row r="497">
          <cell r="B497" t="str">
            <v>PLH-J125EA</v>
          </cell>
          <cell r="C497" t="str">
            <v>標準価格</v>
          </cell>
          <cell r="D497">
            <v>395000</v>
          </cell>
          <cell r="E497">
            <v>420000</v>
          </cell>
          <cell r="F497" t="str">
            <v>円</v>
          </cell>
          <cell r="G497" t="str">
            <v>冷房能力</v>
          </cell>
          <cell r="H497">
            <v>11.2</v>
          </cell>
          <cell r="I497" t="str">
            <v>kW</v>
          </cell>
          <cell r="J497" t="str">
            <v>消費電力(冷房)</v>
          </cell>
          <cell r="L497" t="str">
            <v>kW</v>
          </cell>
          <cell r="M497" t="str">
            <v>暖房能力</v>
          </cell>
          <cell r="N497">
            <v>14</v>
          </cell>
          <cell r="O497" t="str">
            <v>kW</v>
          </cell>
          <cell r="P497" t="str">
            <v>暖房能力(ﾋｰﾀ作動時)</v>
          </cell>
          <cell r="R497" t="str">
            <v>kW</v>
          </cell>
          <cell r="S497" t="str">
            <v>消費電力(暖房)</v>
          </cell>
          <cell r="U497" t="str">
            <v>kW</v>
          </cell>
          <cell r="V497" t="str">
            <v>消費電力(暖房ﾋｰﾀ作動時)</v>
          </cell>
          <cell r="X497" t="str">
            <v>kW</v>
          </cell>
          <cell r="Y497" t="str">
            <v>電源</v>
          </cell>
          <cell r="AA497" t="str">
            <v>φ</v>
          </cell>
          <cell r="AB497" t="str">
            <v>電圧</v>
          </cell>
          <cell r="AD497" t="str">
            <v>V</v>
          </cell>
          <cell r="AE497" t="str">
            <v>外形寸法　高さ</v>
          </cell>
          <cell r="AF497">
            <v>358</v>
          </cell>
          <cell r="AG497" t="str">
            <v>mm</v>
          </cell>
          <cell r="AH497" t="str">
            <v>外形寸法　幅</v>
          </cell>
          <cell r="AI497">
            <v>1450</v>
          </cell>
          <cell r="AJ497" t="str">
            <v>mm</v>
          </cell>
          <cell r="AK497" t="str">
            <v>外形寸法　奥行</v>
          </cell>
          <cell r="AL497">
            <v>630</v>
          </cell>
          <cell r="AM497" t="str">
            <v>mm</v>
          </cell>
          <cell r="AN497" t="str">
            <v>風量(強)</v>
          </cell>
          <cell r="AO497">
            <v>33</v>
          </cell>
          <cell r="AP497" t="str">
            <v>m3/min</v>
          </cell>
          <cell r="AQ497" t="str">
            <v>機外静圧</v>
          </cell>
          <cell r="AR497">
            <v>0</v>
          </cell>
          <cell r="AS497" t="str">
            <v>Pa</v>
          </cell>
          <cell r="AT497" t="str">
            <v>送風機出力</v>
          </cell>
          <cell r="AU497">
            <v>0.15</v>
          </cell>
          <cell r="AV497" t="str">
            <v>kW</v>
          </cell>
          <cell r="AW497" t="str">
            <v>ドレン配管径</v>
          </cell>
          <cell r="AX497" t="str">
            <v>ＶＰ－２５接続可</v>
          </cell>
          <cell r="AZ497" t="str">
            <v>冷媒配管(ガス)</v>
          </cell>
          <cell r="BA497">
            <v>19.05</v>
          </cell>
          <cell r="BB497" t="str">
            <v>φ(mm)</v>
          </cell>
          <cell r="BC497" t="str">
            <v>冷媒配管(液)</v>
          </cell>
          <cell r="BD497">
            <v>9.52</v>
          </cell>
          <cell r="BE497" t="str">
            <v>φ(mm)</v>
          </cell>
          <cell r="BF497" t="str">
            <v>製品質量</v>
          </cell>
          <cell r="BG497">
            <v>56</v>
          </cell>
          <cell r="BH497" t="str">
            <v>kg</v>
          </cell>
          <cell r="BI497" t="str">
            <v>分離形名(パネル１)</v>
          </cell>
          <cell r="BJ497" t="str">
            <v>PLP-J160EW</v>
          </cell>
          <cell r="BL497" t="str">
            <v>分離形名(リモコン１)</v>
          </cell>
          <cell r="BM497" t="str">
            <v>PAR-S25A</v>
          </cell>
        </row>
        <row r="498">
          <cell r="B498" t="str">
            <v>PLH-J125EAH</v>
          </cell>
          <cell r="C498" t="str">
            <v>標準価格</v>
          </cell>
          <cell r="D498">
            <v>428000</v>
          </cell>
          <cell r="E498">
            <v>453000</v>
          </cell>
          <cell r="F498" t="str">
            <v>円</v>
          </cell>
          <cell r="G498" t="str">
            <v>冷房能力</v>
          </cell>
          <cell r="H498">
            <v>11.2</v>
          </cell>
          <cell r="I498" t="str">
            <v>kW</v>
          </cell>
          <cell r="J498" t="str">
            <v>消費電力(冷房)</v>
          </cell>
          <cell r="L498" t="str">
            <v>kW</v>
          </cell>
          <cell r="M498" t="str">
            <v>暖房能力</v>
          </cell>
          <cell r="N498">
            <v>14</v>
          </cell>
          <cell r="O498" t="str">
            <v>kW</v>
          </cell>
          <cell r="P498" t="str">
            <v>暖房能力(ﾋｰﾀ作動時)</v>
          </cell>
          <cell r="Q498">
            <v>17</v>
          </cell>
          <cell r="R498" t="str">
            <v>kW</v>
          </cell>
          <cell r="S498" t="str">
            <v>消費電力(暖房)</v>
          </cell>
          <cell r="U498" t="str">
            <v>kW</v>
          </cell>
          <cell r="V498" t="str">
            <v>消費電力(暖房ﾋｰﾀ作動時)</v>
          </cell>
          <cell r="X498" t="str">
            <v>kW</v>
          </cell>
          <cell r="Y498" t="str">
            <v>電源</v>
          </cell>
          <cell r="AA498" t="str">
            <v>φ</v>
          </cell>
          <cell r="AB498" t="str">
            <v>電圧</v>
          </cell>
          <cell r="AD498" t="str">
            <v>V</v>
          </cell>
          <cell r="AE498" t="str">
            <v>外形寸法　高さ</v>
          </cell>
          <cell r="AF498">
            <v>358</v>
          </cell>
          <cell r="AG498" t="str">
            <v>mm</v>
          </cell>
          <cell r="AH498" t="str">
            <v>外形寸法　幅</v>
          </cell>
          <cell r="AI498">
            <v>1450</v>
          </cell>
          <cell r="AJ498" t="str">
            <v>mm</v>
          </cell>
          <cell r="AK498" t="str">
            <v>外形寸法　奥行</v>
          </cell>
          <cell r="AL498">
            <v>630</v>
          </cell>
          <cell r="AM498" t="str">
            <v>mm</v>
          </cell>
          <cell r="AN498" t="str">
            <v>風量(強)</v>
          </cell>
          <cell r="AO498">
            <v>33</v>
          </cell>
          <cell r="AP498" t="str">
            <v>m3/min</v>
          </cell>
          <cell r="AQ498" t="str">
            <v>機外静圧</v>
          </cell>
          <cell r="AR498">
            <v>0</v>
          </cell>
          <cell r="AS498" t="str">
            <v>Pa</v>
          </cell>
          <cell r="AT498" t="str">
            <v>送風機出力</v>
          </cell>
          <cell r="AU498">
            <v>0.15</v>
          </cell>
          <cell r="AV498" t="str">
            <v>kW</v>
          </cell>
          <cell r="AW498" t="str">
            <v>ドレン配管径</v>
          </cell>
          <cell r="AX498" t="str">
            <v>ＶＰ－２５接続可</v>
          </cell>
          <cell r="AZ498" t="str">
            <v>冷媒配管(ガス)</v>
          </cell>
          <cell r="BA498">
            <v>19.05</v>
          </cell>
          <cell r="BB498" t="str">
            <v>φ(mm)</v>
          </cell>
          <cell r="BC498" t="str">
            <v>冷媒配管(液)</v>
          </cell>
          <cell r="BD498">
            <v>9.52</v>
          </cell>
          <cell r="BE498" t="str">
            <v>φ(mm)</v>
          </cell>
          <cell r="BF498" t="str">
            <v>製品質量</v>
          </cell>
          <cell r="BG498">
            <v>56</v>
          </cell>
          <cell r="BH498" t="str">
            <v>kg</v>
          </cell>
          <cell r="BI498" t="str">
            <v>分離形名(パネル１)</v>
          </cell>
          <cell r="BJ498" t="str">
            <v>PLP-J160EW</v>
          </cell>
          <cell r="BL498" t="str">
            <v>分離形名(リモコン１)</v>
          </cell>
          <cell r="BM498" t="str">
            <v>PAR-S25A</v>
          </cell>
        </row>
        <row r="499">
          <cell r="B499" t="str">
            <v>PLH-J125EK</v>
          </cell>
          <cell r="C499" t="str">
            <v>標準価格</v>
          </cell>
          <cell r="D499">
            <v>400000</v>
          </cell>
          <cell r="E499">
            <v>425000</v>
          </cell>
          <cell r="F499" t="str">
            <v>円</v>
          </cell>
          <cell r="G499" t="str">
            <v>冷房能力</v>
          </cell>
          <cell r="H499">
            <v>11.2</v>
          </cell>
          <cell r="I499" t="str">
            <v>kW</v>
          </cell>
          <cell r="J499" t="str">
            <v>消費電力(冷房)</v>
          </cell>
          <cell r="K499">
            <v>0</v>
          </cell>
          <cell r="L499" t="str">
            <v>kW</v>
          </cell>
          <cell r="M499" t="str">
            <v>暖房能力</v>
          </cell>
          <cell r="N499">
            <v>14</v>
          </cell>
          <cell r="O499" t="str">
            <v>kW</v>
          </cell>
          <cell r="P499" t="str">
            <v>暖房能力(ﾋｰﾀ作動時)</v>
          </cell>
          <cell r="Q499">
            <v>0</v>
          </cell>
          <cell r="R499" t="str">
            <v>kW</v>
          </cell>
          <cell r="S499" t="str">
            <v>消費電力(暖房)</v>
          </cell>
          <cell r="T499">
            <v>0</v>
          </cell>
          <cell r="U499" t="str">
            <v>kW</v>
          </cell>
          <cell r="V499" t="str">
            <v>消費電力(暖房ﾋｰﾀ作動時)</v>
          </cell>
          <cell r="W499">
            <v>0</v>
          </cell>
          <cell r="X499" t="str">
            <v>kW</v>
          </cell>
          <cell r="Y499" t="str">
            <v>電源</v>
          </cell>
          <cell r="Z499" t="str">
            <v>単相</v>
          </cell>
          <cell r="AA499" t="str">
            <v>φ</v>
          </cell>
          <cell r="AB499" t="str">
            <v>電圧</v>
          </cell>
          <cell r="AC499">
            <v>200</v>
          </cell>
          <cell r="AD499" t="str">
            <v>V</v>
          </cell>
          <cell r="AE499" t="str">
            <v>外形寸法　高さ</v>
          </cell>
          <cell r="AF499">
            <v>283</v>
          </cell>
          <cell r="AG499" t="str">
            <v>mm</v>
          </cell>
          <cell r="AH499" t="str">
            <v>外形寸法　幅</v>
          </cell>
          <cell r="AI499">
            <v>630</v>
          </cell>
          <cell r="AJ499" t="str">
            <v>mm</v>
          </cell>
          <cell r="AK499" t="str">
            <v>外形寸法　奥行</v>
          </cell>
          <cell r="AL499">
            <v>1450</v>
          </cell>
          <cell r="AM499" t="str">
            <v>mm</v>
          </cell>
          <cell r="AN499" t="str">
            <v>風量(強)</v>
          </cell>
          <cell r="AO499">
            <v>33</v>
          </cell>
          <cell r="AP499" t="str">
            <v>m3/min</v>
          </cell>
          <cell r="AQ499" t="str">
            <v>機外静圧</v>
          </cell>
          <cell r="AR499">
            <v>0</v>
          </cell>
          <cell r="AS499" t="str">
            <v>Pa</v>
          </cell>
          <cell r="AT499" t="str">
            <v>送風機出力</v>
          </cell>
          <cell r="AU499">
            <v>0.15</v>
          </cell>
          <cell r="AV499" t="str">
            <v>kW</v>
          </cell>
          <cell r="AW499" t="str">
            <v>ドレン配管径</v>
          </cell>
          <cell r="AX499" t="str">
            <v>VP25接続可</v>
          </cell>
          <cell r="AZ499" t="str">
            <v>冷媒配管(ガス)</v>
          </cell>
          <cell r="BA499">
            <v>19.05</v>
          </cell>
          <cell r="BB499" t="str">
            <v>φ(mm)</v>
          </cell>
          <cell r="BC499" t="str">
            <v>冷媒配管(液)</v>
          </cell>
          <cell r="BD499">
            <v>9.52</v>
          </cell>
          <cell r="BE499" t="str">
            <v>φ(mm)</v>
          </cell>
          <cell r="BF499" t="str">
            <v>製品質量</v>
          </cell>
          <cell r="BG499">
            <v>56</v>
          </cell>
          <cell r="BH499" t="str">
            <v>kg</v>
          </cell>
          <cell r="BI499" t="str">
            <v>分離形名(パネル１)</v>
          </cell>
          <cell r="BJ499" t="str">
            <v>PLP-J160EW</v>
          </cell>
          <cell r="BL499" t="str">
            <v>分離形名(リモコン１)</v>
          </cell>
          <cell r="BM499" t="str">
            <v>PAR-JH150K</v>
          </cell>
        </row>
        <row r="500">
          <cell r="B500" t="str">
            <v>PLH-J125EKH</v>
          </cell>
          <cell r="C500" t="str">
            <v>標準価格</v>
          </cell>
          <cell r="D500">
            <v>433000</v>
          </cell>
          <cell r="E500">
            <v>458000</v>
          </cell>
          <cell r="F500" t="str">
            <v>円</v>
          </cell>
          <cell r="G500" t="str">
            <v>冷房能力</v>
          </cell>
          <cell r="H500">
            <v>11.2</v>
          </cell>
          <cell r="I500" t="str">
            <v>kW</v>
          </cell>
          <cell r="J500" t="str">
            <v>消費電力(冷房)</v>
          </cell>
          <cell r="K500">
            <v>0</v>
          </cell>
          <cell r="L500" t="str">
            <v>kW</v>
          </cell>
          <cell r="M500" t="str">
            <v>暖房能力</v>
          </cell>
          <cell r="N500">
            <v>14</v>
          </cell>
          <cell r="O500" t="str">
            <v>kW</v>
          </cell>
          <cell r="P500" t="str">
            <v>暖房能力(ﾋｰﾀ作動時)</v>
          </cell>
          <cell r="Q500">
            <v>17</v>
          </cell>
          <cell r="R500" t="str">
            <v>kW</v>
          </cell>
          <cell r="S500" t="str">
            <v>消費電力(暖房)</v>
          </cell>
          <cell r="T500">
            <v>0</v>
          </cell>
          <cell r="U500" t="str">
            <v>kW</v>
          </cell>
          <cell r="V500" t="str">
            <v>消費電力(暖房ﾋｰﾀ作動時)</v>
          </cell>
          <cell r="W500">
            <v>0</v>
          </cell>
          <cell r="X500" t="str">
            <v>kW</v>
          </cell>
          <cell r="Y500" t="str">
            <v>電源</v>
          </cell>
          <cell r="Z500" t="str">
            <v>三相</v>
          </cell>
          <cell r="AA500" t="str">
            <v>φ</v>
          </cell>
          <cell r="AB500" t="str">
            <v>電圧</v>
          </cell>
          <cell r="AC500">
            <v>200</v>
          </cell>
          <cell r="AD500" t="str">
            <v>V</v>
          </cell>
          <cell r="AE500" t="str">
            <v>外形寸法　高さ</v>
          </cell>
          <cell r="AF500">
            <v>283</v>
          </cell>
          <cell r="AG500" t="str">
            <v>mm</v>
          </cell>
          <cell r="AH500" t="str">
            <v>外形寸法　幅</v>
          </cell>
          <cell r="AI500">
            <v>630</v>
          </cell>
          <cell r="AJ500" t="str">
            <v>mm</v>
          </cell>
          <cell r="AK500" t="str">
            <v>外形寸法　奥行</v>
          </cell>
          <cell r="AL500">
            <v>1450</v>
          </cell>
          <cell r="AM500" t="str">
            <v>mm</v>
          </cell>
          <cell r="AN500" t="str">
            <v>風量(強)</v>
          </cell>
          <cell r="AO500">
            <v>33</v>
          </cell>
          <cell r="AP500" t="str">
            <v>m3/min</v>
          </cell>
          <cell r="AQ500" t="str">
            <v>機外静圧</v>
          </cell>
          <cell r="AR500">
            <v>0</v>
          </cell>
          <cell r="AS500" t="str">
            <v>Pa</v>
          </cell>
          <cell r="AT500" t="str">
            <v>送風機出力</v>
          </cell>
          <cell r="AU500">
            <v>0.15</v>
          </cell>
          <cell r="AV500" t="str">
            <v>kW</v>
          </cell>
          <cell r="AW500" t="str">
            <v>ドレン配管径</v>
          </cell>
          <cell r="AX500" t="str">
            <v>VP25接続可</v>
          </cell>
          <cell r="AZ500" t="str">
            <v>冷媒配管(ガス)</v>
          </cell>
          <cell r="BA500">
            <v>19.05</v>
          </cell>
          <cell r="BB500" t="str">
            <v>φ(mm)</v>
          </cell>
          <cell r="BC500" t="str">
            <v>冷媒配管(液)</v>
          </cell>
          <cell r="BD500">
            <v>9.52</v>
          </cell>
          <cell r="BE500" t="str">
            <v>φ(mm)</v>
          </cell>
          <cell r="BF500" t="str">
            <v>製品質量</v>
          </cell>
          <cell r="BG500">
            <v>58</v>
          </cell>
          <cell r="BH500" t="str">
            <v>kg</v>
          </cell>
          <cell r="BI500" t="str">
            <v>分離形名(パネル１)</v>
          </cell>
          <cell r="BJ500" t="str">
            <v>PLP-J160EW</v>
          </cell>
          <cell r="BL500" t="str">
            <v>分離形名(リモコン１)</v>
          </cell>
          <cell r="BM500" t="str">
            <v>PAR-JH150K</v>
          </cell>
        </row>
        <row r="501">
          <cell r="B501" t="str">
            <v>PLH-J125GK</v>
          </cell>
          <cell r="C501" t="str">
            <v>標準価格</v>
          </cell>
          <cell r="D501">
            <v>380000</v>
          </cell>
          <cell r="E501">
            <v>405000</v>
          </cell>
          <cell r="F501" t="str">
            <v>円</v>
          </cell>
          <cell r="G501" t="str">
            <v>冷房能力</v>
          </cell>
          <cell r="H501">
            <v>11.2</v>
          </cell>
          <cell r="I501" t="str">
            <v>kW</v>
          </cell>
          <cell r="J501" t="str">
            <v>消費電力(冷房)</v>
          </cell>
          <cell r="K501">
            <v>0</v>
          </cell>
          <cell r="L501" t="str">
            <v>kW</v>
          </cell>
          <cell r="M501" t="str">
            <v>暖房能力</v>
          </cell>
          <cell r="N501">
            <v>13.2</v>
          </cell>
          <cell r="O501" t="str">
            <v>kW</v>
          </cell>
          <cell r="P501" t="str">
            <v>暖房能力(ﾋｰﾀ作動時)</v>
          </cell>
          <cell r="Q501">
            <v>0</v>
          </cell>
          <cell r="R501" t="str">
            <v>kW</v>
          </cell>
          <cell r="S501" t="str">
            <v>消費電力(暖房)</v>
          </cell>
          <cell r="T501">
            <v>0</v>
          </cell>
          <cell r="U501" t="str">
            <v>kW</v>
          </cell>
          <cell r="V501" t="str">
            <v>消費電力(暖房ﾋｰﾀ作動時)</v>
          </cell>
          <cell r="W501">
            <v>0</v>
          </cell>
          <cell r="X501" t="str">
            <v>kW</v>
          </cell>
          <cell r="Y501" t="str">
            <v>電源</v>
          </cell>
          <cell r="Z501" t="str">
            <v>単相</v>
          </cell>
          <cell r="AA501" t="str">
            <v>φ</v>
          </cell>
          <cell r="AB501" t="str">
            <v>電圧</v>
          </cell>
          <cell r="AC501">
            <v>200</v>
          </cell>
          <cell r="AD501" t="str">
            <v>V</v>
          </cell>
          <cell r="AE501" t="str">
            <v>外形寸法　高さ</v>
          </cell>
          <cell r="AF501">
            <v>258</v>
          </cell>
          <cell r="AG501" t="str">
            <v>mm</v>
          </cell>
          <cell r="AH501" t="str">
            <v>外形寸法　幅</v>
          </cell>
          <cell r="AI501">
            <v>1340</v>
          </cell>
          <cell r="AJ501" t="str">
            <v>mm</v>
          </cell>
          <cell r="AK501" t="str">
            <v>外形寸法　奥行</v>
          </cell>
          <cell r="AL501">
            <v>820</v>
          </cell>
          <cell r="AM501" t="str">
            <v>mm</v>
          </cell>
          <cell r="AN501" t="str">
            <v>風量(強)</v>
          </cell>
          <cell r="AO501">
            <v>33</v>
          </cell>
          <cell r="AP501" t="str">
            <v>m3/min</v>
          </cell>
          <cell r="AQ501" t="str">
            <v>機外静圧</v>
          </cell>
          <cell r="AR501">
            <v>0</v>
          </cell>
          <cell r="AS501" t="str">
            <v>Pa</v>
          </cell>
          <cell r="AT501" t="str">
            <v>送風機出力</v>
          </cell>
          <cell r="AU501" t="str">
            <v>0.05×2</v>
          </cell>
          <cell r="AV501" t="str">
            <v>kW</v>
          </cell>
          <cell r="AW501" t="str">
            <v>ドレン配管径</v>
          </cell>
          <cell r="AX501" t="str">
            <v>VP25接続可</v>
          </cell>
          <cell r="AZ501" t="str">
            <v>冷媒配管(ガス)</v>
          </cell>
          <cell r="BA501">
            <v>19.05</v>
          </cell>
          <cell r="BB501" t="str">
            <v>φ(mm)</v>
          </cell>
          <cell r="BC501" t="str">
            <v>冷媒配管(液)</v>
          </cell>
          <cell r="BD501">
            <v>9.52</v>
          </cell>
          <cell r="BE501" t="str">
            <v>φ(mm)</v>
          </cell>
          <cell r="BF501" t="str">
            <v>製品質量</v>
          </cell>
          <cell r="BG501">
            <v>44</v>
          </cell>
          <cell r="BH501" t="str">
            <v>kg</v>
          </cell>
          <cell r="BI501" t="str">
            <v>分離形名(パネル１)</v>
          </cell>
          <cell r="BJ501" t="str">
            <v>PLP-J160GW</v>
          </cell>
          <cell r="BL501" t="str">
            <v>分離形名(リモコン１)</v>
          </cell>
          <cell r="BM501" t="str">
            <v>PAR-JH240K</v>
          </cell>
        </row>
        <row r="502">
          <cell r="B502" t="str">
            <v>PLH-J125GKH</v>
          </cell>
          <cell r="C502" t="str">
            <v>標準価格</v>
          </cell>
          <cell r="D502">
            <v>413000</v>
          </cell>
          <cell r="E502">
            <v>438000</v>
          </cell>
          <cell r="F502" t="str">
            <v>円</v>
          </cell>
          <cell r="G502" t="str">
            <v>冷房能力</v>
          </cell>
          <cell r="H502">
            <v>11.2</v>
          </cell>
          <cell r="I502" t="str">
            <v>kW</v>
          </cell>
          <cell r="J502" t="str">
            <v>消費電力(冷房)</v>
          </cell>
          <cell r="K502">
            <v>0</v>
          </cell>
          <cell r="L502" t="str">
            <v>kW</v>
          </cell>
          <cell r="M502" t="str">
            <v>暖房能力</v>
          </cell>
          <cell r="N502">
            <v>13.2</v>
          </cell>
          <cell r="O502" t="str">
            <v>kW</v>
          </cell>
          <cell r="P502" t="str">
            <v>暖房能力(ﾋｰﾀ作動時)</v>
          </cell>
          <cell r="Q502">
            <v>16.2</v>
          </cell>
          <cell r="R502" t="str">
            <v>kW</v>
          </cell>
          <cell r="S502" t="str">
            <v>消費電力(暖房)</v>
          </cell>
          <cell r="T502">
            <v>0</v>
          </cell>
          <cell r="U502" t="str">
            <v>kW</v>
          </cell>
          <cell r="V502" t="str">
            <v>消費電力(暖房ﾋｰﾀ作動時)</v>
          </cell>
          <cell r="W502">
            <v>0</v>
          </cell>
          <cell r="X502" t="str">
            <v>kW</v>
          </cell>
          <cell r="Y502" t="str">
            <v>電源</v>
          </cell>
          <cell r="Z502" t="str">
            <v>三相</v>
          </cell>
          <cell r="AA502" t="str">
            <v>φ</v>
          </cell>
          <cell r="AB502" t="str">
            <v>電圧</v>
          </cell>
          <cell r="AC502">
            <v>200</v>
          </cell>
          <cell r="AD502" t="str">
            <v>V</v>
          </cell>
          <cell r="AE502" t="str">
            <v>外形寸法　高さ</v>
          </cell>
          <cell r="AF502">
            <v>258</v>
          </cell>
          <cell r="AG502" t="str">
            <v>mm</v>
          </cell>
          <cell r="AH502" t="str">
            <v>外形寸法　幅</v>
          </cell>
          <cell r="AI502">
            <v>1340</v>
          </cell>
          <cell r="AJ502" t="str">
            <v>mm</v>
          </cell>
          <cell r="AK502" t="str">
            <v>外形寸法　奥行</v>
          </cell>
          <cell r="AL502">
            <v>820</v>
          </cell>
          <cell r="AM502" t="str">
            <v>mm</v>
          </cell>
          <cell r="AN502" t="str">
            <v>風量(強)</v>
          </cell>
          <cell r="AO502">
            <v>33</v>
          </cell>
          <cell r="AP502" t="str">
            <v>m3/min</v>
          </cell>
          <cell r="AQ502" t="str">
            <v>機外静圧</v>
          </cell>
          <cell r="AR502">
            <v>0</v>
          </cell>
          <cell r="AS502" t="str">
            <v>Pa</v>
          </cell>
          <cell r="AT502" t="str">
            <v>送風機出力</v>
          </cell>
          <cell r="AU502" t="str">
            <v>0.05×2</v>
          </cell>
          <cell r="AV502" t="str">
            <v>kW</v>
          </cell>
          <cell r="AW502" t="str">
            <v>ドレン配管径</v>
          </cell>
          <cell r="AX502" t="str">
            <v>VP25接続可</v>
          </cell>
          <cell r="AZ502" t="str">
            <v>冷媒配管(ガス)</v>
          </cell>
          <cell r="BA502">
            <v>19.05</v>
          </cell>
          <cell r="BB502" t="str">
            <v>φ(mm)</v>
          </cell>
          <cell r="BC502" t="str">
            <v>冷媒配管(液)</v>
          </cell>
          <cell r="BD502">
            <v>9.52</v>
          </cell>
          <cell r="BE502" t="str">
            <v>φ(mm)</v>
          </cell>
          <cell r="BF502" t="str">
            <v>製品質量</v>
          </cell>
          <cell r="BG502">
            <v>45</v>
          </cell>
          <cell r="BH502" t="str">
            <v>kg</v>
          </cell>
          <cell r="BI502" t="str">
            <v>分離形名(パネル１)</v>
          </cell>
          <cell r="BJ502" t="str">
            <v>PLP-J160GW</v>
          </cell>
          <cell r="BL502" t="str">
            <v>分離形名(リモコン１)</v>
          </cell>
          <cell r="BM502" t="str">
            <v>PAR-JH240K</v>
          </cell>
        </row>
        <row r="503">
          <cell r="B503" t="str">
            <v>PLH-J140EA</v>
          </cell>
          <cell r="C503" t="str">
            <v>標準価格</v>
          </cell>
          <cell r="D503">
            <v>415000</v>
          </cell>
          <cell r="E503">
            <v>440000</v>
          </cell>
          <cell r="F503" t="str">
            <v>円</v>
          </cell>
          <cell r="G503" t="str">
            <v>冷房能力</v>
          </cell>
          <cell r="H503">
            <v>12.5</v>
          </cell>
          <cell r="I503" t="str">
            <v>kW</v>
          </cell>
          <cell r="J503" t="str">
            <v>消費電力(冷房)</v>
          </cell>
          <cell r="K503">
            <v>0.2</v>
          </cell>
          <cell r="L503" t="str">
            <v>kW</v>
          </cell>
          <cell r="M503" t="str">
            <v>暖房能力</v>
          </cell>
          <cell r="N503">
            <v>14</v>
          </cell>
          <cell r="O503" t="str">
            <v>kW</v>
          </cell>
          <cell r="P503" t="str">
            <v>暖房能力(ﾋｰﾀ作動時)</v>
          </cell>
          <cell r="R503" t="str">
            <v>kW</v>
          </cell>
          <cell r="S503" t="str">
            <v>消費電力(暖房)</v>
          </cell>
          <cell r="T503">
            <v>0.2</v>
          </cell>
          <cell r="U503" t="str">
            <v>kW</v>
          </cell>
          <cell r="V503" t="str">
            <v>消費電力(暖房ﾋｰﾀ作動時)</v>
          </cell>
          <cell r="X503" t="str">
            <v>kW</v>
          </cell>
          <cell r="Y503" t="str">
            <v>電源</v>
          </cell>
          <cell r="AA503" t="str">
            <v>φ</v>
          </cell>
          <cell r="AB503" t="str">
            <v>電圧</v>
          </cell>
          <cell r="AD503" t="str">
            <v>V</v>
          </cell>
          <cell r="AE503" t="str">
            <v>外形寸法　高さ</v>
          </cell>
          <cell r="AF503">
            <v>358</v>
          </cell>
          <cell r="AG503" t="str">
            <v>mm</v>
          </cell>
          <cell r="AH503" t="str">
            <v>外形寸法　幅</v>
          </cell>
          <cell r="AI503">
            <v>1450</v>
          </cell>
          <cell r="AJ503" t="str">
            <v>mm</v>
          </cell>
          <cell r="AK503" t="str">
            <v>外形寸法　奥行</v>
          </cell>
          <cell r="AL503">
            <v>630</v>
          </cell>
          <cell r="AM503" t="str">
            <v>mm</v>
          </cell>
          <cell r="AN503" t="str">
            <v>風量(強)</v>
          </cell>
          <cell r="AO503">
            <v>33</v>
          </cell>
          <cell r="AP503" t="str">
            <v>m3/min</v>
          </cell>
          <cell r="AQ503" t="str">
            <v>機外静圧</v>
          </cell>
          <cell r="AR503">
            <v>0</v>
          </cell>
          <cell r="AS503" t="str">
            <v>Pa</v>
          </cell>
          <cell r="AT503" t="str">
            <v>送風機出力</v>
          </cell>
          <cell r="AU503">
            <v>0.15</v>
          </cell>
          <cell r="AV503" t="str">
            <v>kW</v>
          </cell>
          <cell r="AW503" t="str">
            <v>ドレン配管径</v>
          </cell>
          <cell r="AX503" t="str">
            <v>ＶＰ－２５接続可</v>
          </cell>
          <cell r="AZ503" t="str">
            <v>冷媒配管(ガス)</v>
          </cell>
          <cell r="BA503">
            <v>19.05</v>
          </cell>
          <cell r="BB503" t="str">
            <v>φ(mm)</v>
          </cell>
          <cell r="BC503" t="str">
            <v>冷媒配管(液)</v>
          </cell>
          <cell r="BD503">
            <v>9.52</v>
          </cell>
          <cell r="BE503" t="str">
            <v>φ(mm)</v>
          </cell>
          <cell r="BF503" t="str">
            <v>製品質量</v>
          </cell>
          <cell r="BG503">
            <v>56</v>
          </cell>
          <cell r="BH503" t="str">
            <v>kg</v>
          </cell>
          <cell r="BI503" t="str">
            <v>分離形名(パネル１)</v>
          </cell>
          <cell r="BJ503" t="str">
            <v>PLP-J160EW</v>
          </cell>
          <cell r="BL503" t="str">
            <v>分離形名(リモコン１)</v>
          </cell>
          <cell r="BM503" t="str">
            <v>PAR-S25A</v>
          </cell>
        </row>
        <row r="504">
          <cell r="B504" t="str">
            <v>PLH-J140EAH</v>
          </cell>
          <cell r="C504" t="str">
            <v>標準価格</v>
          </cell>
          <cell r="D504">
            <v>448000</v>
          </cell>
          <cell r="E504">
            <v>473000</v>
          </cell>
          <cell r="F504" t="str">
            <v>円</v>
          </cell>
          <cell r="G504" t="str">
            <v>冷房能力</v>
          </cell>
          <cell r="H504">
            <v>12.5</v>
          </cell>
          <cell r="I504" t="str">
            <v>kW</v>
          </cell>
          <cell r="J504" t="str">
            <v>消費電力(冷房)</v>
          </cell>
          <cell r="K504">
            <v>0.2</v>
          </cell>
          <cell r="L504" t="str">
            <v>kW</v>
          </cell>
          <cell r="M504" t="str">
            <v>暖房能力</v>
          </cell>
          <cell r="N504">
            <v>14</v>
          </cell>
          <cell r="O504" t="str">
            <v>kW</v>
          </cell>
          <cell r="P504" t="str">
            <v>暖房能力(ﾋｰﾀ作動時)</v>
          </cell>
          <cell r="Q504">
            <v>17</v>
          </cell>
          <cell r="R504" t="str">
            <v>kW</v>
          </cell>
          <cell r="S504" t="str">
            <v>消費電力(暖房)</v>
          </cell>
          <cell r="T504">
            <v>0.2</v>
          </cell>
          <cell r="U504" t="str">
            <v>kW</v>
          </cell>
          <cell r="V504" t="str">
            <v>消費電力(暖房ﾋｰﾀ作動時)</v>
          </cell>
          <cell r="W504">
            <v>3.2</v>
          </cell>
          <cell r="X504" t="str">
            <v>kW</v>
          </cell>
          <cell r="Y504" t="str">
            <v>電源</v>
          </cell>
          <cell r="AA504" t="str">
            <v>φ</v>
          </cell>
          <cell r="AB504" t="str">
            <v>電圧</v>
          </cell>
          <cell r="AD504" t="str">
            <v>V</v>
          </cell>
          <cell r="AE504" t="str">
            <v>外形寸法　高さ</v>
          </cell>
          <cell r="AF504">
            <v>358</v>
          </cell>
          <cell r="AG504" t="str">
            <v>mm</v>
          </cell>
          <cell r="AH504" t="str">
            <v>外形寸法　幅</v>
          </cell>
          <cell r="AI504">
            <v>1450</v>
          </cell>
          <cell r="AJ504" t="str">
            <v>mm</v>
          </cell>
          <cell r="AK504" t="str">
            <v>外形寸法　奥行</v>
          </cell>
          <cell r="AL504">
            <v>630</v>
          </cell>
          <cell r="AM504" t="str">
            <v>mm</v>
          </cell>
          <cell r="AN504" t="str">
            <v>風量(強)</v>
          </cell>
          <cell r="AO504">
            <v>33</v>
          </cell>
          <cell r="AP504" t="str">
            <v>m3/min</v>
          </cell>
          <cell r="AQ504" t="str">
            <v>機外静圧</v>
          </cell>
          <cell r="AR504">
            <v>0</v>
          </cell>
          <cell r="AS504" t="str">
            <v>Pa</v>
          </cell>
          <cell r="AT504" t="str">
            <v>送風機出力</v>
          </cell>
          <cell r="AU504">
            <v>0.15</v>
          </cell>
          <cell r="AV504" t="str">
            <v>kW</v>
          </cell>
          <cell r="AW504" t="str">
            <v>ドレン配管径</v>
          </cell>
          <cell r="AX504" t="str">
            <v>ＶＰ－２５接続可</v>
          </cell>
          <cell r="AZ504" t="str">
            <v>冷媒配管(ガス)</v>
          </cell>
          <cell r="BA504">
            <v>19.05</v>
          </cell>
          <cell r="BB504" t="str">
            <v>φ(mm)</v>
          </cell>
          <cell r="BC504" t="str">
            <v>冷媒配管(液)</v>
          </cell>
          <cell r="BD504">
            <v>9.52</v>
          </cell>
          <cell r="BE504" t="str">
            <v>φ(mm)</v>
          </cell>
          <cell r="BF504" t="str">
            <v>製品質量</v>
          </cell>
          <cell r="BG504">
            <v>56</v>
          </cell>
          <cell r="BH504" t="str">
            <v>kg</v>
          </cell>
          <cell r="BI504" t="str">
            <v>分離形名(パネル１)</v>
          </cell>
          <cell r="BJ504" t="str">
            <v>PLP-J160EW</v>
          </cell>
          <cell r="BL504" t="str">
            <v>分離形名(リモコン１)</v>
          </cell>
          <cell r="BM504" t="str">
            <v>PAR-S25A</v>
          </cell>
        </row>
        <row r="505">
          <cell r="B505" t="str">
            <v>PLH-J140EAP</v>
          </cell>
          <cell r="C505" t="str">
            <v>標準価格</v>
          </cell>
          <cell r="D505">
            <v>635000</v>
          </cell>
          <cell r="E505">
            <v>660000</v>
          </cell>
          <cell r="F505" t="str">
            <v>円</v>
          </cell>
          <cell r="G505" t="str">
            <v>冷房能力</v>
          </cell>
          <cell r="H505">
            <v>12.5</v>
          </cell>
          <cell r="I505" t="str">
            <v>kW</v>
          </cell>
          <cell r="J505" t="str">
            <v>消費電力(冷房)</v>
          </cell>
          <cell r="L505" t="str">
            <v>kW</v>
          </cell>
          <cell r="M505" t="str">
            <v>暖房能力</v>
          </cell>
          <cell r="N505">
            <v>14</v>
          </cell>
          <cell r="O505" t="str">
            <v>kW</v>
          </cell>
          <cell r="P505" t="str">
            <v>暖房能力(ﾋｰﾀ作動時)</v>
          </cell>
          <cell r="R505" t="str">
            <v>kW</v>
          </cell>
          <cell r="S505" t="str">
            <v>消費電力(暖房)</v>
          </cell>
          <cell r="U505" t="str">
            <v>kW</v>
          </cell>
          <cell r="V505" t="str">
            <v>消費電力(暖房ﾋｰﾀ作動時)</v>
          </cell>
          <cell r="X505" t="str">
            <v>kW</v>
          </cell>
          <cell r="Y505" t="str">
            <v>電源</v>
          </cell>
          <cell r="AA505" t="str">
            <v>φ</v>
          </cell>
          <cell r="AB505" t="str">
            <v>電圧</v>
          </cell>
          <cell r="AD505" t="str">
            <v>V</v>
          </cell>
          <cell r="AE505" t="str">
            <v>外形寸法　高さ</v>
          </cell>
          <cell r="AF505">
            <v>632</v>
          </cell>
          <cell r="AG505" t="str">
            <v>mm</v>
          </cell>
          <cell r="AH505" t="str">
            <v>外形寸法　幅</v>
          </cell>
          <cell r="AI505">
            <v>1450</v>
          </cell>
          <cell r="AJ505" t="str">
            <v>mm</v>
          </cell>
          <cell r="AK505" t="str">
            <v>外形寸法　奥行</v>
          </cell>
          <cell r="AL505">
            <v>630</v>
          </cell>
          <cell r="AM505" t="str">
            <v>mm</v>
          </cell>
          <cell r="AN505" t="str">
            <v>風量(強)</v>
          </cell>
          <cell r="AO505">
            <v>30</v>
          </cell>
          <cell r="AP505" t="str">
            <v>m3/min</v>
          </cell>
          <cell r="AQ505" t="str">
            <v>機外静圧</v>
          </cell>
          <cell r="AR505">
            <v>0</v>
          </cell>
          <cell r="AS505" t="str">
            <v>Pa</v>
          </cell>
          <cell r="AT505" t="str">
            <v>送風機出力</v>
          </cell>
          <cell r="AU505">
            <v>0.16</v>
          </cell>
          <cell r="AV505" t="str">
            <v>kW</v>
          </cell>
          <cell r="AW505" t="str">
            <v>ドレン配管径</v>
          </cell>
          <cell r="AX505" t="str">
            <v>ＶＰ－２５接続可</v>
          </cell>
          <cell r="AZ505" t="str">
            <v>冷媒配管(ガス)</v>
          </cell>
          <cell r="BA505">
            <v>19.05</v>
          </cell>
          <cell r="BB505" t="str">
            <v>φ(mm)</v>
          </cell>
          <cell r="BC505" t="str">
            <v>冷媒配管(液)</v>
          </cell>
          <cell r="BD505">
            <v>9.52</v>
          </cell>
          <cell r="BE505" t="str">
            <v>φ(mm)</v>
          </cell>
          <cell r="BF505" t="str">
            <v>製品質量</v>
          </cell>
          <cell r="BG505">
            <v>78</v>
          </cell>
          <cell r="BH505" t="str">
            <v>kg</v>
          </cell>
          <cell r="BI505" t="str">
            <v>分離形名(パネル１)</v>
          </cell>
          <cell r="BJ505" t="str">
            <v>PLP-J160EW</v>
          </cell>
          <cell r="BL505" t="str">
            <v>分離形名(リモコン１)</v>
          </cell>
          <cell r="BM505" t="str">
            <v>PAR-S25A</v>
          </cell>
        </row>
        <row r="506">
          <cell r="B506" t="str">
            <v>PLH-J140EK</v>
          </cell>
          <cell r="C506" t="str">
            <v>標準価格</v>
          </cell>
          <cell r="D506">
            <v>420000</v>
          </cell>
          <cell r="E506">
            <v>445000</v>
          </cell>
          <cell r="F506" t="str">
            <v>円</v>
          </cell>
          <cell r="G506" t="str">
            <v>冷房能力</v>
          </cell>
          <cell r="H506">
            <v>12.5</v>
          </cell>
          <cell r="I506" t="str">
            <v>kW</v>
          </cell>
          <cell r="J506" t="str">
            <v>消費電力(冷房)</v>
          </cell>
          <cell r="K506">
            <v>0</v>
          </cell>
          <cell r="L506" t="str">
            <v>kW</v>
          </cell>
          <cell r="M506" t="str">
            <v>暖房能力</v>
          </cell>
          <cell r="N506">
            <v>14</v>
          </cell>
          <cell r="O506" t="str">
            <v>kW</v>
          </cell>
          <cell r="P506" t="str">
            <v>暖房能力(ﾋｰﾀ作動時)</v>
          </cell>
          <cell r="Q506">
            <v>0</v>
          </cell>
          <cell r="R506" t="str">
            <v>kW</v>
          </cell>
          <cell r="S506" t="str">
            <v>消費電力(暖房)</v>
          </cell>
          <cell r="T506">
            <v>0</v>
          </cell>
          <cell r="U506" t="str">
            <v>kW</v>
          </cell>
          <cell r="V506" t="str">
            <v>消費電力(暖房ﾋｰﾀ作動時)</v>
          </cell>
          <cell r="W506">
            <v>0</v>
          </cell>
          <cell r="X506" t="str">
            <v>kW</v>
          </cell>
          <cell r="Y506" t="str">
            <v>電源</v>
          </cell>
          <cell r="Z506" t="str">
            <v>単相</v>
          </cell>
          <cell r="AA506" t="str">
            <v>φ</v>
          </cell>
          <cell r="AB506" t="str">
            <v>電圧</v>
          </cell>
          <cell r="AC506">
            <v>200</v>
          </cell>
          <cell r="AD506" t="str">
            <v>V</v>
          </cell>
          <cell r="AE506" t="str">
            <v>外形寸法　高さ</v>
          </cell>
          <cell r="AF506">
            <v>283</v>
          </cell>
          <cell r="AG506" t="str">
            <v>mm</v>
          </cell>
          <cell r="AH506" t="str">
            <v>外形寸法　幅</v>
          </cell>
          <cell r="AI506">
            <v>630</v>
          </cell>
          <cell r="AJ506" t="str">
            <v>mm</v>
          </cell>
          <cell r="AK506" t="str">
            <v>外形寸法　奥行</v>
          </cell>
          <cell r="AL506">
            <v>1450</v>
          </cell>
          <cell r="AM506" t="str">
            <v>mm</v>
          </cell>
          <cell r="AN506" t="str">
            <v>風量(強)</v>
          </cell>
          <cell r="AO506">
            <v>33</v>
          </cell>
          <cell r="AP506" t="str">
            <v>m3/min</v>
          </cell>
          <cell r="AQ506" t="str">
            <v>機外静圧</v>
          </cell>
          <cell r="AR506">
            <v>0</v>
          </cell>
          <cell r="AS506" t="str">
            <v>Pa</v>
          </cell>
          <cell r="AT506" t="str">
            <v>送風機出力</v>
          </cell>
          <cell r="AU506">
            <v>0.15</v>
          </cell>
          <cell r="AV506" t="str">
            <v>kW</v>
          </cell>
          <cell r="AW506" t="str">
            <v>ドレン配管径</v>
          </cell>
          <cell r="AX506" t="str">
            <v>VP25接続可</v>
          </cell>
          <cell r="AZ506" t="str">
            <v>冷媒配管(ガス)</v>
          </cell>
          <cell r="BA506">
            <v>19.05</v>
          </cell>
          <cell r="BB506" t="str">
            <v>φ(mm)</v>
          </cell>
          <cell r="BC506" t="str">
            <v>冷媒配管(液)</v>
          </cell>
          <cell r="BD506">
            <v>9.52</v>
          </cell>
          <cell r="BE506" t="str">
            <v>φ(mm)</v>
          </cell>
          <cell r="BF506" t="str">
            <v>製品質量</v>
          </cell>
          <cell r="BG506">
            <v>56</v>
          </cell>
          <cell r="BH506" t="str">
            <v>kg</v>
          </cell>
          <cell r="BI506" t="str">
            <v>分離形名(パネル１)</v>
          </cell>
          <cell r="BJ506" t="str">
            <v>PLP-J160EW</v>
          </cell>
          <cell r="BL506" t="str">
            <v>分離形名(リモコン１)</v>
          </cell>
          <cell r="BM506" t="str">
            <v>PAR-JH150K</v>
          </cell>
        </row>
        <row r="507">
          <cell r="B507" t="str">
            <v>PLH-J140EKH</v>
          </cell>
          <cell r="C507" t="str">
            <v>標準価格</v>
          </cell>
          <cell r="D507">
            <v>453000</v>
          </cell>
          <cell r="E507">
            <v>478000</v>
          </cell>
          <cell r="F507" t="str">
            <v>円</v>
          </cell>
          <cell r="G507" t="str">
            <v>冷房能力</v>
          </cell>
          <cell r="H507">
            <v>12.5</v>
          </cell>
          <cell r="I507" t="str">
            <v>kW</v>
          </cell>
          <cell r="J507" t="str">
            <v>消費電力(冷房)</v>
          </cell>
          <cell r="K507">
            <v>0</v>
          </cell>
          <cell r="L507" t="str">
            <v>kW</v>
          </cell>
          <cell r="M507" t="str">
            <v>暖房能力</v>
          </cell>
          <cell r="N507">
            <v>14</v>
          </cell>
          <cell r="O507" t="str">
            <v>kW</v>
          </cell>
          <cell r="P507" t="str">
            <v>暖房能力(ﾋｰﾀ作動時)</v>
          </cell>
          <cell r="Q507">
            <v>17</v>
          </cell>
          <cell r="R507" t="str">
            <v>kW</v>
          </cell>
          <cell r="S507" t="str">
            <v>消費電力(暖房)</v>
          </cell>
          <cell r="T507">
            <v>0</v>
          </cell>
          <cell r="U507" t="str">
            <v>kW</v>
          </cell>
          <cell r="V507" t="str">
            <v>消費電力(暖房ﾋｰﾀ作動時)</v>
          </cell>
          <cell r="W507">
            <v>0</v>
          </cell>
          <cell r="X507" t="str">
            <v>kW</v>
          </cell>
          <cell r="Y507" t="str">
            <v>電源</v>
          </cell>
          <cell r="Z507" t="str">
            <v>三相</v>
          </cell>
          <cell r="AA507" t="str">
            <v>φ</v>
          </cell>
          <cell r="AB507" t="str">
            <v>電圧</v>
          </cell>
          <cell r="AC507">
            <v>200</v>
          </cell>
          <cell r="AD507" t="str">
            <v>V</v>
          </cell>
          <cell r="AE507" t="str">
            <v>外形寸法　高さ</v>
          </cell>
          <cell r="AF507">
            <v>283</v>
          </cell>
          <cell r="AG507" t="str">
            <v>mm</v>
          </cell>
          <cell r="AH507" t="str">
            <v>外形寸法　幅</v>
          </cell>
          <cell r="AI507">
            <v>630</v>
          </cell>
          <cell r="AJ507" t="str">
            <v>mm</v>
          </cell>
          <cell r="AK507" t="str">
            <v>外形寸法　奥行</v>
          </cell>
          <cell r="AL507">
            <v>1450</v>
          </cell>
          <cell r="AM507" t="str">
            <v>mm</v>
          </cell>
          <cell r="AN507" t="str">
            <v>風量(強)</v>
          </cell>
          <cell r="AO507">
            <v>33</v>
          </cell>
          <cell r="AP507" t="str">
            <v>m3/min</v>
          </cell>
          <cell r="AQ507" t="str">
            <v>機外静圧</v>
          </cell>
          <cell r="AR507">
            <v>0</v>
          </cell>
          <cell r="AS507" t="str">
            <v>Pa</v>
          </cell>
          <cell r="AT507" t="str">
            <v>送風機出力</v>
          </cell>
          <cell r="AU507">
            <v>0.15</v>
          </cell>
          <cell r="AV507" t="str">
            <v>kW</v>
          </cell>
          <cell r="AW507" t="str">
            <v>ドレン配管径</v>
          </cell>
          <cell r="AX507" t="str">
            <v>VP25接続可</v>
          </cell>
          <cell r="AZ507" t="str">
            <v>冷媒配管(ガス)</v>
          </cell>
          <cell r="BA507">
            <v>19.05</v>
          </cell>
          <cell r="BB507" t="str">
            <v>φ(mm)</v>
          </cell>
          <cell r="BC507" t="str">
            <v>冷媒配管(液)</v>
          </cell>
          <cell r="BD507">
            <v>9.52</v>
          </cell>
          <cell r="BE507" t="str">
            <v>φ(mm)</v>
          </cell>
          <cell r="BF507" t="str">
            <v>製品質量</v>
          </cell>
          <cell r="BG507">
            <v>58</v>
          </cell>
          <cell r="BH507" t="str">
            <v>kg</v>
          </cell>
          <cell r="BI507" t="str">
            <v>分離形名(パネル１)</v>
          </cell>
          <cell r="BJ507" t="str">
            <v>PLP-J160EW</v>
          </cell>
          <cell r="BL507" t="str">
            <v>分離形名(リモコン１)</v>
          </cell>
          <cell r="BM507" t="str">
            <v>PAR-JH150K</v>
          </cell>
        </row>
        <row r="508">
          <cell r="B508" t="str">
            <v>PLH-J140EKP</v>
          </cell>
          <cell r="C508" t="str">
            <v>標準価格</v>
          </cell>
          <cell r="D508">
            <v>642000</v>
          </cell>
          <cell r="E508">
            <v>667000</v>
          </cell>
          <cell r="F508" t="str">
            <v>円</v>
          </cell>
          <cell r="G508" t="str">
            <v>冷房能力</v>
          </cell>
          <cell r="H508">
            <v>12.5</v>
          </cell>
          <cell r="I508" t="str">
            <v>kW</v>
          </cell>
          <cell r="J508" t="str">
            <v>消費電力(冷房)</v>
          </cell>
          <cell r="K508">
            <v>0</v>
          </cell>
          <cell r="L508" t="str">
            <v>kW</v>
          </cell>
          <cell r="M508" t="str">
            <v>暖房能力</v>
          </cell>
          <cell r="N508">
            <v>14</v>
          </cell>
          <cell r="O508" t="str">
            <v>kW</v>
          </cell>
          <cell r="P508" t="str">
            <v>暖房能力(ﾋｰﾀ作動時)</v>
          </cell>
          <cell r="Q508">
            <v>0</v>
          </cell>
          <cell r="R508" t="str">
            <v>kW</v>
          </cell>
          <cell r="S508" t="str">
            <v>消費電力(暖房)</v>
          </cell>
          <cell r="T508">
            <v>0</v>
          </cell>
          <cell r="U508" t="str">
            <v>kW</v>
          </cell>
          <cell r="V508" t="str">
            <v>消費電力(暖房ﾋｰﾀ作動時)</v>
          </cell>
          <cell r="W508">
            <v>0</v>
          </cell>
          <cell r="X508" t="str">
            <v>kW</v>
          </cell>
          <cell r="Y508" t="str">
            <v>電源</v>
          </cell>
          <cell r="Z508" t="str">
            <v>単相</v>
          </cell>
          <cell r="AA508" t="str">
            <v>φ</v>
          </cell>
          <cell r="AB508" t="str">
            <v>電圧</v>
          </cell>
          <cell r="AC508">
            <v>200</v>
          </cell>
          <cell r="AD508" t="str">
            <v>V</v>
          </cell>
          <cell r="AE508" t="str">
            <v>外形寸法　高さ</v>
          </cell>
          <cell r="AF508">
            <v>557</v>
          </cell>
          <cell r="AG508" t="str">
            <v>mm</v>
          </cell>
          <cell r="AH508" t="str">
            <v>外形寸法　幅</v>
          </cell>
          <cell r="AI508">
            <v>630</v>
          </cell>
          <cell r="AJ508" t="str">
            <v>mm</v>
          </cell>
          <cell r="AK508" t="str">
            <v>外形寸法　奥行</v>
          </cell>
          <cell r="AL508">
            <v>1450</v>
          </cell>
          <cell r="AM508" t="str">
            <v>mm</v>
          </cell>
          <cell r="AN508" t="str">
            <v>風量(強)</v>
          </cell>
          <cell r="AO508">
            <v>30</v>
          </cell>
          <cell r="AP508" t="str">
            <v>m3/min</v>
          </cell>
          <cell r="AQ508" t="str">
            <v>機外静圧</v>
          </cell>
          <cell r="AR508">
            <v>0</v>
          </cell>
          <cell r="AS508" t="str">
            <v>Pa</v>
          </cell>
          <cell r="AT508" t="str">
            <v>送風機出力</v>
          </cell>
          <cell r="AU508">
            <v>0.16</v>
          </cell>
          <cell r="AV508" t="str">
            <v>kW</v>
          </cell>
          <cell r="AW508" t="str">
            <v>ドレン配管径</v>
          </cell>
          <cell r="AX508" t="str">
            <v>VP25接続可</v>
          </cell>
          <cell r="AZ508" t="str">
            <v>冷媒配管(ガス)</v>
          </cell>
          <cell r="BA508">
            <v>19.05</v>
          </cell>
          <cell r="BB508" t="str">
            <v>φ(mm)</v>
          </cell>
          <cell r="BC508" t="str">
            <v>冷媒配管(液)</v>
          </cell>
          <cell r="BD508">
            <v>9.52</v>
          </cell>
          <cell r="BE508" t="str">
            <v>φ(mm)</v>
          </cell>
          <cell r="BF508" t="str">
            <v>製品質量</v>
          </cell>
          <cell r="BG508">
            <v>78</v>
          </cell>
          <cell r="BH508" t="str">
            <v>kg</v>
          </cell>
          <cell r="BI508" t="str">
            <v>分離形名(パネル１)</v>
          </cell>
          <cell r="BJ508" t="str">
            <v>PLP-J160EW</v>
          </cell>
          <cell r="BL508" t="str">
            <v>分離形名(リモコン１)</v>
          </cell>
          <cell r="BM508" t="str">
            <v>PAR-JH150K</v>
          </cell>
        </row>
        <row r="509">
          <cell r="B509" t="str">
            <v>PLH-J140GK</v>
          </cell>
          <cell r="C509" t="str">
            <v>標準価格</v>
          </cell>
          <cell r="D509">
            <v>400000</v>
          </cell>
          <cell r="E509">
            <v>425000</v>
          </cell>
          <cell r="F509" t="str">
            <v>円</v>
          </cell>
          <cell r="G509" t="str">
            <v>冷房能力</v>
          </cell>
          <cell r="H509">
            <v>12.5</v>
          </cell>
          <cell r="I509" t="str">
            <v>kW</v>
          </cell>
          <cell r="J509" t="str">
            <v>消費電力(冷房)</v>
          </cell>
          <cell r="K509">
            <v>0</v>
          </cell>
          <cell r="L509" t="str">
            <v>kW</v>
          </cell>
          <cell r="M509" t="str">
            <v>暖房能力</v>
          </cell>
          <cell r="N509">
            <v>14</v>
          </cell>
          <cell r="O509" t="str">
            <v>kW</v>
          </cell>
          <cell r="P509" t="str">
            <v>暖房能力(ﾋｰﾀ作動時)</v>
          </cell>
          <cell r="Q509">
            <v>0</v>
          </cell>
          <cell r="R509" t="str">
            <v>kW</v>
          </cell>
          <cell r="S509" t="str">
            <v>消費電力(暖房)</v>
          </cell>
          <cell r="T509">
            <v>0</v>
          </cell>
          <cell r="U509" t="str">
            <v>kW</v>
          </cell>
          <cell r="V509" t="str">
            <v>消費電力(暖房ﾋｰﾀ作動時)</v>
          </cell>
          <cell r="W509">
            <v>0</v>
          </cell>
          <cell r="X509" t="str">
            <v>kW</v>
          </cell>
          <cell r="Y509" t="str">
            <v>電源</v>
          </cell>
          <cell r="Z509" t="str">
            <v>単相</v>
          </cell>
          <cell r="AA509" t="str">
            <v>φ</v>
          </cell>
          <cell r="AB509" t="str">
            <v>電圧</v>
          </cell>
          <cell r="AC509">
            <v>200</v>
          </cell>
          <cell r="AD509" t="str">
            <v>V</v>
          </cell>
          <cell r="AE509" t="str">
            <v>外形寸法　高さ</v>
          </cell>
          <cell r="AF509">
            <v>258</v>
          </cell>
          <cell r="AG509" t="str">
            <v>mm</v>
          </cell>
          <cell r="AH509" t="str">
            <v>外形寸法　幅</v>
          </cell>
          <cell r="AI509">
            <v>1340</v>
          </cell>
          <cell r="AJ509" t="str">
            <v>mm</v>
          </cell>
          <cell r="AK509" t="str">
            <v>外形寸法　奥行</v>
          </cell>
          <cell r="AL509">
            <v>820</v>
          </cell>
          <cell r="AM509" t="str">
            <v>mm</v>
          </cell>
          <cell r="AN509" t="str">
            <v>風量(強)</v>
          </cell>
          <cell r="AO509">
            <v>33</v>
          </cell>
          <cell r="AP509" t="str">
            <v>m3/min</v>
          </cell>
          <cell r="AQ509" t="str">
            <v>機外静圧</v>
          </cell>
          <cell r="AR509">
            <v>0</v>
          </cell>
          <cell r="AS509" t="str">
            <v>Pa</v>
          </cell>
          <cell r="AT509" t="str">
            <v>送風機出力</v>
          </cell>
          <cell r="AU509" t="str">
            <v>0.05×2</v>
          </cell>
          <cell r="AV509" t="str">
            <v>kW</v>
          </cell>
          <cell r="AW509" t="str">
            <v>ドレン配管径</v>
          </cell>
          <cell r="AX509" t="str">
            <v>VP25接続可</v>
          </cell>
          <cell r="AZ509" t="str">
            <v>冷媒配管(ガス)</v>
          </cell>
          <cell r="BA509">
            <v>19.05</v>
          </cell>
          <cell r="BB509" t="str">
            <v>φ(mm)</v>
          </cell>
          <cell r="BC509" t="str">
            <v>冷媒配管(液)</v>
          </cell>
          <cell r="BD509">
            <v>9.52</v>
          </cell>
          <cell r="BE509" t="str">
            <v>φ(mm)</v>
          </cell>
          <cell r="BF509" t="str">
            <v>製品質量</v>
          </cell>
          <cell r="BG509">
            <v>44</v>
          </cell>
          <cell r="BH509" t="str">
            <v>kg</v>
          </cell>
          <cell r="BI509" t="str">
            <v>分離形名(パネル１)</v>
          </cell>
          <cell r="BJ509" t="str">
            <v>PLP-J160GW</v>
          </cell>
          <cell r="BL509" t="str">
            <v>分離形名(リモコン１)</v>
          </cell>
          <cell r="BM509" t="str">
            <v>PAR-JH240K</v>
          </cell>
        </row>
        <row r="510">
          <cell r="B510" t="str">
            <v>PLH-J140GKH</v>
          </cell>
          <cell r="C510" t="str">
            <v>標準価格</v>
          </cell>
          <cell r="D510">
            <v>433000</v>
          </cell>
          <cell r="E510">
            <v>458000</v>
          </cell>
          <cell r="F510" t="str">
            <v>円</v>
          </cell>
          <cell r="G510" t="str">
            <v>冷房能力</v>
          </cell>
          <cell r="H510">
            <v>12.5</v>
          </cell>
          <cell r="I510" t="str">
            <v>kW</v>
          </cell>
          <cell r="J510" t="str">
            <v>消費電力(冷房)</v>
          </cell>
          <cell r="K510">
            <v>0</v>
          </cell>
          <cell r="L510" t="str">
            <v>kW</v>
          </cell>
          <cell r="M510" t="str">
            <v>暖房能力</v>
          </cell>
          <cell r="N510">
            <v>14</v>
          </cell>
          <cell r="O510" t="str">
            <v>kW</v>
          </cell>
          <cell r="P510" t="str">
            <v>暖房能力(ﾋｰﾀ作動時)</v>
          </cell>
          <cell r="Q510">
            <v>17</v>
          </cell>
          <cell r="R510" t="str">
            <v>kW</v>
          </cell>
          <cell r="S510" t="str">
            <v>消費電力(暖房)</v>
          </cell>
          <cell r="T510">
            <v>0</v>
          </cell>
          <cell r="U510" t="str">
            <v>kW</v>
          </cell>
          <cell r="V510" t="str">
            <v>消費電力(暖房ﾋｰﾀ作動時)</v>
          </cell>
          <cell r="W510">
            <v>0</v>
          </cell>
          <cell r="X510" t="str">
            <v>kW</v>
          </cell>
          <cell r="Y510" t="str">
            <v>電源</v>
          </cell>
          <cell r="Z510" t="str">
            <v>三相</v>
          </cell>
          <cell r="AA510" t="str">
            <v>φ</v>
          </cell>
          <cell r="AB510" t="str">
            <v>電圧</v>
          </cell>
          <cell r="AC510">
            <v>200</v>
          </cell>
          <cell r="AD510" t="str">
            <v>V</v>
          </cell>
          <cell r="AE510" t="str">
            <v>外形寸法　高さ</v>
          </cell>
          <cell r="AF510">
            <v>258</v>
          </cell>
          <cell r="AG510" t="str">
            <v>mm</v>
          </cell>
          <cell r="AH510" t="str">
            <v>外形寸法　幅</v>
          </cell>
          <cell r="AI510">
            <v>1340</v>
          </cell>
          <cell r="AJ510" t="str">
            <v>mm</v>
          </cell>
          <cell r="AK510" t="str">
            <v>外形寸法　奥行</v>
          </cell>
          <cell r="AL510">
            <v>820</v>
          </cell>
          <cell r="AM510" t="str">
            <v>mm</v>
          </cell>
          <cell r="AN510" t="str">
            <v>風量(強)</v>
          </cell>
          <cell r="AO510">
            <v>33</v>
          </cell>
          <cell r="AP510" t="str">
            <v>m3/min</v>
          </cell>
          <cell r="AQ510" t="str">
            <v>機外静圧</v>
          </cell>
          <cell r="AR510">
            <v>0</v>
          </cell>
          <cell r="AS510" t="str">
            <v>Pa</v>
          </cell>
          <cell r="AT510" t="str">
            <v>送風機出力</v>
          </cell>
          <cell r="AU510" t="str">
            <v>0.05×2</v>
          </cell>
          <cell r="AV510" t="str">
            <v>kW</v>
          </cell>
          <cell r="AW510" t="str">
            <v>ドレン配管径</v>
          </cell>
          <cell r="AX510" t="str">
            <v>VP25接続可</v>
          </cell>
          <cell r="AZ510" t="str">
            <v>冷媒配管(ガス)</v>
          </cell>
          <cell r="BA510">
            <v>19.05</v>
          </cell>
          <cell r="BB510" t="str">
            <v>φ(mm)</v>
          </cell>
          <cell r="BC510" t="str">
            <v>冷媒配管(液)</v>
          </cell>
          <cell r="BD510">
            <v>9.52</v>
          </cell>
          <cell r="BE510" t="str">
            <v>φ(mm)</v>
          </cell>
          <cell r="BF510" t="str">
            <v>製品質量</v>
          </cell>
          <cell r="BG510">
            <v>45</v>
          </cell>
          <cell r="BH510" t="str">
            <v>kg</v>
          </cell>
          <cell r="BI510" t="str">
            <v>分離形名(パネル１)</v>
          </cell>
          <cell r="BJ510" t="str">
            <v>PLP-J160GW</v>
          </cell>
          <cell r="BL510" t="str">
            <v>分離形名(リモコン１)</v>
          </cell>
          <cell r="BM510" t="str">
            <v>PAR-JH240K</v>
          </cell>
        </row>
        <row r="511">
          <cell r="B511" t="str">
            <v>PLH-J140PA</v>
          </cell>
          <cell r="C511" t="str">
            <v>標準価格</v>
          </cell>
          <cell r="D511">
            <v>415000</v>
          </cell>
          <cell r="E511">
            <v>440000</v>
          </cell>
          <cell r="F511" t="str">
            <v>円</v>
          </cell>
          <cell r="G511" t="str">
            <v>冷房能力</v>
          </cell>
          <cell r="H511">
            <v>12.5</v>
          </cell>
          <cell r="I511" t="str">
            <v>kW</v>
          </cell>
          <cell r="J511" t="str">
            <v>消費電力(冷房)</v>
          </cell>
          <cell r="L511" t="str">
            <v>kW</v>
          </cell>
          <cell r="M511" t="str">
            <v>暖房能力</v>
          </cell>
          <cell r="N511">
            <v>14</v>
          </cell>
          <cell r="O511" t="str">
            <v>kW</v>
          </cell>
          <cell r="P511" t="str">
            <v>暖房能力(ﾋｰﾀ作動時)</v>
          </cell>
          <cell r="R511" t="str">
            <v>kW</v>
          </cell>
          <cell r="S511" t="str">
            <v>消費電力(暖房)</v>
          </cell>
          <cell r="U511" t="str">
            <v>kW</v>
          </cell>
          <cell r="V511" t="str">
            <v>消費電力(暖房ﾋｰﾀ作動時)</v>
          </cell>
          <cell r="X511" t="str">
            <v>kW</v>
          </cell>
          <cell r="Y511" t="str">
            <v>電源</v>
          </cell>
          <cell r="AA511" t="str">
            <v>φ</v>
          </cell>
          <cell r="AB511" t="str">
            <v>電圧</v>
          </cell>
          <cell r="AD511" t="str">
            <v>V</v>
          </cell>
          <cell r="AE511" t="str">
            <v>外形寸法　高さ</v>
          </cell>
          <cell r="AF511">
            <v>358</v>
          </cell>
          <cell r="AG511" t="str">
            <v>mm</v>
          </cell>
          <cell r="AH511" t="str">
            <v>外形寸法　幅</v>
          </cell>
          <cell r="AI511">
            <v>1444</v>
          </cell>
          <cell r="AJ511" t="str">
            <v>mm</v>
          </cell>
          <cell r="AK511" t="str">
            <v>外形寸法　奥行</v>
          </cell>
          <cell r="AL511">
            <v>624</v>
          </cell>
          <cell r="AM511" t="str">
            <v>mm</v>
          </cell>
          <cell r="AN511" t="str">
            <v>風量(強)</v>
          </cell>
          <cell r="AP511" t="str">
            <v>m3/min</v>
          </cell>
          <cell r="AQ511" t="str">
            <v>機外静圧</v>
          </cell>
          <cell r="AS511" t="str">
            <v>Pa</v>
          </cell>
          <cell r="AT511" t="str">
            <v>送風機出力</v>
          </cell>
          <cell r="AU511">
            <v>0.15</v>
          </cell>
          <cell r="AV511" t="str">
            <v>kW</v>
          </cell>
          <cell r="AW511" t="str">
            <v>ドレン配管径</v>
          </cell>
          <cell r="AZ511" t="str">
            <v>冷媒配管(ガス)</v>
          </cell>
          <cell r="BA511">
            <v>19.05</v>
          </cell>
          <cell r="BB511" t="str">
            <v>φ(mm)</v>
          </cell>
          <cell r="BC511" t="str">
            <v>冷媒配管(液)</v>
          </cell>
          <cell r="BD511">
            <v>9.52</v>
          </cell>
          <cell r="BE511" t="str">
            <v>φ(mm)</v>
          </cell>
          <cell r="BF511" t="str">
            <v>製品質量</v>
          </cell>
          <cell r="BG511">
            <v>56</v>
          </cell>
          <cell r="BH511" t="str">
            <v>kg</v>
          </cell>
          <cell r="BI511" t="str">
            <v>分離形名(パネル１)</v>
          </cell>
          <cell r="BJ511" t="str">
            <v>PLP-J160PW</v>
          </cell>
          <cell r="BL511" t="str">
            <v>分離形名(リモコン１)</v>
          </cell>
          <cell r="BM511" t="str">
            <v>PAR-S25A</v>
          </cell>
        </row>
        <row r="512">
          <cell r="B512" t="str">
            <v>PLH-J140PAH</v>
          </cell>
          <cell r="C512" t="str">
            <v>標準価格</v>
          </cell>
          <cell r="D512">
            <v>448000</v>
          </cell>
          <cell r="E512">
            <v>473000</v>
          </cell>
          <cell r="F512" t="str">
            <v>円</v>
          </cell>
          <cell r="G512" t="str">
            <v>冷房能力</v>
          </cell>
          <cell r="H512">
            <v>12.5</v>
          </cell>
          <cell r="I512" t="str">
            <v>kW</v>
          </cell>
          <cell r="J512" t="str">
            <v>消費電力(冷房)</v>
          </cell>
          <cell r="L512" t="str">
            <v>kW</v>
          </cell>
          <cell r="M512" t="str">
            <v>暖房能力</v>
          </cell>
          <cell r="N512">
            <v>14</v>
          </cell>
          <cell r="O512" t="str">
            <v>kW</v>
          </cell>
          <cell r="P512" t="str">
            <v>暖房能力(ﾋｰﾀ作動時)</v>
          </cell>
          <cell r="Q512">
            <v>17</v>
          </cell>
          <cell r="R512" t="str">
            <v>kW</v>
          </cell>
          <cell r="S512" t="str">
            <v>消費電力(暖房)</v>
          </cell>
          <cell r="U512" t="str">
            <v>kW</v>
          </cell>
          <cell r="V512" t="str">
            <v>消費電力(暖房ﾋｰﾀ作動時)</v>
          </cell>
          <cell r="X512" t="str">
            <v>kW</v>
          </cell>
          <cell r="Y512" t="str">
            <v>電源</v>
          </cell>
          <cell r="AA512" t="str">
            <v>φ</v>
          </cell>
          <cell r="AB512" t="str">
            <v>電圧</v>
          </cell>
          <cell r="AD512" t="str">
            <v>V</v>
          </cell>
          <cell r="AE512" t="str">
            <v>外形寸法　高さ</v>
          </cell>
          <cell r="AF512">
            <v>358</v>
          </cell>
          <cell r="AG512" t="str">
            <v>mm</v>
          </cell>
          <cell r="AH512" t="str">
            <v>外形寸法　幅</v>
          </cell>
          <cell r="AI512">
            <v>1444</v>
          </cell>
          <cell r="AJ512" t="str">
            <v>mm</v>
          </cell>
          <cell r="AK512" t="str">
            <v>外形寸法　奥行</v>
          </cell>
          <cell r="AL512">
            <v>624</v>
          </cell>
          <cell r="AM512" t="str">
            <v>mm</v>
          </cell>
          <cell r="AN512" t="str">
            <v>風量(強)</v>
          </cell>
          <cell r="AP512" t="str">
            <v>m3/min</v>
          </cell>
          <cell r="AQ512" t="str">
            <v>機外静圧</v>
          </cell>
          <cell r="AS512" t="str">
            <v>Pa</v>
          </cell>
          <cell r="AT512" t="str">
            <v>送風機出力</v>
          </cell>
          <cell r="AU512">
            <v>0.15</v>
          </cell>
          <cell r="AV512" t="str">
            <v>kW</v>
          </cell>
          <cell r="AW512" t="str">
            <v>ドレン配管径</v>
          </cell>
          <cell r="AZ512" t="str">
            <v>冷媒配管(ガス)</v>
          </cell>
          <cell r="BA512">
            <v>19.05</v>
          </cell>
          <cell r="BB512" t="str">
            <v>φ(mm)</v>
          </cell>
          <cell r="BC512" t="str">
            <v>冷媒配管(液)</v>
          </cell>
          <cell r="BD512">
            <v>9.52</v>
          </cell>
          <cell r="BE512" t="str">
            <v>φ(mm)</v>
          </cell>
          <cell r="BF512" t="str">
            <v>製品質量</v>
          </cell>
          <cell r="BG512">
            <v>58</v>
          </cell>
          <cell r="BH512" t="str">
            <v>kg</v>
          </cell>
          <cell r="BI512" t="str">
            <v>分離形名(パネル１)</v>
          </cell>
          <cell r="BJ512" t="str">
            <v>PLP-J160PW</v>
          </cell>
          <cell r="BL512" t="str">
            <v>分離形名(リモコン１)</v>
          </cell>
          <cell r="BM512" t="str">
            <v>PAR-S25A</v>
          </cell>
        </row>
        <row r="513">
          <cell r="B513" t="str">
            <v>PLH-J140PAP</v>
          </cell>
          <cell r="C513" t="str">
            <v>標準価格</v>
          </cell>
          <cell r="D513">
            <v>635000</v>
          </cell>
          <cell r="E513">
            <v>660000</v>
          </cell>
          <cell r="F513" t="str">
            <v>円</v>
          </cell>
          <cell r="G513" t="str">
            <v>冷房能力</v>
          </cell>
          <cell r="H513">
            <v>12.5</v>
          </cell>
          <cell r="I513" t="str">
            <v>kW</v>
          </cell>
          <cell r="J513" t="str">
            <v>消費電力(冷房)</v>
          </cell>
          <cell r="L513" t="str">
            <v>kW</v>
          </cell>
          <cell r="M513" t="str">
            <v>暖房能力</v>
          </cell>
          <cell r="N513">
            <v>14</v>
          </cell>
          <cell r="O513" t="str">
            <v>kW</v>
          </cell>
          <cell r="P513" t="str">
            <v>暖房能力(ﾋｰﾀ作動時)</v>
          </cell>
          <cell r="R513" t="str">
            <v>kW</v>
          </cell>
          <cell r="S513" t="str">
            <v>消費電力(暖房)</v>
          </cell>
          <cell r="U513" t="str">
            <v>kW</v>
          </cell>
          <cell r="V513" t="str">
            <v>消費電力(暖房ﾋｰﾀ作動時)</v>
          </cell>
          <cell r="X513" t="str">
            <v>kW</v>
          </cell>
          <cell r="Y513" t="str">
            <v>電源</v>
          </cell>
          <cell r="AA513" t="str">
            <v>φ</v>
          </cell>
          <cell r="AB513" t="str">
            <v>電圧</v>
          </cell>
          <cell r="AD513" t="str">
            <v>V</v>
          </cell>
          <cell r="AE513" t="str">
            <v>外形寸法　高さ</v>
          </cell>
          <cell r="AF513">
            <v>358</v>
          </cell>
          <cell r="AG513" t="str">
            <v>mm</v>
          </cell>
          <cell r="AH513" t="str">
            <v>外形寸法　幅</v>
          </cell>
          <cell r="AI513">
            <v>1444</v>
          </cell>
          <cell r="AJ513" t="str">
            <v>mm</v>
          </cell>
          <cell r="AK513" t="str">
            <v>外形寸法　奥行</v>
          </cell>
          <cell r="AL513">
            <v>624</v>
          </cell>
          <cell r="AM513" t="str">
            <v>mm</v>
          </cell>
          <cell r="AN513" t="str">
            <v>風量(強)</v>
          </cell>
          <cell r="AP513" t="str">
            <v>m3/min</v>
          </cell>
          <cell r="AQ513" t="str">
            <v>機外静圧</v>
          </cell>
          <cell r="AS513" t="str">
            <v>Pa</v>
          </cell>
          <cell r="AT513" t="str">
            <v>送風機出力</v>
          </cell>
          <cell r="AU513">
            <v>0.16</v>
          </cell>
          <cell r="AV513" t="str">
            <v>kW</v>
          </cell>
          <cell r="AW513" t="str">
            <v>ドレン配管径</v>
          </cell>
          <cell r="AZ513" t="str">
            <v>冷媒配管(ガス)</v>
          </cell>
          <cell r="BA513">
            <v>19.05</v>
          </cell>
          <cell r="BB513" t="str">
            <v>φ(mm)</v>
          </cell>
          <cell r="BC513" t="str">
            <v>冷媒配管(液)</v>
          </cell>
          <cell r="BD513">
            <v>9.52</v>
          </cell>
          <cell r="BE513" t="str">
            <v>φ(mm)</v>
          </cell>
          <cell r="BF513" t="str">
            <v>製品質量</v>
          </cell>
          <cell r="BG513">
            <v>78</v>
          </cell>
          <cell r="BH513" t="str">
            <v>kg</v>
          </cell>
          <cell r="BI513" t="str">
            <v>分離形名(パネル１)</v>
          </cell>
          <cell r="BJ513" t="str">
            <v>PLP-J160PW</v>
          </cell>
          <cell r="BL513" t="str">
            <v>分離形名(リモコン１)</v>
          </cell>
          <cell r="BM513" t="str">
            <v>PAR-S25A</v>
          </cell>
        </row>
        <row r="514">
          <cell r="B514" t="str">
            <v>PLH-J160EA</v>
          </cell>
          <cell r="C514" t="str">
            <v>標準価格</v>
          </cell>
          <cell r="D514">
            <v>440000</v>
          </cell>
          <cell r="E514">
            <v>465000</v>
          </cell>
          <cell r="F514" t="str">
            <v>円</v>
          </cell>
          <cell r="G514" t="str">
            <v>冷房能力</v>
          </cell>
          <cell r="H514">
            <v>14</v>
          </cell>
          <cell r="I514" t="str">
            <v>kW</v>
          </cell>
          <cell r="J514" t="str">
            <v>消費電力(冷房)</v>
          </cell>
          <cell r="K514">
            <v>0.2</v>
          </cell>
          <cell r="L514" t="str">
            <v>kW</v>
          </cell>
          <cell r="M514" t="str">
            <v>暖房能力</v>
          </cell>
          <cell r="N514">
            <v>16</v>
          </cell>
          <cell r="O514" t="str">
            <v>kW</v>
          </cell>
          <cell r="P514" t="str">
            <v>暖房能力(ﾋｰﾀ作動時)</v>
          </cell>
          <cell r="R514" t="str">
            <v>kW</v>
          </cell>
          <cell r="S514" t="str">
            <v>消費電力(暖房)</v>
          </cell>
          <cell r="T514">
            <v>0.2</v>
          </cell>
          <cell r="U514" t="str">
            <v>kW</v>
          </cell>
          <cell r="V514" t="str">
            <v>消費電力(暖房ﾋｰﾀ作動時)</v>
          </cell>
          <cell r="X514" t="str">
            <v>kW</v>
          </cell>
          <cell r="Y514" t="str">
            <v>電源</v>
          </cell>
          <cell r="AA514" t="str">
            <v>φ</v>
          </cell>
          <cell r="AB514" t="str">
            <v>電圧</v>
          </cell>
          <cell r="AD514" t="str">
            <v>V</v>
          </cell>
          <cell r="AE514" t="str">
            <v>外形寸法　高さ</v>
          </cell>
          <cell r="AF514">
            <v>358</v>
          </cell>
          <cell r="AG514" t="str">
            <v>mm</v>
          </cell>
          <cell r="AH514" t="str">
            <v>外形寸法　幅</v>
          </cell>
          <cell r="AI514">
            <v>1450</v>
          </cell>
          <cell r="AJ514" t="str">
            <v>mm</v>
          </cell>
          <cell r="AK514" t="str">
            <v>外形寸法　奥行</v>
          </cell>
          <cell r="AL514">
            <v>630</v>
          </cell>
          <cell r="AM514" t="str">
            <v>mm</v>
          </cell>
          <cell r="AN514" t="str">
            <v>風量(強)</v>
          </cell>
          <cell r="AO514">
            <v>33</v>
          </cell>
          <cell r="AP514" t="str">
            <v>m3/min</v>
          </cell>
          <cell r="AQ514" t="str">
            <v>機外静圧</v>
          </cell>
          <cell r="AR514">
            <v>0</v>
          </cell>
          <cell r="AS514" t="str">
            <v>Pa</v>
          </cell>
          <cell r="AT514" t="str">
            <v>送風機出力</v>
          </cell>
          <cell r="AU514">
            <v>0.15</v>
          </cell>
          <cell r="AV514" t="str">
            <v>kW</v>
          </cell>
          <cell r="AW514" t="str">
            <v>ドレン配管径</v>
          </cell>
          <cell r="AX514" t="str">
            <v>ＶＰ－２５接続可</v>
          </cell>
          <cell r="AZ514" t="str">
            <v>冷媒配管(ガス)</v>
          </cell>
          <cell r="BA514">
            <v>19.05</v>
          </cell>
          <cell r="BB514" t="str">
            <v>φ(mm)</v>
          </cell>
          <cell r="BC514" t="str">
            <v>冷媒配管(液)</v>
          </cell>
          <cell r="BD514">
            <v>9.52</v>
          </cell>
          <cell r="BE514" t="str">
            <v>φ(mm)</v>
          </cell>
          <cell r="BF514" t="str">
            <v>製品質量</v>
          </cell>
          <cell r="BG514">
            <v>56</v>
          </cell>
          <cell r="BH514" t="str">
            <v>kg</v>
          </cell>
          <cell r="BI514" t="str">
            <v>分離形名(パネル１)</v>
          </cell>
          <cell r="BJ514" t="str">
            <v>PLP-J160EW</v>
          </cell>
          <cell r="BL514" t="str">
            <v>分離形名(リモコン１)</v>
          </cell>
          <cell r="BM514" t="str">
            <v>PAR-S25A</v>
          </cell>
        </row>
        <row r="515">
          <cell r="B515" t="str">
            <v>PLH-J160EAH</v>
          </cell>
          <cell r="C515" t="str">
            <v>標準価格</v>
          </cell>
          <cell r="D515">
            <v>473000</v>
          </cell>
          <cell r="E515">
            <v>498000</v>
          </cell>
          <cell r="F515" t="str">
            <v>円</v>
          </cell>
          <cell r="G515" t="str">
            <v>冷房能力</v>
          </cell>
          <cell r="H515">
            <v>14</v>
          </cell>
          <cell r="I515" t="str">
            <v>kW</v>
          </cell>
          <cell r="J515" t="str">
            <v>消費電力(冷房)</v>
          </cell>
          <cell r="K515">
            <v>0.2</v>
          </cell>
          <cell r="L515" t="str">
            <v>kW</v>
          </cell>
          <cell r="M515" t="str">
            <v>暖房能力</v>
          </cell>
          <cell r="N515">
            <v>16</v>
          </cell>
          <cell r="O515" t="str">
            <v>kW</v>
          </cell>
          <cell r="P515" t="str">
            <v>暖房能力(ﾋｰﾀ作動時)</v>
          </cell>
          <cell r="Q515">
            <v>19</v>
          </cell>
          <cell r="R515" t="str">
            <v>kW</v>
          </cell>
          <cell r="S515" t="str">
            <v>消費電力(暖房)</v>
          </cell>
          <cell r="T515">
            <v>0.2</v>
          </cell>
          <cell r="U515" t="str">
            <v>kW</v>
          </cell>
          <cell r="V515" t="str">
            <v>消費電力(暖房ﾋｰﾀ作動時)</v>
          </cell>
          <cell r="W515">
            <v>3.2</v>
          </cell>
          <cell r="X515" t="str">
            <v>kW</v>
          </cell>
          <cell r="Y515" t="str">
            <v>電源</v>
          </cell>
          <cell r="AA515" t="str">
            <v>φ</v>
          </cell>
          <cell r="AB515" t="str">
            <v>電圧</v>
          </cell>
          <cell r="AD515" t="str">
            <v>V</v>
          </cell>
          <cell r="AE515" t="str">
            <v>外形寸法　高さ</v>
          </cell>
          <cell r="AF515">
            <v>358</v>
          </cell>
          <cell r="AG515" t="str">
            <v>mm</v>
          </cell>
          <cell r="AH515" t="str">
            <v>外形寸法　幅</v>
          </cell>
          <cell r="AI515">
            <v>1450</v>
          </cell>
          <cell r="AJ515" t="str">
            <v>mm</v>
          </cell>
          <cell r="AK515" t="str">
            <v>外形寸法　奥行</v>
          </cell>
          <cell r="AL515">
            <v>630</v>
          </cell>
          <cell r="AM515" t="str">
            <v>mm</v>
          </cell>
          <cell r="AN515" t="str">
            <v>風量(強)</v>
          </cell>
          <cell r="AO515">
            <v>33</v>
          </cell>
          <cell r="AP515" t="str">
            <v>m3/min</v>
          </cell>
          <cell r="AQ515" t="str">
            <v>機外静圧</v>
          </cell>
          <cell r="AR515">
            <v>0</v>
          </cell>
          <cell r="AS515" t="str">
            <v>Pa</v>
          </cell>
          <cell r="AT515" t="str">
            <v>送風機出力</v>
          </cell>
          <cell r="AU515">
            <v>0.15</v>
          </cell>
          <cell r="AV515" t="str">
            <v>kW</v>
          </cell>
          <cell r="AW515" t="str">
            <v>ドレン配管径</v>
          </cell>
          <cell r="AX515" t="str">
            <v>ＶＰ－２５接続可</v>
          </cell>
          <cell r="AZ515" t="str">
            <v>冷媒配管(ガス)</v>
          </cell>
          <cell r="BA515">
            <v>19.05</v>
          </cell>
          <cell r="BB515" t="str">
            <v>φ(mm)</v>
          </cell>
          <cell r="BC515" t="str">
            <v>冷媒配管(液)</v>
          </cell>
          <cell r="BD515">
            <v>9.52</v>
          </cell>
          <cell r="BE515" t="str">
            <v>φ(mm)</v>
          </cell>
          <cell r="BF515" t="str">
            <v>製品質量</v>
          </cell>
          <cell r="BG515">
            <v>56</v>
          </cell>
          <cell r="BH515" t="str">
            <v>kg</v>
          </cell>
          <cell r="BI515" t="str">
            <v>分離形名(パネル１)</v>
          </cell>
          <cell r="BJ515" t="str">
            <v>PLP-J160EW</v>
          </cell>
          <cell r="BL515" t="str">
            <v>分離形名(リモコン１)</v>
          </cell>
          <cell r="BM515" t="str">
            <v>PAR-S25A</v>
          </cell>
        </row>
        <row r="516">
          <cell r="B516" t="str">
            <v>PLH-J160EK</v>
          </cell>
          <cell r="C516" t="str">
            <v>標準価格</v>
          </cell>
          <cell r="D516">
            <v>445000</v>
          </cell>
          <cell r="E516">
            <v>470000</v>
          </cell>
          <cell r="F516" t="str">
            <v>円</v>
          </cell>
          <cell r="G516" t="str">
            <v>冷房能力</v>
          </cell>
          <cell r="H516">
            <v>14</v>
          </cell>
          <cell r="I516" t="str">
            <v>kW</v>
          </cell>
          <cell r="J516" t="str">
            <v>消費電力(冷房)</v>
          </cell>
          <cell r="K516">
            <v>0</v>
          </cell>
          <cell r="L516" t="str">
            <v>kW</v>
          </cell>
          <cell r="M516" t="str">
            <v>暖房能力</v>
          </cell>
          <cell r="N516">
            <v>16</v>
          </cell>
          <cell r="O516" t="str">
            <v>kW</v>
          </cell>
          <cell r="P516" t="str">
            <v>暖房能力(ﾋｰﾀ作動時)</v>
          </cell>
          <cell r="Q516">
            <v>0</v>
          </cell>
          <cell r="R516" t="str">
            <v>kW</v>
          </cell>
          <cell r="S516" t="str">
            <v>消費電力(暖房)</v>
          </cell>
          <cell r="T516">
            <v>0</v>
          </cell>
          <cell r="U516" t="str">
            <v>kW</v>
          </cell>
          <cell r="V516" t="str">
            <v>消費電力(暖房ﾋｰﾀ作動時)</v>
          </cell>
          <cell r="W516">
            <v>0</v>
          </cell>
          <cell r="X516" t="str">
            <v>kW</v>
          </cell>
          <cell r="Y516" t="str">
            <v>電源</v>
          </cell>
          <cell r="Z516" t="str">
            <v>単相</v>
          </cell>
          <cell r="AA516" t="str">
            <v>φ</v>
          </cell>
          <cell r="AB516" t="str">
            <v>電圧</v>
          </cell>
          <cell r="AC516">
            <v>200</v>
          </cell>
          <cell r="AD516" t="str">
            <v>V</v>
          </cell>
          <cell r="AE516" t="str">
            <v>外形寸法　高さ</v>
          </cell>
          <cell r="AF516">
            <v>283</v>
          </cell>
          <cell r="AG516" t="str">
            <v>mm</v>
          </cell>
          <cell r="AH516" t="str">
            <v>外形寸法　幅</v>
          </cell>
          <cell r="AI516">
            <v>630</v>
          </cell>
          <cell r="AJ516" t="str">
            <v>mm</v>
          </cell>
          <cell r="AK516" t="str">
            <v>外形寸法　奥行</v>
          </cell>
          <cell r="AL516">
            <v>1450</v>
          </cell>
          <cell r="AM516" t="str">
            <v>mm</v>
          </cell>
          <cell r="AN516" t="str">
            <v>風量(強)</v>
          </cell>
          <cell r="AO516">
            <v>33</v>
          </cell>
          <cell r="AP516" t="str">
            <v>m3/min</v>
          </cell>
          <cell r="AQ516" t="str">
            <v>機外静圧</v>
          </cell>
          <cell r="AR516">
            <v>0</v>
          </cell>
          <cell r="AS516" t="str">
            <v>Pa</v>
          </cell>
          <cell r="AT516" t="str">
            <v>送風機出力</v>
          </cell>
          <cell r="AU516">
            <v>0.15</v>
          </cell>
          <cell r="AV516" t="str">
            <v>kW</v>
          </cell>
          <cell r="AW516" t="str">
            <v>ドレン配管径</v>
          </cell>
          <cell r="AX516" t="str">
            <v>VP25接続可</v>
          </cell>
          <cell r="AZ516" t="str">
            <v>冷媒配管(ガス)</v>
          </cell>
          <cell r="BA516">
            <v>19.05</v>
          </cell>
          <cell r="BB516" t="str">
            <v>φ(mm)</v>
          </cell>
          <cell r="BC516" t="str">
            <v>冷媒配管(液)</v>
          </cell>
          <cell r="BD516">
            <v>9.52</v>
          </cell>
          <cell r="BE516" t="str">
            <v>φ(mm)</v>
          </cell>
          <cell r="BF516" t="str">
            <v>製品質量</v>
          </cell>
          <cell r="BG516">
            <v>56</v>
          </cell>
          <cell r="BH516" t="str">
            <v>kg</v>
          </cell>
          <cell r="BI516" t="str">
            <v>分離形名(パネル１)</v>
          </cell>
          <cell r="BJ516" t="str">
            <v>PLP-J160EW</v>
          </cell>
          <cell r="BL516" t="str">
            <v>分離形名(リモコン１)</v>
          </cell>
          <cell r="BM516" t="str">
            <v>PAR-JH150K</v>
          </cell>
        </row>
        <row r="517">
          <cell r="B517" t="str">
            <v>PLH-J160EKH</v>
          </cell>
          <cell r="C517" t="str">
            <v>標準価格</v>
          </cell>
          <cell r="D517">
            <v>478000</v>
          </cell>
          <cell r="E517">
            <v>503000</v>
          </cell>
          <cell r="F517" t="str">
            <v>円</v>
          </cell>
          <cell r="G517" t="str">
            <v>冷房能力</v>
          </cell>
          <cell r="H517">
            <v>14</v>
          </cell>
          <cell r="I517" t="str">
            <v>kW</v>
          </cell>
          <cell r="J517" t="str">
            <v>消費電力(冷房)</v>
          </cell>
          <cell r="K517">
            <v>0</v>
          </cell>
          <cell r="L517" t="str">
            <v>kW</v>
          </cell>
          <cell r="M517" t="str">
            <v>暖房能力</v>
          </cell>
          <cell r="N517">
            <v>16</v>
          </cell>
          <cell r="O517" t="str">
            <v>kW</v>
          </cell>
          <cell r="P517" t="str">
            <v>暖房能力(ﾋｰﾀ作動時)</v>
          </cell>
          <cell r="Q517">
            <v>19</v>
          </cell>
          <cell r="R517" t="str">
            <v>kW</v>
          </cell>
          <cell r="S517" t="str">
            <v>消費電力(暖房)</v>
          </cell>
          <cell r="T517">
            <v>0</v>
          </cell>
          <cell r="U517" t="str">
            <v>kW</v>
          </cell>
          <cell r="V517" t="str">
            <v>消費電力(暖房ﾋｰﾀ作動時)</v>
          </cell>
          <cell r="W517">
            <v>0</v>
          </cell>
          <cell r="X517" t="str">
            <v>kW</v>
          </cell>
          <cell r="Y517" t="str">
            <v>電源</v>
          </cell>
          <cell r="Z517" t="str">
            <v>三相</v>
          </cell>
          <cell r="AA517" t="str">
            <v>φ</v>
          </cell>
          <cell r="AB517" t="str">
            <v>電圧</v>
          </cell>
          <cell r="AC517">
            <v>200</v>
          </cell>
          <cell r="AD517" t="str">
            <v>V</v>
          </cell>
          <cell r="AE517" t="str">
            <v>外形寸法　高さ</v>
          </cell>
          <cell r="AF517">
            <v>283</v>
          </cell>
          <cell r="AG517" t="str">
            <v>mm</v>
          </cell>
          <cell r="AH517" t="str">
            <v>外形寸法　幅</v>
          </cell>
          <cell r="AI517">
            <v>630</v>
          </cell>
          <cell r="AJ517" t="str">
            <v>mm</v>
          </cell>
          <cell r="AK517" t="str">
            <v>外形寸法　奥行</v>
          </cell>
          <cell r="AL517">
            <v>1450</v>
          </cell>
          <cell r="AM517" t="str">
            <v>mm</v>
          </cell>
          <cell r="AN517" t="str">
            <v>風量(強)</v>
          </cell>
          <cell r="AO517">
            <v>33</v>
          </cell>
          <cell r="AP517" t="str">
            <v>m3/min</v>
          </cell>
          <cell r="AQ517" t="str">
            <v>機外静圧</v>
          </cell>
          <cell r="AR517">
            <v>0</v>
          </cell>
          <cell r="AS517" t="str">
            <v>Pa</v>
          </cell>
          <cell r="AT517" t="str">
            <v>送風機出力</v>
          </cell>
          <cell r="AU517">
            <v>0.15</v>
          </cell>
          <cell r="AV517" t="str">
            <v>kW</v>
          </cell>
          <cell r="AW517" t="str">
            <v>ドレン配管径</v>
          </cell>
          <cell r="AX517" t="str">
            <v>VP25接続可</v>
          </cell>
          <cell r="AZ517" t="str">
            <v>冷媒配管(ガス)</v>
          </cell>
          <cell r="BA517">
            <v>19.05</v>
          </cell>
          <cell r="BB517" t="str">
            <v>φ(mm)</v>
          </cell>
          <cell r="BC517" t="str">
            <v>冷媒配管(液)</v>
          </cell>
          <cell r="BD517">
            <v>9.52</v>
          </cell>
          <cell r="BE517" t="str">
            <v>φ(mm)</v>
          </cell>
          <cell r="BF517" t="str">
            <v>製品質量</v>
          </cell>
          <cell r="BG517">
            <v>58</v>
          </cell>
          <cell r="BH517" t="str">
            <v>kg</v>
          </cell>
          <cell r="BI517" t="str">
            <v>分離形名(パネル１)</v>
          </cell>
          <cell r="BJ517" t="str">
            <v>PLP-J160EW</v>
          </cell>
          <cell r="BL517" t="str">
            <v>分離形名(リモコン１)</v>
          </cell>
          <cell r="BM517" t="str">
            <v>PAR-JH150K</v>
          </cell>
        </row>
        <row r="518">
          <cell r="B518" t="str">
            <v>PLH-J160GK</v>
          </cell>
          <cell r="C518" t="str">
            <v>標準価格</v>
          </cell>
          <cell r="D518">
            <v>425000</v>
          </cell>
          <cell r="E518">
            <v>450000</v>
          </cell>
          <cell r="F518" t="str">
            <v>円</v>
          </cell>
          <cell r="G518" t="str">
            <v>冷房能力</v>
          </cell>
          <cell r="H518">
            <v>14</v>
          </cell>
          <cell r="I518" t="str">
            <v>kW</v>
          </cell>
          <cell r="J518" t="str">
            <v>消費電力(冷房)</v>
          </cell>
          <cell r="K518">
            <v>0</v>
          </cell>
          <cell r="L518" t="str">
            <v>kW</v>
          </cell>
          <cell r="M518" t="str">
            <v>暖房能力</v>
          </cell>
          <cell r="N518">
            <v>16</v>
          </cell>
          <cell r="O518" t="str">
            <v>kW</v>
          </cell>
          <cell r="P518" t="str">
            <v>暖房能力(ﾋｰﾀ作動時)</v>
          </cell>
          <cell r="Q518">
            <v>0</v>
          </cell>
          <cell r="R518" t="str">
            <v>kW</v>
          </cell>
          <cell r="S518" t="str">
            <v>消費電力(暖房)</v>
          </cell>
          <cell r="T518">
            <v>0</v>
          </cell>
          <cell r="U518" t="str">
            <v>kW</v>
          </cell>
          <cell r="V518" t="str">
            <v>消費電力(暖房ﾋｰﾀ作動時)</v>
          </cell>
          <cell r="W518">
            <v>0</v>
          </cell>
          <cell r="X518" t="str">
            <v>kW</v>
          </cell>
          <cell r="Y518" t="str">
            <v>電源</v>
          </cell>
          <cell r="Z518" t="str">
            <v>単相</v>
          </cell>
          <cell r="AA518" t="str">
            <v>φ</v>
          </cell>
          <cell r="AB518" t="str">
            <v>電圧</v>
          </cell>
          <cell r="AC518">
            <v>200</v>
          </cell>
          <cell r="AD518" t="str">
            <v>V</v>
          </cell>
          <cell r="AE518" t="str">
            <v>外形寸法　高さ</v>
          </cell>
          <cell r="AF518">
            <v>258</v>
          </cell>
          <cell r="AG518" t="str">
            <v>mm</v>
          </cell>
          <cell r="AH518" t="str">
            <v>外形寸法　幅</v>
          </cell>
          <cell r="AI518">
            <v>1340</v>
          </cell>
          <cell r="AJ518" t="str">
            <v>mm</v>
          </cell>
          <cell r="AK518" t="str">
            <v>外形寸法　奥行</v>
          </cell>
          <cell r="AL518">
            <v>820</v>
          </cell>
          <cell r="AM518" t="str">
            <v>mm</v>
          </cell>
          <cell r="AN518" t="str">
            <v>風量(強)</v>
          </cell>
          <cell r="AO518">
            <v>35</v>
          </cell>
          <cell r="AP518" t="str">
            <v>m3/min</v>
          </cell>
          <cell r="AQ518" t="str">
            <v>機外静圧</v>
          </cell>
          <cell r="AR518">
            <v>0</v>
          </cell>
          <cell r="AS518" t="str">
            <v>Pa</v>
          </cell>
          <cell r="AT518" t="str">
            <v>送風機出力</v>
          </cell>
          <cell r="AU518" t="str">
            <v>0.05×2</v>
          </cell>
          <cell r="AV518" t="str">
            <v>kW</v>
          </cell>
          <cell r="AW518" t="str">
            <v>ドレン配管径</v>
          </cell>
          <cell r="AX518" t="str">
            <v>VP25接続可</v>
          </cell>
          <cell r="AZ518" t="str">
            <v>冷媒配管(ガス)</v>
          </cell>
          <cell r="BA518">
            <v>19.05</v>
          </cell>
          <cell r="BB518" t="str">
            <v>φ(mm)</v>
          </cell>
          <cell r="BC518" t="str">
            <v>冷媒配管(液)</v>
          </cell>
          <cell r="BD518">
            <v>9.52</v>
          </cell>
          <cell r="BE518" t="str">
            <v>φ(mm)</v>
          </cell>
          <cell r="BF518" t="str">
            <v>製品質量</v>
          </cell>
          <cell r="BG518">
            <v>44</v>
          </cell>
          <cell r="BH518" t="str">
            <v>kg</v>
          </cell>
          <cell r="BI518" t="str">
            <v>分離形名(パネル１)</v>
          </cell>
          <cell r="BJ518" t="str">
            <v>PLP-J160GW</v>
          </cell>
          <cell r="BL518" t="str">
            <v>分離形名(リモコン１)</v>
          </cell>
          <cell r="BM518" t="str">
            <v>PAR-JH240K</v>
          </cell>
        </row>
        <row r="519">
          <cell r="B519" t="str">
            <v>PLH-J160GKH</v>
          </cell>
          <cell r="C519" t="str">
            <v>標準価格</v>
          </cell>
          <cell r="D519">
            <v>458000</v>
          </cell>
          <cell r="E519">
            <v>483000</v>
          </cell>
          <cell r="F519" t="str">
            <v>円</v>
          </cell>
          <cell r="G519" t="str">
            <v>冷房能力</v>
          </cell>
          <cell r="H519">
            <v>14</v>
          </cell>
          <cell r="I519" t="str">
            <v>kW</v>
          </cell>
          <cell r="J519" t="str">
            <v>消費電力(冷房)</v>
          </cell>
          <cell r="K519">
            <v>0</v>
          </cell>
          <cell r="L519" t="str">
            <v>kW</v>
          </cell>
          <cell r="M519" t="str">
            <v>暖房能力</v>
          </cell>
          <cell r="N519">
            <v>16</v>
          </cell>
          <cell r="O519" t="str">
            <v>kW</v>
          </cell>
          <cell r="P519" t="str">
            <v>暖房能力(ﾋｰﾀ作動時)</v>
          </cell>
          <cell r="Q519">
            <v>19</v>
          </cell>
          <cell r="R519" t="str">
            <v>kW</v>
          </cell>
          <cell r="S519" t="str">
            <v>消費電力(暖房)</v>
          </cell>
          <cell r="T519">
            <v>0</v>
          </cell>
          <cell r="U519" t="str">
            <v>kW</v>
          </cell>
          <cell r="V519" t="str">
            <v>消費電力(暖房ﾋｰﾀ作動時)</v>
          </cell>
          <cell r="W519">
            <v>0</v>
          </cell>
          <cell r="X519" t="str">
            <v>kW</v>
          </cell>
          <cell r="Y519" t="str">
            <v>電源</v>
          </cell>
          <cell r="Z519" t="str">
            <v>三相</v>
          </cell>
          <cell r="AA519" t="str">
            <v>φ</v>
          </cell>
          <cell r="AB519" t="str">
            <v>電圧</v>
          </cell>
          <cell r="AC519">
            <v>200</v>
          </cell>
          <cell r="AD519" t="str">
            <v>V</v>
          </cell>
          <cell r="AE519" t="str">
            <v>外形寸法　高さ</v>
          </cell>
          <cell r="AF519">
            <v>258</v>
          </cell>
          <cell r="AG519" t="str">
            <v>mm</v>
          </cell>
          <cell r="AH519" t="str">
            <v>外形寸法　幅</v>
          </cell>
          <cell r="AI519">
            <v>1340</v>
          </cell>
          <cell r="AJ519" t="str">
            <v>mm</v>
          </cell>
          <cell r="AK519" t="str">
            <v>外形寸法　奥行</v>
          </cell>
          <cell r="AL519">
            <v>820</v>
          </cell>
          <cell r="AM519" t="str">
            <v>mm</v>
          </cell>
          <cell r="AN519" t="str">
            <v>風量(強)</v>
          </cell>
          <cell r="AO519">
            <v>35</v>
          </cell>
          <cell r="AP519" t="str">
            <v>m3/min</v>
          </cell>
          <cell r="AQ519" t="str">
            <v>機外静圧</v>
          </cell>
          <cell r="AR519">
            <v>0</v>
          </cell>
          <cell r="AS519" t="str">
            <v>Pa</v>
          </cell>
          <cell r="AT519" t="str">
            <v>送風機出力</v>
          </cell>
          <cell r="AU519" t="str">
            <v>0.05×2</v>
          </cell>
          <cell r="AV519" t="str">
            <v>kW</v>
          </cell>
          <cell r="AW519" t="str">
            <v>ドレン配管径</v>
          </cell>
          <cell r="AX519" t="str">
            <v>VP25接続可</v>
          </cell>
          <cell r="AZ519" t="str">
            <v>冷媒配管(ガス)</v>
          </cell>
          <cell r="BA519">
            <v>19.05</v>
          </cell>
          <cell r="BB519" t="str">
            <v>φ(mm)</v>
          </cell>
          <cell r="BC519" t="str">
            <v>冷媒配管(液)</v>
          </cell>
          <cell r="BD519">
            <v>9.52</v>
          </cell>
          <cell r="BE519" t="str">
            <v>φ(mm)</v>
          </cell>
          <cell r="BF519" t="str">
            <v>製品質量</v>
          </cell>
          <cell r="BG519">
            <v>45</v>
          </cell>
          <cell r="BH519" t="str">
            <v>kg</v>
          </cell>
          <cell r="BI519" t="str">
            <v>分離形名(パネル１)</v>
          </cell>
          <cell r="BJ519" t="str">
            <v>PLP-J160GW</v>
          </cell>
          <cell r="BL519" t="str">
            <v>分離形名(リモコン１)</v>
          </cell>
          <cell r="BM519" t="str">
            <v>PAR-JH240K</v>
          </cell>
        </row>
        <row r="520">
          <cell r="B520" t="str">
            <v>PLH-J160PA</v>
          </cell>
          <cell r="C520" t="str">
            <v>標準価格</v>
          </cell>
          <cell r="D520">
            <v>440000</v>
          </cell>
          <cell r="E520">
            <v>465000</v>
          </cell>
          <cell r="F520" t="str">
            <v>円</v>
          </cell>
          <cell r="G520" t="str">
            <v>冷房能力</v>
          </cell>
          <cell r="H520">
            <v>14</v>
          </cell>
          <cell r="I520" t="str">
            <v>kW</v>
          </cell>
          <cell r="J520" t="str">
            <v>消費電力(冷房)</v>
          </cell>
          <cell r="L520" t="str">
            <v>kW</v>
          </cell>
          <cell r="M520" t="str">
            <v>暖房能力</v>
          </cell>
          <cell r="N520">
            <v>16</v>
          </cell>
          <cell r="O520" t="str">
            <v>kW</v>
          </cell>
          <cell r="P520" t="str">
            <v>暖房能力(ﾋｰﾀ作動時)</v>
          </cell>
          <cell r="R520" t="str">
            <v>kW</v>
          </cell>
          <cell r="S520" t="str">
            <v>消費電力(暖房)</v>
          </cell>
          <cell r="U520" t="str">
            <v>kW</v>
          </cell>
          <cell r="V520" t="str">
            <v>消費電力(暖房ﾋｰﾀ作動時)</v>
          </cell>
          <cell r="X520" t="str">
            <v>kW</v>
          </cell>
          <cell r="Y520" t="str">
            <v>電源</v>
          </cell>
          <cell r="AA520" t="str">
            <v>φ</v>
          </cell>
          <cell r="AB520" t="str">
            <v>電圧</v>
          </cell>
          <cell r="AD520" t="str">
            <v>V</v>
          </cell>
          <cell r="AE520" t="str">
            <v>外形寸法　高さ</v>
          </cell>
          <cell r="AF520">
            <v>358</v>
          </cell>
          <cell r="AG520" t="str">
            <v>mm</v>
          </cell>
          <cell r="AH520" t="str">
            <v>外形寸法　幅</v>
          </cell>
          <cell r="AI520">
            <v>1444</v>
          </cell>
          <cell r="AJ520" t="str">
            <v>mm</v>
          </cell>
          <cell r="AK520" t="str">
            <v>外形寸法　奥行</v>
          </cell>
          <cell r="AL520">
            <v>624</v>
          </cell>
          <cell r="AM520" t="str">
            <v>mm</v>
          </cell>
          <cell r="AN520" t="str">
            <v>風量(強)</v>
          </cell>
          <cell r="AP520" t="str">
            <v>m3/min</v>
          </cell>
          <cell r="AQ520" t="str">
            <v>機外静圧</v>
          </cell>
          <cell r="AS520" t="str">
            <v>Pa</v>
          </cell>
          <cell r="AT520" t="str">
            <v>送風機出力</v>
          </cell>
          <cell r="AU520">
            <v>0.15</v>
          </cell>
          <cell r="AV520" t="str">
            <v>kW</v>
          </cell>
          <cell r="AW520" t="str">
            <v>ドレン配管径</v>
          </cell>
          <cell r="AZ520" t="str">
            <v>冷媒配管(ガス)</v>
          </cell>
          <cell r="BA520">
            <v>19.05</v>
          </cell>
          <cell r="BB520" t="str">
            <v>φ(mm)</v>
          </cell>
          <cell r="BC520" t="str">
            <v>冷媒配管(液)</v>
          </cell>
          <cell r="BD520">
            <v>9.52</v>
          </cell>
          <cell r="BE520" t="str">
            <v>φ(mm)</v>
          </cell>
          <cell r="BF520" t="str">
            <v>製品質量</v>
          </cell>
          <cell r="BG520">
            <v>56</v>
          </cell>
          <cell r="BH520" t="str">
            <v>kg</v>
          </cell>
          <cell r="BI520" t="str">
            <v>分離形名(パネル１)</v>
          </cell>
          <cell r="BJ520" t="str">
            <v>PLP-J160PW</v>
          </cell>
          <cell r="BL520" t="str">
            <v>分離形名(リモコン１)</v>
          </cell>
          <cell r="BM520" t="str">
            <v>PAR-S25A</v>
          </cell>
        </row>
        <row r="521">
          <cell r="B521" t="str">
            <v>PLH-J160PAH</v>
          </cell>
          <cell r="C521" t="str">
            <v>標準価格</v>
          </cell>
          <cell r="D521">
            <v>473000</v>
          </cell>
          <cell r="E521">
            <v>498000</v>
          </cell>
          <cell r="F521" t="str">
            <v>円</v>
          </cell>
          <cell r="G521" t="str">
            <v>冷房能力</v>
          </cell>
          <cell r="H521">
            <v>14</v>
          </cell>
          <cell r="I521" t="str">
            <v>kW</v>
          </cell>
          <cell r="J521" t="str">
            <v>消費電力(冷房)</v>
          </cell>
          <cell r="L521" t="str">
            <v>kW</v>
          </cell>
          <cell r="M521" t="str">
            <v>暖房能力</v>
          </cell>
          <cell r="N521">
            <v>16</v>
          </cell>
          <cell r="O521" t="str">
            <v>kW</v>
          </cell>
          <cell r="P521" t="str">
            <v>暖房能力(ﾋｰﾀ作動時)</v>
          </cell>
          <cell r="Q521">
            <v>19</v>
          </cell>
          <cell r="R521" t="str">
            <v>kW</v>
          </cell>
          <cell r="S521" t="str">
            <v>消費電力(暖房)</v>
          </cell>
          <cell r="U521" t="str">
            <v>kW</v>
          </cell>
          <cell r="V521" t="str">
            <v>消費電力(暖房ﾋｰﾀ作動時)</v>
          </cell>
          <cell r="X521" t="str">
            <v>kW</v>
          </cell>
          <cell r="Y521" t="str">
            <v>電源</v>
          </cell>
          <cell r="AA521" t="str">
            <v>φ</v>
          </cell>
          <cell r="AB521" t="str">
            <v>電圧</v>
          </cell>
          <cell r="AD521" t="str">
            <v>V</v>
          </cell>
          <cell r="AE521" t="str">
            <v>外形寸法　高さ</v>
          </cell>
          <cell r="AF521">
            <v>358</v>
          </cell>
          <cell r="AG521" t="str">
            <v>mm</v>
          </cell>
          <cell r="AH521" t="str">
            <v>外形寸法　幅</v>
          </cell>
          <cell r="AI521">
            <v>1444</v>
          </cell>
          <cell r="AJ521" t="str">
            <v>mm</v>
          </cell>
          <cell r="AK521" t="str">
            <v>外形寸法　奥行</v>
          </cell>
          <cell r="AL521">
            <v>624</v>
          </cell>
          <cell r="AM521" t="str">
            <v>mm</v>
          </cell>
          <cell r="AN521" t="str">
            <v>風量(強)</v>
          </cell>
          <cell r="AP521" t="str">
            <v>m3/min</v>
          </cell>
          <cell r="AQ521" t="str">
            <v>機外静圧</v>
          </cell>
          <cell r="AS521" t="str">
            <v>Pa</v>
          </cell>
          <cell r="AT521" t="str">
            <v>送風機出力</v>
          </cell>
          <cell r="AU521">
            <v>0.15</v>
          </cell>
          <cell r="AV521" t="str">
            <v>kW</v>
          </cell>
          <cell r="AW521" t="str">
            <v>ドレン配管径</v>
          </cell>
          <cell r="AZ521" t="str">
            <v>冷媒配管(ガス)</v>
          </cell>
          <cell r="BA521">
            <v>19.05</v>
          </cell>
          <cell r="BB521" t="str">
            <v>φ(mm)</v>
          </cell>
          <cell r="BC521" t="str">
            <v>冷媒配管(液)</v>
          </cell>
          <cell r="BD521">
            <v>9.52</v>
          </cell>
          <cell r="BE521" t="str">
            <v>φ(mm)</v>
          </cell>
          <cell r="BF521" t="str">
            <v>製品質量</v>
          </cell>
          <cell r="BG521">
            <v>58</v>
          </cell>
          <cell r="BH521" t="str">
            <v>kg</v>
          </cell>
          <cell r="BI521" t="str">
            <v>分離形名(パネル１)</v>
          </cell>
          <cell r="BJ521" t="str">
            <v>PLP-J160PW</v>
          </cell>
          <cell r="BL521" t="str">
            <v>分離形名(リモコン１)</v>
          </cell>
          <cell r="BM521" t="str">
            <v>PAR-S25A</v>
          </cell>
        </row>
        <row r="522">
          <cell r="B522" t="str">
            <v>PLH-J40EA</v>
          </cell>
          <cell r="C522" t="str">
            <v>標準価格</v>
          </cell>
          <cell r="D522">
            <v>250000</v>
          </cell>
          <cell r="E522">
            <v>275000</v>
          </cell>
          <cell r="F522" t="str">
            <v>円</v>
          </cell>
          <cell r="G522" t="str">
            <v>冷房能力</v>
          </cell>
          <cell r="H522">
            <v>3.6</v>
          </cell>
          <cell r="I522" t="str">
            <v>kW</v>
          </cell>
          <cell r="J522" t="str">
            <v>消費電力(冷房)</v>
          </cell>
          <cell r="K522">
            <v>0.06</v>
          </cell>
          <cell r="L522" t="str">
            <v>kW</v>
          </cell>
          <cell r="M522" t="str">
            <v>暖房能力</v>
          </cell>
          <cell r="N522">
            <v>4</v>
          </cell>
          <cell r="O522" t="str">
            <v>kW</v>
          </cell>
          <cell r="P522" t="str">
            <v>暖房能力(ﾋｰﾀ作動時)</v>
          </cell>
          <cell r="R522" t="str">
            <v>kW</v>
          </cell>
          <cell r="S522" t="str">
            <v>消費電力(暖房)</v>
          </cell>
          <cell r="T522">
            <v>0.06</v>
          </cell>
          <cell r="U522" t="str">
            <v>kW</v>
          </cell>
          <cell r="V522" t="str">
            <v>消費電力(暖房ﾋｰﾀ作動時)</v>
          </cell>
          <cell r="X522" t="str">
            <v>kW</v>
          </cell>
          <cell r="Y522" t="str">
            <v>電源</v>
          </cell>
          <cell r="AA522" t="str">
            <v>φ</v>
          </cell>
          <cell r="AB522" t="str">
            <v>電圧</v>
          </cell>
          <cell r="AD522" t="str">
            <v>V</v>
          </cell>
          <cell r="AE522" t="str">
            <v>外形寸法　高さ</v>
          </cell>
          <cell r="AF522">
            <v>358</v>
          </cell>
          <cell r="AG522" t="str">
            <v>mm</v>
          </cell>
          <cell r="AH522" t="str">
            <v>外形寸法　幅</v>
          </cell>
          <cell r="AI522">
            <v>700</v>
          </cell>
          <cell r="AJ522" t="str">
            <v>mm</v>
          </cell>
          <cell r="AK522" t="str">
            <v>外形寸法　奥行</v>
          </cell>
          <cell r="AL522">
            <v>630</v>
          </cell>
          <cell r="AM522" t="str">
            <v>mm</v>
          </cell>
          <cell r="AN522" t="str">
            <v>風量(強)</v>
          </cell>
          <cell r="AO522">
            <v>10</v>
          </cell>
          <cell r="AP522" t="str">
            <v>m3/min</v>
          </cell>
          <cell r="AQ522" t="str">
            <v>機外静圧</v>
          </cell>
          <cell r="AR522">
            <v>0</v>
          </cell>
          <cell r="AS522" t="str">
            <v>Pa</v>
          </cell>
          <cell r="AT522" t="str">
            <v>送風機出力</v>
          </cell>
          <cell r="AU522">
            <v>0.04</v>
          </cell>
          <cell r="AV522" t="str">
            <v>kW</v>
          </cell>
          <cell r="AW522" t="str">
            <v>ドレン配管径</v>
          </cell>
          <cell r="AX522" t="str">
            <v>ＶＰ－２５接続可</v>
          </cell>
          <cell r="AZ522" t="str">
            <v>冷媒配管(ガス)</v>
          </cell>
          <cell r="BA522">
            <v>12.7</v>
          </cell>
          <cell r="BB522" t="str">
            <v>φ(mm)</v>
          </cell>
          <cell r="BC522" t="str">
            <v>冷媒配管(液)</v>
          </cell>
          <cell r="BD522">
            <v>6.35</v>
          </cell>
          <cell r="BE522" t="str">
            <v>φ(mm)</v>
          </cell>
          <cell r="BF522" t="str">
            <v>製品質量</v>
          </cell>
          <cell r="BG522">
            <v>28</v>
          </cell>
          <cell r="BH522" t="str">
            <v>kg</v>
          </cell>
          <cell r="BI522" t="str">
            <v>分離形名(パネル１)</v>
          </cell>
          <cell r="BJ522" t="str">
            <v>PLP-J45EW</v>
          </cell>
          <cell r="BL522" t="str">
            <v>分離形名(リモコン１)</v>
          </cell>
          <cell r="BM522" t="str">
            <v>PAR-S25A</v>
          </cell>
        </row>
        <row r="523">
          <cell r="B523" t="str">
            <v>PLH-J40EAH</v>
          </cell>
          <cell r="C523" t="str">
            <v>標準価格</v>
          </cell>
          <cell r="D523">
            <v>278000</v>
          </cell>
          <cell r="E523">
            <v>303000</v>
          </cell>
          <cell r="F523" t="str">
            <v>円</v>
          </cell>
          <cell r="G523" t="str">
            <v>冷房能力</v>
          </cell>
          <cell r="H523">
            <v>3.6</v>
          </cell>
          <cell r="I523" t="str">
            <v>kW</v>
          </cell>
          <cell r="J523" t="str">
            <v>消費電力(冷房)</v>
          </cell>
          <cell r="K523">
            <v>0.06</v>
          </cell>
          <cell r="L523" t="str">
            <v>kW</v>
          </cell>
          <cell r="M523" t="str">
            <v>暖房能力</v>
          </cell>
          <cell r="N523">
            <v>4</v>
          </cell>
          <cell r="O523" t="str">
            <v>kW</v>
          </cell>
          <cell r="P523" t="str">
            <v>暖房能力(ﾋｰﾀ作動時)</v>
          </cell>
          <cell r="Q523">
            <v>5.4</v>
          </cell>
          <cell r="R523" t="str">
            <v>kW</v>
          </cell>
          <cell r="S523" t="str">
            <v>消費電力(暖房)</v>
          </cell>
          <cell r="T523">
            <v>0.06</v>
          </cell>
          <cell r="U523" t="str">
            <v>kW</v>
          </cell>
          <cell r="V523" t="str">
            <v>消費電力(暖房ﾋｰﾀ作動時)</v>
          </cell>
          <cell r="W523">
            <v>1.46</v>
          </cell>
          <cell r="X523" t="str">
            <v>kW</v>
          </cell>
          <cell r="Y523" t="str">
            <v>電源</v>
          </cell>
          <cell r="AA523" t="str">
            <v>φ</v>
          </cell>
          <cell r="AB523" t="str">
            <v>電圧</v>
          </cell>
          <cell r="AD523" t="str">
            <v>V</v>
          </cell>
          <cell r="AE523" t="str">
            <v>外形寸法　高さ</v>
          </cell>
          <cell r="AF523">
            <v>358</v>
          </cell>
          <cell r="AG523" t="str">
            <v>mm</v>
          </cell>
          <cell r="AH523" t="str">
            <v>外形寸法　幅</v>
          </cell>
          <cell r="AI523">
            <v>700</v>
          </cell>
          <cell r="AJ523" t="str">
            <v>mm</v>
          </cell>
          <cell r="AK523" t="str">
            <v>外形寸法　奥行</v>
          </cell>
          <cell r="AL523">
            <v>630</v>
          </cell>
          <cell r="AM523" t="str">
            <v>mm</v>
          </cell>
          <cell r="AN523" t="str">
            <v>風量(強)</v>
          </cell>
          <cell r="AO523">
            <v>10</v>
          </cell>
          <cell r="AP523" t="str">
            <v>m3/min</v>
          </cell>
          <cell r="AQ523" t="str">
            <v>機外静圧</v>
          </cell>
          <cell r="AR523">
            <v>0</v>
          </cell>
          <cell r="AS523" t="str">
            <v>Pa</v>
          </cell>
          <cell r="AT523" t="str">
            <v>送風機出力</v>
          </cell>
          <cell r="AU523">
            <v>0.04</v>
          </cell>
          <cell r="AV523" t="str">
            <v>kW</v>
          </cell>
          <cell r="AW523" t="str">
            <v>ドレン配管径</v>
          </cell>
          <cell r="AX523" t="str">
            <v>ＶＰ－２５接続可</v>
          </cell>
          <cell r="AZ523" t="str">
            <v>冷媒配管(ガス)</v>
          </cell>
          <cell r="BA523">
            <v>12.7</v>
          </cell>
          <cell r="BB523" t="str">
            <v>φ(mm)</v>
          </cell>
          <cell r="BC523" t="str">
            <v>冷媒配管(液)</v>
          </cell>
          <cell r="BD523">
            <v>6.35</v>
          </cell>
          <cell r="BE523" t="str">
            <v>φ(mm)</v>
          </cell>
          <cell r="BF523" t="str">
            <v>製品質量</v>
          </cell>
          <cell r="BG523">
            <v>28</v>
          </cell>
          <cell r="BH523" t="str">
            <v>kg</v>
          </cell>
          <cell r="BI523" t="str">
            <v>分離形名(パネル１)</v>
          </cell>
          <cell r="BJ523" t="str">
            <v>PLP-J45EW</v>
          </cell>
          <cell r="BL523" t="str">
            <v>分離形名(リモコン１)</v>
          </cell>
          <cell r="BM523" t="str">
            <v>PAR-S25A</v>
          </cell>
        </row>
        <row r="524">
          <cell r="B524" t="str">
            <v>PLH-J40EK</v>
          </cell>
          <cell r="C524" t="str">
            <v>標準価格</v>
          </cell>
          <cell r="D524">
            <v>255000</v>
          </cell>
          <cell r="E524">
            <v>280000</v>
          </cell>
          <cell r="F524" t="str">
            <v>円</v>
          </cell>
          <cell r="G524" t="str">
            <v>冷房能力</v>
          </cell>
          <cell r="H524">
            <v>3.6</v>
          </cell>
          <cell r="I524" t="str">
            <v>kW</v>
          </cell>
          <cell r="J524" t="str">
            <v>消費電力(冷房)</v>
          </cell>
          <cell r="K524">
            <v>0</v>
          </cell>
          <cell r="L524" t="str">
            <v>kW</v>
          </cell>
          <cell r="M524" t="str">
            <v>暖房能力</v>
          </cell>
          <cell r="N524">
            <v>4</v>
          </cell>
          <cell r="O524" t="str">
            <v>kW</v>
          </cell>
          <cell r="P524" t="str">
            <v>暖房能力(ﾋｰﾀ作動時)</v>
          </cell>
          <cell r="Q524">
            <v>0</v>
          </cell>
          <cell r="R524" t="str">
            <v>kW</v>
          </cell>
          <cell r="S524" t="str">
            <v>消費電力(暖房)</v>
          </cell>
          <cell r="T524">
            <v>0</v>
          </cell>
          <cell r="U524" t="str">
            <v>kW</v>
          </cell>
          <cell r="V524" t="str">
            <v>消費電力(暖房ﾋｰﾀ作動時)</v>
          </cell>
          <cell r="W524">
            <v>0</v>
          </cell>
          <cell r="X524" t="str">
            <v>kW</v>
          </cell>
          <cell r="Y524" t="str">
            <v>電源</v>
          </cell>
          <cell r="Z524" t="str">
            <v>単相</v>
          </cell>
          <cell r="AA524" t="str">
            <v>φ</v>
          </cell>
          <cell r="AB524" t="str">
            <v>電圧</v>
          </cell>
          <cell r="AC524">
            <v>200</v>
          </cell>
          <cell r="AD524" t="str">
            <v>V</v>
          </cell>
          <cell r="AE524" t="str">
            <v>外形寸法　高さ</v>
          </cell>
          <cell r="AF524">
            <v>283</v>
          </cell>
          <cell r="AG524" t="str">
            <v>mm</v>
          </cell>
          <cell r="AH524" t="str">
            <v>外形寸法　幅</v>
          </cell>
          <cell r="AI524">
            <v>630</v>
          </cell>
          <cell r="AJ524" t="str">
            <v>mm</v>
          </cell>
          <cell r="AK524" t="str">
            <v>外形寸法　奥行</v>
          </cell>
          <cell r="AL524">
            <v>700</v>
          </cell>
          <cell r="AM524" t="str">
            <v>mm</v>
          </cell>
          <cell r="AN524" t="str">
            <v>風量(強)</v>
          </cell>
          <cell r="AO524">
            <v>10</v>
          </cell>
          <cell r="AP524" t="str">
            <v>m3/min</v>
          </cell>
          <cell r="AQ524" t="str">
            <v>機外静圧</v>
          </cell>
          <cell r="AR524">
            <v>0</v>
          </cell>
          <cell r="AS524" t="str">
            <v>Pa</v>
          </cell>
          <cell r="AT524" t="str">
            <v>送風機出力</v>
          </cell>
          <cell r="AU524">
            <v>0.04</v>
          </cell>
          <cell r="AV524" t="str">
            <v>kW</v>
          </cell>
          <cell r="AW524" t="str">
            <v>ドレン配管径</v>
          </cell>
          <cell r="AX524" t="str">
            <v>VP25接続可</v>
          </cell>
          <cell r="AZ524" t="str">
            <v>冷媒配管(ガス)</v>
          </cell>
          <cell r="BA524">
            <v>12.7</v>
          </cell>
          <cell r="BB524" t="str">
            <v>φ(mm)</v>
          </cell>
          <cell r="BC524" t="str">
            <v>冷媒配管(液)</v>
          </cell>
          <cell r="BD524">
            <v>6.35</v>
          </cell>
          <cell r="BE524" t="str">
            <v>φ(mm)</v>
          </cell>
          <cell r="BF524" t="str">
            <v>製品質量</v>
          </cell>
          <cell r="BG524">
            <v>28</v>
          </cell>
          <cell r="BH524" t="str">
            <v>kg</v>
          </cell>
          <cell r="BI524" t="str">
            <v>分離形名(パネル１)</v>
          </cell>
          <cell r="BJ524" t="str">
            <v>PLP-J45EW</v>
          </cell>
          <cell r="BL524" t="str">
            <v>分離形名(リモコン１)</v>
          </cell>
          <cell r="BM524" t="str">
            <v>PAR-JH150K</v>
          </cell>
        </row>
        <row r="525">
          <cell r="B525" t="str">
            <v>PLH-J40EKH</v>
          </cell>
          <cell r="C525" t="str">
            <v>標準価格</v>
          </cell>
          <cell r="D525">
            <v>283000</v>
          </cell>
          <cell r="E525">
            <v>308000</v>
          </cell>
          <cell r="F525" t="str">
            <v>円</v>
          </cell>
          <cell r="G525" t="str">
            <v>冷房能力</v>
          </cell>
          <cell r="H525">
            <v>3.6</v>
          </cell>
          <cell r="I525" t="str">
            <v>kW</v>
          </cell>
          <cell r="J525" t="str">
            <v>消費電力(冷房)</v>
          </cell>
          <cell r="K525">
            <v>0</v>
          </cell>
          <cell r="L525" t="str">
            <v>kW</v>
          </cell>
          <cell r="M525" t="str">
            <v>暖房能力</v>
          </cell>
          <cell r="N525">
            <v>4</v>
          </cell>
          <cell r="O525" t="str">
            <v>kW</v>
          </cell>
          <cell r="P525" t="str">
            <v>暖房能力(ﾋｰﾀ作動時)</v>
          </cell>
          <cell r="Q525">
            <v>5.4</v>
          </cell>
          <cell r="R525" t="str">
            <v>kW</v>
          </cell>
          <cell r="S525" t="str">
            <v>消費電力(暖房)</v>
          </cell>
          <cell r="T525">
            <v>0</v>
          </cell>
          <cell r="U525" t="str">
            <v>kW</v>
          </cell>
          <cell r="V525" t="str">
            <v>消費電力(暖房ﾋｰﾀ作動時)</v>
          </cell>
          <cell r="W525">
            <v>0</v>
          </cell>
          <cell r="X525" t="str">
            <v>kW</v>
          </cell>
          <cell r="Y525" t="str">
            <v>電源</v>
          </cell>
          <cell r="Z525" t="str">
            <v>三相</v>
          </cell>
          <cell r="AA525" t="str">
            <v>φ</v>
          </cell>
          <cell r="AB525" t="str">
            <v>電圧</v>
          </cell>
          <cell r="AC525">
            <v>200</v>
          </cell>
          <cell r="AD525" t="str">
            <v>V</v>
          </cell>
          <cell r="AE525" t="str">
            <v>外形寸法　高さ</v>
          </cell>
          <cell r="AF525">
            <v>283</v>
          </cell>
          <cell r="AG525" t="str">
            <v>mm</v>
          </cell>
          <cell r="AH525" t="str">
            <v>外形寸法　幅</v>
          </cell>
          <cell r="AI525">
            <v>630</v>
          </cell>
          <cell r="AJ525" t="str">
            <v>mm</v>
          </cell>
          <cell r="AK525" t="str">
            <v>外形寸法　奥行</v>
          </cell>
          <cell r="AL525">
            <v>700</v>
          </cell>
          <cell r="AM525" t="str">
            <v>mm</v>
          </cell>
          <cell r="AN525" t="str">
            <v>風量(強)</v>
          </cell>
          <cell r="AO525">
            <v>10</v>
          </cell>
          <cell r="AP525" t="str">
            <v>m3/min</v>
          </cell>
          <cell r="AQ525" t="str">
            <v>機外静圧</v>
          </cell>
          <cell r="AR525">
            <v>0</v>
          </cell>
          <cell r="AS525" t="str">
            <v>Pa</v>
          </cell>
          <cell r="AT525" t="str">
            <v>送風機出力</v>
          </cell>
          <cell r="AU525">
            <v>0.04</v>
          </cell>
          <cell r="AV525" t="str">
            <v>kW</v>
          </cell>
          <cell r="AW525" t="str">
            <v>ドレン配管径</v>
          </cell>
          <cell r="AX525" t="str">
            <v>VP25接続可</v>
          </cell>
          <cell r="AZ525" t="str">
            <v>冷媒配管(ガス)</v>
          </cell>
          <cell r="BA525">
            <v>12.7</v>
          </cell>
          <cell r="BB525" t="str">
            <v>φ(mm)</v>
          </cell>
          <cell r="BC525" t="str">
            <v>冷媒配管(液)</v>
          </cell>
          <cell r="BD525">
            <v>6.35</v>
          </cell>
          <cell r="BE525" t="str">
            <v>φ(mm)</v>
          </cell>
          <cell r="BF525" t="str">
            <v>製品質量</v>
          </cell>
          <cell r="BG525">
            <v>30</v>
          </cell>
          <cell r="BH525" t="str">
            <v>kg</v>
          </cell>
          <cell r="BI525" t="str">
            <v>分離形名(パネル１)</v>
          </cell>
          <cell r="BJ525" t="str">
            <v>PLP-J45EW</v>
          </cell>
          <cell r="BL525" t="str">
            <v>分離形名(リモコン１)</v>
          </cell>
          <cell r="BM525" t="str">
            <v>PAR-JH150K</v>
          </cell>
        </row>
        <row r="526">
          <cell r="B526" t="str">
            <v>PLH-J40GK</v>
          </cell>
          <cell r="C526" t="str">
            <v>標準価格</v>
          </cell>
          <cell r="D526">
            <v>245000</v>
          </cell>
          <cell r="E526">
            <v>270000</v>
          </cell>
          <cell r="F526" t="str">
            <v>円</v>
          </cell>
          <cell r="G526" t="str">
            <v>冷房能力</v>
          </cell>
          <cell r="H526">
            <v>3.6</v>
          </cell>
          <cell r="I526" t="str">
            <v>kW</v>
          </cell>
          <cell r="J526" t="str">
            <v>消費電力(冷房)</v>
          </cell>
          <cell r="K526">
            <v>0</v>
          </cell>
          <cell r="L526" t="str">
            <v>kW</v>
          </cell>
          <cell r="M526" t="str">
            <v>暖房能力</v>
          </cell>
          <cell r="N526">
            <v>4</v>
          </cell>
          <cell r="O526" t="str">
            <v>kW</v>
          </cell>
          <cell r="P526" t="str">
            <v>暖房能力(ﾋｰﾀ作動時)</v>
          </cell>
          <cell r="Q526">
            <v>0</v>
          </cell>
          <cell r="R526" t="str">
            <v>kW</v>
          </cell>
          <cell r="S526" t="str">
            <v>消費電力(暖房)</v>
          </cell>
          <cell r="T526">
            <v>0</v>
          </cell>
          <cell r="U526" t="str">
            <v>kW</v>
          </cell>
          <cell r="V526" t="str">
            <v>消費電力(暖房ﾋｰﾀ作動時)</v>
          </cell>
          <cell r="W526">
            <v>0</v>
          </cell>
          <cell r="X526" t="str">
            <v>kW</v>
          </cell>
          <cell r="Y526" t="str">
            <v>電源</v>
          </cell>
          <cell r="Z526" t="str">
            <v>単相</v>
          </cell>
          <cell r="AA526" t="str">
            <v>φ</v>
          </cell>
          <cell r="AB526" t="str">
            <v>電圧</v>
          </cell>
          <cell r="AC526">
            <v>200</v>
          </cell>
          <cell r="AD526" t="str">
            <v>V</v>
          </cell>
          <cell r="AE526" t="str">
            <v>外形寸法　高さ</v>
          </cell>
          <cell r="AF526">
            <v>258</v>
          </cell>
          <cell r="AG526" t="str">
            <v>mm</v>
          </cell>
          <cell r="AH526" t="str">
            <v>外形寸法　幅</v>
          </cell>
          <cell r="AI526">
            <v>820</v>
          </cell>
          <cell r="AJ526" t="str">
            <v>mm</v>
          </cell>
          <cell r="AK526" t="str">
            <v>外形寸法　奥行</v>
          </cell>
          <cell r="AL526">
            <v>820</v>
          </cell>
          <cell r="AM526" t="str">
            <v>mm</v>
          </cell>
          <cell r="AN526" t="str">
            <v>風量(強)</v>
          </cell>
          <cell r="AO526">
            <v>14</v>
          </cell>
          <cell r="AP526" t="str">
            <v>m3/min</v>
          </cell>
          <cell r="AQ526" t="str">
            <v>機外静圧</v>
          </cell>
          <cell r="AR526">
            <v>0</v>
          </cell>
          <cell r="AS526" t="str">
            <v>Pa</v>
          </cell>
          <cell r="AT526" t="str">
            <v>送風機出力</v>
          </cell>
          <cell r="AU526">
            <v>0.03</v>
          </cell>
          <cell r="AV526" t="str">
            <v>kW</v>
          </cell>
          <cell r="AW526" t="str">
            <v>ドレン配管径</v>
          </cell>
          <cell r="AX526" t="str">
            <v>VP25接続可</v>
          </cell>
          <cell r="AZ526" t="str">
            <v>冷媒配管(ガス)</v>
          </cell>
          <cell r="BA526">
            <v>12.7</v>
          </cell>
          <cell r="BB526" t="str">
            <v>φ(mm)</v>
          </cell>
          <cell r="BC526" t="str">
            <v>冷媒配管(液)</v>
          </cell>
          <cell r="BD526">
            <v>6.35</v>
          </cell>
          <cell r="BE526" t="str">
            <v>φ(mm)</v>
          </cell>
          <cell r="BF526" t="str">
            <v>製品質量</v>
          </cell>
          <cell r="BG526">
            <v>26</v>
          </cell>
          <cell r="BH526" t="str">
            <v>kg</v>
          </cell>
          <cell r="BI526" t="str">
            <v>分離形名(パネル１)</v>
          </cell>
          <cell r="BJ526" t="str">
            <v>PLP-J100GW</v>
          </cell>
          <cell r="BL526" t="str">
            <v>分離形名(リモコン１)</v>
          </cell>
          <cell r="BM526" t="str">
            <v>PAR-JH240K</v>
          </cell>
        </row>
        <row r="527">
          <cell r="B527" t="str">
            <v>PLH-J40GKH</v>
          </cell>
          <cell r="C527" t="str">
            <v>標準価格</v>
          </cell>
          <cell r="D527">
            <v>273000</v>
          </cell>
          <cell r="E527">
            <v>298000</v>
          </cell>
          <cell r="F527" t="str">
            <v>円</v>
          </cell>
          <cell r="G527" t="str">
            <v>冷房能力</v>
          </cell>
          <cell r="H527">
            <v>3.6</v>
          </cell>
          <cell r="I527" t="str">
            <v>kW</v>
          </cell>
          <cell r="J527" t="str">
            <v>消費電力(冷房)</v>
          </cell>
          <cell r="K527">
            <v>0</v>
          </cell>
          <cell r="L527" t="str">
            <v>kW</v>
          </cell>
          <cell r="M527" t="str">
            <v>暖房能力</v>
          </cell>
          <cell r="N527">
            <v>4</v>
          </cell>
          <cell r="O527" t="str">
            <v>kW</v>
          </cell>
          <cell r="P527" t="str">
            <v>暖房能力(ﾋｰﾀ作動時)</v>
          </cell>
          <cell r="Q527">
            <v>5.4</v>
          </cell>
          <cell r="R527" t="str">
            <v>kW</v>
          </cell>
          <cell r="S527" t="str">
            <v>消費電力(暖房)</v>
          </cell>
          <cell r="T527">
            <v>0</v>
          </cell>
          <cell r="U527" t="str">
            <v>kW</v>
          </cell>
          <cell r="V527" t="str">
            <v>消費電力(暖房ﾋｰﾀ作動時)</v>
          </cell>
          <cell r="W527">
            <v>0</v>
          </cell>
          <cell r="X527" t="str">
            <v>kW</v>
          </cell>
          <cell r="Y527" t="str">
            <v>電源</v>
          </cell>
          <cell r="Z527" t="str">
            <v>三相</v>
          </cell>
          <cell r="AA527" t="str">
            <v>φ</v>
          </cell>
          <cell r="AB527" t="str">
            <v>電圧</v>
          </cell>
          <cell r="AC527">
            <v>200</v>
          </cell>
          <cell r="AD527" t="str">
            <v>V</v>
          </cell>
          <cell r="AE527" t="str">
            <v>外形寸法　高さ</v>
          </cell>
          <cell r="AF527">
            <v>258</v>
          </cell>
          <cell r="AG527" t="str">
            <v>mm</v>
          </cell>
          <cell r="AH527" t="str">
            <v>外形寸法　幅</v>
          </cell>
          <cell r="AI527">
            <v>820</v>
          </cell>
          <cell r="AJ527" t="str">
            <v>mm</v>
          </cell>
          <cell r="AK527" t="str">
            <v>外形寸法　奥行</v>
          </cell>
          <cell r="AL527">
            <v>820</v>
          </cell>
          <cell r="AM527" t="str">
            <v>mm</v>
          </cell>
          <cell r="AN527" t="str">
            <v>風量(強)</v>
          </cell>
          <cell r="AO527">
            <v>14</v>
          </cell>
          <cell r="AP527" t="str">
            <v>m3/min</v>
          </cell>
          <cell r="AQ527" t="str">
            <v>機外静圧</v>
          </cell>
          <cell r="AR527">
            <v>0</v>
          </cell>
          <cell r="AS527" t="str">
            <v>Pa</v>
          </cell>
          <cell r="AT527" t="str">
            <v>送風機出力</v>
          </cell>
          <cell r="AU527">
            <v>0.03</v>
          </cell>
          <cell r="AV527" t="str">
            <v>kW</v>
          </cell>
          <cell r="AW527" t="str">
            <v>ドレン配管径</v>
          </cell>
          <cell r="AX527" t="str">
            <v>VP25接続可</v>
          </cell>
          <cell r="AZ527" t="str">
            <v>冷媒配管(ガス)</v>
          </cell>
          <cell r="BA527">
            <v>12.7</v>
          </cell>
          <cell r="BB527" t="str">
            <v>φ(mm)</v>
          </cell>
          <cell r="BC527" t="str">
            <v>冷媒配管(液)</v>
          </cell>
          <cell r="BD527">
            <v>6.35</v>
          </cell>
          <cell r="BE527" t="str">
            <v>φ(mm)</v>
          </cell>
          <cell r="BF527" t="str">
            <v>製品質量</v>
          </cell>
          <cell r="BG527">
            <v>27</v>
          </cell>
          <cell r="BH527" t="str">
            <v>kg</v>
          </cell>
          <cell r="BI527" t="str">
            <v>分離形名(パネル１)</v>
          </cell>
          <cell r="BJ527" t="str">
            <v>PLP-J100GW</v>
          </cell>
          <cell r="BL527" t="str">
            <v>分離形名(リモコン１)</v>
          </cell>
          <cell r="BM527" t="str">
            <v>PAR-JH240K</v>
          </cell>
        </row>
        <row r="528">
          <cell r="B528" t="str">
            <v>PLH-J40JK</v>
          </cell>
          <cell r="C528" t="str">
            <v>標準価格</v>
          </cell>
          <cell r="D528">
            <v>245000</v>
          </cell>
          <cell r="E528">
            <v>270000</v>
          </cell>
          <cell r="F528" t="str">
            <v>円</v>
          </cell>
          <cell r="G528" t="str">
            <v>冷房能力</v>
          </cell>
          <cell r="H528">
            <v>3.6</v>
          </cell>
          <cell r="I528" t="str">
            <v>kW</v>
          </cell>
          <cell r="J528" t="str">
            <v>消費電力(冷房)</v>
          </cell>
          <cell r="K528">
            <v>0</v>
          </cell>
          <cell r="L528" t="str">
            <v>kW</v>
          </cell>
          <cell r="M528" t="str">
            <v>暖房能力</v>
          </cell>
          <cell r="N528">
            <v>4</v>
          </cell>
          <cell r="O528" t="str">
            <v>kW</v>
          </cell>
          <cell r="P528" t="str">
            <v>暖房能力(ﾋｰﾀ作動時)</v>
          </cell>
          <cell r="Q528">
            <v>0</v>
          </cell>
          <cell r="R528" t="str">
            <v>kW</v>
          </cell>
          <cell r="S528" t="str">
            <v>消費電力(暖房)</v>
          </cell>
          <cell r="T528">
            <v>0</v>
          </cell>
          <cell r="U528" t="str">
            <v>kW</v>
          </cell>
          <cell r="V528" t="str">
            <v>消費電力(暖房ﾋｰﾀ作動時)</v>
          </cell>
          <cell r="W528">
            <v>0</v>
          </cell>
          <cell r="X528" t="str">
            <v>kW</v>
          </cell>
          <cell r="Y528" t="str">
            <v>電源</v>
          </cell>
          <cell r="Z528" t="str">
            <v>単相</v>
          </cell>
          <cell r="AA528" t="str">
            <v>φ</v>
          </cell>
          <cell r="AB528" t="str">
            <v>電圧</v>
          </cell>
          <cell r="AC528">
            <v>200</v>
          </cell>
          <cell r="AD528" t="str">
            <v>V</v>
          </cell>
          <cell r="AE528" t="str">
            <v>外形寸法　高さ</v>
          </cell>
          <cell r="AF528">
            <v>0</v>
          </cell>
          <cell r="AG528" t="str">
            <v>mm</v>
          </cell>
          <cell r="AH528" t="str">
            <v>外形寸法　幅</v>
          </cell>
          <cell r="AI528">
            <v>0</v>
          </cell>
          <cell r="AJ528" t="str">
            <v>mm</v>
          </cell>
          <cell r="AK528" t="str">
            <v>外形寸法　奥行</v>
          </cell>
          <cell r="AL528">
            <v>0</v>
          </cell>
          <cell r="AM528" t="str">
            <v>mm</v>
          </cell>
          <cell r="AN528" t="str">
            <v>風量(強)</v>
          </cell>
          <cell r="AO528">
            <v>0</v>
          </cell>
          <cell r="AP528" t="str">
            <v>m3/min</v>
          </cell>
          <cell r="AQ528" t="str">
            <v>機外静圧</v>
          </cell>
          <cell r="AR528">
            <v>0</v>
          </cell>
          <cell r="AS528" t="str">
            <v>Pa</v>
          </cell>
          <cell r="AT528" t="str">
            <v>送風機出力</v>
          </cell>
          <cell r="AU528">
            <v>0.03</v>
          </cell>
          <cell r="AV528" t="str">
            <v>kW</v>
          </cell>
          <cell r="AW528" t="str">
            <v>ドレン配管径</v>
          </cell>
          <cell r="AZ528" t="str">
            <v>冷媒配管(ガス)</v>
          </cell>
          <cell r="BA528">
            <v>12.7</v>
          </cell>
          <cell r="BB528" t="str">
            <v>φ(mm)</v>
          </cell>
          <cell r="BC528" t="str">
            <v>冷媒配管(液)</v>
          </cell>
          <cell r="BD528">
            <v>6.35</v>
          </cell>
          <cell r="BE528" t="str">
            <v>φ(mm)</v>
          </cell>
          <cell r="BF528" t="str">
            <v>製品質量</v>
          </cell>
          <cell r="BG528">
            <v>19</v>
          </cell>
          <cell r="BH528" t="str">
            <v>kg</v>
          </cell>
          <cell r="BI528" t="str">
            <v>分離形名(パネル１)</v>
          </cell>
          <cell r="BJ528" t="str">
            <v>PLP-J71JW</v>
          </cell>
          <cell r="BL528" t="str">
            <v>分離形名(リモコン１)</v>
          </cell>
          <cell r="BM528" t="str">
            <v>PAR-JH240K</v>
          </cell>
        </row>
        <row r="529">
          <cell r="B529" t="str">
            <v>PLH-J40JKH</v>
          </cell>
          <cell r="C529" t="str">
            <v>標準価格</v>
          </cell>
          <cell r="D529">
            <v>273000</v>
          </cell>
          <cell r="E529">
            <v>298000</v>
          </cell>
          <cell r="F529" t="str">
            <v>円</v>
          </cell>
          <cell r="G529" t="str">
            <v>冷房能力</v>
          </cell>
          <cell r="H529">
            <v>3.6</v>
          </cell>
          <cell r="I529" t="str">
            <v>kW</v>
          </cell>
          <cell r="J529" t="str">
            <v>消費電力(冷房)</v>
          </cell>
          <cell r="K529">
            <v>0</v>
          </cell>
          <cell r="L529" t="str">
            <v>kW</v>
          </cell>
          <cell r="M529" t="str">
            <v>暖房能力</v>
          </cell>
          <cell r="N529">
            <v>4</v>
          </cell>
          <cell r="O529" t="str">
            <v>kW</v>
          </cell>
          <cell r="P529" t="str">
            <v>暖房能力(ﾋｰﾀ作動時)</v>
          </cell>
          <cell r="Q529">
            <v>0</v>
          </cell>
          <cell r="R529" t="str">
            <v>kW</v>
          </cell>
          <cell r="S529" t="str">
            <v>消費電力(暖房)</v>
          </cell>
          <cell r="T529">
            <v>0</v>
          </cell>
          <cell r="U529" t="str">
            <v>kW</v>
          </cell>
          <cell r="V529" t="str">
            <v>消費電力(暖房ﾋｰﾀ作動時)</v>
          </cell>
          <cell r="W529">
            <v>0</v>
          </cell>
          <cell r="X529" t="str">
            <v>kW</v>
          </cell>
          <cell r="Y529" t="str">
            <v>電源</v>
          </cell>
          <cell r="Z529" t="str">
            <v>三相</v>
          </cell>
          <cell r="AA529" t="str">
            <v>φ</v>
          </cell>
          <cell r="AB529" t="str">
            <v>電圧</v>
          </cell>
          <cell r="AC529">
            <v>200</v>
          </cell>
          <cell r="AD529" t="str">
            <v>V</v>
          </cell>
          <cell r="AE529" t="str">
            <v>外形寸法　高さ</v>
          </cell>
          <cell r="AF529">
            <v>0</v>
          </cell>
          <cell r="AG529" t="str">
            <v>mm</v>
          </cell>
          <cell r="AH529" t="str">
            <v>外形寸法　幅</v>
          </cell>
          <cell r="AI529">
            <v>0</v>
          </cell>
          <cell r="AJ529" t="str">
            <v>mm</v>
          </cell>
          <cell r="AK529" t="str">
            <v>外形寸法　奥行</v>
          </cell>
          <cell r="AL529">
            <v>0</v>
          </cell>
          <cell r="AM529" t="str">
            <v>mm</v>
          </cell>
          <cell r="AN529" t="str">
            <v>風量(強)</v>
          </cell>
          <cell r="AO529">
            <v>0</v>
          </cell>
          <cell r="AP529" t="str">
            <v>m3/min</v>
          </cell>
          <cell r="AQ529" t="str">
            <v>機外静圧</v>
          </cell>
          <cell r="AR529">
            <v>0</v>
          </cell>
          <cell r="AS529" t="str">
            <v>Pa</v>
          </cell>
          <cell r="AT529" t="str">
            <v>送風機出力</v>
          </cell>
          <cell r="AU529">
            <v>0.03</v>
          </cell>
          <cell r="AV529" t="str">
            <v>kW</v>
          </cell>
          <cell r="AW529" t="str">
            <v>ドレン配管径</v>
          </cell>
          <cell r="AZ529" t="str">
            <v>冷媒配管(ガス)</v>
          </cell>
          <cell r="BA529">
            <v>12.7</v>
          </cell>
          <cell r="BB529" t="str">
            <v>φ(mm)</v>
          </cell>
          <cell r="BC529" t="str">
            <v>冷媒配管(液)</v>
          </cell>
          <cell r="BD529">
            <v>6.35</v>
          </cell>
          <cell r="BE529" t="str">
            <v>φ(mm)</v>
          </cell>
          <cell r="BF529" t="str">
            <v>製品質量</v>
          </cell>
          <cell r="BG529">
            <v>20</v>
          </cell>
          <cell r="BH529" t="str">
            <v>kg</v>
          </cell>
          <cell r="BI529" t="str">
            <v>分離形名(パネル１)</v>
          </cell>
          <cell r="BJ529" t="str">
            <v>PLP-J71JW</v>
          </cell>
          <cell r="BL529" t="str">
            <v>分離形名(リモコン１)</v>
          </cell>
          <cell r="BM529" t="str">
            <v>PAR-JH240K</v>
          </cell>
        </row>
        <row r="530">
          <cell r="B530" t="str">
            <v>PLH-J40PA</v>
          </cell>
          <cell r="C530" t="str">
            <v>標準価格</v>
          </cell>
          <cell r="D530">
            <v>250000</v>
          </cell>
          <cell r="E530">
            <v>275000</v>
          </cell>
          <cell r="F530" t="str">
            <v>円</v>
          </cell>
          <cell r="G530" t="str">
            <v>冷房能力</v>
          </cell>
          <cell r="H530">
            <v>3.6</v>
          </cell>
          <cell r="I530" t="str">
            <v>kW</v>
          </cell>
          <cell r="J530" t="str">
            <v>消費電力(冷房)</v>
          </cell>
          <cell r="L530" t="str">
            <v>kW</v>
          </cell>
          <cell r="M530" t="str">
            <v>暖房能力</v>
          </cell>
          <cell r="N530">
            <v>4</v>
          </cell>
          <cell r="O530" t="str">
            <v>kW</v>
          </cell>
          <cell r="P530" t="str">
            <v>暖房能力(ﾋｰﾀ作動時)</v>
          </cell>
          <cell r="R530" t="str">
            <v>kW</v>
          </cell>
          <cell r="S530" t="str">
            <v>消費電力(暖房)</v>
          </cell>
          <cell r="U530" t="str">
            <v>kW</v>
          </cell>
          <cell r="V530" t="str">
            <v>消費電力(暖房ﾋｰﾀ作動時)</v>
          </cell>
          <cell r="X530" t="str">
            <v>kW</v>
          </cell>
          <cell r="Y530" t="str">
            <v>電源</v>
          </cell>
          <cell r="AA530" t="str">
            <v>φ</v>
          </cell>
          <cell r="AB530" t="str">
            <v>電圧</v>
          </cell>
          <cell r="AD530" t="str">
            <v>V</v>
          </cell>
          <cell r="AE530" t="str">
            <v>外形寸法　高さ</v>
          </cell>
          <cell r="AF530">
            <v>358</v>
          </cell>
          <cell r="AG530" t="str">
            <v>mm</v>
          </cell>
          <cell r="AH530" t="str">
            <v>外形寸法　幅</v>
          </cell>
          <cell r="AI530">
            <v>694</v>
          </cell>
          <cell r="AJ530" t="str">
            <v>mm</v>
          </cell>
          <cell r="AK530" t="str">
            <v>外形寸法　奥行</v>
          </cell>
          <cell r="AL530">
            <v>624</v>
          </cell>
          <cell r="AM530" t="str">
            <v>mm</v>
          </cell>
          <cell r="AN530" t="str">
            <v>風量(強)</v>
          </cell>
          <cell r="AO530">
            <v>10</v>
          </cell>
          <cell r="AP530" t="str">
            <v>m3/min</v>
          </cell>
          <cell r="AQ530" t="str">
            <v>機外静圧</v>
          </cell>
          <cell r="AS530" t="str">
            <v>Pa</v>
          </cell>
          <cell r="AT530" t="str">
            <v>送風機出力</v>
          </cell>
          <cell r="AU530">
            <v>0.04</v>
          </cell>
          <cell r="AV530" t="str">
            <v>kW</v>
          </cell>
          <cell r="AW530" t="str">
            <v>ドレン配管径</v>
          </cell>
          <cell r="AZ530" t="str">
            <v>冷媒配管(ガス)</v>
          </cell>
          <cell r="BA530">
            <v>12.7</v>
          </cell>
          <cell r="BB530" t="str">
            <v>φ(mm)</v>
          </cell>
          <cell r="BC530" t="str">
            <v>冷媒配管(液)</v>
          </cell>
          <cell r="BD530">
            <v>6.35</v>
          </cell>
          <cell r="BE530" t="str">
            <v>φ(mm)</v>
          </cell>
          <cell r="BF530" t="str">
            <v>製品質量</v>
          </cell>
          <cell r="BG530">
            <v>28</v>
          </cell>
          <cell r="BH530" t="str">
            <v>kg</v>
          </cell>
          <cell r="BI530" t="str">
            <v>分離形名(パネル１)</v>
          </cell>
          <cell r="BJ530" t="str">
            <v>PLP-J45PW</v>
          </cell>
          <cell r="BL530" t="str">
            <v>分離形名(リモコン１)</v>
          </cell>
          <cell r="BM530" t="str">
            <v>PAR-S25A</v>
          </cell>
        </row>
        <row r="531">
          <cell r="B531" t="str">
            <v>PLH-J40PAH</v>
          </cell>
          <cell r="C531" t="str">
            <v>標準価格</v>
          </cell>
          <cell r="D531">
            <v>278000</v>
          </cell>
          <cell r="E531">
            <v>303000</v>
          </cell>
          <cell r="F531" t="str">
            <v>円</v>
          </cell>
          <cell r="G531" t="str">
            <v>冷房能力</v>
          </cell>
          <cell r="H531">
            <v>3.6</v>
          </cell>
          <cell r="I531" t="str">
            <v>kW</v>
          </cell>
          <cell r="J531" t="str">
            <v>消費電力(冷房)</v>
          </cell>
          <cell r="L531" t="str">
            <v>kW</v>
          </cell>
          <cell r="M531" t="str">
            <v>暖房能力</v>
          </cell>
          <cell r="N531">
            <v>4</v>
          </cell>
          <cell r="O531" t="str">
            <v>kW</v>
          </cell>
          <cell r="P531" t="str">
            <v>暖房能力(ﾋｰﾀ作動時)</v>
          </cell>
          <cell r="Q531">
            <v>5.4</v>
          </cell>
          <cell r="R531" t="str">
            <v>kW</v>
          </cell>
          <cell r="S531" t="str">
            <v>消費電力(暖房)</v>
          </cell>
          <cell r="U531" t="str">
            <v>kW</v>
          </cell>
          <cell r="V531" t="str">
            <v>消費電力(暖房ﾋｰﾀ作動時)</v>
          </cell>
          <cell r="X531" t="str">
            <v>kW</v>
          </cell>
          <cell r="Y531" t="str">
            <v>電源</v>
          </cell>
          <cell r="AA531" t="str">
            <v>φ</v>
          </cell>
          <cell r="AB531" t="str">
            <v>電圧</v>
          </cell>
          <cell r="AD531" t="str">
            <v>V</v>
          </cell>
          <cell r="AE531" t="str">
            <v>外形寸法　高さ</v>
          </cell>
          <cell r="AF531">
            <v>358</v>
          </cell>
          <cell r="AG531" t="str">
            <v>mm</v>
          </cell>
          <cell r="AH531" t="str">
            <v>外形寸法　幅</v>
          </cell>
          <cell r="AI531">
            <v>694</v>
          </cell>
          <cell r="AJ531" t="str">
            <v>mm</v>
          </cell>
          <cell r="AK531" t="str">
            <v>外形寸法　奥行</v>
          </cell>
          <cell r="AL531">
            <v>624</v>
          </cell>
          <cell r="AM531" t="str">
            <v>mm</v>
          </cell>
          <cell r="AN531" t="str">
            <v>風量(強)</v>
          </cell>
          <cell r="AO531">
            <v>10</v>
          </cell>
          <cell r="AP531" t="str">
            <v>m3/min</v>
          </cell>
          <cell r="AQ531" t="str">
            <v>機外静圧</v>
          </cell>
          <cell r="AS531" t="str">
            <v>Pa</v>
          </cell>
          <cell r="AT531" t="str">
            <v>送風機出力</v>
          </cell>
          <cell r="AU531">
            <v>0.04</v>
          </cell>
          <cell r="AV531" t="str">
            <v>kW</v>
          </cell>
          <cell r="AW531" t="str">
            <v>ドレン配管径</v>
          </cell>
          <cell r="AZ531" t="str">
            <v>冷媒配管(ガス)</v>
          </cell>
          <cell r="BA531">
            <v>12.7</v>
          </cell>
          <cell r="BB531" t="str">
            <v>φ(mm)</v>
          </cell>
          <cell r="BC531" t="str">
            <v>冷媒配管(液)</v>
          </cell>
          <cell r="BD531">
            <v>6.35</v>
          </cell>
          <cell r="BE531" t="str">
            <v>φ(mm)</v>
          </cell>
          <cell r="BF531" t="str">
            <v>製品質量</v>
          </cell>
          <cell r="BG531">
            <v>30</v>
          </cell>
          <cell r="BH531" t="str">
            <v>kg</v>
          </cell>
          <cell r="BI531" t="str">
            <v>分離形名(パネル１)</v>
          </cell>
          <cell r="BJ531" t="str">
            <v>PLP-J45PW</v>
          </cell>
          <cell r="BL531" t="str">
            <v>分離形名(リモコン１)</v>
          </cell>
          <cell r="BM531" t="str">
            <v>PAR-S25A</v>
          </cell>
        </row>
        <row r="532">
          <cell r="B532" t="str">
            <v>PLH-J40SEAH</v>
          </cell>
          <cell r="C532" t="str">
            <v>標準価格</v>
          </cell>
          <cell r="D532">
            <v>278000</v>
          </cell>
          <cell r="E532">
            <v>303000</v>
          </cell>
          <cell r="F532" t="str">
            <v>円</v>
          </cell>
          <cell r="G532" t="str">
            <v>冷房能力</v>
          </cell>
          <cell r="H532">
            <v>3.6</v>
          </cell>
          <cell r="I532" t="str">
            <v>kW</v>
          </cell>
          <cell r="J532" t="str">
            <v>消費電力(冷房)</v>
          </cell>
          <cell r="L532" t="str">
            <v>kW</v>
          </cell>
          <cell r="M532" t="str">
            <v>暖房能力</v>
          </cell>
          <cell r="N532">
            <v>4</v>
          </cell>
          <cell r="O532" t="str">
            <v>kW</v>
          </cell>
          <cell r="P532" t="str">
            <v>暖房能力(ﾋｰﾀ作動時)</v>
          </cell>
          <cell r="Q532">
            <v>5.4</v>
          </cell>
          <cell r="R532" t="str">
            <v>kW</v>
          </cell>
          <cell r="S532" t="str">
            <v>消費電力(暖房)</v>
          </cell>
          <cell r="U532" t="str">
            <v>kW</v>
          </cell>
          <cell r="V532" t="str">
            <v>消費電力(暖房ﾋｰﾀ作動時)</v>
          </cell>
          <cell r="X532" t="str">
            <v>kW</v>
          </cell>
          <cell r="Y532" t="str">
            <v>電源</v>
          </cell>
          <cell r="AA532" t="str">
            <v>φ</v>
          </cell>
          <cell r="AB532" t="str">
            <v>電圧</v>
          </cell>
          <cell r="AD532" t="str">
            <v>V</v>
          </cell>
          <cell r="AE532" t="str">
            <v>外形寸法　高さ</v>
          </cell>
          <cell r="AF532">
            <v>358</v>
          </cell>
          <cell r="AG532" t="str">
            <v>mm</v>
          </cell>
          <cell r="AH532" t="str">
            <v>外形寸法　幅</v>
          </cell>
          <cell r="AI532">
            <v>700</v>
          </cell>
          <cell r="AJ532" t="str">
            <v>mm</v>
          </cell>
          <cell r="AK532" t="str">
            <v>外形寸法　奥行</v>
          </cell>
          <cell r="AL532">
            <v>630</v>
          </cell>
          <cell r="AM532" t="str">
            <v>mm</v>
          </cell>
          <cell r="AN532" t="str">
            <v>風量(強)</v>
          </cell>
          <cell r="AO532">
            <v>10</v>
          </cell>
          <cell r="AP532" t="str">
            <v>m3/min</v>
          </cell>
          <cell r="AQ532" t="str">
            <v>機外静圧</v>
          </cell>
          <cell r="AR532">
            <v>0</v>
          </cell>
          <cell r="AS532" t="str">
            <v>Pa</v>
          </cell>
          <cell r="AT532" t="str">
            <v>送風機出力</v>
          </cell>
          <cell r="AU532">
            <v>0.04</v>
          </cell>
          <cell r="AV532" t="str">
            <v>kW</v>
          </cell>
          <cell r="AW532" t="str">
            <v>ドレン配管径</v>
          </cell>
          <cell r="AX532" t="str">
            <v>ＶＰ－２５接続可</v>
          </cell>
          <cell r="AZ532" t="str">
            <v>冷媒配管(ガス)</v>
          </cell>
          <cell r="BA532">
            <v>12.7</v>
          </cell>
          <cell r="BB532" t="str">
            <v>φ(mm)</v>
          </cell>
          <cell r="BC532" t="str">
            <v>冷媒配管(液)</v>
          </cell>
          <cell r="BD532">
            <v>6.35</v>
          </cell>
          <cell r="BE532" t="str">
            <v>φ(mm)</v>
          </cell>
          <cell r="BF532" t="str">
            <v>製品質量</v>
          </cell>
          <cell r="BG532">
            <v>28</v>
          </cell>
          <cell r="BH532" t="str">
            <v>kg</v>
          </cell>
          <cell r="BI532" t="str">
            <v>分離形名(パネル１)</v>
          </cell>
          <cell r="BJ532" t="str">
            <v>PLP-J45EW</v>
          </cell>
          <cell r="BL532" t="str">
            <v>分離形名(リモコン１)</v>
          </cell>
          <cell r="BM532" t="str">
            <v>PAR-S25A</v>
          </cell>
        </row>
        <row r="533">
          <cell r="B533" t="str">
            <v>PLH-J40SEKH</v>
          </cell>
          <cell r="C533" t="str">
            <v>標準価格</v>
          </cell>
          <cell r="D533">
            <v>283000</v>
          </cell>
          <cell r="E533">
            <v>308000</v>
          </cell>
          <cell r="F533" t="str">
            <v>円</v>
          </cell>
          <cell r="G533" t="str">
            <v>冷房能力</v>
          </cell>
          <cell r="H533">
            <v>3.6</v>
          </cell>
          <cell r="I533" t="str">
            <v>kW</v>
          </cell>
          <cell r="J533" t="str">
            <v>消費電力(冷房)</v>
          </cell>
          <cell r="K533">
            <v>0</v>
          </cell>
          <cell r="L533" t="str">
            <v>kW</v>
          </cell>
          <cell r="M533" t="str">
            <v>暖房能力</v>
          </cell>
          <cell r="N533">
            <v>4</v>
          </cell>
          <cell r="O533" t="str">
            <v>kW</v>
          </cell>
          <cell r="P533" t="str">
            <v>暖房能力(ﾋｰﾀ作動時)</v>
          </cell>
          <cell r="Q533">
            <v>5.4</v>
          </cell>
          <cell r="R533" t="str">
            <v>kW</v>
          </cell>
          <cell r="S533" t="str">
            <v>消費電力(暖房)</v>
          </cell>
          <cell r="T533">
            <v>0</v>
          </cell>
          <cell r="U533" t="str">
            <v>kW</v>
          </cell>
          <cell r="V533" t="str">
            <v>消費電力(暖房ﾋｰﾀ作動時)</v>
          </cell>
          <cell r="W533">
            <v>0</v>
          </cell>
          <cell r="X533" t="str">
            <v>kW</v>
          </cell>
          <cell r="Y533" t="str">
            <v>電源</v>
          </cell>
          <cell r="Z533" t="str">
            <v>単相</v>
          </cell>
          <cell r="AA533" t="str">
            <v>φ</v>
          </cell>
          <cell r="AB533" t="str">
            <v>電圧</v>
          </cell>
          <cell r="AC533">
            <v>200</v>
          </cell>
          <cell r="AD533" t="str">
            <v>V</v>
          </cell>
          <cell r="AE533" t="str">
            <v>外形寸法　高さ</v>
          </cell>
          <cell r="AF533">
            <v>283</v>
          </cell>
          <cell r="AG533" t="str">
            <v>mm</v>
          </cell>
          <cell r="AH533" t="str">
            <v>外形寸法　幅</v>
          </cell>
          <cell r="AI533">
            <v>630</v>
          </cell>
          <cell r="AJ533" t="str">
            <v>mm</v>
          </cell>
          <cell r="AK533" t="str">
            <v>外形寸法　奥行</v>
          </cell>
          <cell r="AL533">
            <v>700</v>
          </cell>
          <cell r="AM533" t="str">
            <v>mm</v>
          </cell>
          <cell r="AN533" t="str">
            <v>風量(強)</v>
          </cell>
          <cell r="AO533">
            <v>10</v>
          </cell>
          <cell r="AP533" t="str">
            <v>m3/min</v>
          </cell>
          <cell r="AQ533" t="str">
            <v>機外静圧</v>
          </cell>
          <cell r="AR533">
            <v>0</v>
          </cell>
          <cell r="AS533" t="str">
            <v>Pa</v>
          </cell>
          <cell r="AT533" t="str">
            <v>送風機出力</v>
          </cell>
          <cell r="AU533">
            <v>0.04</v>
          </cell>
          <cell r="AV533" t="str">
            <v>kW</v>
          </cell>
          <cell r="AW533" t="str">
            <v>ドレン配管径</v>
          </cell>
          <cell r="AX533" t="str">
            <v>VP25接続可</v>
          </cell>
          <cell r="AZ533" t="str">
            <v>冷媒配管(ガス)</v>
          </cell>
          <cell r="BA533">
            <v>12.7</v>
          </cell>
          <cell r="BB533" t="str">
            <v>φ(mm)</v>
          </cell>
          <cell r="BC533" t="str">
            <v>冷媒配管(液)</v>
          </cell>
          <cell r="BD533">
            <v>6.35</v>
          </cell>
          <cell r="BE533" t="str">
            <v>φ(mm)</v>
          </cell>
          <cell r="BF533" t="str">
            <v>製品質量</v>
          </cell>
          <cell r="BG533">
            <v>30</v>
          </cell>
          <cell r="BH533" t="str">
            <v>kg</v>
          </cell>
          <cell r="BI533" t="str">
            <v>分離形名(パネル１)</v>
          </cell>
          <cell r="BJ533" t="str">
            <v>PLP-J45EW</v>
          </cell>
          <cell r="BL533" t="str">
            <v>分離形名(リモコン１)</v>
          </cell>
          <cell r="BM533" t="str">
            <v>PAR-JH150K</v>
          </cell>
        </row>
        <row r="534">
          <cell r="B534" t="str">
            <v>PLH-J40SGKH</v>
          </cell>
          <cell r="C534" t="str">
            <v>標準価格</v>
          </cell>
          <cell r="D534">
            <v>273000</v>
          </cell>
          <cell r="E534">
            <v>298000</v>
          </cell>
          <cell r="F534" t="str">
            <v>円</v>
          </cell>
          <cell r="G534" t="str">
            <v>冷房能力</v>
          </cell>
          <cell r="H534">
            <v>3.6</v>
          </cell>
          <cell r="I534" t="str">
            <v>kW</v>
          </cell>
          <cell r="J534" t="str">
            <v>消費電力(冷房)</v>
          </cell>
          <cell r="K534">
            <v>0</v>
          </cell>
          <cell r="L534" t="str">
            <v>kW</v>
          </cell>
          <cell r="M534" t="str">
            <v>暖房能力</v>
          </cell>
          <cell r="N534">
            <v>4</v>
          </cell>
          <cell r="O534" t="str">
            <v>kW</v>
          </cell>
          <cell r="P534" t="str">
            <v>暖房能力(ﾋｰﾀ作動時)</v>
          </cell>
          <cell r="Q534">
            <v>5.4</v>
          </cell>
          <cell r="R534" t="str">
            <v>kW</v>
          </cell>
          <cell r="S534" t="str">
            <v>消費電力(暖房)</v>
          </cell>
          <cell r="T534">
            <v>0</v>
          </cell>
          <cell r="U534" t="str">
            <v>kW</v>
          </cell>
          <cell r="V534" t="str">
            <v>消費電力(暖房ﾋｰﾀ作動時)</v>
          </cell>
          <cell r="W534">
            <v>0</v>
          </cell>
          <cell r="X534" t="str">
            <v>kW</v>
          </cell>
          <cell r="Y534" t="str">
            <v>電源</v>
          </cell>
          <cell r="Z534" t="str">
            <v>単相</v>
          </cell>
          <cell r="AA534" t="str">
            <v>φ</v>
          </cell>
          <cell r="AB534" t="str">
            <v>電圧</v>
          </cell>
          <cell r="AC534">
            <v>200</v>
          </cell>
          <cell r="AD534" t="str">
            <v>V</v>
          </cell>
          <cell r="AE534" t="str">
            <v>外形寸法　高さ</v>
          </cell>
          <cell r="AF534">
            <v>258</v>
          </cell>
          <cell r="AG534" t="str">
            <v>mm</v>
          </cell>
          <cell r="AH534" t="str">
            <v>外形寸法　幅</v>
          </cell>
          <cell r="AI534">
            <v>820</v>
          </cell>
          <cell r="AJ534" t="str">
            <v>mm</v>
          </cell>
          <cell r="AK534" t="str">
            <v>外形寸法　奥行</v>
          </cell>
          <cell r="AL534">
            <v>820</v>
          </cell>
          <cell r="AM534" t="str">
            <v>mm</v>
          </cell>
          <cell r="AN534" t="str">
            <v>風量(強)</v>
          </cell>
          <cell r="AO534">
            <v>14</v>
          </cell>
          <cell r="AP534" t="str">
            <v>m3/min</v>
          </cell>
          <cell r="AQ534" t="str">
            <v>機外静圧</v>
          </cell>
          <cell r="AR534">
            <v>0</v>
          </cell>
          <cell r="AS534" t="str">
            <v>Pa</v>
          </cell>
          <cell r="AT534" t="str">
            <v>送風機出力</v>
          </cell>
          <cell r="AU534">
            <v>0.03</v>
          </cell>
          <cell r="AV534" t="str">
            <v>kW</v>
          </cell>
          <cell r="AW534" t="str">
            <v>ドレン配管径</v>
          </cell>
          <cell r="AX534" t="str">
            <v>VP25接続可</v>
          </cell>
          <cell r="AZ534" t="str">
            <v>冷媒配管(ガス)</v>
          </cell>
          <cell r="BA534">
            <v>12.7</v>
          </cell>
          <cell r="BB534" t="str">
            <v>φ(mm)</v>
          </cell>
          <cell r="BC534" t="str">
            <v>冷媒配管(液)</v>
          </cell>
          <cell r="BD534">
            <v>6.35</v>
          </cell>
          <cell r="BE534" t="str">
            <v>φ(mm)</v>
          </cell>
          <cell r="BF534" t="str">
            <v>製品質量</v>
          </cell>
          <cell r="BG534">
            <v>27</v>
          </cell>
          <cell r="BH534" t="str">
            <v>kg</v>
          </cell>
          <cell r="BI534" t="str">
            <v>分離形名(パネル１)</v>
          </cell>
          <cell r="BJ534" t="str">
            <v>PLP-J100GW</v>
          </cell>
          <cell r="BL534" t="str">
            <v>分離形名(リモコン１)</v>
          </cell>
          <cell r="BM534" t="str">
            <v>PAR-JH240K</v>
          </cell>
        </row>
        <row r="535">
          <cell r="B535" t="str">
            <v>PLH-J40SJKH</v>
          </cell>
          <cell r="C535" t="str">
            <v>標準価格</v>
          </cell>
          <cell r="D535">
            <v>273000</v>
          </cell>
          <cell r="E535">
            <v>298000</v>
          </cell>
          <cell r="F535" t="str">
            <v>円</v>
          </cell>
          <cell r="G535" t="str">
            <v>冷房能力</v>
          </cell>
          <cell r="H535">
            <v>3.6</v>
          </cell>
          <cell r="I535" t="str">
            <v>kW</v>
          </cell>
          <cell r="J535" t="str">
            <v>消費電力(冷房)</v>
          </cell>
          <cell r="K535">
            <v>0</v>
          </cell>
          <cell r="L535" t="str">
            <v>kW</v>
          </cell>
          <cell r="M535" t="str">
            <v>暖房能力</v>
          </cell>
          <cell r="N535">
            <v>4</v>
          </cell>
          <cell r="O535" t="str">
            <v>kW</v>
          </cell>
          <cell r="P535" t="str">
            <v>暖房能力(ﾋｰﾀ作動時)</v>
          </cell>
          <cell r="Q535">
            <v>0</v>
          </cell>
          <cell r="R535" t="str">
            <v>kW</v>
          </cell>
          <cell r="S535" t="str">
            <v>消費電力(暖房)</v>
          </cell>
          <cell r="T535">
            <v>0</v>
          </cell>
          <cell r="U535" t="str">
            <v>kW</v>
          </cell>
          <cell r="V535" t="str">
            <v>消費電力(暖房ﾋｰﾀ作動時)</v>
          </cell>
          <cell r="W535">
            <v>0</v>
          </cell>
          <cell r="X535" t="str">
            <v>kW</v>
          </cell>
          <cell r="Y535" t="str">
            <v>電源</v>
          </cell>
          <cell r="Z535" t="str">
            <v>単相</v>
          </cell>
          <cell r="AA535" t="str">
            <v>φ</v>
          </cell>
          <cell r="AB535" t="str">
            <v>電圧</v>
          </cell>
          <cell r="AC535">
            <v>200</v>
          </cell>
          <cell r="AD535" t="str">
            <v>V</v>
          </cell>
          <cell r="AE535" t="str">
            <v>外形寸法　高さ</v>
          </cell>
          <cell r="AF535">
            <v>0</v>
          </cell>
          <cell r="AG535" t="str">
            <v>mm</v>
          </cell>
          <cell r="AH535" t="str">
            <v>外形寸法　幅</v>
          </cell>
          <cell r="AI535">
            <v>0</v>
          </cell>
          <cell r="AJ535" t="str">
            <v>mm</v>
          </cell>
          <cell r="AK535" t="str">
            <v>外形寸法　奥行</v>
          </cell>
          <cell r="AL535">
            <v>0</v>
          </cell>
          <cell r="AM535" t="str">
            <v>mm</v>
          </cell>
          <cell r="AN535" t="str">
            <v>風量(強)</v>
          </cell>
          <cell r="AO535">
            <v>0</v>
          </cell>
          <cell r="AP535" t="str">
            <v>m3/min</v>
          </cell>
          <cell r="AQ535" t="str">
            <v>機外静圧</v>
          </cell>
          <cell r="AR535">
            <v>0</v>
          </cell>
          <cell r="AS535" t="str">
            <v>Pa</v>
          </cell>
          <cell r="AT535" t="str">
            <v>送風機出力</v>
          </cell>
          <cell r="AU535">
            <v>0.03</v>
          </cell>
          <cell r="AV535" t="str">
            <v>kW</v>
          </cell>
          <cell r="AW535" t="str">
            <v>ドレン配管径</v>
          </cell>
          <cell r="AZ535" t="str">
            <v>冷媒配管(ガス)</v>
          </cell>
          <cell r="BA535">
            <v>12.7</v>
          </cell>
          <cell r="BB535" t="str">
            <v>φ(mm)</v>
          </cell>
          <cell r="BC535" t="str">
            <v>冷媒配管(液)</v>
          </cell>
          <cell r="BD535">
            <v>6.35</v>
          </cell>
          <cell r="BE535" t="str">
            <v>φ(mm)</v>
          </cell>
          <cell r="BF535" t="str">
            <v>製品質量</v>
          </cell>
          <cell r="BG535">
            <v>20</v>
          </cell>
          <cell r="BH535" t="str">
            <v>kg</v>
          </cell>
          <cell r="BI535" t="str">
            <v>分離形名(パネル１)</v>
          </cell>
          <cell r="BJ535" t="str">
            <v>PLP-J71JW</v>
          </cell>
          <cell r="BL535" t="str">
            <v>分離形名(リモコン１)</v>
          </cell>
          <cell r="BM535" t="str">
            <v>PAR-JH240K</v>
          </cell>
        </row>
        <row r="536">
          <cell r="B536" t="str">
            <v>PLH-J40SPAH</v>
          </cell>
          <cell r="C536" t="str">
            <v>標準価格</v>
          </cell>
          <cell r="D536">
            <v>278000</v>
          </cell>
          <cell r="E536">
            <v>303000</v>
          </cell>
          <cell r="F536" t="str">
            <v>円</v>
          </cell>
          <cell r="G536" t="str">
            <v>冷房能力</v>
          </cell>
          <cell r="H536">
            <v>3.6</v>
          </cell>
          <cell r="I536" t="str">
            <v>kW</v>
          </cell>
          <cell r="J536" t="str">
            <v>消費電力(冷房)</v>
          </cell>
          <cell r="L536" t="str">
            <v>kW</v>
          </cell>
          <cell r="M536" t="str">
            <v>暖房能力</v>
          </cell>
          <cell r="N536">
            <v>4</v>
          </cell>
          <cell r="O536" t="str">
            <v>kW</v>
          </cell>
          <cell r="P536" t="str">
            <v>暖房能力(ﾋｰﾀ作動時)</v>
          </cell>
          <cell r="Q536">
            <v>5.4</v>
          </cell>
          <cell r="R536" t="str">
            <v>kW</v>
          </cell>
          <cell r="S536" t="str">
            <v>消費電力(暖房)</v>
          </cell>
          <cell r="U536" t="str">
            <v>kW</v>
          </cell>
          <cell r="V536" t="str">
            <v>消費電力(暖房ﾋｰﾀ作動時)</v>
          </cell>
          <cell r="X536" t="str">
            <v>kW</v>
          </cell>
          <cell r="Y536" t="str">
            <v>電源</v>
          </cell>
          <cell r="AA536" t="str">
            <v>φ</v>
          </cell>
          <cell r="AB536" t="str">
            <v>電圧</v>
          </cell>
          <cell r="AD536" t="str">
            <v>V</v>
          </cell>
          <cell r="AE536" t="str">
            <v>外形寸法　高さ</v>
          </cell>
          <cell r="AF536">
            <v>358</v>
          </cell>
          <cell r="AG536" t="str">
            <v>mm</v>
          </cell>
          <cell r="AH536" t="str">
            <v>外形寸法　幅</v>
          </cell>
          <cell r="AI536">
            <v>694</v>
          </cell>
          <cell r="AJ536" t="str">
            <v>mm</v>
          </cell>
          <cell r="AK536" t="str">
            <v>外形寸法　奥行</v>
          </cell>
          <cell r="AL536">
            <v>624</v>
          </cell>
          <cell r="AM536" t="str">
            <v>mm</v>
          </cell>
          <cell r="AN536" t="str">
            <v>風量(強)</v>
          </cell>
          <cell r="AO536">
            <v>10</v>
          </cell>
          <cell r="AP536" t="str">
            <v>m3/min</v>
          </cell>
          <cell r="AQ536" t="str">
            <v>機外静圧</v>
          </cell>
          <cell r="AS536" t="str">
            <v>Pa</v>
          </cell>
          <cell r="AT536" t="str">
            <v>送風機出力</v>
          </cell>
          <cell r="AU536">
            <v>0.04</v>
          </cell>
          <cell r="AV536" t="str">
            <v>kW</v>
          </cell>
          <cell r="AW536" t="str">
            <v>ドレン配管径</v>
          </cell>
          <cell r="AZ536" t="str">
            <v>冷媒配管(ガス)</v>
          </cell>
          <cell r="BA536">
            <v>12.7</v>
          </cell>
          <cell r="BB536" t="str">
            <v>φ(mm)</v>
          </cell>
          <cell r="BC536" t="str">
            <v>冷媒配管(液)</v>
          </cell>
          <cell r="BD536">
            <v>6.35</v>
          </cell>
          <cell r="BE536" t="str">
            <v>φ(mm)</v>
          </cell>
          <cell r="BF536" t="str">
            <v>製品質量</v>
          </cell>
          <cell r="BG536">
            <v>30</v>
          </cell>
          <cell r="BH536" t="str">
            <v>kg</v>
          </cell>
          <cell r="BI536" t="str">
            <v>分離形名(パネル１)</v>
          </cell>
          <cell r="BJ536" t="str">
            <v>PLP-J45PW</v>
          </cell>
          <cell r="BL536" t="str">
            <v>分離形名(リモコン１)</v>
          </cell>
          <cell r="BM536" t="str">
            <v>PAR-S25A</v>
          </cell>
        </row>
        <row r="537">
          <cell r="B537" t="str">
            <v>PLH-J45EA</v>
          </cell>
          <cell r="C537" t="str">
            <v>標準価格</v>
          </cell>
          <cell r="D537">
            <v>260000</v>
          </cell>
          <cell r="E537">
            <v>285000</v>
          </cell>
          <cell r="F537" t="str">
            <v>円</v>
          </cell>
          <cell r="G537" t="str">
            <v>冷房能力</v>
          </cell>
          <cell r="H537">
            <v>4</v>
          </cell>
          <cell r="I537" t="str">
            <v>kW</v>
          </cell>
          <cell r="J537" t="str">
            <v>消費電力(冷房)</v>
          </cell>
          <cell r="K537">
            <v>0.06</v>
          </cell>
          <cell r="L537" t="str">
            <v>kW</v>
          </cell>
          <cell r="M537" t="str">
            <v>暖房能力</v>
          </cell>
          <cell r="N537">
            <v>4.2</v>
          </cell>
          <cell r="O537" t="str">
            <v>kW</v>
          </cell>
          <cell r="P537" t="str">
            <v>暖房能力(ﾋｰﾀ作動時)</v>
          </cell>
          <cell r="R537" t="str">
            <v>kW</v>
          </cell>
          <cell r="S537" t="str">
            <v>消費電力(暖房)</v>
          </cell>
          <cell r="T537">
            <v>0.06</v>
          </cell>
          <cell r="U537" t="str">
            <v>kW</v>
          </cell>
          <cell r="V537" t="str">
            <v>消費電力(暖房ﾋｰﾀ作動時)</v>
          </cell>
          <cell r="X537" t="str">
            <v>kW</v>
          </cell>
          <cell r="Y537" t="str">
            <v>電源</v>
          </cell>
          <cell r="AA537" t="str">
            <v>φ</v>
          </cell>
          <cell r="AB537" t="str">
            <v>電圧</v>
          </cell>
          <cell r="AD537" t="str">
            <v>V</v>
          </cell>
          <cell r="AE537" t="str">
            <v>外形寸法　高さ</v>
          </cell>
          <cell r="AF537">
            <v>358</v>
          </cell>
          <cell r="AG537" t="str">
            <v>mm</v>
          </cell>
          <cell r="AH537" t="str">
            <v>外形寸法　幅</v>
          </cell>
          <cell r="AI537">
            <v>700</v>
          </cell>
          <cell r="AJ537" t="str">
            <v>mm</v>
          </cell>
          <cell r="AK537" t="str">
            <v>外形寸法　奥行</v>
          </cell>
          <cell r="AL537">
            <v>630</v>
          </cell>
          <cell r="AM537" t="str">
            <v>mm</v>
          </cell>
          <cell r="AN537" t="str">
            <v>風量(強)</v>
          </cell>
          <cell r="AO537">
            <v>10</v>
          </cell>
          <cell r="AP537" t="str">
            <v>m3/min</v>
          </cell>
          <cell r="AQ537" t="str">
            <v>機外静圧</v>
          </cell>
          <cell r="AR537">
            <v>0</v>
          </cell>
          <cell r="AS537" t="str">
            <v>Pa</v>
          </cell>
          <cell r="AT537" t="str">
            <v>送風機出力</v>
          </cell>
          <cell r="AU537">
            <v>0.04</v>
          </cell>
          <cell r="AV537" t="str">
            <v>kW</v>
          </cell>
          <cell r="AW537" t="str">
            <v>ドレン配管径</v>
          </cell>
          <cell r="AX537" t="str">
            <v>ＶＰ－２５接続可</v>
          </cell>
          <cell r="AZ537" t="str">
            <v>冷媒配管(ガス)</v>
          </cell>
          <cell r="BA537">
            <v>12.7</v>
          </cell>
          <cell r="BB537" t="str">
            <v>φ(mm)</v>
          </cell>
          <cell r="BC537" t="str">
            <v>冷媒配管(液)</v>
          </cell>
          <cell r="BD537">
            <v>6.35</v>
          </cell>
          <cell r="BE537" t="str">
            <v>φ(mm)</v>
          </cell>
          <cell r="BF537" t="str">
            <v>製品質量</v>
          </cell>
          <cell r="BG537">
            <v>28</v>
          </cell>
          <cell r="BH537" t="str">
            <v>kg</v>
          </cell>
          <cell r="BI537" t="str">
            <v>分離形名(パネル１)</v>
          </cell>
          <cell r="BJ537" t="str">
            <v>PLP-J45EW</v>
          </cell>
          <cell r="BL537" t="str">
            <v>分離形名(リモコン１)</v>
          </cell>
          <cell r="BM537" t="str">
            <v>PAR-S25A</v>
          </cell>
        </row>
        <row r="538">
          <cell r="B538" t="str">
            <v>PLH-J45EAH</v>
          </cell>
          <cell r="C538" t="str">
            <v>標準価格</v>
          </cell>
          <cell r="D538">
            <v>288000</v>
          </cell>
          <cell r="E538">
            <v>313000</v>
          </cell>
          <cell r="F538" t="str">
            <v>円</v>
          </cell>
          <cell r="G538" t="str">
            <v>冷房能力</v>
          </cell>
          <cell r="H538">
            <v>4</v>
          </cell>
          <cell r="I538" t="str">
            <v>kW</v>
          </cell>
          <cell r="J538" t="str">
            <v>消費電力(冷房)</v>
          </cell>
          <cell r="K538">
            <v>0.06</v>
          </cell>
          <cell r="L538" t="str">
            <v>kW</v>
          </cell>
          <cell r="M538" t="str">
            <v>暖房能力</v>
          </cell>
          <cell r="N538">
            <v>4.2</v>
          </cell>
          <cell r="O538" t="str">
            <v>kW</v>
          </cell>
          <cell r="P538" t="str">
            <v>暖房能力(ﾋｰﾀ作動時)</v>
          </cell>
          <cell r="Q538">
            <v>5.6</v>
          </cell>
          <cell r="R538" t="str">
            <v>kW</v>
          </cell>
          <cell r="S538" t="str">
            <v>消費電力(暖房)</v>
          </cell>
          <cell r="T538">
            <v>0.06</v>
          </cell>
          <cell r="U538" t="str">
            <v>kW</v>
          </cell>
          <cell r="V538" t="str">
            <v>消費電力(暖房ﾋｰﾀ作動時)</v>
          </cell>
          <cell r="W538">
            <v>1.46</v>
          </cell>
          <cell r="X538" t="str">
            <v>kW</v>
          </cell>
          <cell r="Y538" t="str">
            <v>電源</v>
          </cell>
          <cell r="AA538" t="str">
            <v>φ</v>
          </cell>
          <cell r="AB538" t="str">
            <v>電圧</v>
          </cell>
          <cell r="AD538" t="str">
            <v>V</v>
          </cell>
          <cell r="AE538" t="str">
            <v>外形寸法　高さ</v>
          </cell>
          <cell r="AF538">
            <v>358</v>
          </cell>
          <cell r="AG538" t="str">
            <v>mm</v>
          </cell>
          <cell r="AH538" t="str">
            <v>外形寸法　幅</v>
          </cell>
          <cell r="AI538">
            <v>700</v>
          </cell>
          <cell r="AJ538" t="str">
            <v>mm</v>
          </cell>
          <cell r="AK538" t="str">
            <v>外形寸法　奥行</v>
          </cell>
          <cell r="AL538">
            <v>630</v>
          </cell>
          <cell r="AM538" t="str">
            <v>mm</v>
          </cell>
          <cell r="AN538" t="str">
            <v>風量(強)</v>
          </cell>
          <cell r="AO538">
            <v>10</v>
          </cell>
          <cell r="AP538" t="str">
            <v>m3/min</v>
          </cell>
          <cell r="AQ538" t="str">
            <v>機外静圧</v>
          </cell>
          <cell r="AR538">
            <v>0</v>
          </cell>
          <cell r="AS538" t="str">
            <v>Pa</v>
          </cell>
          <cell r="AT538" t="str">
            <v>送風機出力</v>
          </cell>
          <cell r="AU538">
            <v>0.04</v>
          </cell>
          <cell r="AV538" t="str">
            <v>kW</v>
          </cell>
          <cell r="AW538" t="str">
            <v>ドレン配管径</v>
          </cell>
          <cell r="AX538" t="str">
            <v>ＶＰ－２５接続可</v>
          </cell>
          <cell r="AZ538" t="str">
            <v>冷媒配管(ガス)</v>
          </cell>
          <cell r="BA538">
            <v>12.7</v>
          </cell>
          <cell r="BB538" t="str">
            <v>φ(mm)</v>
          </cell>
          <cell r="BC538" t="str">
            <v>冷媒配管(液)</v>
          </cell>
          <cell r="BD538">
            <v>6.35</v>
          </cell>
          <cell r="BE538" t="str">
            <v>φ(mm)</v>
          </cell>
          <cell r="BF538" t="str">
            <v>製品質量</v>
          </cell>
          <cell r="BG538">
            <v>28</v>
          </cell>
          <cell r="BH538" t="str">
            <v>kg</v>
          </cell>
          <cell r="BI538" t="str">
            <v>分離形名(パネル１)</v>
          </cell>
          <cell r="BJ538" t="str">
            <v>PLP-J45EW</v>
          </cell>
          <cell r="BL538" t="str">
            <v>分離形名(リモコン１)</v>
          </cell>
          <cell r="BM538" t="str">
            <v>PAR-S25A</v>
          </cell>
        </row>
        <row r="539">
          <cell r="B539" t="str">
            <v>PLH-J45EK</v>
          </cell>
          <cell r="C539" t="str">
            <v>標準価格</v>
          </cell>
          <cell r="D539">
            <v>265000</v>
          </cell>
          <cell r="E539">
            <v>290000</v>
          </cell>
          <cell r="F539" t="str">
            <v>円</v>
          </cell>
          <cell r="G539" t="str">
            <v>冷房能力</v>
          </cell>
          <cell r="H539">
            <v>4</v>
          </cell>
          <cell r="I539" t="str">
            <v>kW</v>
          </cell>
          <cell r="J539" t="str">
            <v>消費電力(冷房)</v>
          </cell>
          <cell r="K539">
            <v>0</v>
          </cell>
          <cell r="L539" t="str">
            <v>kW</v>
          </cell>
          <cell r="M539" t="str">
            <v>暖房能力</v>
          </cell>
          <cell r="N539">
            <v>4.2</v>
          </cell>
          <cell r="O539" t="str">
            <v>kW</v>
          </cell>
          <cell r="P539" t="str">
            <v>暖房能力(ﾋｰﾀ作動時)</v>
          </cell>
          <cell r="Q539">
            <v>0</v>
          </cell>
          <cell r="R539" t="str">
            <v>kW</v>
          </cell>
          <cell r="S539" t="str">
            <v>消費電力(暖房)</v>
          </cell>
          <cell r="T539">
            <v>0</v>
          </cell>
          <cell r="U539" t="str">
            <v>kW</v>
          </cell>
          <cell r="V539" t="str">
            <v>消費電力(暖房ﾋｰﾀ作動時)</v>
          </cell>
          <cell r="W539">
            <v>0</v>
          </cell>
          <cell r="X539" t="str">
            <v>kW</v>
          </cell>
          <cell r="Y539" t="str">
            <v>電源</v>
          </cell>
          <cell r="Z539" t="str">
            <v>単相</v>
          </cell>
          <cell r="AA539" t="str">
            <v>φ</v>
          </cell>
          <cell r="AB539" t="str">
            <v>電圧</v>
          </cell>
          <cell r="AC539">
            <v>200</v>
          </cell>
          <cell r="AD539" t="str">
            <v>V</v>
          </cell>
          <cell r="AE539" t="str">
            <v>外形寸法　高さ</v>
          </cell>
          <cell r="AF539">
            <v>283</v>
          </cell>
          <cell r="AG539" t="str">
            <v>mm</v>
          </cell>
          <cell r="AH539" t="str">
            <v>外形寸法　幅</v>
          </cell>
          <cell r="AI539">
            <v>630</v>
          </cell>
          <cell r="AJ539" t="str">
            <v>mm</v>
          </cell>
          <cell r="AK539" t="str">
            <v>外形寸法　奥行</v>
          </cell>
          <cell r="AL539">
            <v>700</v>
          </cell>
          <cell r="AM539" t="str">
            <v>mm</v>
          </cell>
          <cell r="AN539" t="str">
            <v>風量(強)</v>
          </cell>
          <cell r="AO539">
            <v>10</v>
          </cell>
          <cell r="AP539" t="str">
            <v>m3/min</v>
          </cell>
          <cell r="AQ539" t="str">
            <v>機外静圧</v>
          </cell>
          <cell r="AR539">
            <v>0</v>
          </cell>
          <cell r="AS539" t="str">
            <v>Pa</v>
          </cell>
          <cell r="AT539" t="str">
            <v>送風機出力</v>
          </cell>
          <cell r="AU539">
            <v>0.04</v>
          </cell>
          <cell r="AV539" t="str">
            <v>kW</v>
          </cell>
          <cell r="AW539" t="str">
            <v>ドレン配管径</v>
          </cell>
          <cell r="AX539" t="str">
            <v>VP25接続可</v>
          </cell>
          <cell r="AZ539" t="str">
            <v>冷媒配管(ガス)</v>
          </cell>
          <cell r="BA539">
            <v>12.7</v>
          </cell>
          <cell r="BB539" t="str">
            <v>φ(mm)</v>
          </cell>
          <cell r="BC539" t="str">
            <v>冷媒配管(液)</v>
          </cell>
          <cell r="BD539">
            <v>6.35</v>
          </cell>
          <cell r="BE539" t="str">
            <v>φ(mm)</v>
          </cell>
          <cell r="BF539" t="str">
            <v>製品質量</v>
          </cell>
          <cell r="BG539">
            <v>28</v>
          </cell>
          <cell r="BH539" t="str">
            <v>kg</v>
          </cell>
          <cell r="BI539" t="str">
            <v>分離形名(パネル１)</v>
          </cell>
          <cell r="BJ539" t="str">
            <v>PLP-J45EW</v>
          </cell>
          <cell r="BL539" t="str">
            <v>分離形名(リモコン１)</v>
          </cell>
          <cell r="BM539" t="str">
            <v>PAR-JH150K</v>
          </cell>
        </row>
        <row r="540">
          <cell r="B540" t="str">
            <v>PLH-J45EKH</v>
          </cell>
          <cell r="C540" t="str">
            <v>標準価格</v>
          </cell>
          <cell r="D540">
            <v>293000</v>
          </cell>
          <cell r="E540">
            <v>318000</v>
          </cell>
          <cell r="F540" t="str">
            <v>円</v>
          </cell>
          <cell r="G540" t="str">
            <v>冷房能力</v>
          </cell>
          <cell r="H540">
            <v>4</v>
          </cell>
          <cell r="I540" t="str">
            <v>kW</v>
          </cell>
          <cell r="J540" t="str">
            <v>消費電力(冷房)</v>
          </cell>
          <cell r="K540">
            <v>0</v>
          </cell>
          <cell r="L540" t="str">
            <v>kW</v>
          </cell>
          <cell r="M540" t="str">
            <v>暖房能力</v>
          </cell>
          <cell r="N540">
            <v>4.2</v>
          </cell>
          <cell r="O540" t="str">
            <v>kW</v>
          </cell>
          <cell r="P540" t="str">
            <v>暖房能力(ﾋｰﾀ作動時)</v>
          </cell>
          <cell r="Q540">
            <v>5.6</v>
          </cell>
          <cell r="R540" t="str">
            <v>kW</v>
          </cell>
          <cell r="S540" t="str">
            <v>消費電力(暖房)</v>
          </cell>
          <cell r="T540">
            <v>0</v>
          </cell>
          <cell r="U540" t="str">
            <v>kW</v>
          </cell>
          <cell r="V540" t="str">
            <v>消費電力(暖房ﾋｰﾀ作動時)</v>
          </cell>
          <cell r="W540">
            <v>0</v>
          </cell>
          <cell r="X540" t="str">
            <v>kW</v>
          </cell>
          <cell r="Y540" t="str">
            <v>電源</v>
          </cell>
          <cell r="Z540" t="str">
            <v>三相</v>
          </cell>
          <cell r="AA540" t="str">
            <v>φ</v>
          </cell>
          <cell r="AB540" t="str">
            <v>電圧</v>
          </cell>
          <cell r="AC540">
            <v>200</v>
          </cell>
          <cell r="AD540" t="str">
            <v>V</v>
          </cell>
          <cell r="AE540" t="str">
            <v>外形寸法　高さ</v>
          </cell>
          <cell r="AF540">
            <v>283</v>
          </cell>
          <cell r="AG540" t="str">
            <v>mm</v>
          </cell>
          <cell r="AH540" t="str">
            <v>外形寸法　幅</v>
          </cell>
          <cell r="AI540">
            <v>630</v>
          </cell>
          <cell r="AJ540" t="str">
            <v>mm</v>
          </cell>
          <cell r="AK540" t="str">
            <v>外形寸法　奥行</v>
          </cell>
          <cell r="AL540">
            <v>700</v>
          </cell>
          <cell r="AM540" t="str">
            <v>mm</v>
          </cell>
          <cell r="AN540" t="str">
            <v>風量(強)</v>
          </cell>
          <cell r="AO540">
            <v>10</v>
          </cell>
          <cell r="AP540" t="str">
            <v>m3/min</v>
          </cell>
          <cell r="AQ540" t="str">
            <v>機外静圧</v>
          </cell>
          <cell r="AR540">
            <v>0</v>
          </cell>
          <cell r="AS540" t="str">
            <v>Pa</v>
          </cell>
          <cell r="AT540" t="str">
            <v>送風機出力</v>
          </cell>
          <cell r="AU540">
            <v>0.04</v>
          </cell>
          <cell r="AV540" t="str">
            <v>kW</v>
          </cell>
          <cell r="AW540" t="str">
            <v>ドレン配管径</v>
          </cell>
          <cell r="AX540" t="str">
            <v>VP25接続可</v>
          </cell>
          <cell r="AZ540" t="str">
            <v>冷媒配管(ガス)</v>
          </cell>
          <cell r="BA540">
            <v>12.7</v>
          </cell>
          <cell r="BB540" t="str">
            <v>φ(mm)</v>
          </cell>
          <cell r="BC540" t="str">
            <v>冷媒配管(液)</v>
          </cell>
          <cell r="BD540">
            <v>6.35</v>
          </cell>
          <cell r="BE540" t="str">
            <v>φ(mm)</v>
          </cell>
          <cell r="BF540" t="str">
            <v>製品質量</v>
          </cell>
          <cell r="BG540">
            <v>30</v>
          </cell>
          <cell r="BH540" t="str">
            <v>kg</v>
          </cell>
          <cell r="BI540" t="str">
            <v>分離形名(パネル１)</v>
          </cell>
          <cell r="BJ540" t="str">
            <v>PLP-J45EW</v>
          </cell>
          <cell r="BL540" t="str">
            <v>分離形名(リモコン１)</v>
          </cell>
          <cell r="BM540" t="str">
            <v>PAR-JH150K</v>
          </cell>
        </row>
        <row r="541">
          <cell r="B541" t="str">
            <v>PLH-J45GK</v>
          </cell>
          <cell r="C541" t="str">
            <v>標準価格</v>
          </cell>
          <cell r="D541">
            <v>255000</v>
          </cell>
          <cell r="E541">
            <v>280000</v>
          </cell>
          <cell r="F541" t="str">
            <v>円</v>
          </cell>
          <cell r="G541" t="str">
            <v>冷房能力</v>
          </cell>
          <cell r="H541">
            <v>4</v>
          </cell>
          <cell r="I541" t="str">
            <v>kW</v>
          </cell>
          <cell r="J541" t="str">
            <v>消費電力(冷房)</v>
          </cell>
          <cell r="K541">
            <v>0</v>
          </cell>
          <cell r="L541" t="str">
            <v>kW</v>
          </cell>
          <cell r="M541" t="str">
            <v>暖房能力</v>
          </cell>
          <cell r="N541">
            <v>4.2</v>
          </cell>
          <cell r="O541" t="str">
            <v>kW</v>
          </cell>
          <cell r="P541" t="str">
            <v>暖房能力(ﾋｰﾀ作動時)</v>
          </cell>
          <cell r="Q541">
            <v>0</v>
          </cell>
          <cell r="R541" t="str">
            <v>kW</v>
          </cell>
          <cell r="S541" t="str">
            <v>消費電力(暖房)</v>
          </cell>
          <cell r="T541">
            <v>0</v>
          </cell>
          <cell r="U541" t="str">
            <v>kW</v>
          </cell>
          <cell r="V541" t="str">
            <v>消費電力(暖房ﾋｰﾀ作動時)</v>
          </cell>
          <cell r="W541">
            <v>0</v>
          </cell>
          <cell r="X541" t="str">
            <v>kW</v>
          </cell>
          <cell r="Y541" t="str">
            <v>電源</v>
          </cell>
          <cell r="Z541" t="str">
            <v>単相</v>
          </cell>
          <cell r="AA541" t="str">
            <v>φ</v>
          </cell>
          <cell r="AB541" t="str">
            <v>電圧</v>
          </cell>
          <cell r="AC541">
            <v>200</v>
          </cell>
          <cell r="AD541" t="str">
            <v>V</v>
          </cell>
          <cell r="AE541" t="str">
            <v>外形寸法　高さ</v>
          </cell>
          <cell r="AF541">
            <v>258</v>
          </cell>
          <cell r="AG541" t="str">
            <v>mm</v>
          </cell>
          <cell r="AH541" t="str">
            <v>外形寸法　幅</v>
          </cell>
          <cell r="AI541">
            <v>820</v>
          </cell>
          <cell r="AJ541" t="str">
            <v>mm</v>
          </cell>
          <cell r="AK541" t="str">
            <v>外形寸法　奥行</v>
          </cell>
          <cell r="AL541">
            <v>820</v>
          </cell>
          <cell r="AM541" t="str">
            <v>mm</v>
          </cell>
          <cell r="AN541" t="str">
            <v>風量(強)</v>
          </cell>
          <cell r="AO541">
            <v>14</v>
          </cell>
          <cell r="AP541" t="str">
            <v>m3/min</v>
          </cell>
          <cell r="AQ541" t="str">
            <v>機外静圧</v>
          </cell>
          <cell r="AR541">
            <v>0</v>
          </cell>
          <cell r="AS541" t="str">
            <v>Pa</v>
          </cell>
          <cell r="AT541" t="str">
            <v>送風機出力</v>
          </cell>
          <cell r="AU541">
            <v>0.03</v>
          </cell>
          <cell r="AV541" t="str">
            <v>kW</v>
          </cell>
          <cell r="AW541" t="str">
            <v>ドレン配管径</v>
          </cell>
          <cell r="AX541" t="str">
            <v>VP25接続可</v>
          </cell>
          <cell r="AZ541" t="str">
            <v>冷媒配管(ガス)</v>
          </cell>
          <cell r="BA541">
            <v>12.7</v>
          </cell>
          <cell r="BB541" t="str">
            <v>φ(mm)</v>
          </cell>
          <cell r="BC541" t="str">
            <v>冷媒配管(液)</v>
          </cell>
          <cell r="BD541">
            <v>6.35</v>
          </cell>
          <cell r="BE541" t="str">
            <v>φ(mm)</v>
          </cell>
          <cell r="BF541" t="str">
            <v>製品質量</v>
          </cell>
          <cell r="BG541">
            <v>26</v>
          </cell>
          <cell r="BH541" t="str">
            <v>kg</v>
          </cell>
          <cell r="BI541" t="str">
            <v>分離形名(パネル１)</v>
          </cell>
          <cell r="BJ541" t="str">
            <v>PLP-J100GW</v>
          </cell>
          <cell r="BL541" t="str">
            <v>分離形名(リモコン１)</v>
          </cell>
          <cell r="BM541" t="str">
            <v>PAR-JH240K</v>
          </cell>
        </row>
        <row r="542">
          <cell r="B542" t="str">
            <v>PLH-J45GKH</v>
          </cell>
          <cell r="C542" t="str">
            <v>標準価格</v>
          </cell>
          <cell r="D542">
            <v>283000</v>
          </cell>
          <cell r="E542">
            <v>308000</v>
          </cell>
          <cell r="F542" t="str">
            <v>円</v>
          </cell>
          <cell r="G542" t="str">
            <v>冷房能力</v>
          </cell>
          <cell r="H542">
            <v>4</v>
          </cell>
          <cell r="I542" t="str">
            <v>kW</v>
          </cell>
          <cell r="J542" t="str">
            <v>消費電力(冷房)</v>
          </cell>
          <cell r="K542">
            <v>0</v>
          </cell>
          <cell r="L542" t="str">
            <v>kW</v>
          </cell>
          <cell r="M542" t="str">
            <v>暖房能力</v>
          </cell>
          <cell r="N542">
            <v>4.2</v>
          </cell>
          <cell r="O542" t="str">
            <v>kW</v>
          </cell>
          <cell r="P542" t="str">
            <v>暖房能力(ﾋｰﾀ作動時)</v>
          </cell>
          <cell r="Q542">
            <v>5.6</v>
          </cell>
          <cell r="R542" t="str">
            <v>kW</v>
          </cell>
          <cell r="S542" t="str">
            <v>消費電力(暖房)</v>
          </cell>
          <cell r="T542">
            <v>0</v>
          </cell>
          <cell r="U542" t="str">
            <v>kW</v>
          </cell>
          <cell r="V542" t="str">
            <v>消費電力(暖房ﾋｰﾀ作動時)</v>
          </cell>
          <cell r="W542">
            <v>0</v>
          </cell>
          <cell r="X542" t="str">
            <v>kW</v>
          </cell>
          <cell r="Y542" t="str">
            <v>電源</v>
          </cell>
          <cell r="Z542" t="str">
            <v>三相</v>
          </cell>
          <cell r="AA542" t="str">
            <v>φ</v>
          </cell>
          <cell r="AB542" t="str">
            <v>電圧</v>
          </cell>
          <cell r="AC542">
            <v>200</v>
          </cell>
          <cell r="AD542" t="str">
            <v>V</v>
          </cell>
          <cell r="AE542" t="str">
            <v>外形寸法　高さ</v>
          </cell>
          <cell r="AF542">
            <v>258</v>
          </cell>
          <cell r="AG542" t="str">
            <v>mm</v>
          </cell>
          <cell r="AH542" t="str">
            <v>外形寸法　幅</v>
          </cell>
          <cell r="AI542">
            <v>820</v>
          </cell>
          <cell r="AJ542" t="str">
            <v>mm</v>
          </cell>
          <cell r="AK542" t="str">
            <v>外形寸法　奥行</v>
          </cell>
          <cell r="AL542">
            <v>820</v>
          </cell>
          <cell r="AM542" t="str">
            <v>mm</v>
          </cell>
          <cell r="AN542" t="str">
            <v>風量(強)</v>
          </cell>
          <cell r="AO542">
            <v>14</v>
          </cell>
          <cell r="AP542" t="str">
            <v>m3/min</v>
          </cell>
          <cell r="AQ542" t="str">
            <v>機外静圧</v>
          </cell>
          <cell r="AR542">
            <v>0</v>
          </cell>
          <cell r="AS542" t="str">
            <v>Pa</v>
          </cell>
          <cell r="AT542" t="str">
            <v>送風機出力</v>
          </cell>
          <cell r="AU542">
            <v>0.03</v>
          </cell>
          <cell r="AV542" t="str">
            <v>kW</v>
          </cell>
          <cell r="AW542" t="str">
            <v>ドレン配管径</v>
          </cell>
          <cell r="AX542" t="str">
            <v>VP25接続可</v>
          </cell>
          <cell r="AZ542" t="str">
            <v>冷媒配管(ガス)</v>
          </cell>
          <cell r="BA542">
            <v>12.7</v>
          </cell>
          <cell r="BB542" t="str">
            <v>φ(mm)</v>
          </cell>
          <cell r="BC542" t="str">
            <v>冷媒配管(液)</v>
          </cell>
          <cell r="BD542">
            <v>6.35</v>
          </cell>
          <cell r="BE542" t="str">
            <v>φ(mm)</v>
          </cell>
          <cell r="BF542" t="str">
            <v>製品質量</v>
          </cell>
          <cell r="BG542">
            <v>27</v>
          </cell>
          <cell r="BH542" t="str">
            <v>kg</v>
          </cell>
          <cell r="BI542" t="str">
            <v>分離形名(パネル１)</v>
          </cell>
          <cell r="BJ542" t="str">
            <v>PLP-J100GW</v>
          </cell>
          <cell r="BL542" t="str">
            <v>分離形名(リモコン１)</v>
          </cell>
          <cell r="BM542" t="str">
            <v>PAR-JH240K</v>
          </cell>
        </row>
        <row r="543">
          <cell r="B543" t="str">
            <v>PLH-J45JK</v>
          </cell>
          <cell r="C543" t="str">
            <v>標準価格</v>
          </cell>
          <cell r="D543">
            <v>255000</v>
          </cell>
          <cell r="E543">
            <v>280000</v>
          </cell>
          <cell r="F543" t="str">
            <v>円</v>
          </cell>
          <cell r="G543" t="str">
            <v>冷房能力</v>
          </cell>
          <cell r="H543">
            <v>4</v>
          </cell>
          <cell r="I543" t="str">
            <v>kW</v>
          </cell>
          <cell r="J543" t="str">
            <v>消費電力(冷房)</v>
          </cell>
          <cell r="K543">
            <v>0</v>
          </cell>
          <cell r="L543" t="str">
            <v>kW</v>
          </cell>
          <cell r="M543" t="str">
            <v>暖房能力</v>
          </cell>
          <cell r="N543">
            <v>4.2</v>
          </cell>
          <cell r="O543" t="str">
            <v>kW</v>
          </cell>
          <cell r="P543" t="str">
            <v>暖房能力(ﾋｰﾀ作動時)</v>
          </cell>
          <cell r="Q543">
            <v>0</v>
          </cell>
          <cell r="R543" t="str">
            <v>kW</v>
          </cell>
          <cell r="S543" t="str">
            <v>消費電力(暖房)</v>
          </cell>
          <cell r="T543">
            <v>0</v>
          </cell>
          <cell r="U543" t="str">
            <v>kW</v>
          </cell>
          <cell r="V543" t="str">
            <v>消費電力(暖房ﾋｰﾀ作動時)</v>
          </cell>
          <cell r="W543">
            <v>0</v>
          </cell>
          <cell r="X543" t="str">
            <v>kW</v>
          </cell>
          <cell r="Y543" t="str">
            <v>電源</v>
          </cell>
          <cell r="Z543" t="str">
            <v>単相</v>
          </cell>
          <cell r="AA543" t="str">
            <v>φ</v>
          </cell>
          <cell r="AB543" t="str">
            <v>電圧</v>
          </cell>
          <cell r="AC543">
            <v>200</v>
          </cell>
          <cell r="AD543" t="str">
            <v>V</v>
          </cell>
          <cell r="AE543" t="str">
            <v>外形寸法　高さ</v>
          </cell>
          <cell r="AF543">
            <v>0</v>
          </cell>
          <cell r="AG543" t="str">
            <v>mm</v>
          </cell>
          <cell r="AH543" t="str">
            <v>外形寸法　幅</v>
          </cell>
          <cell r="AI543">
            <v>0</v>
          </cell>
          <cell r="AJ543" t="str">
            <v>mm</v>
          </cell>
          <cell r="AK543" t="str">
            <v>外形寸法　奥行</v>
          </cell>
          <cell r="AL543">
            <v>0</v>
          </cell>
          <cell r="AM543" t="str">
            <v>mm</v>
          </cell>
          <cell r="AN543" t="str">
            <v>風量(強)</v>
          </cell>
          <cell r="AO543">
            <v>0</v>
          </cell>
          <cell r="AP543" t="str">
            <v>m3/min</v>
          </cell>
          <cell r="AQ543" t="str">
            <v>機外静圧</v>
          </cell>
          <cell r="AR543">
            <v>0</v>
          </cell>
          <cell r="AS543" t="str">
            <v>Pa</v>
          </cell>
          <cell r="AT543" t="str">
            <v>送風機出力</v>
          </cell>
          <cell r="AU543">
            <v>0.03</v>
          </cell>
          <cell r="AV543" t="str">
            <v>kW</v>
          </cell>
          <cell r="AW543" t="str">
            <v>ドレン配管径</v>
          </cell>
          <cell r="AZ543" t="str">
            <v>冷媒配管(ガス)</v>
          </cell>
          <cell r="BA543">
            <v>12.7</v>
          </cell>
          <cell r="BB543" t="str">
            <v>φ(mm)</v>
          </cell>
          <cell r="BC543" t="str">
            <v>冷媒配管(液)</v>
          </cell>
          <cell r="BD543">
            <v>6.35</v>
          </cell>
          <cell r="BE543" t="str">
            <v>φ(mm)</v>
          </cell>
          <cell r="BF543" t="str">
            <v>製品質量</v>
          </cell>
          <cell r="BG543">
            <v>19</v>
          </cell>
          <cell r="BH543" t="str">
            <v>kg</v>
          </cell>
          <cell r="BI543" t="str">
            <v>分離形名(パネル１)</v>
          </cell>
          <cell r="BJ543" t="str">
            <v>PLP-J71JW</v>
          </cell>
          <cell r="BL543" t="str">
            <v>分離形名(リモコン１)</v>
          </cell>
          <cell r="BM543" t="str">
            <v>PAR-JH240K</v>
          </cell>
        </row>
        <row r="544">
          <cell r="B544" t="str">
            <v>PLH-J45JKH</v>
          </cell>
          <cell r="C544" t="str">
            <v>標準価格</v>
          </cell>
          <cell r="D544">
            <v>283000</v>
          </cell>
          <cell r="E544">
            <v>308000</v>
          </cell>
          <cell r="F544" t="str">
            <v>円</v>
          </cell>
          <cell r="G544" t="str">
            <v>冷房能力</v>
          </cell>
          <cell r="H544">
            <v>4</v>
          </cell>
          <cell r="I544" t="str">
            <v>kW</v>
          </cell>
          <cell r="J544" t="str">
            <v>消費電力(冷房)</v>
          </cell>
          <cell r="K544">
            <v>0</v>
          </cell>
          <cell r="L544" t="str">
            <v>kW</v>
          </cell>
          <cell r="M544" t="str">
            <v>暖房能力</v>
          </cell>
          <cell r="N544">
            <v>4.2</v>
          </cell>
          <cell r="O544" t="str">
            <v>kW</v>
          </cell>
          <cell r="P544" t="str">
            <v>暖房能力(ﾋｰﾀ作動時)</v>
          </cell>
          <cell r="Q544">
            <v>0</v>
          </cell>
          <cell r="R544" t="str">
            <v>kW</v>
          </cell>
          <cell r="S544" t="str">
            <v>消費電力(暖房)</v>
          </cell>
          <cell r="T544">
            <v>0</v>
          </cell>
          <cell r="U544" t="str">
            <v>kW</v>
          </cell>
          <cell r="V544" t="str">
            <v>消費電力(暖房ﾋｰﾀ作動時)</v>
          </cell>
          <cell r="W544">
            <v>0</v>
          </cell>
          <cell r="X544" t="str">
            <v>kW</v>
          </cell>
          <cell r="Y544" t="str">
            <v>電源</v>
          </cell>
          <cell r="Z544" t="str">
            <v>三相</v>
          </cell>
          <cell r="AA544" t="str">
            <v>φ</v>
          </cell>
          <cell r="AB544" t="str">
            <v>電圧</v>
          </cell>
          <cell r="AC544">
            <v>200</v>
          </cell>
          <cell r="AD544" t="str">
            <v>V</v>
          </cell>
          <cell r="AE544" t="str">
            <v>外形寸法　高さ</v>
          </cell>
          <cell r="AF544">
            <v>0</v>
          </cell>
          <cell r="AG544" t="str">
            <v>mm</v>
          </cell>
          <cell r="AH544" t="str">
            <v>外形寸法　幅</v>
          </cell>
          <cell r="AI544">
            <v>0</v>
          </cell>
          <cell r="AJ544" t="str">
            <v>mm</v>
          </cell>
          <cell r="AK544" t="str">
            <v>外形寸法　奥行</v>
          </cell>
          <cell r="AL544">
            <v>0</v>
          </cell>
          <cell r="AM544" t="str">
            <v>mm</v>
          </cell>
          <cell r="AN544" t="str">
            <v>風量(強)</v>
          </cell>
          <cell r="AO544">
            <v>0</v>
          </cell>
          <cell r="AP544" t="str">
            <v>m3/min</v>
          </cell>
          <cell r="AQ544" t="str">
            <v>機外静圧</v>
          </cell>
          <cell r="AR544">
            <v>0</v>
          </cell>
          <cell r="AS544" t="str">
            <v>Pa</v>
          </cell>
          <cell r="AT544" t="str">
            <v>送風機出力</v>
          </cell>
          <cell r="AU544">
            <v>0.03</v>
          </cell>
          <cell r="AV544" t="str">
            <v>kW</v>
          </cell>
          <cell r="AW544" t="str">
            <v>ドレン配管径</v>
          </cell>
          <cell r="AZ544" t="str">
            <v>冷媒配管(ガス)</v>
          </cell>
          <cell r="BA544">
            <v>12.7</v>
          </cell>
          <cell r="BB544" t="str">
            <v>φ(mm)</v>
          </cell>
          <cell r="BC544" t="str">
            <v>冷媒配管(液)</v>
          </cell>
          <cell r="BD544">
            <v>6.35</v>
          </cell>
          <cell r="BE544" t="str">
            <v>φ(mm)</v>
          </cell>
          <cell r="BF544" t="str">
            <v>製品質量</v>
          </cell>
          <cell r="BG544">
            <v>20</v>
          </cell>
          <cell r="BH544" t="str">
            <v>kg</v>
          </cell>
          <cell r="BI544" t="str">
            <v>分離形名(パネル１)</v>
          </cell>
          <cell r="BJ544" t="str">
            <v>PLP-J71JW</v>
          </cell>
          <cell r="BL544" t="str">
            <v>分離形名(リモコン１)</v>
          </cell>
          <cell r="BM544" t="str">
            <v>PAR-JH240K</v>
          </cell>
        </row>
        <row r="545">
          <cell r="B545" t="str">
            <v>PLH-J45PA</v>
          </cell>
          <cell r="C545" t="str">
            <v>標準価格</v>
          </cell>
          <cell r="D545">
            <v>260000</v>
          </cell>
          <cell r="E545">
            <v>285000</v>
          </cell>
          <cell r="F545" t="str">
            <v>円</v>
          </cell>
          <cell r="G545" t="str">
            <v>冷房能力</v>
          </cell>
          <cell r="H545">
            <v>4</v>
          </cell>
          <cell r="I545" t="str">
            <v>kW</v>
          </cell>
          <cell r="J545" t="str">
            <v>消費電力(冷房)</v>
          </cell>
          <cell r="L545" t="str">
            <v>kW</v>
          </cell>
          <cell r="M545" t="str">
            <v>暖房能力</v>
          </cell>
          <cell r="N545">
            <v>4.2</v>
          </cell>
          <cell r="O545" t="str">
            <v>kW</v>
          </cell>
          <cell r="P545" t="str">
            <v>暖房能力(ﾋｰﾀ作動時)</v>
          </cell>
          <cell r="R545" t="str">
            <v>kW</v>
          </cell>
          <cell r="S545" t="str">
            <v>消費電力(暖房)</v>
          </cell>
          <cell r="U545" t="str">
            <v>kW</v>
          </cell>
          <cell r="V545" t="str">
            <v>消費電力(暖房ﾋｰﾀ作動時)</v>
          </cell>
          <cell r="X545" t="str">
            <v>kW</v>
          </cell>
          <cell r="Y545" t="str">
            <v>電源</v>
          </cell>
          <cell r="AA545" t="str">
            <v>φ</v>
          </cell>
          <cell r="AB545" t="str">
            <v>電圧</v>
          </cell>
          <cell r="AD545" t="str">
            <v>V</v>
          </cell>
          <cell r="AE545" t="str">
            <v>外形寸法　高さ</v>
          </cell>
          <cell r="AF545">
            <v>358</v>
          </cell>
          <cell r="AG545" t="str">
            <v>mm</v>
          </cell>
          <cell r="AH545" t="str">
            <v>外形寸法　幅</v>
          </cell>
          <cell r="AI545">
            <v>694</v>
          </cell>
          <cell r="AJ545" t="str">
            <v>mm</v>
          </cell>
          <cell r="AK545" t="str">
            <v>外形寸法　奥行</v>
          </cell>
          <cell r="AL545">
            <v>624</v>
          </cell>
          <cell r="AM545" t="str">
            <v>mm</v>
          </cell>
          <cell r="AN545" t="str">
            <v>風量(強)</v>
          </cell>
          <cell r="AO545">
            <v>10</v>
          </cell>
          <cell r="AP545" t="str">
            <v>m3/min</v>
          </cell>
          <cell r="AQ545" t="str">
            <v>機外静圧</v>
          </cell>
          <cell r="AS545" t="str">
            <v>Pa</v>
          </cell>
          <cell r="AT545" t="str">
            <v>送風機出力</v>
          </cell>
          <cell r="AU545">
            <v>0.04</v>
          </cell>
          <cell r="AV545" t="str">
            <v>kW</v>
          </cell>
          <cell r="AW545" t="str">
            <v>ドレン配管径</v>
          </cell>
          <cell r="AZ545" t="str">
            <v>冷媒配管(ガス)</v>
          </cell>
          <cell r="BA545">
            <v>12.7</v>
          </cell>
          <cell r="BB545" t="str">
            <v>φ(mm)</v>
          </cell>
          <cell r="BC545" t="str">
            <v>冷媒配管(液)</v>
          </cell>
          <cell r="BD545">
            <v>6.35</v>
          </cell>
          <cell r="BE545" t="str">
            <v>φ(mm)</v>
          </cell>
          <cell r="BF545" t="str">
            <v>製品質量</v>
          </cell>
          <cell r="BG545">
            <v>28</v>
          </cell>
          <cell r="BH545" t="str">
            <v>kg</v>
          </cell>
          <cell r="BI545" t="str">
            <v>分離形名(パネル１)</v>
          </cell>
          <cell r="BJ545" t="str">
            <v>PLP-J45PW</v>
          </cell>
          <cell r="BL545" t="str">
            <v>分離形名(リモコン１)</v>
          </cell>
          <cell r="BM545" t="str">
            <v>PAR-S25A</v>
          </cell>
        </row>
        <row r="546">
          <cell r="B546" t="str">
            <v>PLH-J45PAH</v>
          </cell>
          <cell r="C546" t="str">
            <v>標準価格</v>
          </cell>
          <cell r="D546">
            <v>288000</v>
          </cell>
          <cell r="E546">
            <v>313000</v>
          </cell>
          <cell r="F546" t="str">
            <v>円</v>
          </cell>
          <cell r="G546" t="str">
            <v>冷房能力</v>
          </cell>
          <cell r="H546">
            <v>4</v>
          </cell>
          <cell r="I546" t="str">
            <v>kW</v>
          </cell>
          <cell r="J546" t="str">
            <v>消費電力(冷房)</v>
          </cell>
          <cell r="L546" t="str">
            <v>kW</v>
          </cell>
          <cell r="M546" t="str">
            <v>暖房能力</v>
          </cell>
          <cell r="N546">
            <v>4.2</v>
          </cell>
          <cell r="O546" t="str">
            <v>kW</v>
          </cell>
          <cell r="P546" t="str">
            <v>暖房能力(ﾋｰﾀ作動時)</v>
          </cell>
          <cell r="Q546">
            <v>5.6</v>
          </cell>
          <cell r="R546" t="str">
            <v>kW</v>
          </cell>
          <cell r="S546" t="str">
            <v>消費電力(暖房)</v>
          </cell>
          <cell r="U546" t="str">
            <v>kW</v>
          </cell>
          <cell r="V546" t="str">
            <v>消費電力(暖房ﾋｰﾀ作動時)</v>
          </cell>
          <cell r="X546" t="str">
            <v>kW</v>
          </cell>
          <cell r="Y546" t="str">
            <v>電源</v>
          </cell>
          <cell r="AA546" t="str">
            <v>φ</v>
          </cell>
          <cell r="AB546" t="str">
            <v>電圧</v>
          </cell>
          <cell r="AD546" t="str">
            <v>V</v>
          </cell>
          <cell r="AE546" t="str">
            <v>外形寸法　高さ</v>
          </cell>
          <cell r="AF546">
            <v>358</v>
          </cell>
          <cell r="AG546" t="str">
            <v>mm</v>
          </cell>
          <cell r="AH546" t="str">
            <v>外形寸法　幅</v>
          </cell>
          <cell r="AI546">
            <v>694</v>
          </cell>
          <cell r="AJ546" t="str">
            <v>mm</v>
          </cell>
          <cell r="AK546" t="str">
            <v>外形寸法　奥行</v>
          </cell>
          <cell r="AL546">
            <v>624</v>
          </cell>
          <cell r="AM546" t="str">
            <v>mm</v>
          </cell>
          <cell r="AN546" t="str">
            <v>風量(強)</v>
          </cell>
          <cell r="AO546">
            <v>10</v>
          </cell>
          <cell r="AP546" t="str">
            <v>m3/min</v>
          </cell>
          <cell r="AQ546" t="str">
            <v>機外静圧</v>
          </cell>
          <cell r="AS546" t="str">
            <v>Pa</v>
          </cell>
          <cell r="AT546" t="str">
            <v>送風機出力</v>
          </cell>
          <cell r="AU546">
            <v>0.04</v>
          </cell>
          <cell r="AV546" t="str">
            <v>kW</v>
          </cell>
          <cell r="AW546" t="str">
            <v>ドレン配管径</v>
          </cell>
          <cell r="AZ546" t="str">
            <v>冷媒配管(ガス)</v>
          </cell>
          <cell r="BA546">
            <v>12.7</v>
          </cell>
          <cell r="BB546" t="str">
            <v>φ(mm)</v>
          </cell>
          <cell r="BC546" t="str">
            <v>冷媒配管(液)</v>
          </cell>
          <cell r="BD546">
            <v>6.35</v>
          </cell>
          <cell r="BE546" t="str">
            <v>φ(mm)</v>
          </cell>
          <cell r="BF546" t="str">
            <v>製品質量</v>
          </cell>
          <cell r="BG546">
            <v>30</v>
          </cell>
          <cell r="BH546" t="str">
            <v>kg</v>
          </cell>
          <cell r="BI546" t="str">
            <v>分離形名(パネル１)</v>
          </cell>
          <cell r="BJ546" t="str">
            <v>PLP-J45PW</v>
          </cell>
          <cell r="BL546" t="str">
            <v>分離形名(リモコン１)</v>
          </cell>
          <cell r="BM546" t="str">
            <v>PAR-S25A</v>
          </cell>
        </row>
        <row r="547">
          <cell r="B547" t="str">
            <v>PLH-J45SEAH</v>
          </cell>
          <cell r="C547" t="str">
            <v>標準価格</v>
          </cell>
          <cell r="D547">
            <v>288000</v>
          </cell>
          <cell r="E547">
            <v>313000</v>
          </cell>
          <cell r="F547" t="str">
            <v>円</v>
          </cell>
          <cell r="G547" t="str">
            <v>冷房能力</v>
          </cell>
          <cell r="H547">
            <v>4</v>
          </cell>
          <cell r="I547" t="str">
            <v>kW</v>
          </cell>
          <cell r="J547" t="str">
            <v>消費電力(冷房)</v>
          </cell>
          <cell r="L547" t="str">
            <v>kW</v>
          </cell>
          <cell r="M547" t="str">
            <v>暖房能力</v>
          </cell>
          <cell r="N547">
            <v>4.2</v>
          </cell>
          <cell r="O547" t="str">
            <v>kW</v>
          </cell>
          <cell r="P547" t="str">
            <v>暖房能力(ﾋｰﾀ作動時)</v>
          </cell>
          <cell r="Q547">
            <v>5.6</v>
          </cell>
          <cell r="R547" t="str">
            <v>kW</v>
          </cell>
          <cell r="S547" t="str">
            <v>消費電力(暖房)</v>
          </cell>
          <cell r="U547" t="str">
            <v>kW</v>
          </cell>
          <cell r="V547" t="str">
            <v>消費電力(暖房ﾋｰﾀ作動時)</v>
          </cell>
          <cell r="X547" t="str">
            <v>kW</v>
          </cell>
          <cell r="Y547" t="str">
            <v>電源</v>
          </cell>
          <cell r="AA547" t="str">
            <v>φ</v>
          </cell>
          <cell r="AB547" t="str">
            <v>電圧</v>
          </cell>
          <cell r="AD547" t="str">
            <v>V</v>
          </cell>
          <cell r="AE547" t="str">
            <v>外形寸法　高さ</v>
          </cell>
          <cell r="AF547">
            <v>358</v>
          </cell>
          <cell r="AG547" t="str">
            <v>mm</v>
          </cell>
          <cell r="AH547" t="str">
            <v>外形寸法　幅</v>
          </cell>
          <cell r="AI547">
            <v>700</v>
          </cell>
          <cell r="AJ547" t="str">
            <v>mm</v>
          </cell>
          <cell r="AK547" t="str">
            <v>外形寸法　奥行</v>
          </cell>
          <cell r="AL547">
            <v>630</v>
          </cell>
          <cell r="AM547" t="str">
            <v>mm</v>
          </cell>
          <cell r="AN547" t="str">
            <v>風量(強)</v>
          </cell>
          <cell r="AO547">
            <v>10</v>
          </cell>
          <cell r="AP547" t="str">
            <v>m3/min</v>
          </cell>
          <cell r="AQ547" t="str">
            <v>機外静圧</v>
          </cell>
          <cell r="AR547">
            <v>0</v>
          </cell>
          <cell r="AS547" t="str">
            <v>Pa</v>
          </cell>
          <cell r="AT547" t="str">
            <v>送風機出力</v>
          </cell>
          <cell r="AU547">
            <v>0.04</v>
          </cell>
          <cell r="AV547" t="str">
            <v>kW</v>
          </cell>
          <cell r="AW547" t="str">
            <v>ドレン配管径</v>
          </cell>
          <cell r="AX547" t="str">
            <v>ＶＰ－２５接続可</v>
          </cell>
          <cell r="AZ547" t="str">
            <v>冷媒配管(ガス)</v>
          </cell>
          <cell r="BA547">
            <v>12.7</v>
          </cell>
          <cell r="BB547" t="str">
            <v>φ(mm)</v>
          </cell>
          <cell r="BC547" t="str">
            <v>冷媒配管(液)</v>
          </cell>
          <cell r="BD547">
            <v>6.35</v>
          </cell>
          <cell r="BE547" t="str">
            <v>φ(mm)</v>
          </cell>
          <cell r="BF547" t="str">
            <v>製品質量</v>
          </cell>
          <cell r="BG547">
            <v>28</v>
          </cell>
          <cell r="BH547" t="str">
            <v>kg</v>
          </cell>
          <cell r="BI547" t="str">
            <v>分離形名(パネル１)</v>
          </cell>
          <cell r="BJ547" t="str">
            <v>PLP-J45EW</v>
          </cell>
          <cell r="BL547" t="str">
            <v>分離形名(リモコン１)</v>
          </cell>
          <cell r="BM547" t="str">
            <v>PAR-S25A</v>
          </cell>
        </row>
        <row r="548">
          <cell r="B548" t="str">
            <v>PLH-J45SEKH</v>
          </cell>
          <cell r="C548" t="str">
            <v>標準価格</v>
          </cell>
          <cell r="D548">
            <v>293000</v>
          </cell>
          <cell r="E548">
            <v>318000</v>
          </cell>
          <cell r="F548" t="str">
            <v>円</v>
          </cell>
          <cell r="G548" t="str">
            <v>冷房能力</v>
          </cell>
          <cell r="H548">
            <v>4</v>
          </cell>
          <cell r="I548" t="str">
            <v>kW</v>
          </cell>
          <cell r="J548" t="str">
            <v>消費電力(冷房)</v>
          </cell>
          <cell r="K548">
            <v>0</v>
          </cell>
          <cell r="L548" t="str">
            <v>kW</v>
          </cell>
          <cell r="M548" t="str">
            <v>暖房能力</v>
          </cell>
          <cell r="N548">
            <v>4.2</v>
          </cell>
          <cell r="O548" t="str">
            <v>kW</v>
          </cell>
          <cell r="P548" t="str">
            <v>暖房能力(ﾋｰﾀ作動時)</v>
          </cell>
          <cell r="Q548">
            <v>5.6</v>
          </cell>
          <cell r="R548" t="str">
            <v>kW</v>
          </cell>
          <cell r="S548" t="str">
            <v>消費電力(暖房)</v>
          </cell>
          <cell r="T548">
            <v>0</v>
          </cell>
          <cell r="U548" t="str">
            <v>kW</v>
          </cell>
          <cell r="V548" t="str">
            <v>消費電力(暖房ﾋｰﾀ作動時)</v>
          </cell>
          <cell r="W548">
            <v>0</v>
          </cell>
          <cell r="X548" t="str">
            <v>kW</v>
          </cell>
          <cell r="Y548" t="str">
            <v>電源</v>
          </cell>
          <cell r="Z548" t="str">
            <v>単相</v>
          </cell>
          <cell r="AA548" t="str">
            <v>φ</v>
          </cell>
          <cell r="AB548" t="str">
            <v>電圧</v>
          </cell>
          <cell r="AC548">
            <v>200</v>
          </cell>
          <cell r="AD548" t="str">
            <v>V</v>
          </cell>
          <cell r="AE548" t="str">
            <v>外形寸法　高さ</v>
          </cell>
          <cell r="AF548">
            <v>283</v>
          </cell>
          <cell r="AG548" t="str">
            <v>mm</v>
          </cell>
          <cell r="AH548" t="str">
            <v>外形寸法　幅</v>
          </cell>
          <cell r="AI548">
            <v>630</v>
          </cell>
          <cell r="AJ548" t="str">
            <v>mm</v>
          </cell>
          <cell r="AK548" t="str">
            <v>外形寸法　奥行</v>
          </cell>
          <cell r="AL548">
            <v>700</v>
          </cell>
          <cell r="AM548" t="str">
            <v>mm</v>
          </cell>
          <cell r="AN548" t="str">
            <v>風量(強)</v>
          </cell>
          <cell r="AO548">
            <v>10</v>
          </cell>
          <cell r="AP548" t="str">
            <v>m3/min</v>
          </cell>
          <cell r="AQ548" t="str">
            <v>機外静圧</v>
          </cell>
          <cell r="AR548">
            <v>0</v>
          </cell>
          <cell r="AS548" t="str">
            <v>Pa</v>
          </cell>
          <cell r="AT548" t="str">
            <v>送風機出力</v>
          </cell>
          <cell r="AU548">
            <v>0.04</v>
          </cell>
          <cell r="AV548" t="str">
            <v>kW</v>
          </cell>
          <cell r="AW548" t="str">
            <v>ドレン配管径</v>
          </cell>
          <cell r="AX548" t="str">
            <v>VP25接続可</v>
          </cell>
          <cell r="AZ548" t="str">
            <v>冷媒配管(ガス)</v>
          </cell>
          <cell r="BA548">
            <v>12.7</v>
          </cell>
          <cell r="BB548" t="str">
            <v>φ(mm)</v>
          </cell>
          <cell r="BC548" t="str">
            <v>冷媒配管(液)</v>
          </cell>
          <cell r="BD548">
            <v>6.35</v>
          </cell>
          <cell r="BE548" t="str">
            <v>φ(mm)</v>
          </cell>
          <cell r="BF548" t="str">
            <v>製品質量</v>
          </cell>
          <cell r="BG548">
            <v>30</v>
          </cell>
          <cell r="BH548" t="str">
            <v>kg</v>
          </cell>
          <cell r="BI548" t="str">
            <v>分離形名(パネル１)</v>
          </cell>
          <cell r="BJ548" t="str">
            <v>PLP-J45EW</v>
          </cell>
          <cell r="BL548" t="str">
            <v>分離形名(リモコン１)</v>
          </cell>
          <cell r="BM548" t="str">
            <v>PAR-JH150K</v>
          </cell>
        </row>
        <row r="549">
          <cell r="B549" t="str">
            <v>PLH-J45SGKH</v>
          </cell>
          <cell r="C549" t="str">
            <v>標準価格</v>
          </cell>
          <cell r="D549">
            <v>283000</v>
          </cell>
          <cell r="E549">
            <v>308000</v>
          </cell>
          <cell r="F549" t="str">
            <v>円</v>
          </cell>
          <cell r="G549" t="str">
            <v>冷房能力</v>
          </cell>
          <cell r="H549">
            <v>4</v>
          </cell>
          <cell r="I549" t="str">
            <v>kW</v>
          </cell>
          <cell r="J549" t="str">
            <v>消費電力(冷房)</v>
          </cell>
          <cell r="K549">
            <v>0</v>
          </cell>
          <cell r="L549" t="str">
            <v>kW</v>
          </cell>
          <cell r="M549" t="str">
            <v>暖房能力</v>
          </cell>
          <cell r="N549">
            <v>4.2</v>
          </cell>
          <cell r="O549" t="str">
            <v>kW</v>
          </cell>
          <cell r="P549" t="str">
            <v>暖房能力(ﾋｰﾀ作動時)</v>
          </cell>
          <cell r="Q549">
            <v>5.6</v>
          </cell>
          <cell r="R549" t="str">
            <v>kW</v>
          </cell>
          <cell r="S549" t="str">
            <v>消費電力(暖房)</v>
          </cell>
          <cell r="T549">
            <v>0</v>
          </cell>
          <cell r="U549" t="str">
            <v>kW</v>
          </cell>
          <cell r="V549" t="str">
            <v>消費電力(暖房ﾋｰﾀ作動時)</v>
          </cell>
          <cell r="W549">
            <v>0</v>
          </cell>
          <cell r="X549" t="str">
            <v>kW</v>
          </cell>
          <cell r="Y549" t="str">
            <v>電源</v>
          </cell>
          <cell r="Z549" t="str">
            <v>単相</v>
          </cell>
          <cell r="AA549" t="str">
            <v>φ</v>
          </cell>
          <cell r="AB549" t="str">
            <v>電圧</v>
          </cell>
          <cell r="AC549">
            <v>200</v>
          </cell>
          <cell r="AD549" t="str">
            <v>V</v>
          </cell>
          <cell r="AE549" t="str">
            <v>外形寸法　高さ</v>
          </cell>
          <cell r="AF549">
            <v>258</v>
          </cell>
          <cell r="AG549" t="str">
            <v>mm</v>
          </cell>
          <cell r="AH549" t="str">
            <v>外形寸法　幅</v>
          </cell>
          <cell r="AI549">
            <v>820</v>
          </cell>
          <cell r="AJ549" t="str">
            <v>mm</v>
          </cell>
          <cell r="AK549" t="str">
            <v>外形寸法　奥行</v>
          </cell>
          <cell r="AL549">
            <v>820</v>
          </cell>
          <cell r="AM549" t="str">
            <v>mm</v>
          </cell>
          <cell r="AN549" t="str">
            <v>風量(強)</v>
          </cell>
          <cell r="AO549">
            <v>14</v>
          </cell>
          <cell r="AP549" t="str">
            <v>m3/min</v>
          </cell>
          <cell r="AQ549" t="str">
            <v>機外静圧</v>
          </cell>
          <cell r="AR549">
            <v>0</v>
          </cell>
          <cell r="AS549" t="str">
            <v>Pa</v>
          </cell>
          <cell r="AT549" t="str">
            <v>送風機出力</v>
          </cell>
          <cell r="AU549">
            <v>0.03</v>
          </cell>
          <cell r="AV549" t="str">
            <v>kW</v>
          </cell>
          <cell r="AW549" t="str">
            <v>ドレン配管径</v>
          </cell>
          <cell r="AX549" t="str">
            <v>VP25接続可</v>
          </cell>
          <cell r="AZ549" t="str">
            <v>冷媒配管(ガス)</v>
          </cell>
          <cell r="BA549">
            <v>12.7</v>
          </cell>
          <cell r="BB549" t="str">
            <v>φ(mm)</v>
          </cell>
          <cell r="BC549" t="str">
            <v>冷媒配管(液)</v>
          </cell>
          <cell r="BD549">
            <v>6.35</v>
          </cell>
          <cell r="BE549" t="str">
            <v>φ(mm)</v>
          </cell>
          <cell r="BF549" t="str">
            <v>製品質量</v>
          </cell>
          <cell r="BG549">
            <v>27</v>
          </cell>
          <cell r="BH549" t="str">
            <v>kg</v>
          </cell>
          <cell r="BI549" t="str">
            <v>分離形名(パネル１)</v>
          </cell>
          <cell r="BJ549" t="str">
            <v>PLP-J100GW</v>
          </cell>
          <cell r="BL549" t="str">
            <v>分離形名(リモコン１)</v>
          </cell>
          <cell r="BM549" t="str">
            <v>PAR-JH240K</v>
          </cell>
        </row>
        <row r="550">
          <cell r="B550" t="str">
            <v>PLH-J45SJKH</v>
          </cell>
          <cell r="C550" t="str">
            <v>標準価格</v>
          </cell>
          <cell r="D550">
            <v>283000</v>
          </cell>
          <cell r="E550">
            <v>308000</v>
          </cell>
          <cell r="F550" t="str">
            <v>円</v>
          </cell>
          <cell r="G550" t="str">
            <v>冷房能力</v>
          </cell>
          <cell r="H550">
            <v>4</v>
          </cell>
          <cell r="I550" t="str">
            <v>kW</v>
          </cell>
          <cell r="J550" t="str">
            <v>消費電力(冷房)</v>
          </cell>
          <cell r="K550">
            <v>0</v>
          </cell>
          <cell r="L550" t="str">
            <v>kW</v>
          </cell>
          <cell r="M550" t="str">
            <v>暖房能力</v>
          </cell>
          <cell r="N550">
            <v>4.2</v>
          </cell>
          <cell r="O550" t="str">
            <v>kW</v>
          </cell>
          <cell r="P550" t="str">
            <v>暖房能力(ﾋｰﾀ作動時)</v>
          </cell>
          <cell r="Q550">
            <v>0</v>
          </cell>
          <cell r="R550" t="str">
            <v>kW</v>
          </cell>
          <cell r="S550" t="str">
            <v>消費電力(暖房)</v>
          </cell>
          <cell r="T550">
            <v>0</v>
          </cell>
          <cell r="U550" t="str">
            <v>kW</v>
          </cell>
          <cell r="V550" t="str">
            <v>消費電力(暖房ﾋｰﾀ作動時)</v>
          </cell>
          <cell r="W550">
            <v>0</v>
          </cell>
          <cell r="X550" t="str">
            <v>kW</v>
          </cell>
          <cell r="Y550" t="str">
            <v>電源</v>
          </cell>
          <cell r="Z550" t="str">
            <v>単相</v>
          </cell>
          <cell r="AA550" t="str">
            <v>φ</v>
          </cell>
          <cell r="AB550" t="str">
            <v>電圧</v>
          </cell>
          <cell r="AC550">
            <v>200</v>
          </cell>
          <cell r="AD550" t="str">
            <v>V</v>
          </cell>
          <cell r="AE550" t="str">
            <v>外形寸法　高さ</v>
          </cell>
          <cell r="AF550">
            <v>0</v>
          </cell>
          <cell r="AG550" t="str">
            <v>mm</v>
          </cell>
          <cell r="AH550" t="str">
            <v>外形寸法　幅</v>
          </cell>
          <cell r="AI550">
            <v>0</v>
          </cell>
          <cell r="AJ550" t="str">
            <v>mm</v>
          </cell>
          <cell r="AK550" t="str">
            <v>外形寸法　奥行</v>
          </cell>
          <cell r="AL550">
            <v>0</v>
          </cell>
          <cell r="AM550" t="str">
            <v>mm</v>
          </cell>
          <cell r="AN550" t="str">
            <v>風量(強)</v>
          </cell>
          <cell r="AO550">
            <v>0</v>
          </cell>
          <cell r="AP550" t="str">
            <v>m3/min</v>
          </cell>
          <cell r="AQ550" t="str">
            <v>機外静圧</v>
          </cell>
          <cell r="AR550">
            <v>0</v>
          </cell>
          <cell r="AS550" t="str">
            <v>Pa</v>
          </cell>
          <cell r="AT550" t="str">
            <v>送風機出力</v>
          </cell>
          <cell r="AU550">
            <v>0.03</v>
          </cell>
          <cell r="AV550" t="str">
            <v>kW</v>
          </cell>
          <cell r="AW550" t="str">
            <v>ドレン配管径</v>
          </cell>
          <cell r="AZ550" t="str">
            <v>冷媒配管(ガス)</v>
          </cell>
          <cell r="BA550">
            <v>12.7</v>
          </cell>
          <cell r="BB550" t="str">
            <v>φ(mm)</v>
          </cell>
          <cell r="BC550" t="str">
            <v>冷媒配管(液)</v>
          </cell>
          <cell r="BD550">
            <v>6.35</v>
          </cell>
          <cell r="BE550" t="str">
            <v>φ(mm)</v>
          </cell>
          <cell r="BF550" t="str">
            <v>製品質量</v>
          </cell>
          <cell r="BG550">
            <v>19</v>
          </cell>
          <cell r="BH550" t="str">
            <v>kg</v>
          </cell>
          <cell r="BI550" t="str">
            <v>分離形名(パネル１)</v>
          </cell>
          <cell r="BJ550" t="str">
            <v>PLP-J71JW</v>
          </cell>
          <cell r="BL550" t="str">
            <v>分離形名(リモコン１)</v>
          </cell>
          <cell r="BM550" t="str">
            <v>PAR-JH240K</v>
          </cell>
        </row>
        <row r="551">
          <cell r="B551" t="str">
            <v>PLH-J45SPAH</v>
          </cell>
          <cell r="C551" t="str">
            <v>標準価格</v>
          </cell>
          <cell r="D551">
            <v>288000</v>
          </cell>
          <cell r="E551">
            <v>313000</v>
          </cell>
          <cell r="F551" t="str">
            <v>円</v>
          </cell>
          <cell r="G551" t="str">
            <v>冷房能力</v>
          </cell>
          <cell r="H551">
            <v>4</v>
          </cell>
          <cell r="I551" t="str">
            <v>kW</v>
          </cell>
          <cell r="J551" t="str">
            <v>消費電力(冷房)</v>
          </cell>
          <cell r="L551" t="str">
            <v>kW</v>
          </cell>
          <cell r="M551" t="str">
            <v>暖房能力</v>
          </cell>
          <cell r="N551">
            <v>4.2</v>
          </cell>
          <cell r="O551" t="str">
            <v>kW</v>
          </cell>
          <cell r="P551" t="str">
            <v>暖房能力(ﾋｰﾀ作動時)</v>
          </cell>
          <cell r="Q551">
            <v>5.6</v>
          </cell>
          <cell r="R551" t="str">
            <v>kW</v>
          </cell>
          <cell r="S551" t="str">
            <v>消費電力(暖房)</v>
          </cell>
          <cell r="U551" t="str">
            <v>kW</v>
          </cell>
          <cell r="V551" t="str">
            <v>消費電力(暖房ﾋｰﾀ作動時)</v>
          </cell>
          <cell r="X551" t="str">
            <v>kW</v>
          </cell>
          <cell r="Y551" t="str">
            <v>電源</v>
          </cell>
          <cell r="AA551" t="str">
            <v>φ</v>
          </cell>
          <cell r="AB551" t="str">
            <v>電圧</v>
          </cell>
          <cell r="AD551" t="str">
            <v>V</v>
          </cell>
          <cell r="AE551" t="str">
            <v>外形寸法　高さ</v>
          </cell>
          <cell r="AF551">
            <v>358</v>
          </cell>
          <cell r="AG551" t="str">
            <v>mm</v>
          </cell>
          <cell r="AH551" t="str">
            <v>外形寸法　幅</v>
          </cell>
          <cell r="AI551">
            <v>694</v>
          </cell>
          <cell r="AJ551" t="str">
            <v>mm</v>
          </cell>
          <cell r="AK551" t="str">
            <v>外形寸法　奥行</v>
          </cell>
          <cell r="AL551">
            <v>624</v>
          </cell>
          <cell r="AM551" t="str">
            <v>mm</v>
          </cell>
          <cell r="AN551" t="str">
            <v>風量(強)</v>
          </cell>
          <cell r="AO551">
            <v>10</v>
          </cell>
          <cell r="AP551" t="str">
            <v>m3/min</v>
          </cell>
          <cell r="AQ551" t="str">
            <v>機外静圧</v>
          </cell>
          <cell r="AS551" t="str">
            <v>Pa</v>
          </cell>
          <cell r="AT551" t="str">
            <v>送風機出力</v>
          </cell>
          <cell r="AU551">
            <v>0.04</v>
          </cell>
          <cell r="AV551" t="str">
            <v>kW</v>
          </cell>
          <cell r="AW551" t="str">
            <v>ドレン配管径</v>
          </cell>
          <cell r="AZ551" t="str">
            <v>冷媒配管(ガス)</v>
          </cell>
          <cell r="BA551">
            <v>12.7</v>
          </cell>
          <cell r="BB551" t="str">
            <v>φ(mm)</v>
          </cell>
          <cell r="BC551" t="str">
            <v>冷媒配管(液)</v>
          </cell>
          <cell r="BD551">
            <v>6.35</v>
          </cell>
          <cell r="BE551" t="str">
            <v>φ(mm)</v>
          </cell>
          <cell r="BF551" t="str">
            <v>製品質量</v>
          </cell>
          <cell r="BG551">
            <v>30</v>
          </cell>
          <cell r="BH551" t="str">
            <v>kg</v>
          </cell>
          <cell r="BI551" t="str">
            <v>分離形名(パネル１)</v>
          </cell>
          <cell r="BJ551" t="str">
            <v>PLP-J45PW</v>
          </cell>
          <cell r="BL551" t="str">
            <v>分離形名(リモコン１)</v>
          </cell>
          <cell r="BM551" t="str">
            <v>PAR-S25A</v>
          </cell>
        </row>
        <row r="552">
          <cell r="B552" t="str">
            <v>PLH-J50EA</v>
          </cell>
          <cell r="C552" t="str">
            <v>標準価格</v>
          </cell>
          <cell r="D552">
            <v>280000</v>
          </cell>
          <cell r="E552">
            <v>305000</v>
          </cell>
          <cell r="F552" t="str">
            <v>円</v>
          </cell>
          <cell r="G552" t="str">
            <v>冷房能力</v>
          </cell>
          <cell r="H552">
            <v>4.5</v>
          </cell>
          <cell r="I552" t="str">
            <v>kW</v>
          </cell>
          <cell r="J552" t="str">
            <v>消費電力(冷房)</v>
          </cell>
          <cell r="K552">
            <v>0.09</v>
          </cell>
          <cell r="L552" t="str">
            <v>kW</v>
          </cell>
          <cell r="M552" t="str">
            <v>暖房能力</v>
          </cell>
          <cell r="N552">
            <v>5</v>
          </cell>
          <cell r="O552" t="str">
            <v>kW</v>
          </cell>
          <cell r="P552" t="str">
            <v>暖房能力(ﾋｰﾀ作動時)</v>
          </cell>
          <cell r="R552" t="str">
            <v>kW</v>
          </cell>
          <cell r="S552" t="str">
            <v>消費電力(暖房)</v>
          </cell>
          <cell r="T552">
            <v>0.09</v>
          </cell>
          <cell r="U552" t="str">
            <v>kW</v>
          </cell>
          <cell r="V552" t="str">
            <v>消費電力(暖房ﾋｰﾀ作動時)</v>
          </cell>
          <cell r="X552" t="str">
            <v>kW</v>
          </cell>
          <cell r="Y552" t="str">
            <v>電源</v>
          </cell>
          <cell r="AA552" t="str">
            <v>φ</v>
          </cell>
          <cell r="AB552" t="str">
            <v>電圧</v>
          </cell>
          <cell r="AD552" t="str">
            <v>V</v>
          </cell>
          <cell r="AE552" t="str">
            <v>外形寸法　高さ</v>
          </cell>
          <cell r="AF552">
            <v>358</v>
          </cell>
          <cell r="AG552" t="str">
            <v>mm</v>
          </cell>
          <cell r="AH552" t="str">
            <v>外形寸法　幅</v>
          </cell>
          <cell r="AI552">
            <v>950</v>
          </cell>
          <cell r="AJ552" t="str">
            <v>mm</v>
          </cell>
          <cell r="AK552" t="str">
            <v>外形寸法　奥行</v>
          </cell>
          <cell r="AL552">
            <v>630</v>
          </cell>
          <cell r="AM552" t="str">
            <v>mm</v>
          </cell>
          <cell r="AN552" t="str">
            <v>風量(強)</v>
          </cell>
          <cell r="AO552">
            <v>16</v>
          </cell>
          <cell r="AP552" t="str">
            <v>m3/min</v>
          </cell>
          <cell r="AQ552" t="str">
            <v>機外静圧</v>
          </cell>
          <cell r="AR552">
            <v>0</v>
          </cell>
          <cell r="AS552" t="str">
            <v>Pa</v>
          </cell>
          <cell r="AT552" t="str">
            <v>送風機出力</v>
          </cell>
          <cell r="AU552">
            <v>0.05</v>
          </cell>
          <cell r="AV552" t="str">
            <v>kW</v>
          </cell>
          <cell r="AW552" t="str">
            <v>ドレン配管径</v>
          </cell>
          <cell r="AX552" t="str">
            <v>ＶＰ－２５接続可</v>
          </cell>
          <cell r="AZ552" t="str">
            <v>冷媒配管(ガス)</v>
          </cell>
          <cell r="BA552">
            <v>12.7</v>
          </cell>
          <cell r="BB552" t="str">
            <v>φ(mm)</v>
          </cell>
          <cell r="BC552" t="str">
            <v>冷媒配管(液)</v>
          </cell>
          <cell r="BD552">
            <v>6.35</v>
          </cell>
          <cell r="BE552" t="str">
            <v>φ(mm)</v>
          </cell>
          <cell r="BF552" t="str">
            <v>製品質量</v>
          </cell>
          <cell r="BG552">
            <v>35</v>
          </cell>
          <cell r="BH552" t="str">
            <v>kg</v>
          </cell>
          <cell r="BI552" t="str">
            <v>分離形名(パネル１)</v>
          </cell>
          <cell r="BJ552" t="str">
            <v>PLP-J80EW</v>
          </cell>
          <cell r="BL552" t="str">
            <v>分離形名(リモコン１)</v>
          </cell>
          <cell r="BM552" t="str">
            <v>PAR-S25A</v>
          </cell>
        </row>
        <row r="553">
          <cell r="B553" t="str">
            <v>PLH-J50EAH</v>
          </cell>
          <cell r="C553" t="str">
            <v>標準価格</v>
          </cell>
          <cell r="D553">
            <v>308000</v>
          </cell>
          <cell r="E553">
            <v>333000</v>
          </cell>
          <cell r="F553" t="str">
            <v>円</v>
          </cell>
          <cell r="G553" t="str">
            <v>冷房能力</v>
          </cell>
          <cell r="H553">
            <v>4.5</v>
          </cell>
          <cell r="I553" t="str">
            <v>kW</v>
          </cell>
          <cell r="J553" t="str">
            <v>消費電力(冷房)</v>
          </cell>
          <cell r="K553">
            <v>0.09</v>
          </cell>
          <cell r="L553" t="str">
            <v>kW</v>
          </cell>
          <cell r="M553" t="str">
            <v>暖房能力</v>
          </cell>
          <cell r="N553">
            <v>5</v>
          </cell>
          <cell r="O553" t="str">
            <v>kW</v>
          </cell>
          <cell r="P553" t="str">
            <v>暖房能力(ﾋｰﾀ作動時)</v>
          </cell>
          <cell r="Q553">
            <v>6.6</v>
          </cell>
          <cell r="R553" t="str">
            <v>kW</v>
          </cell>
          <cell r="S553" t="str">
            <v>消費電力(暖房)</v>
          </cell>
          <cell r="T553">
            <v>0.09</v>
          </cell>
          <cell r="U553" t="str">
            <v>kW</v>
          </cell>
          <cell r="V553" t="str">
            <v>消費電力(暖房ﾋｰﾀ作動時)</v>
          </cell>
          <cell r="W553">
            <v>1.69</v>
          </cell>
          <cell r="X553" t="str">
            <v>kW</v>
          </cell>
          <cell r="Y553" t="str">
            <v>電源</v>
          </cell>
          <cell r="AA553" t="str">
            <v>φ</v>
          </cell>
          <cell r="AB553" t="str">
            <v>電圧</v>
          </cell>
          <cell r="AD553" t="str">
            <v>V</v>
          </cell>
          <cell r="AE553" t="str">
            <v>外形寸法　高さ</v>
          </cell>
          <cell r="AF553">
            <v>358</v>
          </cell>
          <cell r="AG553" t="str">
            <v>mm</v>
          </cell>
          <cell r="AH553" t="str">
            <v>外形寸法　幅</v>
          </cell>
          <cell r="AI553">
            <v>950</v>
          </cell>
          <cell r="AJ553" t="str">
            <v>mm</v>
          </cell>
          <cell r="AK553" t="str">
            <v>外形寸法　奥行</v>
          </cell>
          <cell r="AL553">
            <v>630</v>
          </cell>
          <cell r="AM553" t="str">
            <v>mm</v>
          </cell>
          <cell r="AN553" t="str">
            <v>風量(強)</v>
          </cell>
          <cell r="AO553">
            <v>16</v>
          </cell>
          <cell r="AP553" t="str">
            <v>m3/min</v>
          </cell>
          <cell r="AQ553" t="str">
            <v>機外静圧</v>
          </cell>
          <cell r="AR553">
            <v>0</v>
          </cell>
          <cell r="AS553" t="str">
            <v>Pa</v>
          </cell>
          <cell r="AT553" t="str">
            <v>送風機出力</v>
          </cell>
          <cell r="AU553">
            <v>0.05</v>
          </cell>
          <cell r="AV553" t="str">
            <v>kW</v>
          </cell>
          <cell r="AW553" t="str">
            <v>ドレン配管径</v>
          </cell>
          <cell r="AX553" t="str">
            <v>ＶＰ－２５接続可</v>
          </cell>
          <cell r="AZ553" t="str">
            <v>冷媒配管(ガス)</v>
          </cell>
          <cell r="BA553">
            <v>12.7</v>
          </cell>
          <cell r="BB553" t="str">
            <v>φ(mm)</v>
          </cell>
          <cell r="BC553" t="str">
            <v>冷媒配管(液)</v>
          </cell>
          <cell r="BD553">
            <v>6.35</v>
          </cell>
          <cell r="BE553" t="str">
            <v>φ(mm)</v>
          </cell>
          <cell r="BF553" t="str">
            <v>製品質量</v>
          </cell>
          <cell r="BG553">
            <v>35</v>
          </cell>
          <cell r="BH553" t="str">
            <v>kg</v>
          </cell>
          <cell r="BI553" t="str">
            <v>分離形名(パネル１)</v>
          </cell>
          <cell r="BJ553" t="str">
            <v>PLP-J80EW</v>
          </cell>
          <cell r="BL553" t="str">
            <v>分離形名(リモコン１)</v>
          </cell>
          <cell r="BM553" t="str">
            <v>PAR-S25A</v>
          </cell>
        </row>
        <row r="554">
          <cell r="B554" t="str">
            <v>PLH-J50EK</v>
          </cell>
          <cell r="C554" t="str">
            <v>標準価格</v>
          </cell>
          <cell r="D554">
            <v>285000</v>
          </cell>
          <cell r="E554">
            <v>310000</v>
          </cell>
          <cell r="F554" t="str">
            <v>円</v>
          </cell>
          <cell r="G554" t="str">
            <v>冷房能力</v>
          </cell>
          <cell r="H554">
            <v>4.5</v>
          </cell>
          <cell r="I554" t="str">
            <v>kW</v>
          </cell>
          <cell r="J554" t="str">
            <v>消費電力(冷房)</v>
          </cell>
          <cell r="K554">
            <v>0</v>
          </cell>
          <cell r="L554" t="str">
            <v>kW</v>
          </cell>
          <cell r="M554" t="str">
            <v>暖房能力</v>
          </cell>
          <cell r="N554">
            <v>5</v>
          </cell>
          <cell r="O554" t="str">
            <v>kW</v>
          </cell>
          <cell r="P554" t="str">
            <v>暖房能力(ﾋｰﾀ作動時)</v>
          </cell>
          <cell r="Q554">
            <v>0</v>
          </cell>
          <cell r="R554" t="str">
            <v>kW</v>
          </cell>
          <cell r="S554" t="str">
            <v>消費電力(暖房)</v>
          </cell>
          <cell r="T554">
            <v>0</v>
          </cell>
          <cell r="U554" t="str">
            <v>kW</v>
          </cell>
          <cell r="V554" t="str">
            <v>消費電力(暖房ﾋｰﾀ作動時)</v>
          </cell>
          <cell r="W554">
            <v>0</v>
          </cell>
          <cell r="X554" t="str">
            <v>kW</v>
          </cell>
          <cell r="Y554" t="str">
            <v>電源</v>
          </cell>
          <cell r="Z554" t="str">
            <v>単相</v>
          </cell>
          <cell r="AA554" t="str">
            <v>φ</v>
          </cell>
          <cell r="AB554" t="str">
            <v>電圧</v>
          </cell>
          <cell r="AC554">
            <v>200</v>
          </cell>
          <cell r="AD554" t="str">
            <v>V</v>
          </cell>
          <cell r="AE554" t="str">
            <v>外形寸法　高さ</v>
          </cell>
          <cell r="AF554">
            <v>283</v>
          </cell>
          <cell r="AG554" t="str">
            <v>mm</v>
          </cell>
          <cell r="AH554" t="str">
            <v>外形寸法　幅</v>
          </cell>
          <cell r="AI554">
            <v>630</v>
          </cell>
          <cell r="AJ554" t="str">
            <v>mm</v>
          </cell>
          <cell r="AK554" t="str">
            <v>外形寸法　奥行</v>
          </cell>
          <cell r="AL554">
            <v>950</v>
          </cell>
          <cell r="AM554" t="str">
            <v>mm</v>
          </cell>
          <cell r="AN554" t="str">
            <v>風量(強)</v>
          </cell>
          <cell r="AO554">
            <v>16</v>
          </cell>
          <cell r="AP554" t="str">
            <v>m3/min</v>
          </cell>
          <cell r="AQ554" t="str">
            <v>機外静圧</v>
          </cell>
          <cell r="AR554">
            <v>0</v>
          </cell>
          <cell r="AS554" t="str">
            <v>Pa</v>
          </cell>
          <cell r="AT554" t="str">
            <v>送風機出力</v>
          </cell>
          <cell r="AU554">
            <v>0.05</v>
          </cell>
          <cell r="AV554" t="str">
            <v>kW</v>
          </cell>
          <cell r="AW554" t="str">
            <v>ドレン配管径</v>
          </cell>
          <cell r="AX554" t="str">
            <v>VP25接続可</v>
          </cell>
          <cell r="AZ554" t="str">
            <v>冷媒配管(ガス)</v>
          </cell>
          <cell r="BA554">
            <v>12.7</v>
          </cell>
          <cell r="BB554" t="str">
            <v>φ(mm)</v>
          </cell>
          <cell r="BC554" t="str">
            <v>冷媒配管(液)</v>
          </cell>
          <cell r="BD554">
            <v>6.35</v>
          </cell>
          <cell r="BE554" t="str">
            <v>φ(mm)</v>
          </cell>
          <cell r="BF554" t="str">
            <v>製品質量</v>
          </cell>
          <cell r="BG554">
            <v>35</v>
          </cell>
          <cell r="BH554" t="str">
            <v>kg</v>
          </cell>
          <cell r="BI554" t="str">
            <v>分離形名(パネル１)</v>
          </cell>
          <cell r="BJ554" t="str">
            <v>PLP-J80EW</v>
          </cell>
          <cell r="BL554" t="str">
            <v>分離形名(リモコン１)</v>
          </cell>
          <cell r="BM554" t="str">
            <v>PAR-JH150K</v>
          </cell>
        </row>
        <row r="555">
          <cell r="B555" t="str">
            <v>PLH-J50EKH</v>
          </cell>
          <cell r="C555" t="str">
            <v>標準価格</v>
          </cell>
          <cell r="D555">
            <v>313000</v>
          </cell>
          <cell r="E555">
            <v>338000</v>
          </cell>
          <cell r="F555" t="str">
            <v>円</v>
          </cell>
          <cell r="G555" t="str">
            <v>冷房能力</v>
          </cell>
          <cell r="H555">
            <v>4.5</v>
          </cell>
          <cell r="I555" t="str">
            <v>kW</v>
          </cell>
          <cell r="J555" t="str">
            <v>消費電力(冷房)</v>
          </cell>
          <cell r="K555">
            <v>0</v>
          </cell>
          <cell r="L555" t="str">
            <v>kW</v>
          </cell>
          <cell r="M555" t="str">
            <v>暖房能力</v>
          </cell>
          <cell r="N555">
            <v>5</v>
          </cell>
          <cell r="O555" t="str">
            <v>kW</v>
          </cell>
          <cell r="P555" t="str">
            <v>暖房能力(ﾋｰﾀ作動時)</v>
          </cell>
          <cell r="Q555">
            <v>6.6</v>
          </cell>
          <cell r="R555" t="str">
            <v>kW</v>
          </cell>
          <cell r="S555" t="str">
            <v>消費電力(暖房)</v>
          </cell>
          <cell r="T555">
            <v>0</v>
          </cell>
          <cell r="U555" t="str">
            <v>kW</v>
          </cell>
          <cell r="V555" t="str">
            <v>消費電力(暖房ﾋｰﾀ作動時)</v>
          </cell>
          <cell r="W555">
            <v>0</v>
          </cell>
          <cell r="X555" t="str">
            <v>kW</v>
          </cell>
          <cell r="Y555" t="str">
            <v>電源</v>
          </cell>
          <cell r="Z555" t="str">
            <v>三相</v>
          </cell>
          <cell r="AA555" t="str">
            <v>φ</v>
          </cell>
          <cell r="AB555" t="str">
            <v>電圧</v>
          </cell>
          <cell r="AC555">
            <v>200</v>
          </cell>
          <cell r="AD555" t="str">
            <v>V</v>
          </cell>
          <cell r="AE555" t="str">
            <v>外形寸法　高さ</v>
          </cell>
          <cell r="AF555">
            <v>283</v>
          </cell>
          <cell r="AG555" t="str">
            <v>mm</v>
          </cell>
          <cell r="AH555" t="str">
            <v>外形寸法　幅</v>
          </cell>
          <cell r="AI555">
            <v>630</v>
          </cell>
          <cell r="AJ555" t="str">
            <v>mm</v>
          </cell>
          <cell r="AK555" t="str">
            <v>外形寸法　奥行</v>
          </cell>
          <cell r="AL555">
            <v>950</v>
          </cell>
          <cell r="AM555" t="str">
            <v>mm</v>
          </cell>
          <cell r="AN555" t="str">
            <v>風量(強)</v>
          </cell>
          <cell r="AO555">
            <v>16</v>
          </cell>
          <cell r="AP555" t="str">
            <v>m3/min</v>
          </cell>
          <cell r="AQ555" t="str">
            <v>機外静圧</v>
          </cell>
          <cell r="AR555">
            <v>0</v>
          </cell>
          <cell r="AS555" t="str">
            <v>Pa</v>
          </cell>
          <cell r="AT555" t="str">
            <v>送風機出力</v>
          </cell>
          <cell r="AU555">
            <v>0.05</v>
          </cell>
          <cell r="AV555" t="str">
            <v>kW</v>
          </cell>
          <cell r="AW555" t="str">
            <v>ドレン配管径</v>
          </cell>
          <cell r="AX555" t="str">
            <v>VP25接続可</v>
          </cell>
          <cell r="AZ555" t="str">
            <v>冷媒配管(ガス)</v>
          </cell>
          <cell r="BA555">
            <v>12.7</v>
          </cell>
          <cell r="BB555" t="str">
            <v>φ(mm)</v>
          </cell>
          <cell r="BC555" t="str">
            <v>冷媒配管(液)</v>
          </cell>
          <cell r="BD555">
            <v>6.35</v>
          </cell>
          <cell r="BE555" t="str">
            <v>φ(mm)</v>
          </cell>
          <cell r="BF555" t="str">
            <v>製品質量</v>
          </cell>
          <cell r="BG555">
            <v>37</v>
          </cell>
          <cell r="BH555" t="str">
            <v>kg</v>
          </cell>
          <cell r="BI555" t="str">
            <v>分離形名(パネル１)</v>
          </cell>
          <cell r="BJ555" t="str">
            <v>PLP-J80EW</v>
          </cell>
          <cell r="BL555" t="str">
            <v>分離形名(リモコン１)</v>
          </cell>
          <cell r="BM555" t="str">
            <v>PAR-JH150K</v>
          </cell>
        </row>
        <row r="556">
          <cell r="B556" t="str">
            <v>PLH-J50GK</v>
          </cell>
          <cell r="C556" t="str">
            <v>標準価格</v>
          </cell>
          <cell r="D556">
            <v>270000</v>
          </cell>
          <cell r="E556">
            <v>295000</v>
          </cell>
          <cell r="F556" t="str">
            <v>円</v>
          </cell>
          <cell r="G556" t="str">
            <v>冷房能力</v>
          </cell>
          <cell r="H556">
            <v>4.5</v>
          </cell>
          <cell r="I556" t="str">
            <v>kW</v>
          </cell>
          <cell r="J556" t="str">
            <v>消費電力(冷房)</v>
          </cell>
          <cell r="K556">
            <v>0</v>
          </cell>
          <cell r="L556" t="str">
            <v>kW</v>
          </cell>
          <cell r="M556" t="str">
            <v>暖房能力</v>
          </cell>
          <cell r="N556">
            <v>5</v>
          </cell>
          <cell r="O556" t="str">
            <v>kW</v>
          </cell>
          <cell r="P556" t="str">
            <v>暖房能力(ﾋｰﾀ作動時)</v>
          </cell>
          <cell r="Q556">
            <v>0</v>
          </cell>
          <cell r="R556" t="str">
            <v>kW</v>
          </cell>
          <cell r="S556" t="str">
            <v>消費電力(暖房)</v>
          </cell>
          <cell r="T556">
            <v>0</v>
          </cell>
          <cell r="U556" t="str">
            <v>kW</v>
          </cell>
          <cell r="V556" t="str">
            <v>消費電力(暖房ﾋｰﾀ作動時)</v>
          </cell>
          <cell r="W556">
            <v>0</v>
          </cell>
          <cell r="X556" t="str">
            <v>kW</v>
          </cell>
          <cell r="Y556" t="str">
            <v>電源</v>
          </cell>
          <cell r="Z556" t="str">
            <v>単相</v>
          </cell>
          <cell r="AA556" t="str">
            <v>φ</v>
          </cell>
          <cell r="AB556" t="str">
            <v>電圧</v>
          </cell>
          <cell r="AC556">
            <v>200</v>
          </cell>
          <cell r="AD556" t="str">
            <v>V</v>
          </cell>
          <cell r="AE556" t="str">
            <v>外形寸法　高さ</v>
          </cell>
          <cell r="AF556">
            <v>258</v>
          </cell>
          <cell r="AG556" t="str">
            <v>mm</v>
          </cell>
          <cell r="AH556" t="str">
            <v>外形寸法　幅</v>
          </cell>
          <cell r="AI556">
            <v>820</v>
          </cell>
          <cell r="AJ556" t="str">
            <v>mm</v>
          </cell>
          <cell r="AK556" t="str">
            <v>外形寸法　奥行</v>
          </cell>
          <cell r="AL556">
            <v>820</v>
          </cell>
          <cell r="AM556" t="str">
            <v>mm</v>
          </cell>
          <cell r="AN556" t="str">
            <v>風量(強)</v>
          </cell>
          <cell r="AO556">
            <v>16</v>
          </cell>
          <cell r="AP556" t="str">
            <v>m3/min</v>
          </cell>
          <cell r="AQ556" t="str">
            <v>機外静圧</v>
          </cell>
          <cell r="AR556">
            <v>0</v>
          </cell>
          <cell r="AS556" t="str">
            <v>Pa</v>
          </cell>
          <cell r="AT556" t="str">
            <v>送風機出力</v>
          </cell>
          <cell r="AU556">
            <v>0.03</v>
          </cell>
          <cell r="AV556" t="str">
            <v>kW</v>
          </cell>
          <cell r="AW556" t="str">
            <v>ドレン配管径</v>
          </cell>
          <cell r="AX556" t="str">
            <v>VP25接続可</v>
          </cell>
          <cell r="AZ556" t="str">
            <v>冷媒配管(ガス)</v>
          </cell>
          <cell r="BA556">
            <v>12.7</v>
          </cell>
          <cell r="BB556" t="str">
            <v>φ(mm)</v>
          </cell>
          <cell r="BC556" t="str">
            <v>冷媒配管(液)</v>
          </cell>
          <cell r="BD556">
            <v>6.35</v>
          </cell>
          <cell r="BE556" t="str">
            <v>φ(mm)</v>
          </cell>
          <cell r="BF556" t="str">
            <v>製品質量</v>
          </cell>
          <cell r="BG556">
            <v>26</v>
          </cell>
          <cell r="BH556" t="str">
            <v>kg</v>
          </cell>
          <cell r="BI556" t="str">
            <v>分離形名(パネル１)</v>
          </cell>
          <cell r="BJ556" t="str">
            <v>PLP-J100GW</v>
          </cell>
          <cell r="BL556" t="str">
            <v>分離形名(リモコン１)</v>
          </cell>
          <cell r="BM556" t="str">
            <v>PAR-JH240K</v>
          </cell>
        </row>
        <row r="557">
          <cell r="B557" t="str">
            <v>PLH-J50GKH</v>
          </cell>
          <cell r="C557" t="str">
            <v>標準価格</v>
          </cell>
          <cell r="D557">
            <v>298000</v>
          </cell>
          <cell r="E557">
            <v>323000</v>
          </cell>
          <cell r="F557" t="str">
            <v>円</v>
          </cell>
          <cell r="G557" t="str">
            <v>冷房能力</v>
          </cell>
          <cell r="H557">
            <v>4.5</v>
          </cell>
          <cell r="I557" t="str">
            <v>kW</v>
          </cell>
          <cell r="J557" t="str">
            <v>消費電力(冷房)</v>
          </cell>
          <cell r="K557">
            <v>0</v>
          </cell>
          <cell r="L557" t="str">
            <v>kW</v>
          </cell>
          <cell r="M557" t="str">
            <v>暖房能力</v>
          </cell>
          <cell r="N557">
            <v>5</v>
          </cell>
          <cell r="O557" t="str">
            <v>kW</v>
          </cell>
          <cell r="P557" t="str">
            <v>暖房能力(ﾋｰﾀ作動時)</v>
          </cell>
          <cell r="Q557">
            <v>6.6</v>
          </cell>
          <cell r="R557" t="str">
            <v>kW</v>
          </cell>
          <cell r="S557" t="str">
            <v>消費電力(暖房)</v>
          </cell>
          <cell r="T557">
            <v>0</v>
          </cell>
          <cell r="U557" t="str">
            <v>kW</v>
          </cell>
          <cell r="V557" t="str">
            <v>消費電力(暖房ﾋｰﾀ作動時)</v>
          </cell>
          <cell r="W557">
            <v>0</v>
          </cell>
          <cell r="X557" t="str">
            <v>kW</v>
          </cell>
          <cell r="Y557" t="str">
            <v>電源</v>
          </cell>
          <cell r="Z557" t="str">
            <v>三相</v>
          </cell>
          <cell r="AA557" t="str">
            <v>φ</v>
          </cell>
          <cell r="AB557" t="str">
            <v>電圧</v>
          </cell>
          <cell r="AC557">
            <v>200</v>
          </cell>
          <cell r="AD557" t="str">
            <v>V</v>
          </cell>
          <cell r="AE557" t="str">
            <v>外形寸法　高さ</v>
          </cell>
          <cell r="AF557">
            <v>258</v>
          </cell>
          <cell r="AG557" t="str">
            <v>mm</v>
          </cell>
          <cell r="AH557" t="str">
            <v>外形寸法　幅</v>
          </cell>
          <cell r="AI557">
            <v>820</v>
          </cell>
          <cell r="AJ557" t="str">
            <v>mm</v>
          </cell>
          <cell r="AK557" t="str">
            <v>外形寸法　奥行</v>
          </cell>
          <cell r="AL557">
            <v>820</v>
          </cell>
          <cell r="AM557" t="str">
            <v>mm</v>
          </cell>
          <cell r="AN557" t="str">
            <v>風量(強)</v>
          </cell>
          <cell r="AO557">
            <v>16</v>
          </cell>
          <cell r="AP557" t="str">
            <v>m3/min</v>
          </cell>
          <cell r="AQ557" t="str">
            <v>機外静圧</v>
          </cell>
          <cell r="AR557">
            <v>0</v>
          </cell>
          <cell r="AS557" t="str">
            <v>Pa</v>
          </cell>
          <cell r="AT557" t="str">
            <v>送風機出力</v>
          </cell>
          <cell r="AU557">
            <v>0.03</v>
          </cell>
          <cell r="AV557" t="str">
            <v>kW</v>
          </cell>
          <cell r="AW557" t="str">
            <v>ドレン配管径</v>
          </cell>
          <cell r="AX557" t="str">
            <v>VP25接続可</v>
          </cell>
          <cell r="AZ557" t="str">
            <v>冷媒配管(ガス)</v>
          </cell>
          <cell r="BA557">
            <v>12.7</v>
          </cell>
          <cell r="BB557" t="str">
            <v>φ(mm)</v>
          </cell>
          <cell r="BC557" t="str">
            <v>冷媒配管(液)</v>
          </cell>
          <cell r="BD557">
            <v>6.35</v>
          </cell>
          <cell r="BE557" t="str">
            <v>φ(mm)</v>
          </cell>
          <cell r="BF557" t="str">
            <v>製品質量</v>
          </cell>
          <cell r="BG557">
            <v>27</v>
          </cell>
          <cell r="BH557" t="str">
            <v>kg</v>
          </cell>
          <cell r="BI557" t="str">
            <v>分離形名(パネル１)</v>
          </cell>
          <cell r="BJ557" t="str">
            <v>PLP-J100GW</v>
          </cell>
          <cell r="BL557" t="str">
            <v>分離形名(リモコン１)</v>
          </cell>
          <cell r="BM557" t="str">
            <v>PAR-JH240K</v>
          </cell>
        </row>
        <row r="558">
          <cell r="B558" t="str">
            <v>PLH-J50JK</v>
          </cell>
          <cell r="C558" t="str">
            <v>標準価格</v>
          </cell>
          <cell r="D558">
            <v>270000</v>
          </cell>
          <cell r="E558">
            <v>295000</v>
          </cell>
          <cell r="F558" t="str">
            <v>円</v>
          </cell>
          <cell r="G558" t="str">
            <v>冷房能力</v>
          </cell>
          <cell r="H558">
            <v>4.5</v>
          </cell>
          <cell r="I558" t="str">
            <v>kW</v>
          </cell>
          <cell r="J558" t="str">
            <v>消費電力(冷房)</v>
          </cell>
          <cell r="K558">
            <v>0</v>
          </cell>
          <cell r="L558" t="str">
            <v>kW</v>
          </cell>
          <cell r="M558" t="str">
            <v>暖房能力</v>
          </cell>
          <cell r="N558">
            <v>5</v>
          </cell>
          <cell r="O558" t="str">
            <v>kW</v>
          </cell>
          <cell r="P558" t="str">
            <v>暖房能力(ﾋｰﾀ作動時)</v>
          </cell>
          <cell r="Q558">
            <v>0</v>
          </cell>
          <cell r="R558" t="str">
            <v>kW</v>
          </cell>
          <cell r="S558" t="str">
            <v>消費電力(暖房)</v>
          </cell>
          <cell r="T558">
            <v>0</v>
          </cell>
          <cell r="U558" t="str">
            <v>kW</v>
          </cell>
          <cell r="V558" t="str">
            <v>消費電力(暖房ﾋｰﾀ作動時)</v>
          </cell>
          <cell r="W558">
            <v>0</v>
          </cell>
          <cell r="X558" t="str">
            <v>kW</v>
          </cell>
          <cell r="Y558" t="str">
            <v>電源</v>
          </cell>
          <cell r="Z558" t="str">
            <v>単相</v>
          </cell>
          <cell r="AA558" t="str">
            <v>φ</v>
          </cell>
          <cell r="AB558" t="str">
            <v>電圧</v>
          </cell>
          <cell r="AC558">
            <v>200</v>
          </cell>
          <cell r="AD558" t="str">
            <v>V</v>
          </cell>
          <cell r="AE558" t="str">
            <v>外形寸法　高さ</v>
          </cell>
          <cell r="AF558">
            <v>0</v>
          </cell>
          <cell r="AG558" t="str">
            <v>mm</v>
          </cell>
          <cell r="AH558" t="str">
            <v>外形寸法　幅</v>
          </cell>
          <cell r="AI558">
            <v>0</v>
          </cell>
          <cell r="AJ558" t="str">
            <v>mm</v>
          </cell>
          <cell r="AK558" t="str">
            <v>外形寸法　奥行</v>
          </cell>
          <cell r="AL558">
            <v>0</v>
          </cell>
          <cell r="AM558" t="str">
            <v>mm</v>
          </cell>
          <cell r="AN558" t="str">
            <v>風量(強)</v>
          </cell>
          <cell r="AO558">
            <v>0</v>
          </cell>
          <cell r="AP558" t="str">
            <v>m3/min</v>
          </cell>
          <cell r="AQ558" t="str">
            <v>機外静圧</v>
          </cell>
          <cell r="AR558">
            <v>0</v>
          </cell>
          <cell r="AS558" t="str">
            <v>Pa</v>
          </cell>
          <cell r="AT558" t="str">
            <v>送風機出力</v>
          </cell>
          <cell r="AU558">
            <v>0.03</v>
          </cell>
          <cell r="AV558" t="str">
            <v>kW</v>
          </cell>
          <cell r="AW558" t="str">
            <v>ドレン配管径</v>
          </cell>
          <cell r="AZ558" t="str">
            <v>冷媒配管(ガス)</v>
          </cell>
          <cell r="BA558">
            <v>12.7</v>
          </cell>
          <cell r="BB558" t="str">
            <v>φ(mm)</v>
          </cell>
          <cell r="BC558" t="str">
            <v>冷媒配管(液)</v>
          </cell>
          <cell r="BD558">
            <v>6.35</v>
          </cell>
          <cell r="BE558" t="str">
            <v>φ(mm)</v>
          </cell>
          <cell r="BF558" t="str">
            <v>製品質量</v>
          </cell>
          <cell r="BG558">
            <v>19</v>
          </cell>
          <cell r="BH558" t="str">
            <v>kg</v>
          </cell>
          <cell r="BI558" t="str">
            <v>分離形名(パネル１)</v>
          </cell>
          <cell r="BJ558" t="str">
            <v>PLP-J71JW</v>
          </cell>
          <cell r="BL558" t="str">
            <v>分離形名(リモコン１)</v>
          </cell>
          <cell r="BM558" t="str">
            <v>PAR-JH240K</v>
          </cell>
        </row>
        <row r="559">
          <cell r="B559" t="str">
            <v>PLH-J50JKH</v>
          </cell>
          <cell r="C559" t="str">
            <v>標準価格</v>
          </cell>
          <cell r="D559">
            <v>298000</v>
          </cell>
          <cell r="E559">
            <v>323000</v>
          </cell>
          <cell r="F559" t="str">
            <v>円</v>
          </cell>
          <cell r="G559" t="str">
            <v>冷房能力</v>
          </cell>
          <cell r="H559">
            <v>4.5</v>
          </cell>
          <cell r="I559" t="str">
            <v>kW</v>
          </cell>
          <cell r="J559" t="str">
            <v>消費電力(冷房)</v>
          </cell>
          <cell r="K559">
            <v>0</v>
          </cell>
          <cell r="L559" t="str">
            <v>kW</v>
          </cell>
          <cell r="M559" t="str">
            <v>暖房能力</v>
          </cell>
          <cell r="N559">
            <v>5</v>
          </cell>
          <cell r="O559" t="str">
            <v>kW</v>
          </cell>
          <cell r="P559" t="str">
            <v>暖房能力(ﾋｰﾀ作動時)</v>
          </cell>
          <cell r="Q559">
            <v>0</v>
          </cell>
          <cell r="R559" t="str">
            <v>kW</v>
          </cell>
          <cell r="S559" t="str">
            <v>消費電力(暖房)</v>
          </cell>
          <cell r="T559">
            <v>0</v>
          </cell>
          <cell r="U559" t="str">
            <v>kW</v>
          </cell>
          <cell r="V559" t="str">
            <v>消費電力(暖房ﾋｰﾀ作動時)</v>
          </cell>
          <cell r="W559">
            <v>0</v>
          </cell>
          <cell r="X559" t="str">
            <v>kW</v>
          </cell>
          <cell r="Y559" t="str">
            <v>電源</v>
          </cell>
          <cell r="Z559" t="str">
            <v>三相</v>
          </cell>
          <cell r="AA559" t="str">
            <v>φ</v>
          </cell>
          <cell r="AB559" t="str">
            <v>電圧</v>
          </cell>
          <cell r="AC559">
            <v>200</v>
          </cell>
          <cell r="AD559" t="str">
            <v>V</v>
          </cell>
          <cell r="AE559" t="str">
            <v>外形寸法　高さ</v>
          </cell>
          <cell r="AF559">
            <v>0</v>
          </cell>
          <cell r="AG559" t="str">
            <v>mm</v>
          </cell>
          <cell r="AH559" t="str">
            <v>外形寸法　幅</v>
          </cell>
          <cell r="AI559">
            <v>0</v>
          </cell>
          <cell r="AJ559" t="str">
            <v>mm</v>
          </cell>
          <cell r="AK559" t="str">
            <v>外形寸法　奥行</v>
          </cell>
          <cell r="AL559">
            <v>0</v>
          </cell>
          <cell r="AM559" t="str">
            <v>mm</v>
          </cell>
          <cell r="AN559" t="str">
            <v>風量(強)</v>
          </cell>
          <cell r="AO559">
            <v>0</v>
          </cell>
          <cell r="AP559" t="str">
            <v>m3/min</v>
          </cell>
          <cell r="AQ559" t="str">
            <v>機外静圧</v>
          </cell>
          <cell r="AR559">
            <v>0</v>
          </cell>
          <cell r="AS559" t="str">
            <v>Pa</v>
          </cell>
          <cell r="AT559" t="str">
            <v>送風機出力</v>
          </cell>
          <cell r="AU559">
            <v>0.03</v>
          </cell>
          <cell r="AV559" t="str">
            <v>kW</v>
          </cell>
          <cell r="AW559" t="str">
            <v>ドレン配管径</v>
          </cell>
          <cell r="AZ559" t="str">
            <v>冷媒配管(ガス)</v>
          </cell>
          <cell r="BA559">
            <v>12.7</v>
          </cell>
          <cell r="BB559" t="str">
            <v>φ(mm)</v>
          </cell>
          <cell r="BC559" t="str">
            <v>冷媒配管(液)</v>
          </cell>
          <cell r="BD559">
            <v>6.35</v>
          </cell>
          <cell r="BE559" t="str">
            <v>φ(mm)</v>
          </cell>
          <cell r="BF559" t="str">
            <v>製品質量</v>
          </cell>
          <cell r="BG559">
            <v>20</v>
          </cell>
          <cell r="BH559" t="str">
            <v>kg</v>
          </cell>
          <cell r="BI559" t="str">
            <v>分離形名(パネル１)</v>
          </cell>
          <cell r="BJ559" t="str">
            <v>PLP-J71JW</v>
          </cell>
          <cell r="BL559" t="str">
            <v>分離形名(リモコン１)</v>
          </cell>
          <cell r="BM559" t="str">
            <v>PAR-JH240K</v>
          </cell>
        </row>
        <row r="560">
          <cell r="B560" t="str">
            <v>PLH-J50PA</v>
          </cell>
          <cell r="C560" t="str">
            <v>標準価格</v>
          </cell>
          <cell r="D560">
            <v>280000</v>
          </cell>
          <cell r="E560">
            <v>305000</v>
          </cell>
          <cell r="F560" t="str">
            <v>円</v>
          </cell>
          <cell r="G560" t="str">
            <v>冷房能力</v>
          </cell>
          <cell r="H560">
            <v>4.5</v>
          </cell>
          <cell r="I560" t="str">
            <v>kW</v>
          </cell>
          <cell r="J560" t="str">
            <v>消費電力(冷房)</v>
          </cell>
          <cell r="L560" t="str">
            <v>kW</v>
          </cell>
          <cell r="M560" t="str">
            <v>暖房能力</v>
          </cell>
          <cell r="N560">
            <v>5</v>
          </cell>
          <cell r="O560" t="str">
            <v>kW</v>
          </cell>
          <cell r="P560" t="str">
            <v>暖房能力(ﾋｰﾀ作動時)</v>
          </cell>
          <cell r="R560" t="str">
            <v>kW</v>
          </cell>
          <cell r="S560" t="str">
            <v>消費電力(暖房)</v>
          </cell>
          <cell r="U560" t="str">
            <v>kW</v>
          </cell>
          <cell r="V560" t="str">
            <v>消費電力(暖房ﾋｰﾀ作動時)</v>
          </cell>
          <cell r="X560" t="str">
            <v>kW</v>
          </cell>
          <cell r="Y560" t="str">
            <v>電源</v>
          </cell>
          <cell r="AA560" t="str">
            <v>φ</v>
          </cell>
          <cell r="AB560" t="str">
            <v>電圧</v>
          </cell>
          <cell r="AD560" t="str">
            <v>V</v>
          </cell>
          <cell r="AE560" t="str">
            <v>外形寸法　高さ</v>
          </cell>
          <cell r="AF560">
            <v>358</v>
          </cell>
          <cell r="AG560" t="str">
            <v>mm</v>
          </cell>
          <cell r="AH560" t="str">
            <v>外形寸法　幅</v>
          </cell>
          <cell r="AI560">
            <v>944</v>
          </cell>
          <cell r="AJ560" t="str">
            <v>mm</v>
          </cell>
          <cell r="AK560" t="str">
            <v>外形寸法　奥行</v>
          </cell>
          <cell r="AL560">
            <v>624</v>
          </cell>
          <cell r="AM560" t="str">
            <v>mm</v>
          </cell>
          <cell r="AN560" t="str">
            <v>風量(強)</v>
          </cell>
          <cell r="AO560">
            <v>16</v>
          </cell>
          <cell r="AP560" t="str">
            <v>m3/min</v>
          </cell>
          <cell r="AQ560" t="str">
            <v>機外静圧</v>
          </cell>
          <cell r="AS560" t="str">
            <v>Pa</v>
          </cell>
          <cell r="AT560" t="str">
            <v>送風機出力</v>
          </cell>
          <cell r="AU560">
            <v>0.05</v>
          </cell>
          <cell r="AV560" t="str">
            <v>kW</v>
          </cell>
          <cell r="AW560" t="str">
            <v>ドレン配管径</v>
          </cell>
          <cell r="AZ560" t="str">
            <v>冷媒配管(ガス)</v>
          </cell>
          <cell r="BA560">
            <v>12.7</v>
          </cell>
          <cell r="BB560" t="str">
            <v>φ(mm)</v>
          </cell>
          <cell r="BC560" t="str">
            <v>冷媒配管(液)</v>
          </cell>
          <cell r="BD560">
            <v>6.35</v>
          </cell>
          <cell r="BE560" t="str">
            <v>φ(mm)</v>
          </cell>
          <cell r="BF560" t="str">
            <v>製品質量</v>
          </cell>
          <cell r="BG560">
            <v>35</v>
          </cell>
          <cell r="BH560" t="str">
            <v>kg</v>
          </cell>
          <cell r="BI560" t="str">
            <v>分離形名(パネル１)</v>
          </cell>
          <cell r="BJ560" t="str">
            <v>PLP-J80PW</v>
          </cell>
          <cell r="BL560" t="str">
            <v>分離形名(リモコン１)</v>
          </cell>
          <cell r="BM560" t="str">
            <v>PAR-S25A</v>
          </cell>
        </row>
        <row r="561">
          <cell r="B561" t="str">
            <v>PLH-J50PAH</v>
          </cell>
          <cell r="C561" t="str">
            <v>標準価格</v>
          </cell>
          <cell r="D561">
            <v>308000</v>
          </cell>
          <cell r="E561">
            <v>333000</v>
          </cell>
          <cell r="F561" t="str">
            <v>円</v>
          </cell>
          <cell r="G561" t="str">
            <v>冷房能力</v>
          </cell>
          <cell r="H561">
            <v>4.5</v>
          </cell>
          <cell r="I561" t="str">
            <v>kW</v>
          </cell>
          <cell r="J561" t="str">
            <v>消費電力(冷房)</v>
          </cell>
          <cell r="L561" t="str">
            <v>kW</v>
          </cell>
          <cell r="M561" t="str">
            <v>暖房能力</v>
          </cell>
          <cell r="N561">
            <v>5</v>
          </cell>
          <cell r="O561" t="str">
            <v>kW</v>
          </cell>
          <cell r="P561" t="str">
            <v>暖房能力(ﾋｰﾀ作動時)</v>
          </cell>
          <cell r="Q561">
            <v>6.6</v>
          </cell>
          <cell r="R561" t="str">
            <v>kW</v>
          </cell>
          <cell r="S561" t="str">
            <v>消費電力(暖房)</v>
          </cell>
          <cell r="U561" t="str">
            <v>kW</v>
          </cell>
          <cell r="V561" t="str">
            <v>消費電力(暖房ﾋｰﾀ作動時)</v>
          </cell>
          <cell r="X561" t="str">
            <v>kW</v>
          </cell>
          <cell r="Y561" t="str">
            <v>電源</v>
          </cell>
          <cell r="AA561" t="str">
            <v>φ</v>
          </cell>
          <cell r="AB561" t="str">
            <v>電圧</v>
          </cell>
          <cell r="AD561" t="str">
            <v>V</v>
          </cell>
          <cell r="AE561" t="str">
            <v>外形寸法　高さ</v>
          </cell>
          <cell r="AF561">
            <v>358</v>
          </cell>
          <cell r="AG561" t="str">
            <v>mm</v>
          </cell>
          <cell r="AH561" t="str">
            <v>外形寸法　幅</v>
          </cell>
          <cell r="AI561">
            <v>944</v>
          </cell>
          <cell r="AJ561" t="str">
            <v>mm</v>
          </cell>
          <cell r="AK561" t="str">
            <v>外形寸法　奥行</v>
          </cell>
          <cell r="AL561">
            <v>624</v>
          </cell>
          <cell r="AM561" t="str">
            <v>mm</v>
          </cell>
          <cell r="AN561" t="str">
            <v>風量(強)</v>
          </cell>
          <cell r="AO561">
            <v>16</v>
          </cell>
          <cell r="AP561" t="str">
            <v>m3/min</v>
          </cell>
          <cell r="AQ561" t="str">
            <v>機外静圧</v>
          </cell>
          <cell r="AS561" t="str">
            <v>Pa</v>
          </cell>
          <cell r="AT561" t="str">
            <v>送風機出力</v>
          </cell>
          <cell r="AU561">
            <v>0.05</v>
          </cell>
          <cell r="AV561" t="str">
            <v>kW</v>
          </cell>
          <cell r="AW561" t="str">
            <v>ドレン配管径</v>
          </cell>
          <cell r="AZ561" t="str">
            <v>冷媒配管(ガス)</v>
          </cell>
          <cell r="BA561">
            <v>12.7</v>
          </cell>
          <cell r="BB561" t="str">
            <v>φ(mm)</v>
          </cell>
          <cell r="BC561" t="str">
            <v>冷媒配管(液)</v>
          </cell>
          <cell r="BD561">
            <v>6.35</v>
          </cell>
          <cell r="BE561" t="str">
            <v>φ(mm)</v>
          </cell>
          <cell r="BF561" t="str">
            <v>製品質量</v>
          </cell>
          <cell r="BG561">
            <v>37</v>
          </cell>
          <cell r="BH561" t="str">
            <v>kg</v>
          </cell>
          <cell r="BI561" t="str">
            <v>分離形名(パネル１)</v>
          </cell>
          <cell r="BJ561" t="str">
            <v>PLP-J80PW</v>
          </cell>
          <cell r="BL561" t="str">
            <v>分離形名(リモコン１)</v>
          </cell>
          <cell r="BM561" t="str">
            <v>PAR-S25A</v>
          </cell>
        </row>
        <row r="562">
          <cell r="B562" t="str">
            <v>PLH-J50SEAH</v>
          </cell>
          <cell r="C562" t="str">
            <v>標準価格</v>
          </cell>
          <cell r="D562">
            <v>308000</v>
          </cell>
          <cell r="E562">
            <v>333000</v>
          </cell>
          <cell r="F562" t="str">
            <v>円</v>
          </cell>
          <cell r="G562" t="str">
            <v>冷房能力</v>
          </cell>
          <cell r="H562">
            <v>4.5</v>
          </cell>
          <cell r="I562" t="str">
            <v>kW</v>
          </cell>
          <cell r="J562" t="str">
            <v>消費電力(冷房)</v>
          </cell>
          <cell r="L562" t="str">
            <v>kW</v>
          </cell>
          <cell r="M562" t="str">
            <v>暖房能力</v>
          </cell>
          <cell r="N562">
            <v>5</v>
          </cell>
          <cell r="O562" t="str">
            <v>kW</v>
          </cell>
          <cell r="P562" t="str">
            <v>暖房能力(ﾋｰﾀ作動時)</v>
          </cell>
          <cell r="Q562">
            <v>6.6</v>
          </cell>
          <cell r="R562" t="str">
            <v>kW</v>
          </cell>
          <cell r="S562" t="str">
            <v>消費電力(暖房)</v>
          </cell>
          <cell r="U562" t="str">
            <v>kW</v>
          </cell>
          <cell r="V562" t="str">
            <v>消費電力(暖房ﾋｰﾀ作動時)</v>
          </cell>
          <cell r="X562" t="str">
            <v>kW</v>
          </cell>
          <cell r="Y562" t="str">
            <v>電源</v>
          </cell>
          <cell r="AA562" t="str">
            <v>φ</v>
          </cell>
          <cell r="AB562" t="str">
            <v>電圧</v>
          </cell>
          <cell r="AD562" t="str">
            <v>V</v>
          </cell>
          <cell r="AE562" t="str">
            <v>外形寸法　高さ</v>
          </cell>
          <cell r="AF562">
            <v>358</v>
          </cell>
          <cell r="AG562" t="str">
            <v>mm</v>
          </cell>
          <cell r="AH562" t="str">
            <v>外形寸法　幅</v>
          </cell>
          <cell r="AI562">
            <v>950</v>
          </cell>
          <cell r="AJ562" t="str">
            <v>mm</v>
          </cell>
          <cell r="AK562" t="str">
            <v>外形寸法　奥行</v>
          </cell>
          <cell r="AL562">
            <v>630</v>
          </cell>
          <cell r="AM562" t="str">
            <v>mm</v>
          </cell>
          <cell r="AN562" t="str">
            <v>風量(強)</v>
          </cell>
          <cell r="AO562">
            <v>16</v>
          </cell>
          <cell r="AP562" t="str">
            <v>m3/min</v>
          </cell>
          <cell r="AQ562" t="str">
            <v>機外静圧</v>
          </cell>
          <cell r="AR562">
            <v>0</v>
          </cell>
          <cell r="AS562" t="str">
            <v>Pa</v>
          </cell>
          <cell r="AT562" t="str">
            <v>送風機出力</v>
          </cell>
          <cell r="AU562">
            <v>0.05</v>
          </cell>
          <cell r="AV562" t="str">
            <v>kW</v>
          </cell>
          <cell r="AW562" t="str">
            <v>ドレン配管径</v>
          </cell>
          <cell r="AX562" t="str">
            <v>ＶＰ－２５接続可</v>
          </cell>
          <cell r="AZ562" t="str">
            <v>冷媒配管(ガス)</v>
          </cell>
          <cell r="BA562">
            <v>12.7</v>
          </cell>
          <cell r="BB562" t="str">
            <v>φ(mm)</v>
          </cell>
          <cell r="BC562" t="str">
            <v>冷媒配管(液)</v>
          </cell>
          <cell r="BD562">
            <v>6.35</v>
          </cell>
          <cell r="BE562" t="str">
            <v>φ(mm)</v>
          </cell>
          <cell r="BF562" t="str">
            <v>製品質量</v>
          </cell>
          <cell r="BG562">
            <v>35</v>
          </cell>
          <cell r="BH562" t="str">
            <v>kg</v>
          </cell>
          <cell r="BI562" t="str">
            <v>分離形名(パネル１)</v>
          </cell>
          <cell r="BJ562" t="str">
            <v>PLP-J80EW</v>
          </cell>
          <cell r="BL562" t="str">
            <v>分離形名(リモコン１)</v>
          </cell>
          <cell r="BM562" t="str">
            <v>PAR-S25A</v>
          </cell>
        </row>
        <row r="563">
          <cell r="B563" t="str">
            <v>PLH-J50SEKH</v>
          </cell>
          <cell r="C563" t="str">
            <v>標準価格</v>
          </cell>
          <cell r="D563">
            <v>313000</v>
          </cell>
          <cell r="E563">
            <v>338000</v>
          </cell>
          <cell r="F563" t="str">
            <v>円</v>
          </cell>
          <cell r="G563" t="str">
            <v>冷房能力</v>
          </cell>
          <cell r="H563">
            <v>4.5</v>
          </cell>
          <cell r="I563" t="str">
            <v>kW</v>
          </cell>
          <cell r="J563" t="str">
            <v>消費電力(冷房)</v>
          </cell>
          <cell r="K563">
            <v>0</v>
          </cell>
          <cell r="L563" t="str">
            <v>kW</v>
          </cell>
          <cell r="M563" t="str">
            <v>暖房能力</v>
          </cell>
          <cell r="N563">
            <v>5</v>
          </cell>
          <cell r="O563" t="str">
            <v>kW</v>
          </cell>
          <cell r="P563" t="str">
            <v>暖房能力(ﾋｰﾀ作動時)</v>
          </cell>
          <cell r="Q563">
            <v>6.6</v>
          </cell>
          <cell r="R563" t="str">
            <v>kW</v>
          </cell>
          <cell r="S563" t="str">
            <v>消費電力(暖房)</v>
          </cell>
          <cell r="T563">
            <v>0</v>
          </cell>
          <cell r="U563" t="str">
            <v>kW</v>
          </cell>
          <cell r="V563" t="str">
            <v>消費電力(暖房ﾋｰﾀ作動時)</v>
          </cell>
          <cell r="W563">
            <v>0</v>
          </cell>
          <cell r="X563" t="str">
            <v>kW</v>
          </cell>
          <cell r="Y563" t="str">
            <v>電源</v>
          </cell>
          <cell r="Z563" t="str">
            <v>単相</v>
          </cell>
          <cell r="AA563" t="str">
            <v>φ</v>
          </cell>
          <cell r="AB563" t="str">
            <v>電圧</v>
          </cell>
          <cell r="AC563">
            <v>200</v>
          </cell>
          <cell r="AD563" t="str">
            <v>V</v>
          </cell>
          <cell r="AE563" t="str">
            <v>外形寸法　高さ</v>
          </cell>
          <cell r="AF563">
            <v>283</v>
          </cell>
          <cell r="AG563" t="str">
            <v>mm</v>
          </cell>
          <cell r="AH563" t="str">
            <v>外形寸法　幅</v>
          </cell>
          <cell r="AI563">
            <v>630</v>
          </cell>
          <cell r="AJ563" t="str">
            <v>mm</v>
          </cell>
          <cell r="AK563" t="str">
            <v>外形寸法　奥行</v>
          </cell>
          <cell r="AL563">
            <v>950</v>
          </cell>
          <cell r="AM563" t="str">
            <v>mm</v>
          </cell>
          <cell r="AN563" t="str">
            <v>風量(強)</v>
          </cell>
          <cell r="AO563">
            <v>16</v>
          </cell>
          <cell r="AP563" t="str">
            <v>m3/min</v>
          </cell>
          <cell r="AQ563" t="str">
            <v>機外静圧</v>
          </cell>
          <cell r="AR563">
            <v>0</v>
          </cell>
          <cell r="AS563" t="str">
            <v>Pa</v>
          </cell>
          <cell r="AT563" t="str">
            <v>送風機出力</v>
          </cell>
          <cell r="AU563">
            <v>0.05</v>
          </cell>
          <cell r="AV563" t="str">
            <v>kW</v>
          </cell>
          <cell r="AW563" t="str">
            <v>ドレン配管径</v>
          </cell>
          <cell r="AX563" t="str">
            <v>VP25接続可</v>
          </cell>
          <cell r="AZ563" t="str">
            <v>冷媒配管(ガス)</v>
          </cell>
          <cell r="BA563">
            <v>12.7</v>
          </cell>
          <cell r="BB563" t="str">
            <v>φ(mm)</v>
          </cell>
          <cell r="BC563" t="str">
            <v>冷媒配管(液)</v>
          </cell>
          <cell r="BD563">
            <v>6.35</v>
          </cell>
          <cell r="BE563" t="str">
            <v>φ(mm)</v>
          </cell>
          <cell r="BF563" t="str">
            <v>製品質量</v>
          </cell>
          <cell r="BG563">
            <v>37</v>
          </cell>
          <cell r="BH563" t="str">
            <v>kg</v>
          </cell>
          <cell r="BI563" t="str">
            <v>分離形名(パネル１)</v>
          </cell>
          <cell r="BJ563" t="str">
            <v>PLP-J80EW</v>
          </cell>
          <cell r="BL563" t="str">
            <v>分離形名(リモコン１)</v>
          </cell>
          <cell r="BM563" t="str">
            <v>PAR-JH150K</v>
          </cell>
        </row>
        <row r="564">
          <cell r="B564" t="str">
            <v>PLH-J50SGKH</v>
          </cell>
          <cell r="C564" t="str">
            <v>標準価格</v>
          </cell>
          <cell r="D564">
            <v>298000</v>
          </cell>
          <cell r="E564">
            <v>323000</v>
          </cell>
          <cell r="F564" t="str">
            <v>円</v>
          </cell>
          <cell r="G564" t="str">
            <v>冷房能力</v>
          </cell>
          <cell r="H564">
            <v>4.5</v>
          </cell>
          <cell r="I564" t="str">
            <v>kW</v>
          </cell>
          <cell r="J564" t="str">
            <v>消費電力(冷房)</v>
          </cell>
          <cell r="K564">
            <v>0</v>
          </cell>
          <cell r="L564" t="str">
            <v>kW</v>
          </cell>
          <cell r="M564" t="str">
            <v>暖房能力</v>
          </cell>
          <cell r="N564">
            <v>5</v>
          </cell>
          <cell r="O564" t="str">
            <v>kW</v>
          </cell>
          <cell r="P564" t="str">
            <v>暖房能力(ﾋｰﾀ作動時)</v>
          </cell>
          <cell r="Q564">
            <v>6.6</v>
          </cell>
          <cell r="R564" t="str">
            <v>kW</v>
          </cell>
          <cell r="S564" t="str">
            <v>消費電力(暖房)</v>
          </cell>
          <cell r="T564">
            <v>0</v>
          </cell>
          <cell r="U564" t="str">
            <v>kW</v>
          </cell>
          <cell r="V564" t="str">
            <v>消費電力(暖房ﾋｰﾀ作動時)</v>
          </cell>
          <cell r="W564">
            <v>0</v>
          </cell>
          <cell r="X564" t="str">
            <v>kW</v>
          </cell>
          <cell r="Y564" t="str">
            <v>電源</v>
          </cell>
          <cell r="Z564" t="str">
            <v>単相</v>
          </cell>
          <cell r="AA564" t="str">
            <v>φ</v>
          </cell>
          <cell r="AB564" t="str">
            <v>電圧</v>
          </cell>
          <cell r="AC564">
            <v>200</v>
          </cell>
          <cell r="AD564" t="str">
            <v>V</v>
          </cell>
          <cell r="AE564" t="str">
            <v>外形寸法　高さ</v>
          </cell>
          <cell r="AF564">
            <v>258</v>
          </cell>
          <cell r="AG564" t="str">
            <v>mm</v>
          </cell>
          <cell r="AH564" t="str">
            <v>外形寸法　幅</v>
          </cell>
          <cell r="AI564">
            <v>820</v>
          </cell>
          <cell r="AJ564" t="str">
            <v>mm</v>
          </cell>
          <cell r="AK564" t="str">
            <v>外形寸法　奥行</v>
          </cell>
          <cell r="AL564">
            <v>820</v>
          </cell>
          <cell r="AM564" t="str">
            <v>mm</v>
          </cell>
          <cell r="AN564" t="str">
            <v>風量(強)</v>
          </cell>
          <cell r="AO564">
            <v>16</v>
          </cell>
          <cell r="AP564" t="str">
            <v>m3/min</v>
          </cell>
          <cell r="AQ564" t="str">
            <v>機外静圧</v>
          </cell>
          <cell r="AR564">
            <v>0</v>
          </cell>
          <cell r="AS564" t="str">
            <v>Pa</v>
          </cell>
          <cell r="AT564" t="str">
            <v>送風機出力</v>
          </cell>
          <cell r="AU564">
            <v>0.03</v>
          </cell>
          <cell r="AV564" t="str">
            <v>kW</v>
          </cell>
          <cell r="AW564" t="str">
            <v>ドレン配管径</v>
          </cell>
          <cell r="AX564" t="str">
            <v>VP25接続可</v>
          </cell>
          <cell r="AZ564" t="str">
            <v>冷媒配管(ガス)</v>
          </cell>
          <cell r="BA564">
            <v>12.7</v>
          </cell>
          <cell r="BB564" t="str">
            <v>φ(mm)</v>
          </cell>
          <cell r="BC564" t="str">
            <v>冷媒配管(液)</v>
          </cell>
          <cell r="BD564">
            <v>6.35</v>
          </cell>
          <cell r="BE564" t="str">
            <v>φ(mm)</v>
          </cell>
          <cell r="BF564" t="str">
            <v>製品質量</v>
          </cell>
          <cell r="BG564">
            <v>27</v>
          </cell>
          <cell r="BH564" t="str">
            <v>kg</v>
          </cell>
          <cell r="BI564" t="str">
            <v>分離形名(パネル１)</v>
          </cell>
          <cell r="BJ564" t="str">
            <v>PLP-J100GW</v>
          </cell>
          <cell r="BL564" t="str">
            <v>分離形名(リモコン１)</v>
          </cell>
          <cell r="BM564" t="str">
            <v>PAR-JH240K</v>
          </cell>
        </row>
        <row r="565">
          <cell r="B565" t="str">
            <v>PLH-J50SJKH</v>
          </cell>
          <cell r="C565" t="str">
            <v>標準価格</v>
          </cell>
          <cell r="D565">
            <v>298000</v>
          </cell>
          <cell r="E565">
            <v>323000</v>
          </cell>
          <cell r="F565" t="str">
            <v>円</v>
          </cell>
          <cell r="G565" t="str">
            <v>冷房能力</v>
          </cell>
          <cell r="H565">
            <v>4.5</v>
          </cell>
          <cell r="I565" t="str">
            <v>kW</v>
          </cell>
          <cell r="J565" t="str">
            <v>消費電力(冷房)</v>
          </cell>
          <cell r="K565">
            <v>0</v>
          </cell>
          <cell r="L565" t="str">
            <v>kW</v>
          </cell>
          <cell r="M565" t="str">
            <v>暖房能力</v>
          </cell>
          <cell r="N565">
            <v>5</v>
          </cell>
          <cell r="O565" t="str">
            <v>kW</v>
          </cell>
          <cell r="P565" t="str">
            <v>暖房能力(ﾋｰﾀ作動時)</v>
          </cell>
          <cell r="Q565">
            <v>0</v>
          </cell>
          <cell r="R565" t="str">
            <v>kW</v>
          </cell>
          <cell r="S565" t="str">
            <v>消費電力(暖房)</v>
          </cell>
          <cell r="T565">
            <v>0</v>
          </cell>
          <cell r="U565" t="str">
            <v>kW</v>
          </cell>
          <cell r="V565" t="str">
            <v>消費電力(暖房ﾋｰﾀ作動時)</v>
          </cell>
          <cell r="W565">
            <v>0</v>
          </cell>
          <cell r="X565" t="str">
            <v>kW</v>
          </cell>
          <cell r="Y565" t="str">
            <v>電源</v>
          </cell>
          <cell r="Z565" t="str">
            <v>単相</v>
          </cell>
          <cell r="AA565" t="str">
            <v>φ</v>
          </cell>
          <cell r="AB565" t="str">
            <v>電圧</v>
          </cell>
          <cell r="AC565">
            <v>200</v>
          </cell>
          <cell r="AD565" t="str">
            <v>V</v>
          </cell>
          <cell r="AE565" t="str">
            <v>外形寸法　高さ</v>
          </cell>
          <cell r="AF565">
            <v>0</v>
          </cell>
          <cell r="AG565" t="str">
            <v>mm</v>
          </cell>
          <cell r="AH565" t="str">
            <v>外形寸法　幅</v>
          </cell>
          <cell r="AI565">
            <v>0</v>
          </cell>
          <cell r="AJ565" t="str">
            <v>mm</v>
          </cell>
          <cell r="AK565" t="str">
            <v>外形寸法　奥行</v>
          </cell>
          <cell r="AL565">
            <v>0</v>
          </cell>
          <cell r="AM565" t="str">
            <v>mm</v>
          </cell>
          <cell r="AN565" t="str">
            <v>風量(強)</v>
          </cell>
          <cell r="AO565">
            <v>0</v>
          </cell>
          <cell r="AP565" t="str">
            <v>m3/min</v>
          </cell>
          <cell r="AQ565" t="str">
            <v>機外静圧</v>
          </cell>
          <cell r="AR565">
            <v>0</v>
          </cell>
          <cell r="AS565" t="str">
            <v>Pa</v>
          </cell>
          <cell r="AT565" t="str">
            <v>送風機出力</v>
          </cell>
          <cell r="AU565">
            <v>0.03</v>
          </cell>
          <cell r="AV565" t="str">
            <v>kW</v>
          </cell>
          <cell r="AW565" t="str">
            <v>ドレン配管径</v>
          </cell>
          <cell r="AZ565" t="str">
            <v>冷媒配管(ガス)</v>
          </cell>
          <cell r="BA565">
            <v>12.7</v>
          </cell>
          <cell r="BB565" t="str">
            <v>φ(mm)</v>
          </cell>
          <cell r="BC565" t="str">
            <v>冷媒配管(液)</v>
          </cell>
          <cell r="BD565">
            <v>6.35</v>
          </cell>
          <cell r="BE565" t="str">
            <v>φ(mm)</v>
          </cell>
          <cell r="BF565" t="str">
            <v>製品質量</v>
          </cell>
          <cell r="BG565">
            <v>20</v>
          </cell>
          <cell r="BH565" t="str">
            <v>kg</v>
          </cell>
          <cell r="BI565" t="str">
            <v>分離形名(パネル１)</v>
          </cell>
          <cell r="BJ565" t="str">
            <v>PLP-J71JW</v>
          </cell>
          <cell r="BL565" t="str">
            <v>分離形名(リモコン１)</v>
          </cell>
          <cell r="BM565" t="str">
            <v>PAR-JH240K</v>
          </cell>
        </row>
        <row r="566">
          <cell r="B566" t="str">
            <v>PLH-J50SPAH</v>
          </cell>
          <cell r="C566" t="str">
            <v>標準価格</v>
          </cell>
          <cell r="D566">
            <v>308000</v>
          </cell>
          <cell r="E566">
            <v>333000</v>
          </cell>
          <cell r="F566" t="str">
            <v>円</v>
          </cell>
          <cell r="G566" t="str">
            <v>冷房能力</v>
          </cell>
          <cell r="H566">
            <v>4.5</v>
          </cell>
          <cell r="I566" t="str">
            <v>kW</v>
          </cell>
          <cell r="J566" t="str">
            <v>消費電力(冷房)</v>
          </cell>
          <cell r="L566" t="str">
            <v>kW</v>
          </cell>
          <cell r="M566" t="str">
            <v>暖房能力</v>
          </cell>
          <cell r="N566">
            <v>5</v>
          </cell>
          <cell r="O566" t="str">
            <v>kW</v>
          </cell>
          <cell r="P566" t="str">
            <v>暖房能力(ﾋｰﾀ作動時)</v>
          </cell>
          <cell r="Q566">
            <v>6.6</v>
          </cell>
          <cell r="R566" t="str">
            <v>kW</v>
          </cell>
          <cell r="S566" t="str">
            <v>消費電力(暖房)</v>
          </cell>
          <cell r="U566" t="str">
            <v>kW</v>
          </cell>
          <cell r="V566" t="str">
            <v>消費電力(暖房ﾋｰﾀ作動時)</v>
          </cell>
          <cell r="X566" t="str">
            <v>kW</v>
          </cell>
          <cell r="Y566" t="str">
            <v>電源</v>
          </cell>
          <cell r="AA566" t="str">
            <v>φ</v>
          </cell>
          <cell r="AB566" t="str">
            <v>電圧</v>
          </cell>
          <cell r="AD566" t="str">
            <v>V</v>
          </cell>
          <cell r="AE566" t="str">
            <v>外形寸法　高さ</v>
          </cell>
          <cell r="AF566">
            <v>358</v>
          </cell>
          <cell r="AG566" t="str">
            <v>mm</v>
          </cell>
          <cell r="AH566" t="str">
            <v>外形寸法　幅</v>
          </cell>
          <cell r="AI566">
            <v>944</v>
          </cell>
          <cell r="AJ566" t="str">
            <v>mm</v>
          </cell>
          <cell r="AK566" t="str">
            <v>外形寸法　奥行</v>
          </cell>
          <cell r="AL566">
            <v>624</v>
          </cell>
          <cell r="AM566" t="str">
            <v>mm</v>
          </cell>
          <cell r="AN566" t="str">
            <v>風量(強)</v>
          </cell>
          <cell r="AO566">
            <v>16</v>
          </cell>
          <cell r="AP566" t="str">
            <v>m3/min</v>
          </cell>
          <cell r="AQ566" t="str">
            <v>機外静圧</v>
          </cell>
          <cell r="AS566" t="str">
            <v>Pa</v>
          </cell>
          <cell r="AT566" t="str">
            <v>送風機出力</v>
          </cell>
          <cell r="AU566">
            <v>0.05</v>
          </cell>
          <cell r="AV566" t="str">
            <v>kW</v>
          </cell>
          <cell r="AW566" t="str">
            <v>ドレン配管径</v>
          </cell>
          <cell r="AZ566" t="str">
            <v>冷媒配管(ガス)</v>
          </cell>
          <cell r="BA566">
            <v>12.7</v>
          </cell>
          <cell r="BB566" t="str">
            <v>φ(mm)</v>
          </cell>
          <cell r="BC566" t="str">
            <v>冷媒配管(液)</v>
          </cell>
          <cell r="BD566">
            <v>6.35</v>
          </cell>
          <cell r="BE566" t="str">
            <v>φ(mm)</v>
          </cell>
          <cell r="BF566" t="str">
            <v>製品質量</v>
          </cell>
          <cell r="BG566">
            <v>37</v>
          </cell>
          <cell r="BH566" t="str">
            <v>kg</v>
          </cell>
          <cell r="BI566" t="str">
            <v>分離形名(パネル１)</v>
          </cell>
          <cell r="BJ566" t="str">
            <v>PLP-J80PW</v>
          </cell>
          <cell r="BL566" t="str">
            <v>分離形名(リモコン１)</v>
          </cell>
          <cell r="BM566" t="str">
            <v>PAR-S25A</v>
          </cell>
        </row>
        <row r="567">
          <cell r="B567" t="str">
            <v>PLH-J56EA</v>
          </cell>
          <cell r="C567" t="str">
            <v>標準価格</v>
          </cell>
          <cell r="D567">
            <v>290000</v>
          </cell>
          <cell r="E567">
            <v>315000</v>
          </cell>
          <cell r="F567" t="str">
            <v>円</v>
          </cell>
          <cell r="G567" t="str">
            <v>冷房能力</v>
          </cell>
          <cell r="H567">
            <v>5</v>
          </cell>
          <cell r="I567" t="str">
            <v>kW</v>
          </cell>
          <cell r="J567" t="str">
            <v>消費電力(冷房)</v>
          </cell>
          <cell r="K567">
            <v>0.09</v>
          </cell>
          <cell r="L567" t="str">
            <v>kW</v>
          </cell>
          <cell r="M567" t="str">
            <v>暖房能力</v>
          </cell>
          <cell r="N567">
            <v>5.6</v>
          </cell>
          <cell r="O567" t="str">
            <v>kW</v>
          </cell>
          <cell r="P567" t="str">
            <v>暖房能力(ﾋｰﾀ作動時)</v>
          </cell>
          <cell r="R567" t="str">
            <v>kW</v>
          </cell>
          <cell r="S567" t="str">
            <v>消費電力(暖房)</v>
          </cell>
          <cell r="T567">
            <v>0.09</v>
          </cell>
          <cell r="U567" t="str">
            <v>kW</v>
          </cell>
          <cell r="V567" t="str">
            <v>消費電力(暖房ﾋｰﾀ作動時)</v>
          </cell>
          <cell r="X567" t="str">
            <v>kW</v>
          </cell>
          <cell r="Y567" t="str">
            <v>電源</v>
          </cell>
          <cell r="AA567" t="str">
            <v>φ</v>
          </cell>
          <cell r="AB567" t="str">
            <v>電圧</v>
          </cell>
          <cell r="AD567" t="str">
            <v>V</v>
          </cell>
          <cell r="AE567" t="str">
            <v>外形寸法　高さ</v>
          </cell>
          <cell r="AF567">
            <v>358</v>
          </cell>
          <cell r="AG567" t="str">
            <v>mm</v>
          </cell>
          <cell r="AH567" t="str">
            <v>外形寸法　幅</v>
          </cell>
          <cell r="AI567">
            <v>950</v>
          </cell>
          <cell r="AJ567" t="str">
            <v>mm</v>
          </cell>
          <cell r="AK567" t="str">
            <v>外形寸法　奥行</v>
          </cell>
          <cell r="AL567">
            <v>630</v>
          </cell>
          <cell r="AM567" t="str">
            <v>mm</v>
          </cell>
          <cell r="AN567" t="str">
            <v>風量(強)</v>
          </cell>
          <cell r="AO567">
            <v>16</v>
          </cell>
          <cell r="AP567" t="str">
            <v>m3/min</v>
          </cell>
          <cell r="AQ567" t="str">
            <v>機外静圧</v>
          </cell>
          <cell r="AR567">
            <v>0</v>
          </cell>
          <cell r="AS567" t="str">
            <v>Pa</v>
          </cell>
          <cell r="AT567" t="str">
            <v>送風機出力</v>
          </cell>
          <cell r="AU567">
            <v>0.05</v>
          </cell>
          <cell r="AV567" t="str">
            <v>kW</v>
          </cell>
          <cell r="AW567" t="str">
            <v>ドレン配管径</v>
          </cell>
          <cell r="AX567" t="str">
            <v>ＶＰ－２５接続可</v>
          </cell>
          <cell r="AZ567" t="str">
            <v>冷媒配管(ガス)</v>
          </cell>
          <cell r="BA567">
            <v>12.7</v>
          </cell>
          <cell r="BB567" t="str">
            <v>φ(mm)</v>
          </cell>
          <cell r="BC567" t="str">
            <v>冷媒配管(液)</v>
          </cell>
          <cell r="BD567">
            <v>6.35</v>
          </cell>
          <cell r="BE567" t="str">
            <v>φ(mm)</v>
          </cell>
          <cell r="BF567" t="str">
            <v>製品質量</v>
          </cell>
          <cell r="BG567">
            <v>35</v>
          </cell>
          <cell r="BH567" t="str">
            <v>kg</v>
          </cell>
          <cell r="BI567" t="str">
            <v>分離形名(パネル１)</v>
          </cell>
          <cell r="BJ567" t="str">
            <v>PLP-J80EW</v>
          </cell>
          <cell r="BL567" t="str">
            <v>分離形名(リモコン１)</v>
          </cell>
          <cell r="BM567" t="str">
            <v>PAR-S25A</v>
          </cell>
        </row>
        <row r="568">
          <cell r="B568" t="str">
            <v>PLH-J56EAH</v>
          </cell>
          <cell r="C568" t="str">
            <v>標準価格</v>
          </cell>
          <cell r="D568">
            <v>318000</v>
          </cell>
          <cell r="E568">
            <v>343000</v>
          </cell>
          <cell r="F568" t="str">
            <v>円</v>
          </cell>
          <cell r="G568" t="str">
            <v>冷房能力</v>
          </cell>
          <cell r="H568">
            <v>5</v>
          </cell>
          <cell r="I568" t="str">
            <v>kW</v>
          </cell>
          <cell r="J568" t="str">
            <v>消費電力(冷房)</v>
          </cell>
          <cell r="K568">
            <v>0.09</v>
          </cell>
          <cell r="L568" t="str">
            <v>kW</v>
          </cell>
          <cell r="M568" t="str">
            <v>暖房能力</v>
          </cell>
          <cell r="N568">
            <v>5.6</v>
          </cell>
          <cell r="O568" t="str">
            <v>kW</v>
          </cell>
          <cell r="P568" t="str">
            <v>暖房能力(ﾋｰﾀ作動時)</v>
          </cell>
          <cell r="Q568">
            <v>7.2</v>
          </cell>
          <cell r="R568" t="str">
            <v>kW</v>
          </cell>
          <cell r="S568" t="str">
            <v>消費電力(暖房)</v>
          </cell>
          <cell r="T568">
            <v>0.09</v>
          </cell>
          <cell r="U568" t="str">
            <v>kW</v>
          </cell>
          <cell r="V568" t="str">
            <v>消費電力(暖房ﾋｰﾀ作動時)</v>
          </cell>
          <cell r="W568">
            <v>1.69</v>
          </cell>
          <cell r="X568" t="str">
            <v>kW</v>
          </cell>
          <cell r="Y568" t="str">
            <v>電源</v>
          </cell>
          <cell r="AA568" t="str">
            <v>φ</v>
          </cell>
          <cell r="AB568" t="str">
            <v>電圧</v>
          </cell>
          <cell r="AD568" t="str">
            <v>V</v>
          </cell>
          <cell r="AE568" t="str">
            <v>外形寸法　高さ</v>
          </cell>
          <cell r="AF568">
            <v>358</v>
          </cell>
          <cell r="AG568" t="str">
            <v>mm</v>
          </cell>
          <cell r="AH568" t="str">
            <v>外形寸法　幅</v>
          </cell>
          <cell r="AI568">
            <v>950</v>
          </cell>
          <cell r="AJ568" t="str">
            <v>mm</v>
          </cell>
          <cell r="AK568" t="str">
            <v>外形寸法　奥行</v>
          </cell>
          <cell r="AL568">
            <v>630</v>
          </cell>
          <cell r="AM568" t="str">
            <v>mm</v>
          </cell>
          <cell r="AN568" t="str">
            <v>風量(強)</v>
          </cell>
          <cell r="AO568">
            <v>16</v>
          </cell>
          <cell r="AP568" t="str">
            <v>m3/min</v>
          </cell>
          <cell r="AQ568" t="str">
            <v>機外静圧</v>
          </cell>
          <cell r="AR568">
            <v>0</v>
          </cell>
          <cell r="AS568" t="str">
            <v>Pa</v>
          </cell>
          <cell r="AT568" t="str">
            <v>送風機出力</v>
          </cell>
          <cell r="AU568">
            <v>0.05</v>
          </cell>
          <cell r="AV568" t="str">
            <v>kW</v>
          </cell>
          <cell r="AW568" t="str">
            <v>ドレン配管径</v>
          </cell>
          <cell r="AX568" t="str">
            <v>ＶＰ－２５接続可</v>
          </cell>
          <cell r="AZ568" t="str">
            <v>冷媒配管(ガス)</v>
          </cell>
          <cell r="BA568">
            <v>12.7</v>
          </cell>
          <cell r="BB568" t="str">
            <v>φ(mm)</v>
          </cell>
          <cell r="BC568" t="str">
            <v>冷媒配管(液)</v>
          </cell>
          <cell r="BD568">
            <v>6.35</v>
          </cell>
          <cell r="BE568" t="str">
            <v>φ(mm)</v>
          </cell>
          <cell r="BF568" t="str">
            <v>製品質量</v>
          </cell>
          <cell r="BG568">
            <v>35</v>
          </cell>
          <cell r="BH568" t="str">
            <v>kg</v>
          </cell>
          <cell r="BI568" t="str">
            <v>分離形名(パネル１)</v>
          </cell>
          <cell r="BJ568" t="str">
            <v>PLP-J80EW</v>
          </cell>
          <cell r="BL568" t="str">
            <v>分離形名(リモコン１)</v>
          </cell>
          <cell r="BM568" t="str">
            <v>PAR-S25A</v>
          </cell>
        </row>
        <row r="569">
          <cell r="B569" t="str">
            <v>PLH-J56EK</v>
          </cell>
          <cell r="C569" t="str">
            <v>標準価格</v>
          </cell>
          <cell r="D569">
            <v>295000</v>
          </cell>
          <cell r="E569">
            <v>320000</v>
          </cell>
          <cell r="F569" t="str">
            <v>円</v>
          </cell>
          <cell r="G569" t="str">
            <v>冷房能力</v>
          </cell>
          <cell r="H569">
            <v>5</v>
          </cell>
          <cell r="I569" t="str">
            <v>kW</v>
          </cell>
          <cell r="J569" t="str">
            <v>消費電力(冷房)</v>
          </cell>
          <cell r="K569">
            <v>0</v>
          </cell>
          <cell r="L569" t="str">
            <v>kW</v>
          </cell>
          <cell r="M569" t="str">
            <v>暖房能力</v>
          </cell>
          <cell r="N569">
            <v>5.6</v>
          </cell>
          <cell r="O569" t="str">
            <v>kW</v>
          </cell>
          <cell r="P569" t="str">
            <v>暖房能力(ﾋｰﾀ作動時)</v>
          </cell>
          <cell r="Q569">
            <v>0</v>
          </cell>
          <cell r="R569" t="str">
            <v>kW</v>
          </cell>
          <cell r="S569" t="str">
            <v>消費電力(暖房)</v>
          </cell>
          <cell r="T569">
            <v>0</v>
          </cell>
          <cell r="U569" t="str">
            <v>kW</v>
          </cell>
          <cell r="V569" t="str">
            <v>消費電力(暖房ﾋｰﾀ作動時)</v>
          </cell>
          <cell r="W569">
            <v>0</v>
          </cell>
          <cell r="X569" t="str">
            <v>kW</v>
          </cell>
          <cell r="Y569" t="str">
            <v>電源</v>
          </cell>
          <cell r="Z569" t="str">
            <v>単相</v>
          </cell>
          <cell r="AA569" t="str">
            <v>φ</v>
          </cell>
          <cell r="AB569" t="str">
            <v>電圧</v>
          </cell>
          <cell r="AC569">
            <v>200</v>
          </cell>
          <cell r="AD569" t="str">
            <v>V</v>
          </cell>
          <cell r="AE569" t="str">
            <v>外形寸法　高さ</v>
          </cell>
          <cell r="AF569">
            <v>283</v>
          </cell>
          <cell r="AG569" t="str">
            <v>mm</v>
          </cell>
          <cell r="AH569" t="str">
            <v>外形寸法　幅</v>
          </cell>
          <cell r="AI569">
            <v>630</v>
          </cell>
          <cell r="AJ569" t="str">
            <v>mm</v>
          </cell>
          <cell r="AK569" t="str">
            <v>外形寸法　奥行</v>
          </cell>
          <cell r="AL569">
            <v>950</v>
          </cell>
          <cell r="AM569" t="str">
            <v>mm</v>
          </cell>
          <cell r="AN569" t="str">
            <v>風量(強)</v>
          </cell>
          <cell r="AO569">
            <v>16</v>
          </cell>
          <cell r="AP569" t="str">
            <v>m3/min</v>
          </cell>
          <cell r="AQ569" t="str">
            <v>機外静圧</v>
          </cell>
          <cell r="AR569">
            <v>0</v>
          </cell>
          <cell r="AS569" t="str">
            <v>Pa</v>
          </cell>
          <cell r="AT569" t="str">
            <v>送風機出力</v>
          </cell>
          <cell r="AU569">
            <v>0.05</v>
          </cell>
          <cell r="AV569" t="str">
            <v>kW</v>
          </cell>
          <cell r="AW569" t="str">
            <v>ドレン配管径</v>
          </cell>
          <cell r="AX569" t="str">
            <v>VP25接続可</v>
          </cell>
          <cell r="AZ569" t="str">
            <v>冷媒配管(ガス)</v>
          </cell>
          <cell r="BA569">
            <v>15.88</v>
          </cell>
          <cell r="BB569" t="str">
            <v>φ(mm)</v>
          </cell>
          <cell r="BC569" t="str">
            <v>冷媒配管(液)</v>
          </cell>
          <cell r="BD569">
            <v>9.52</v>
          </cell>
          <cell r="BE569" t="str">
            <v>φ(mm)</v>
          </cell>
          <cell r="BF569" t="str">
            <v>製品質量</v>
          </cell>
          <cell r="BG569">
            <v>35</v>
          </cell>
          <cell r="BH569" t="str">
            <v>kg</v>
          </cell>
          <cell r="BI569" t="str">
            <v>分離形名(パネル１)</v>
          </cell>
          <cell r="BJ569" t="str">
            <v>PLP-J80EW</v>
          </cell>
          <cell r="BL569" t="str">
            <v>分離形名(リモコン１)</v>
          </cell>
          <cell r="BM569" t="str">
            <v>PAR-JH150K</v>
          </cell>
        </row>
        <row r="570">
          <cell r="B570" t="str">
            <v>PLH-J56EKH</v>
          </cell>
          <cell r="C570" t="str">
            <v>標準価格</v>
          </cell>
          <cell r="D570">
            <v>323000</v>
          </cell>
          <cell r="E570">
            <v>348000</v>
          </cell>
          <cell r="F570" t="str">
            <v>円</v>
          </cell>
          <cell r="G570" t="str">
            <v>冷房能力</v>
          </cell>
          <cell r="H570">
            <v>5</v>
          </cell>
          <cell r="I570" t="str">
            <v>kW</v>
          </cell>
          <cell r="J570" t="str">
            <v>消費電力(冷房)</v>
          </cell>
          <cell r="K570">
            <v>0</v>
          </cell>
          <cell r="L570" t="str">
            <v>kW</v>
          </cell>
          <cell r="M570" t="str">
            <v>暖房能力</v>
          </cell>
          <cell r="N570">
            <v>5.6</v>
          </cell>
          <cell r="O570" t="str">
            <v>kW</v>
          </cell>
          <cell r="P570" t="str">
            <v>暖房能力(ﾋｰﾀ作動時)</v>
          </cell>
          <cell r="Q570">
            <v>7.2</v>
          </cell>
          <cell r="R570" t="str">
            <v>kW</v>
          </cell>
          <cell r="S570" t="str">
            <v>消費電力(暖房)</v>
          </cell>
          <cell r="T570">
            <v>0</v>
          </cell>
          <cell r="U570" t="str">
            <v>kW</v>
          </cell>
          <cell r="V570" t="str">
            <v>消費電力(暖房ﾋｰﾀ作動時)</v>
          </cell>
          <cell r="W570">
            <v>0</v>
          </cell>
          <cell r="X570" t="str">
            <v>kW</v>
          </cell>
          <cell r="Y570" t="str">
            <v>電源</v>
          </cell>
          <cell r="Z570" t="str">
            <v>三相</v>
          </cell>
          <cell r="AA570" t="str">
            <v>φ</v>
          </cell>
          <cell r="AB570" t="str">
            <v>電圧</v>
          </cell>
          <cell r="AC570">
            <v>200</v>
          </cell>
          <cell r="AD570" t="str">
            <v>V</v>
          </cell>
          <cell r="AE570" t="str">
            <v>外形寸法　高さ</v>
          </cell>
          <cell r="AF570">
            <v>283</v>
          </cell>
          <cell r="AG570" t="str">
            <v>mm</v>
          </cell>
          <cell r="AH570" t="str">
            <v>外形寸法　幅</v>
          </cell>
          <cell r="AI570">
            <v>630</v>
          </cell>
          <cell r="AJ570" t="str">
            <v>mm</v>
          </cell>
          <cell r="AK570" t="str">
            <v>外形寸法　奥行</v>
          </cell>
          <cell r="AL570">
            <v>950</v>
          </cell>
          <cell r="AM570" t="str">
            <v>mm</v>
          </cell>
          <cell r="AN570" t="str">
            <v>風量(強)</v>
          </cell>
          <cell r="AO570">
            <v>16</v>
          </cell>
          <cell r="AP570" t="str">
            <v>m3/min</v>
          </cell>
          <cell r="AQ570" t="str">
            <v>機外静圧</v>
          </cell>
          <cell r="AR570">
            <v>0</v>
          </cell>
          <cell r="AS570" t="str">
            <v>Pa</v>
          </cell>
          <cell r="AT570" t="str">
            <v>送風機出力</v>
          </cell>
          <cell r="AU570">
            <v>0.05</v>
          </cell>
          <cell r="AV570" t="str">
            <v>kW</v>
          </cell>
          <cell r="AW570" t="str">
            <v>ドレン配管径</v>
          </cell>
          <cell r="AX570" t="str">
            <v>VP25接続可</v>
          </cell>
          <cell r="AZ570" t="str">
            <v>冷媒配管(ガス)</v>
          </cell>
          <cell r="BA570">
            <v>15.88</v>
          </cell>
          <cell r="BB570" t="str">
            <v>φ(mm)</v>
          </cell>
          <cell r="BC570" t="str">
            <v>冷媒配管(液)</v>
          </cell>
          <cell r="BD570">
            <v>9.52</v>
          </cell>
          <cell r="BE570" t="str">
            <v>φ(mm)</v>
          </cell>
          <cell r="BF570" t="str">
            <v>製品質量</v>
          </cell>
          <cell r="BG570">
            <v>37</v>
          </cell>
          <cell r="BH570" t="str">
            <v>kg</v>
          </cell>
          <cell r="BI570" t="str">
            <v>分離形名(パネル１)</v>
          </cell>
          <cell r="BJ570" t="str">
            <v>PLP-J80EW</v>
          </cell>
          <cell r="BL570" t="str">
            <v>分離形名(リモコン１)</v>
          </cell>
          <cell r="BM570" t="str">
            <v>PAR-JH150K</v>
          </cell>
        </row>
        <row r="571">
          <cell r="B571" t="str">
            <v>PLH-J56GK</v>
          </cell>
          <cell r="C571" t="str">
            <v>標準価格</v>
          </cell>
          <cell r="D571">
            <v>280000</v>
          </cell>
          <cell r="E571">
            <v>305000</v>
          </cell>
          <cell r="F571" t="str">
            <v>円</v>
          </cell>
          <cell r="G571" t="str">
            <v>冷房能力</v>
          </cell>
          <cell r="H571">
            <v>5</v>
          </cell>
          <cell r="I571" t="str">
            <v>kW</v>
          </cell>
          <cell r="J571" t="str">
            <v>消費電力(冷房)</v>
          </cell>
          <cell r="K571">
            <v>0</v>
          </cell>
          <cell r="L571" t="str">
            <v>kW</v>
          </cell>
          <cell r="M571" t="str">
            <v>暖房能力</v>
          </cell>
          <cell r="N571">
            <v>5.6</v>
          </cell>
          <cell r="O571" t="str">
            <v>kW</v>
          </cell>
          <cell r="P571" t="str">
            <v>暖房能力(ﾋｰﾀ作動時)</v>
          </cell>
          <cell r="Q571">
            <v>0</v>
          </cell>
          <cell r="R571" t="str">
            <v>kW</v>
          </cell>
          <cell r="S571" t="str">
            <v>消費電力(暖房)</v>
          </cell>
          <cell r="T571">
            <v>0</v>
          </cell>
          <cell r="U571" t="str">
            <v>kW</v>
          </cell>
          <cell r="V571" t="str">
            <v>消費電力(暖房ﾋｰﾀ作動時)</v>
          </cell>
          <cell r="W571">
            <v>0</v>
          </cell>
          <cell r="X571" t="str">
            <v>kW</v>
          </cell>
          <cell r="Y571" t="str">
            <v>電源</v>
          </cell>
          <cell r="Z571" t="str">
            <v>単相</v>
          </cell>
          <cell r="AA571" t="str">
            <v>φ</v>
          </cell>
          <cell r="AB571" t="str">
            <v>電圧</v>
          </cell>
          <cell r="AC571">
            <v>200</v>
          </cell>
          <cell r="AD571" t="str">
            <v>V</v>
          </cell>
          <cell r="AE571" t="str">
            <v>外形寸法　高さ</v>
          </cell>
          <cell r="AF571">
            <v>258</v>
          </cell>
          <cell r="AG571" t="str">
            <v>mm</v>
          </cell>
          <cell r="AH571" t="str">
            <v>外形寸法　幅</v>
          </cell>
          <cell r="AI571">
            <v>820</v>
          </cell>
          <cell r="AJ571" t="str">
            <v>mm</v>
          </cell>
          <cell r="AK571" t="str">
            <v>外形寸法　奥行</v>
          </cell>
          <cell r="AL571">
            <v>820</v>
          </cell>
          <cell r="AM571" t="str">
            <v>mm</v>
          </cell>
          <cell r="AN571" t="str">
            <v>風量(強)</v>
          </cell>
          <cell r="AO571">
            <v>16</v>
          </cell>
          <cell r="AP571" t="str">
            <v>m3/min</v>
          </cell>
          <cell r="AQ571" t="str">
            <v>機外静圧</v>
          </cell>
          <cell r="AR571">
            <v>0</v>
          </cell>
          <cell r="AS571" t="str">
            <v>Pa</v>
          </cell>
          <cell r="AT571" t="str">
            <v>送風機出力</v>
          </cell>
          <cell r="AU571">
            <v>0.03</v>
          </cell>
          <cell r="AV571" t="str">
            <v>kW</v>
          </cell>
          <cell r="AW571" t="str">
            <v>ドレン配管径</v>
          </cell>
          <cell r="AX571" t="str">
            <v>VP25接続可</v>
          </cell>
          <cell r="AZ571" t="str">
            <v>冷媒配管(ガス)</v>
          </cell>
          <cell r="BA571">
            <v>15.88</v>
          </cell>
          <cell r="BB571" t="str">
            <v>φ(mm)</v>
          </cell>
          <cell r="BC571" t="str">
            <v>冷媒配管(液)</v>
          </cell>
          <cell r="BD571">
            <v>9.52</v>
          </cell>
          <cell r="BE571" t="str">
            <v>φ(mm)</v>
          </cell>
          <cell r="BF571" t="str">
            <v>製品質量</v>
          </cell>
          <cell r="BG571">
            <v>26</v>
          </cell>
          <cell r="BH571" t="str">
            <v>kg</v>
          </cell>
          <cell r="BI571" t="str">
            <v>分離形名(パネル１)</v>
          </cell>
          <cell r="BJ571" t="str">
            <v>PLP-J100GW</v>
          </cell>
          <cell r="BL571" t="str">
            <v>分離形名(リモコン１)</v>
          </cell>
          <cell r="BM571" t="str">
            <v>PAR-JH240K</v>
          </cell>
        </row>
        <row r="572">
          <cell r="B572" t="str">
            <v>PLH-J56GKH</v>
          </cell>
          <cell r="C572" t="str">
            <v>標準価格</v>
          </cell>
          <cell r="D572">
            <v>308000</v>
          </cell>
          <cell r="E572">
            <v>333000</v>
          </cell>
          <cell r="F572" t="str">
            <v>円</v>
          </cell>
          <cell r="G572" t="str">
            <v>冷房能力</v>
          </cell>
          <cell r="H572">
            <v>5</v>
          </cell>
          <cell r="I572" t="str">
            <v>kW</v>
          </cell>
          <cell r="J572" t="str">
            <v>消費電力(冷房)</v>
          </cell>
          <cell r="K572">
            <v>0</v>
          </cell>
          <cell r="L572" t="str">
            <v>kW</v>
          </cell>
          <cell r="M572" t="str">
            <v>暖房能力</v>
          </cell>
          <cell r="N572">
            <v>5.6</v>
          </cell>
          <cell r="O572" t="str">
            <v>kW</v>
          </cell>
          <cell r="P572" t="str">
            <v>暖房能力(ﾋｰﾀ作動時)</v>
          </cell>
          <cell r="Q572">
            <v>7.2</v>
          </cell>
          <cell r="R572" t="str">
            <v>kW</v>
          </cell>
          <cell r="S572" t="str">
            <v>消費電力(暖房)</v>
          </cell>
          <cell r="T572">
            <v>0</v>
          </cell>
          <cell r="U572" t="str">
            <v>kW</v>
          </cell>
          <cell r="V572" t="str">
            <v>消費電力(暖房ﾋｰﾀ作動時)</v>
          </cell>
          <cell r="W572">
            <v>0</v>
          </cell>
          <cell r="X572" t="str">
            <v>kW</v>
          </cell>
          <cell r="Y572" t="str">
            <v>電源</v>
          </cell>
          <cell r="Z572" t="str">
            <v>三相</v>
          </cell>
          <cell r="AA572" t="str">
            <v>φ</v>
          </cell>
          <cell r="AB572" t="str">
            <v>電圧</v>
          </cell>
          <cell r="AC572">
            <v>200</v>
          </cell>
          <cell r="AD572" t="str">
            <v>V</v>
          </cell>
          <cell r="AE572" t="str">
            <v>外形寸法　高さ</v>
          </cell>
          <cell r="AF572">
            <v>258</v>
          </cell>
          <cell r="AG572" t="str">
            <v>mm</v>
          </cell>
          <cell r="AH572" t="str">
            <v>外形寸法　幅</v>
          </cell>
          <cell r="AI572">
            <v>820</v>
          </cell>
          <cell r="AJ572" t="str">
            <v>mm</v>
          </cell>
          <cell r="AK572" t="str">
            <v>外形寸法　奥行</v>
          </cell>
          <cell r="AL572">
            <v>820</v>
          </cell>
          <cell r="AM572" t="str">
            <v>mm</v>
          </cell>
          <cell r="AN572" t="str">
            <v>風量(強)</v>
          </cell>
          <cell r="AO572">
            <v>16</v>
          </cell>
          <cell r="AP572" t="str">
            <v>m3/min</v>
          </cell>
          <cell r="AQ572" t="str">
            <v>機外静圧</v>
          </cell>
          <cell r="AR572">
            <v>0</v>
          </cell>
          <cell r="AS572" t="str">
            <v>Pa</v>
          </cell>
          <cell r="AT572" t="str">
            <v>送風機出力</v>
          </cell>
          <cell r="AU572">
            <v>0.03</v>
          </cell>
          <cell r="AV572" t="str">
            <v>kW</v>
          </cell>
          <cell r="AW572" t="str">
            <v>ドレン配管径</v>
          </cell>
          <cell r="AX572" t="str">
            <v>VP25接続可</v>
          </cell>
          <cell r="AZ572" t="str">
            <v>冷媒配管(ガス)</v>
          </cell>
          <cell r="BA572">
            <v>15.88</v>
          </cell>
          <cell r="BB572" t="str">
            <v>φ(mm)</v>
          </cell>
          <cell r="BC572" t="str">
            <v>冷媒配管(液)</v>
          </cell>
          <cell r="BD572">
            <v>9.52</v>
          </cell>
          <cell r="BE572" t="str">
            <v>φ(mm)</v>
          </cell>
          <cell r="BF572" t="str">
            <v>製品質量</v>
          </cell>
          <cell r="BG572">
            <v>27</v>
          </cell>
          <cell r="BH572" t="str">
            <v>kg</v>
          </cell>
          <cell r="BI572" t="str">
            <v>分離形名(パネル１)</v>
          </cell>
          <cell r="BJ572" t="str">
            <v>PLP-J100GW</v>
          </cell>
          <cell r="BL572" t="str">
            <v>分離形名(リモコン１)</v>
          </cell>
          <cell r="BM572" t="str">
            <v>PAR-JH240K</v>
          </cell>
        </row>
        <row r="573">
          <cell r="B573" t="str">
            <v>PLH-J56JK</v>
          </cell>
          <cell r="C573" t="str">
            <v>標準価格</v>
          </cell>
          <cell r="D573">
            <v>280000</v>
          </cell>
          <cell r="E573">
            <v>305000</v>
          </cell>
          <cell r="F573" t="str">
            <v>円</v>
          </cell>
          <cell r="G573" t="str">
            <v>冷房能力</v>
          </cell>
          <cell r="H573">
            <v>5</v>
          </cell>
          <cell r="I573" t="str">
            <v>kW</v>
          </cell>
          <cell r="J573" t="str">
            <v>消費電力(冷房)</v>
          </cell>
          <cell r="K573">
            <v>0</v>
          </cell>
          <cell r="L573" t="str">
            <v>kW</v>
          </cell>
          <cell r="M573" t="str">
            <v>暖房能力</v>
          </cell>
          <cell r="N573">
            <v>5.6</v>
          </cell>
          <cell r="O573" t="str">
            <v>kW</v>
          </cell>
          <cell r="P573" t="str">
            <v>暖房能力(ﾋｰﾀ作動時)</v>
          </cell>
          <cell r="Q573">
            <v>0</v>
          </cell>
          <cell r="R573" t="str">
            <v>kW</v>
          </cell>
          <cell r="S573" t="str">
            <v>消費電力(暖房)</v>
          </cell>
          <cell r="T573">
            <v>0</v>
          </cell>
          <cell r="U573" t="str">
            <v>kW</v>
          </cell>
          <cell r="V573" t="str">
            <v>消費電力(暖房ﾋｰﾀ作動時)</v>
          </cell>
          <cell r="W573">
            <v>0</v>
          </cell>
          <cell r="X573" t="str">
            <v>kW</v>
          </cell>
          <cell r="Y573" t="str">
            <v>電源</v>
          </cell>
          <cell r="Z573" t="str">
            <v>単相</v>
          </cell>
          <cell r="AA573" t="str">
            <v>φ</v>
          </cell>
          <cell r="AB573" t="str">
            <v>電圧</v>
          </cell>
          <cell r="AC573">
            <v>200</v>
          </cell>
          <cell r="AD573" t="str">
            <v>V</v>
          </cell>
          <cell r="AE573" t="str">
            <v>外形寸法　高さ</v>
          </cell>
          <cell r="AF573">
            <v>0</v>
          </cell>
          <cell r="AG573" t="str">
            <v>mm</v>
          </cell>
          <cell r="AH573" t="str">
            <v>外形寸法　幅</v>
          </cell>
          <cell r="AI573">
            <v>0</v>
          </cell>
          <cell r="AJ573" t="str">
            <v>mm</v>
          </cell>
          <cell r="AK573" t="str">
            <v>外形寸法　奥行</v>
          </cell>
          <cell r="AL573">
            <v>0</v>
          </cell>
          <cell r="AM573" t="str">
            <v>mm</v>
          </cell>
          <cell r="AN573" t="str">
            <v>風量(強)</v>
          </cell>
          <cell r="AO573">
            <v>0</v>
          </cell>
          <cell r="AP573" t="str">
            <v>m3/min</v>
          </cell>
          <cell r="AQ573" t="str">
            <v>機外静圧</v>
          </cell>
          <cell r="AR573">
            <v>0</v>
          </cell>
          <cell r="AS573" t="str">
            <v>Pa</v>
          </cell>
          <cell r="AT573" t="str">
            <v>送風機出力</v>
          </cell>
          <cell r="AU573">
            <v>0.03</v>
          </cell>
          <cell r="AV573" t="str">
            <v>kW</v>
          </cell>
          <cell r="AW573" t="str">
            <v>ドレン配管径</v>
          </cell>
          <cell r="AZ573" t="str">
            <v>冷媒配管(ガス)</v>
          </cell>
          <cell r="BA573">
            <v>15.88</v>
          </cell>
          <cell r="BB573" t="str">
            <v>φ(mm)</v>
          </cell>
          <cell r="BC573" t="str">
            <v>冷媒配管(液)</v>
          </cell>
          <cell r="BD573">
            <v>9.52</v>
          </cell>
          <cell r="BE573" t="str">
            <v>φ(mm)</v>
          </cell>
          <cell r="BF573" t="str">
            <v>製品質量</v>
          </cell>
          <cell r="BG573">
            <v>19</v>
          </cell>
          <cell r="BH573" t="str">
            <v>kg</v>
          </cell>
          <cell r="BI573" t="str">
            <v>分離形名(パネル１)</v>
          </cell>
          <cell r="BJ573" t="str">
            <v>PLP-J71JW</v>
          </cell>
          <cell r="BL573" t="str">
            <v>分離形名(リモコン１)</v>
          </cell>
          <cell r="BM573" t="str">
            <v>PAR-JH240K</v>
          </cell>
        </row>
        <row r="574">
          <cell r="B574" t="str">
            <v>PLH-J56JKH</v>
          </cell>
          <cell r="C574" t="str">
            <v>標準価格</v>
          </cell>
          <cell r="D574">
            <v>308000</v>
          </cell>
          <cell r="E574">
            <v>333000</v>
          </cell>
          <cell r="F574" t="str">
            <v>円</v>
          </cell>
          <cell r="G574" t="str">
            <v>冷房能力</v>
          </cell>
          <cell r="H574">
            <v>5</v>
          </cell>
          <cell r="I574" t="str">
            <v>kW</v>
          </cell>
          <cell r="J574" t="str">
            <v>消費電力(冷房)</v>
          </cell>
          <cell r="K574">
            <v>0</v>
          </cell>
          <cell r="L574" t="str">
            <v>kW</v>
          </cell>
          <cell r="M574" t="str">
            <v>暖房能力</v>
          </cell>
          <cell r="N574">
            <v>5.6</v>
          </cell>
          <cell r="O574" t="str">
            <v>kW</v>
          </cell>
          <cell r="P574" t="str">
            <v>暖房能力(ﾋｰﾀ作動時)</v>
          </cell>
          <cell r="Q574">
            <v>0</v>
          </cell>
          <cell r="R574" t="str">
            <v>kW</v>
          </cell>
          <cell r="S574" t="str">
            <v>消費電力(暖房)</v>
          </cell>
          <cell r="T574">
            <v>0</v>
          </cell>
          <cell r="U574" t="str">
            <v>kW</v>
          </cell>
          <cell r="V574" t="str">
            <v>消費電力(暖房ﾋｰﾀ作動時)</v>
          </cell>
          <cell r="W574">
            <v>0</v>
          </cell>
          <cell r="X574" t="str">
            <v>kW</v>
          </cell>
          <cell r="Y574" t="str">
            <v>電源</v>
          </cell>
          <cell r="Z574" t="str">
            <v>三相</v>
          </cell>
          <cell r="AA574" t="str">
            <v>φ</v>
          </cell>
          <cell r="AB574" t="str">
            <v>電圧</v>
          </cell>
          <cell r="AC574">
            <v>200</v>
          </cell>
          <cell r="AD574" t="str">
            <v>V</v>
          </cell>
          <cell r="AE574" t="str">
            <v>外形寸法　高さ</v>
          </cell>
          <cell r="AF574">
            <v>0</v>
          </cell>
          <cell r="AG574" t="str">
            <v>mm</v>
          </cell>
          <cell r="AH574" t="str">
            <v>外形寸法　幅</v>
          </cell>
          <cell r="AI574">
            <v>0</v>
          </cell>
          <cell r="AJ574" t="str">
            <v>mm</v>
          </cell>
          <cell r="AK574" t="str">
            <v>外形寸法　奥行</v>
          </cell>
          <cell r="AL574">
            <v>0</v>
          </cell>
          <cell r="AM574" t="str">
            <v>mm</v>
          </cell>
          <cell r="AN574" t="str">
            <v>風量(強)</v>
          </cell>
          <cell r="AO574">
            <v>0</v>
          </cell>
          <cell r="AP574" t="str">
            <v>m3/min</v>
          </cell>
          <cell r="AQ574" t="str">
            <v>機外静圧</v>
          </cell>
          <cell r="AR574">
            <v>0</v>
          </cell>
          <cell r="AS574" t="str">
            <v>Pa</v>
          </cell>
          <cell r="AT574" t="str">
            <v>送風機出力</v>
          </cell>
          <cell r="AU574">
            <v>0.03</v>
          </cell>
          <cell r="AV574" t="str">
            <v>kW</v>
          </cell>
          <cell r="AW574" t="str">
            <v>ドレン配管径</v>
          </cell>
          <cell r="AZ574" t="str">
            <v>冷媒配管(ガス)</v>
          </cell>
          <cell r="BA574">
            <v>15.88</v>
          </cell>
          <cell r="BB574" t="str">
            <v>φ(mm)</v>
          </cell>
          <cell r="BC574" t="str">
            <v>冷媒配管(液)</v>
          </cell>
          <cell r="BD574">
            <v>9.52</v>
          </cell>
          <cell r="BE574" t="str">
            <v>φ(mm)</v>
          </cell>
          <cell r="BF574" t="str">
            <v>製品質量</v>
          </cell>
          <cell r="BG574">
            <v>20</v>
          </cell>
          <cell r="BH574" t="str">
            <v>kg</v>
          </cell>
          <cell r="BI574" t="str">
            <v>分離形名(パネル１)</v>
          </cell>
          <cell r="BJ574" t="str">
            <v>PLP-J71JW</v>
          </cell>
          <cell r="BL574" t="str">
            <v>分離形名(リモコン１)</v>
          </cell>
          <cell r="BM574" t="str">
            <v>PAR-JH240K</v>
          </cell>
        </row>
        <row r="575">
          <cell r="B575" t="str">
            <v>PLH-J56PA</v>
          </cell>
          <cell r="C575" t="str">
            <v>標準価格</v>
          </cell>
          <cell r="D575">
            <v>290000</v>
          </cell>
          <cell r="E575">
            <v>315000</v>
          </cell>
          <cell r="F575" t="str">
            <v>円</v>
          </cell>
          <cell r="G575" t="str">
            <v>冷房能力</v>
          </cell>
          <cell r="H575">
            <v>5</v>
          </cell>
          <cell r="I575" t="str">
            <v>kW</v>
          </cell>
          <cell r="J575" t="str">
            <v>消費電力(冷房)</v>
          </cell>
          <cell r="L575" t="str">
            <v>kW</v>
          </cell>
          <cell r="M575" t="str">
            <v>暖房能力</v>
          </cell>
          <cell r="N575">
            <v>5.6</v>
          </cell>
          <cell r="O575" t="str">
            <v>kW</v>
          </cell>
          <cell r="P575" t="str">
            <v>暖房能力(ﾋｰﾀ作動時)</v>
          </cell>
          <cell r="R575" t="str">
            <v>kW</v>
          </cell>
          <cell r="S575" t="str">
            <v>消費電力(暖房)</v>
          </cell>
          <cell r="U575" t="str">
            <v>kW</v>
          </cell>
          <cell r="V575" t="str">
            <v>消費電力(暖房ﾋｰﾀ作動時)</v>
          </cell>
          <cell r="X575" t="str">
            <v>kW</v>
          </cell>
          <cell r="Y575" t="str">
            <v>電源</v>
          </cell>
          <cell r="AA575" t="str">
            <v>φ</v>
          </cell>
          <cell r="AB575" t="str">
            <v>電圧</v>
          </cell>
          <cell r="AD575" t="str">
            <v>V</v>
          </cell>
          <cell r="AE575" t="str">
            <v>外形寸法　高さ</v>
          </cell>
          <cell r="AF575">
            <v>358</v>
          </cell>
          <cell r="AG575" t="str">
            <v>mm</v>
          </cell>
          <cell r="AH575" t="str">
            <v>外形寸法　幅</v>
          </cell>
          <cell r="AI575">
            <v>944</v>
          </cell>
          <cell r="AJ575" t="str">
            <v>mm</v>
          </cell>
          <cell r="AK575" t="str">
            <v>外形寸法　奥行</v>
          </cell>
          <cell r="AL575">
            <v>624</v>
          </cell>
          <cell r="AM575" t="str">
            <v>mm</v>
          </cell>
          <cell r="AN575" t="str">
            <v>風量(強)</v>
          </cell>
          <cell r="AO575">
            <v>16</v>
          </cell>
          <cell r="AP575" t="str">
            <v>m3/min</v>
          </cell>
          <cell r="AQ575" t="str">
            <v>機外静圧</v>
          </cell>
          <cell r="AS575" t="str">
            <v>Pa</v>
          </cell>
          <cell r="AT575" t="str">
            <v>送風機出力</v>
          </cell>
          <cell r="AU575">
            <v>0.05</v>
          </cell>
          <cell r="AV575" t="str">
            <v>kW</v>
          </cell>
          <cell r="AW575" t="str">
            <v>ドレン配管径</v>
          </cell>
          <cell r="AZ575" t="str">
            <v>冷媒配管(ガス)</v>
          </cell>
          <cell r="BA575">
            <v>15.88</v>
          </cell>
          <cell r="BB575" t="str">
            <v>φ(mm)</v>
          </cell>
          <cell r="BC575" t="str">
            <v>冷媒配管(液)</v>
          </cell>
          <cell r="BD575">
            <v>9.52</v>
          </cell>
          <cell r="BE575" t="str">
            <v>φ(mm)</v>
          </cell>
          <cell r="BF575" t="str">
            <v>製品質量</v>
          </cell>
          <cell r="BG575">
            <v>35</v>
          </cell>
          <cell r="BH575" t="str">
            <v>kg</v>
          </cell>
          <cell r="BI575" t="str">
            <v>分離形名(パネル１)</v>
          </cell>
          <cell r="BJ575" t="str">
            <v>PLP-J80PW</v>
          </cell>
          <cell r="BL575" t="str">
            <v>分離形名(リモコン１)</v>
          </cell>
          <cell r="BM575" t="str">
            <v>PAR-S25A</v>
          </cell>
        </row>
        <row r="576">
          <cell r="B576" t="str">
            <v>PLH-J56PAH</v>
          </cell>
          <cell r="C576" t="str">
            <v>標準価格</v>
          </cell>
          <cell r="D576">
            <v>318000</v>
          </cell>
          <cell r="E576">
            <v>343000</v>
          </cell>
          <cell r="F576" t="str">
            <v>円</v>
          </cell>
          <cell r="G576" t="str">
            <v>冷房能力</v>
          </cell>
          <cell r="H576">
            <v>5</v>
          </cell>
          <cell r="I576" t="str">
            <v>kW</v>
          </cell>
          <cell r="J576" t="str">
            <v>消費電力(冷房)</v>
          </cell>
          <cell r="L576" t="str">
            <v>kW</v>
          </cell>
          <cell r="M576" t="str">
            <v>暖房能力</v>
          </cell>
          <cell r="N576">
            <v>5.6</v>
          </cell>
          <cell r="O576" t="str">
            <v>kW</v>
          </cell>
          <cell r="P576" t="str">
            <v>暖房能力(ﾋｰﾀ作動時)</v>
          </cell>
          <cell r="Q576">
            <v>7.2</v>
          </cell>
          <cell r="R576" t="str">
            <v>kW</v>
          </cell>
          <cell r="S576" t="str">
            <v>消費電力(暖房)</v>
          </cell>
          <cell r="U576" t="str">
            <v>kW</v>
          </cell>
          <cell r="V576" t="str">
            <v>消費電力(暖房ﾋｰﾀ作動時)</v>
          </cell>
          <cell r="X576" t="str">
            <v>kW</v>
          </cell>
          <cell r="Y576" t="str">
            <v>電源</v>
          </cell>
          <cell r="AA576" t="str">
            <v>φ</v>
          </cell>
          <cell r="AB576" t="str">
            <v>電圧</v>
          </cell>
          <cell r="AD576" t="str">
            <v>V</v>
          </cell>
          <cell r="AE576" t="str">
            <v>外形寸法　高さ</v>
          </cell>
          <cell r="AF576">
            <v>358</v>
          </cell>
          <cell r="AG576" t="str">
            <v>mm</v>
          </cell>
          <cell r="AH576" t="str">
            <v>外形寸法　幅</v>
          </cell>
          <cell r="AI576">
            <v>944</v>
          </cell>
          <cell r="AJ576" t="str">
            <v>mm</v>
          </cell>
          <cell r="AK576" t="str">
            <v>外形寸法　奥行</v>
          </cell>
          <cell r="AL576">
            <v>624</v>
          </cell>
          <cell r="AM576" t="str">
            <v>mm</v>
          </cell>
          <cell r="AN576" t="str">
            <v>風量(強)</v>
          </cell>
          <cell r="AO576">
            <v>16</v>
          </cell>
          <cell r="AP576" t="str">
            <v>m3/min</v>
          </cell>
          <cell r="AQ576" t="str">
            <v>機外静圧</v>
          </cell>
          <cell r="AS576" t="str">
            <v>Pa</v>
          </cell>
          <cell r="AT576" t="str">
            <v>送風機出力</v>
          </cell>
          <cell r="AU576">
            <v>0.05</v>
          </cell>
          <cell r="AV576" t="str">
            <v>kW</v>
          </cell>
          <cell r="AW576" t="str">
            <v>ドレン配管径</v>
          </cell>
          <cell r="AZ576" t="str">
            <v>冷媒配管(ガス)</v>
          </cell>
          <cell r="BA576">
            <v>15.88</v>
          </cell>
          <cell r="BB576" t="str">
            <v>φ(mm)</v>
          </cell>
          <cell r="BC576" t="str">
            <v>冷媒配管(液)</v>
          </cell>
          <cell r="BD576">
            <v>9.52</v>
          </cell>
          <cell r="BE576" t="str">
            <v>φ(mm)</v>
          </cell>
          <cell r="BF576" t="str">
            <v>製品質量</v>
          </cell>
          <cell r="BG576">
            <v>37</v>
          </cell>
          <cell r="BH576" t="str">
            <v>kg</v>
          </cell>
          <cell r="BI576" t="str">
            <v>分離形名(パネル１)</v>
          </cell>
          <cell r="BJ576" t="str">
            <v>PLP-J80PW</v>
          </cell>
          <cell r="BL576" t="str">
            <v>分離形名(リモコン１)</v>
          </cell>
          <cell r="BM576" t="str">
            <v>PAR-S25A</v>
          </cell>
        </row>
        <row r="577">
          <cell r="B577" t="str">
            <v>PLH-J56SEAH</v>
          </cell>
          <cell r="C577" t="str">
            <v>標準価格</v>
          </cell>
          <cell r="D577">
            <v>318000</v>
          </cell>
          <cell r="E577">
            <v>343000</v>
          </cell>
          <cell r="F577" t="str">
            <v>円</v>
          </cell>
          <cell r="G577" t="str">
            <v>冷房能力</v>
          </cell>
          <cell r="H577">
            <v>5</v>
          </cell>
          <cell r="I577" t="str">
            <v>kW</v>
          </cell>
          <cell r="J577" t="str">
            <v>消費電力(冷房)</v>
          </cell>
          <cell r="L577" t="str">
            <v>kW</v>
          </cell>
          <cell r="M577" t="str">
            <v>暖房能力</v>
          </cell>
          <cell r="N577">
            <v>5.6</v>
          </cell>
          <cell r="O577" t="str">
            <v>kW</v>
          </cell>
          <cell r="P577" t="str">
            <v>暖房能力(ﾋｰﾀ作動時)</v>
          </cell>
          <cell r="Q577">
            <v>7.2</v>
          </cell>
          <cell r="R577" t="str">
            <v>kW</v>
          </cell>
          <cell r="S577" t="str">
            <v>消費電力(暖房)</v>
          </cell>
          <cell r="U577" t="str">
            <v>kW</v>
          </cell>
          <cell r="V577" t="str">
            <v>消費電力(暖房ﾋｰﾀ作動時)</v>
          </cell>
          <cell r="X577" t="str">
            <v>kW</v>
          </cell>
          <cell r="Y577" t="str">
            <v>電源</v>
          </cell>
          <cell r="AA577" t="str">
            <v>φ</v>
          </cell>
          <cell r="AB577" t="str">
            <v>電圧</v>
          </cell>
          <cell r="AD577" t="str">
            <v>V</v>
          </cell>
          <cell r="AE577" t="str">
            <v>外形寸法　高さ</v>
          </cell>
          <cell r="AF577">
            <v>358</v>
          </cell>
          <cell r="AG577" t="str">
            <v>mm</v>
          </cell>
          <cell r="AH577" t="str">
            <v>外形寸法　幅</v>
          </cell>
          <cell r="AI577">
            <v>950</v>
          </cell>
          <cell r="AJ577" t="str">
            <v>mm</v>
          </cell>
          <cell r="AK577" t="str">
            <v>外形寸法　奥行</v>
          </cell>
          <cell r="AL577">
            <v>630</v>
          </cell>
          <cell r="AM577" t="str">
            <v>mm</v>
          </cell>
          <cell r="AN577" t="str">
            <v>風量(強)</v>
          </cell>
          <cell r="AO577">
            <v>16</v>
          </cell>
          <cell r="AP577" t="str">
            <v>m3/min</v>
          </cell>
          <cell r="AQ577" t="str">
            <v>機外静圧</v>
          </cell>
          <cell r="AR577">
            <v>0</v>
          </cell>
          <cell r="AS577" t="str">
            <v>Pa</v>
          </cell>
          <cell r="AT577" t="str">
            <v>送風機出力</v>
          </cell>
          <cell r="AU577">
            <v>0.05</v>
          </cell>
          <cell r="AV577" t="str">
            <v>kW</v>
          </cell>
          <cell r="AW577" t="str">
            <v>ドレン配管径</v>
          </cell>
          <cell r="AX577" t="str">
            <v>ＶＰ－２５接続可</v>
          </cell>
          <cell r="AZ577" t="str">
            <v>冷媒配管(ガス)</v>
          </cell>
          <cell r="BA577">
            <v>15.88</v>
          </cell>
          <cell r="BB577" t="str">
            <v>φ(mm)</v>
          </cell>
          <cell r="BC577" t="str">
            <v>冷媒配管(液)</v>
          </cell>
          <cell r="BD577">
            <v>9.52</v>
          </cell>
          <cell r="BE577" t="str">
            <v>φ(mm)</v>
          </cell>
          <cell r="BF577" t="str">
            <v>製品質量</v>
          </cell>
          <cell r="BG577">
            <v>35</v>
          </cell>
          <cell r="BH577" t="str">
            <v>kg</v>
          </cell>
          <cell r="BI577" t="str">
            <v>分離形名(パネル１)</v>
          </cell>
          <cell r="BJ577" t="str">
            <v>PLP-J80EW</v>
          </cell>
          <cell r="BL577" t="str">
            <v>分離形名(リモコン１)</v>
          </cell>
          <cell r="BM577" t="str">
            <v>PAR-S25A</v>
          </cell>
        </row>
        <row r="578">
          <cell r="B578" t="str">
            <v>PLH-J56SEKH</v>
          </cell>
          <cell r="C578" t="str">
            <v>標準価格</v>
          </cell>
          <cell r="D578">
            <v>323000</v>
          </cell>
          <cell r="E578">
            <v>348000</v>
          </cell>
          <cell r="F578" t="str">
            <v>円</v>
          </cell>
          <cell r="G578" t="str">
            <v>冷房能力</v>
          </cell>
          <cell r="H578">
            <v>5</v>
          </cell>
          <cell r="I578" t="str">
            <v>kW</v>
          </cell>
          <cell r="J578" t="str">
            <v>消費電力(冷房)</v>
          </cell>
          <cell r="K578">
            <v>0</v>
          </cell>
          <cell r="L578" t="str">
            <v>kW</v>
          </cell>
          <cell r="M578" t="str">
            <v>暖房能力</v>
          </cell>
          <cell r="N578">
            <v>5.6</v>
          </cell>
          <cell r="O578" t="str">
            <v>kW</v>
          </cell>
          <cell r="P578" t="str">
            <v>暖房能力(ﾋｰﾀ作動時)</v>
          </cell>
          <cell r="Q578">
            <v>7.2</v>
          </cell>
          <cell r="R578" t="str">
            <v>kW</v>
          </cell>
          <cell r="S578" t="str">
            <v>消費電力(暖房)</v>
          </cell>
          <cell r="T578">
            <v>0</v>
          </cell>
          <cell r="U578" t="str">
            <v>kW</v>
          </cell>
          <cell r="V578" t="str">
            <v>消費電力(暖房ﾋｰﾀ作動時)</v>
          </cell>
          <cell r="W578">
            <v>0</v>
          </cell>
          <cell r="X578" t="str">
            <v>kW</v>
          </cell>
          <cell r="Y578" t="str">
            <v>電源</v>
          </cell>
          <cell r="Z578" t="str">
            <v>単相</v>
          </cell>
          <cell r="AA578" t="str">
            <v>φ</v>
          </cell>
          <cell r="AB578" t="str">
            <v>電圧</v>
          </cell>
          <cell r="AC578">
            <v>200</v>
          </cell>
          <cell r="AD578" t="str">
            <v>V</v>
          </cell>
          <cell r="AE578" t="str">
            <v>外形寸法　高さ</v>
          </cell>
          <cell r="AF578">
            <v>283</v>
          </cell>
          <cell r="AG578" t="str">
            <v>mm</v>
          </cell>
          <cell r="AH578" t="str">
            <v>外形寸法　幅</v>
          </cell>
          <cell r="AI578">
            <v>630</v>
          </cell>
          <cell r="AJ578" t="str">
            <v>mm</v>
          </cell>
          <cell r="AK578" t="str">
            <v>外形寸法　奥行</v>
          </cell>
          <cell r="AL578">
            <v>950</v>
          </cell>
          <cell r="AM578" t="str">
            <v>mm</v>
          </cell>
          <cell r="AN578" t="str">
            <v>風量(強)</v>
          </cell>
          <cell r="AO578">
            <v>16</v>
          </cell>
          <cell r="AP578" t="str">
            <v>m3/min</v>
          </cell>
          <cell r="AQ578" t="str">
            <v>機外静圧</v>
          </cell>
          <cell r="AR578">
            <v>0</v>
          </cell>
          <cell r="AS578" t="str">
            <v>Pa</v>
          </cell>
          <cell r="AT578" t="str">
            <v>送風機出力</v>
          </cell>
          <cell r="AU578">
            <v>0.05</v>
          </cell>
          <cell r="AV578" t="str">
            <v>kW</v>
          </cell>
          <cell r="AW578" t="str">
            <v>ドレン配管径</v>
          </cell>
          <cell r="AX578" t="str">
            <v>VP25接続可</v>
          </cell>
          <cell r="AZ578" t="str">
            <v>冷媒配管(ガス)</v>
          </cell>
          <cell r="BA578">
            <v>15.88</v>
          </cell>
          <cell r="BB578" t="str">
            <v>φ(mm)</v>
          </cell>
          <cell r="BC578" t="str">
            <v>冷媒配管(液)</v>
          </cell>
          <cell r="BD578">
            <v>9.52</v>
          </cell>
          <cell r="BE578" t="str">
            <v>φ(mm)</v>
          </cell>
          <cell r="BF578" t="str">
            <v>製品質量</v>
          </cell>
          <cell r="BG578">
            <v>37</v>
          </cell>
          <cell r="BH578" t="str">
            <v>kg</v>
          </cell>
          <cell r="BI578" t="str">
            <v>分離形名(パネル１)</v>
          </cell>
          <cell r="BJ578" t="str">
            <v>PLP-J80EW</v>
          </cell>
          <cell r="BL578" t="str">
            <v>分離形名(リモコン１)</v>
          </cell>
          <cell r="BM578" t="str">
            <v>PAR-JH150K</v>
          </cell>
        </row>
        <row r="579">
          <cell r="B579" t="str">
            <v>PLH-J56SGKH</v>
          </cell>
          <cell r="C579" t="str">
            <v>標準価格</v>
          </cell>
          <cell r="D579">
            <v>308000</v>
          </cell>
          <cell r="E579">
            <v>333000</v>
          </cell>
          <cell r="F579" t="str">
            <v>円</v>
          </cell>
          <cell r="G579" t="str">
            <v>冷房能力</v>
          </cell>
          <cell r="H579">
            <v>5</v>
          </cell>
          <cell r="I579" t="str">
            <v>kW</v>
          </cell>
          <cell r="J579" t="str">
            <v>消費電力(冷房)</v>
          </cell>
          <cell r="K579">
            <v>0</v>
          </cell>
          <cell r="L579" t="str">
            <v>kW</v>
          </cell>
          <cell r="M579" t="str">
            <v>暖房能力</v>
          </cell>
          <cell r="N579">
            <v>5.6</v>
          </cell>
          <cell r="O579" t="str">
            <v>kW</v>
          </cell>
          <cell r="P579" t="str">
            <v>暖房能力(ﾋｰﾀ作動時)</v>
          </cell>
          <cell r="Q579">
            <v>7.2</v>
          </cell>
          <cell r="R579" t="str">
            <v>kW</v>
          </cell>
          <cell r="S579" t="str">
            <v>消費電力(暖房)</v>
          </cell>
          <cell r="T579">
            <v>0</v>
          </cell>
          <cell r="U579" t="str">
            <v>kW</v>
          </cell>
          <cell r="V579" t="str">
            <v>消費電力(暖房ﾋｰﾀ作動時)</v>
          </cell>
          <cell r="W579">
            <v>0</v>
          </cell>
          <cell r="X579" t="str">
            <v>kW</v>
          </cell>
          <cell r="Y579" t="str">
            <v>電源</v>
          </cell>
          <cell r="Z579" t="str">
            <v>単相</v>
          </cell>
          <cell r="AA579" t="str">
            <v>φ</v>
          </cell>
          <cell r="AB579" t="str">
            <v>電圧</v>
          </cell>
          <cell r="AC579">
            <v>200</v>
          </cell>
          <cell r="AD579" t="str">
            <v>V</v>
          </cell>
          <cell r="AE579" t="str">
            <v>外形寸法　高さ</v>
          </cell>
          <cell r="AF579">
            <v>258</v>
          </cell>
          <cell r="AG579" t="str">
            <v>mm</v>
          </cell>
          <cell r="AH579" t="str">
            <v>外形寸法　幅</v>
          </cell>
          <cell r="AI579">
            <v>820</v>
          </cell>
          <cell r="AJ579" t="str">
            <v>mm</v>
          </cell>
          <cell r="AK579" t="str">
            <v>外形寸法　奥行</v>
          </cell>
          <cell r="AL579">
            <v>820</v>
          </cell>
          <cell r="AM579" t="str">
            <v>mm</v>
          </cell>
          <cell r="AN579" t="str">
            <v>風量(強)</v>
          </cell>
          <cell r="AO579">
            <v>16</v>
          </cell>
          <cell r="AP579" t="str">
            <v>m3/min</v>
          </cell>
          <cell r="AQ579" t="str">
            <v>機外静圧</v>
          </cell>
          <cell r="AR579">
            <v>0</v>
          </cell>
          <cell r="AS579" t="str">
            <v>Pa</v>
          </cell>
          <cell r="AT579" t="str">
            <v>送風機出力</v>
          </cell>
          <cell r="AU579">
            <v>0.03</v>
          </cell>
          <cell r="AV579" t="str">
            <v>kW</v>
          </cell>
          <cell r="AW579" t="str">
            <v>ドレン配管径</v>
          </cell>
          <cell r="AX579" t="str">
            <v>VP25接続可</v>
          </cell>
          <cell r="AZ579" t="str">
            <v>冷媒配管(ガス)</v>
          </cell>
          <cell r="BA579">
            <v>15.88</v>
          </cell>
          <cell r="BB579" t="str">
            <v>φ(mm)</v>
          </cell>
          <cell r="BC579" t="str">
            <v>冷媒配管(液)</v>
          </cell>
          <cell r="BD579">
            <v>9.52</v>
          </cell>
          <cell r="BE579" t="str">
            <v>φ(mm)</v>
          </cell>
          <cell r="BF579" t="str">
            <v>製品質量</v>
          </cell>
          <cell r="BG579">
            <v>27</v>
          </cell>
          <cell r="BH579" t="str">
            <v>kg</v>
          </cell>
          <cell r="BI579" t="str">
            <v>分離形名(パネル１)</v>
          </cell>
          <cell r="BJ579" t="str">
            <v>PLP-J100GW</v>
          </cell>
          <cell r="BL579" t="str">
            <v>分離形名(リモコン１)</v>
          </cell>
          <cell r="BM579" t="str">
            <v>PAR-JH240K</v>
          </cell>
        </row>
        <row r="580">
          <cell r="B580" t="str">
            <v>PLH-J56SJKH</v>
          </cell>
          <cell r="C580" t="str">
            <v>標準価格</v>
          </cell>
          <cell r="D580">
            <v>308000</v>
          </cell>
          <cell r="E580">
            <v>333000</v>
          </cell>
          <cell r="F580" t="str">
            <v>円</v>
          </cell>
          <cell r="G580" t="str">
            <v>冷房能力</v>
          </cell>
          <cell r="H580">
            <v>5</v>
          </cell>
          <cell r="I580" t="str">
            <v>kW</v>
          </cell>
          <cell r="J580" t="str">
            <v>消費電力(冷房)</v>
          </cell>
          <cell r="K580">
            <v>0</v>
          </cell>
          <cell r="L580" t="str">
            <v>kW</v>
          </cell>
          <cell r="M580" t="str">
            <v>暖房能力</v>
          </cell>
          <cell r="N580">
            <v>5.6</v>
          </cell>
          <cell r="O580" t="str">
            <v>kW</v>
          </cell>
          <cell r="P580" t="str">
            <v>暖房能力(ﾋｰﾀ作動時)</v>
          </cell>
          <cell r="Q580">
            <v>0</v>
          </cell>
          <cell r="R580" t="str">
            <v>kW</v>
          </cell>
          <cell r="S580" t="str">
            <v>消費電力(暖房)</v>
          </cell>
          <cell r="T580">
            <v>0</v>
          </cell>
          <cell r="U580" t="str">
            <v>kW</v>
          </cell>
          <cell r="V580" t="str">
            <v>消費電力(暖房ﾋｰﾀ作動時)</v>
          </cell>
          <cell r="W580">
            <v>0</v>
          </cell>
          <cell r="X580" t="str">
            <v>kW</v>
          </cell>
          <cell r="Y580" t="str">
            <v>電源</v>
          </cell>
          <cell r="Z580" t="str">
            <v>単相</v>
          </cell>
          <cell r="AA580" t="str">
            <v>φ</v>
          </cell>
          <cell r="AB580" t="str">
            <v>電圧</v>
          </cell>
          <cell r="AC580">
            <v>200</v>
          </cell>
          <cell r="AD580" t="str">
            <v>V</v>
          </cell>
          <cell r="AE580" t="str">
            <v>外形寸法　高さ</v>
          </cell>
          <cell r="AF580">
            <v>0</v>
          </cell>
          <cell r="AG580" t="str">
            <v>mm</v>
          </cell>
          <cell r="AH580" t="str">
            <v>外形寸法　幅</v>
          </cell>
          <cell r="AI580">
            <v>0</v>
          </cell>
          <cell r="AJ580" t="str">
            <v>mm</v>
          </cell>
          <cell r="AK580" t="str">
            <v>外形寸法　奥行</v>
          </cell>
          <cell r="AL580">
            <v>0</v>
          </cell>
          <cell r="AM580" t="str">
            <v>mm</v>
          </cell>
          <cell r="AN580" t="str">
            <v>風量(強)</v>
          </cell>
          <cell r="AO580">
            <v>0</v>
          </cell>
          <cell r="AP580" t="str">
            <v>m3/min</v>
          </cell>
          <cell r="AQ580" t="str">
            <v>機外静圧</v>
          </cell>
          <cell r="AR580">
            <v>0</v>
          </cell>
          <cell r="AS580" t="str">
            <v>Pa</v>
          </cell>
          <cell r="AT580" t="str">
            <v>送風機出力</v>
          </cell>
          <cell r="AU580">
            <v>0.03</v>
          </cell>
          <cell r="AV580" t="str">
            <v>kW</v>
          </cell>
          <cell r="AW580" t="str">
            <v>ドレン配管径</v>
          </cell>
          <cell r="AZ580" t="str">
            <v>冷媒配管(ガス)</v>
          </cell>
          <cell r="BA580">
            <v>15.88</v>
          </cell>
          <cell r="BB580" t="str">
            <v>φ(mm)</v>
          </cell>
          <cell r="BC580" t="str">
            <v>冷媒配管(液)</v>
          </cell>
          <cell r="BD580">
            <v>9.52</v>
          </cell>
          <cell r="BE580" t="str">
            <v>φ(mm)</v>
          </cell>
          <cell r="BF580" t="str">
            <v>製品質量</v>
          </cell>
          <cell r="BG580">
            <v>20</v>
          </cell>
          <cell r="BH580" t="str">
            <v>kg</v>
          </cell>
          <cell r="BI580" t="str">
            <v>分離形名(パネル１)</v>
          </cell>
          <cell r="BJ580" t="str">
            <v>PLP-J71JW</v>
          </cell>
          <cell r="BL580" t="str">
            <v>分離形名(リモコン１)</v>
          </cell>
          <cell r="BM580" t="str">
            <v>PAR-JH240K</v>
          </cell>
        </row>
        <row r="581">
          <cell r="B581" t="str">
            <v>PLH-J56SPAH</v>
          </cell>
          <cell r="C581" t="str">
            <v>標準価格</v>
          </cell>
          <cell r="D581">
            <v>318000</v>
          </cell>
          <cell r="E581">
            <v>343000</v>
          </cell>
          <cell r="F581" t="str">
            <v>円</v>
          </cell>
          <cell r="G581" t="str">
            <v>冷房能力</v>
          </cell>
          <cell r="H581">
            <v>5</v>
          </cell>
          <cell r="I581" t="str">
            <v>kW</v>
          </cell>
          <cell r="J581" t="str">
            <v>消費電力(冷房)</v>
          </cell>
          <cell r="L581" t="str">
            <v>kW</v>
          </cell>
          <cell r="M581" t="str">
            <v>暖房能力</v>
          </cell>
          <cell r="N581">
            <v>5.6</v>
          </cell>
          <cell r="O581" t="str">
            <v>kW</v>
          </cell>
          <cell r="P581" t="str">
            <v>暖房能力(ﾋｰﾀ作動時)</v>
          </cell>
          <cell r="Q581">
            <v>7.2</v>
          </cell>
          <cell r="R581" t="str">
            <v>kW</v>
          </cell>
          <cell r="S581" t="str">
            <v>消費電力(暖房)</v>
          </cell>
          <cell r="U581" t="str">
            <v>kW</v>
          </cell>
          <cell r="V581" t="str">
            <v>消費電力(暖房ﾋｰﾀ作動時)</v>
          </cell>
          <cell r="X581" t="str">
            <v>kW</v>
          </cell>
          <cell r="Y581" t="str">
            <v>電源</v>
          </cell>
          <cell r="AA581" t="str">
            <v>φ</v>
          </cell>
          <cell r="AB581" t="str">
            <v>電圧</v>
          </cell>
          <cell r="AD581" t="str">
            <v>V</v>
          </cell>
          <cell r="AE581" t="str">
            <v>外形寸法　高さ</v>
          </cell>
          <cell r="AF581">
            <v>358</v>
          </cell>
          <cell r="AG581" t="str">
            <v>mm</v>
          </cell>
          <cell r="AH581" t="str">
            <v>外形寸法　幅</v>
          </cell>
          <cell r="AI581">
            <v>944</v>
          </cell>
          <cell r="AJ581" t="str">
            <v>mm</v>
          </cell>
          <cell r="AK581" t="str">
            <v>外形寸法　奥行</v>
          </cell>
          <cell r="AL581">
            <v>624</v>
          </cell>
          <cell r="AM581" t="str">
            <v>mm</v>
          </cell>
          <cell r="AN581" t="str">
            <v>風量(強)</v>
          </cell>
          <cell r="AO581">
            <v>16</v>
          </cell>
          <cell r="AP581" t="str">
            <v>m3/min</v>
          </cell>
          <cell r="AQ581" t="str">
            <v>機外静圧</v>
          </cell>
          <cell r="AS581" t="str">
            <v>Pa</v>
          </cell>
          <cell r="AT581" t="str">
            <v>送風機出力</v>
          </cell>
          <cell r="AU581">
            <v>0.05</v>
          </cell>
          <cell r="AV581" t="str">
            <v>kW</v>
          </cell>
          <cell r="AW581" t="str">
            <v>ドレン配管径</v>
          </cell>
          <cell r="AZ581" t="str">
            <v>冷媒配管(ガス)</v>
          </cell>
          <cell r="BA581">
            <v>15.88</v>
          </cell>
          <cell r="BB581" t="str">
            <v>φ(mm)</v>
          </cell>
          <cell r="BC581" t="str">
            <v>冷媒配管(液)</v>
          </cell>
          <cell r="BD581">
            <v>9.52</v>
          </cell>
          <cell r="BE581" t="str">
            <v>φ(mm)</v>
          </cell>
          <cell r="BF581" t="str">
            <v>製品質量</v>
          </cell>
          <cell r="BG581">
            <v>37</v>
          </cell>
          <cell r="BH581" t="str">
            <v>kg</v>
          </cell>
          <cell r="BI581" t="str">
            <v>分離形名(パネル１)</v>
          </cell>
          <cell r="BJ581" t="str">
            <v>PLP-J80PW</v>
          </cell>
          <cell r="BL581" t="str">
            <v>分離形名(リモコン１)</v>
          </cell>
          <cell r="BM581" t="str">
            <v>PAR-S25A</v>
          </cell>
        </row>
        <row r="582">
          <cell r="B582" t="str">
            <v>PLH-J63EA</v>
          </cell>
          <cell r="C582" t="str">
            <v>標準価格</v>
          </cell>
          <cell r="D582">
            <v>300000</v>
          </cell>
          <cell r="E582">
            <v>325000</v>
          </cell>
          <cell r="F582" t="str">
            <v>円</v>
          </cell>
          <cell r="G582" t="str">
            <v>冷房能力</v>
          </cell>
          <cell r="H582">
            <v>5.6</v>
          </cell>
          <cell r="I582" t="str">
            <v>kW</v>
          </cell>
          <cell r="J582" t="str">
            <v>消費電力(冷房)</v>
          </cell>
          <cell r="K582">
            <v>0.1</v>
          </cell>
          <cell r="L582" t="str">
            <v>kW</v>
          </cell>
          <cell r="M582" t="str">
            <v>暖房能力</v>
          </cell>
          <cell r="N582">
            <v>6.7</v>
          </cell>
          <cell r="O582" t="str">
            <v>kW</v>
          </cell>
          <cell r="P582" t="str">
            <v>暖房能力(ﾋｰﾀ作動時)</v>
          </cell>
          <cell r="R582" t="str">
            <v>kW</v>
          </cell>
          <cell r="S582" t="str">
            <v>消費電力(暖房)</v>
          </cell>
          <cell r="T582">
            <v>0.1</v>
          </cell>
          <cell r="U582" t="str">
            <v>kW</v>
          </cell>
          <cell r="V582" t="str">
            <v>消費電力(暖房ﾋｰﾀ作動時)</v>
          </cell>
          <cell r="X582" t="str">
            <v>kW</v>
          </cell>
          <cell r="Y582" t="str">
            <v>電源</v>
          </cell>
          <cell r="AA582" t="str">
            <v>φ</v>
          </cell>
          <cell r="AB582" t="str">
            <v>電圧</v>
          </cell>
          <cell r="AD582" t="str">
            <v>V</v>
          </cell>
          <cell r="AE582" t="str">
            <v>外形寸法　高さ</v>
          </cell>
          <cell r="AF582">
            <v>358</v>
          </cell>
          <cell r="AG582" t="str">
            <v>mm</v>
          </cell>
          <cell r="AH582" t="str">
            <v>外形寸法　幅</v>
          </cell>
          <cell r="AI582">
            <v>950</v>
          </cell>
          <cell r="AJ582" t="str">
            <v>mm</v>
          </cell>
          <cell r="AK582" t="str">
            <v>外形寸法　奥行</v>
          </cell>
          <cell r="AL582">
            <v>630</v>
          </cell>
          <cell r="AM582" t="str">
            <v>mm</v>
          </cell>
          <cell r="AN582" t="str">
            <v>風量(強)</v>
          </cell>
          <cell r="AO582">
            <v>18</v>
          </cell>
          <cell r="AP582" t="str">
            <v>m3/min</v>
          </cell>
          <cell r="AQ582" t="str">
            <v>機外静圧</v>
          </cell>
          <cell r="AR582">
            <v>0</v>
          </cell>
          <cell r="AS582" t="str">
            <v>Pa</v>
          </cell>
          <cell r="AT582" t="str">
            <v>送風機出力</v>
          </cell>
          <cell r="AU582">
            <v>7.0000000000000007E-2</v>
          </cell>
          <cell r="AV582" t="str">
            <v>kW</v>
          </cell>
          <cell r="AW582" t="str">
            <v>ドレン配管径</v>
          </cell>
          <cell r="AX582" t="str">
            <v>ＶＰ－２５接続可</v>
          </cell>
          <cell r="AZ582" t="str">
            <v>冷媒配管(ガス)</v>
          </cell>
          <cell r="BA582">
            <v>15.88</v>
          </cell>
          <cell r="BB582" t="str">
            <v>φ(mm)</v>
          </cell>
          <cell r="BC582" t="str">
            <v>冷媒配管(液)</v>
          </cell>
          <cell r="BD582">
            <v>9.52</v>
          </cell>
          <cell r="BE582" t="str">
            <v>φ(mm)</v>
          </cell>
          <cell r="BF582" t="str">
            <v>製品質量</v>
          </cell>
          <cell r="BG582">
            <v>36</v>
          </cell>
          <cell r="BH582" t="str">
            <v>kg</v>
          </cell>
          <cell r="BI582" t="str">
            <v>分離形名(パネル１)</v>
          </cell>
          <cell r="BJ582" t="str">
            <v>PLP-J80EW</v>
          </cell>
          <cell r="BL582" t="str">
            <v>分離形名(リモコン１)</v>
          </cell>
          <cell r="BM582" t="str">
            <v>PAR-S25A</v>
          </cell>
        </row>
        <row r="583">
          <cell r="B583" t="str">
            <v>PLH-J63EAH</v>
          </cell>
          <cell r="C583" t="str">
            <v>標準価格</v>
          </cell>
          <cell r="D583">
            <v>328000</v>
          </cell>
          <cell r="E583">
            <v>353000</v>
          </cell>
          <cell r="F583" t="str">
            <v>円</v>
          </cell>
          <cell r="G583" t="str">
            <v>冷房能力</v>
          </cell>
          <cell r="H583">
            <v>5.6</v>
          </cell>
          <cell r="I583" t="str">
            <v>kW</v>
          </cell>
          <cell r="J583" t="str">
            <v>消費電力(冷房)</v>
          </cell>
          <cell r="K583">
            <v>0.1</v>
          </cell>
          <cell r="L583" t="str">
            <v>kW</v>
          </cell>
          <cell r="M583" t="str">
            <v>暖房能力</v>
          </cell>
          <cell r="N583">
            <v>6.7</v>
          </cell>
          <cell r="O583" t="str">
            <v>kW</v>
          </cell>
          <cell r="P583" t="str">
            <v>暖房能力(ﾋｰﾀ作動時)</v>
          </cell>
          <cell r="Q583">
            <v>8.8000000000000007</v>
          </cell>
          <cell r="R583" t="str">
            <v>kW</v>
          </cell>
          <cell r="S583" t="str">
            <v>消費電力(暖房)</v>
          </cell>
          <cell r="T583">
            <v>0.1</v>
          </cell>
          <cell r="U583" t="str">
            <v>kW</v>
          </cell>
          <cell r="V583" t="str">
            <v>消費電力(暖房ﾋｰﾀ作動時)</v>
          </cell>
          <cell r="W583">
            <v>2.2000000000000002</v>
          </cell>
          <cell r="X583" t="str">
            <v>kW</v>
          </cell>
          <cell r="Y583" t="str">
            <v>電源</v>
          </cell>
          <cell r="AA583" t="str">
            <v>φ</v>
          </cell>
          <cell r="AB583" t="str">
            <v>電圧</v>
          </cell>
          <cell r="AD583" t="str">
            <v>V</v>
          </cell>
          <cell r="AE583" t="str">
            <v>外形寸法　高さ</v>
          </cell>
          <cell r="AF583">
            <v>358</v>
          </cell>
          <cell r="AG583" t="str">
            <v>mm</v>
          </cell>
          <cell r="AH583" t="str">
            <v>外形寸法　幅</v>
          </cell>
          <cell r="AI583">
            <v>950</v>
          </cell>
          <cell r="AJ583" t="str">
            <v>mm</v>
          </cell>
          <cell r="AK583" t="str">
            <v>外形寸法　奥行</v>
          </cell>
          <cell r="AL583">
            <v>630</v>
          </cell>
          <cell r="AM583" t="str">
            <v>mm</v>
          </cell>
          <cell r="AN583" t="str">
            <v>風量(強)</v>
          </cell>
          <cell r="AO583">
            <v>18</v>
          </cell>
          <cell r="AP583" t="str">
            <v>m3/min</v>
          </cell>
          <cell r="AQ583" t="str">
            <v>機外静圧</v>
          </cell>
          <cell r="AR583">
            <v>0</v>
          </cell>
          <cell r="AS583" t="str">
            <v>Pa</v>
          </cell>
          <cell r="AT583" t="str">
            <v>送風機出力</v>
          </cell>
          <cell r="AU583">
            <v>7.0000000000000007E-2</v>
          </cell>
          <cell r="AV583" t="str">
            <v>kW</v>
          </cell>
          <cell r="AW583" t="str">
            <v>ドレン配管径</v>
          </cell>
          <cell r="AX583" t="str">
            <v>ＶＰ－２５接続可</v>
          </cell>
          <cell r="AZ583" t="str">
            <v>冷媒配管(ガス)</v>
          </cell>
          <cell r="BA583">
            <v>15.88</v>
          </cell>
          <cell r="BB583" t="str">
            <v>φ(mm)</v>
          </cell>
          <cell r="BC583" t="str">
            <v>冷媒配管(液)</v>
          </cell>
          <cell r="BD583">
            <v>9.52</v>
          </cell>
          <cell r="BE583" t="str">
            <v>φ(mm)</v>
          </cell>
          <cell r="BF583" t="str">
            <v>製品質量</v>
          </cell>
          <cell r="BG583">
            <v>36</v>
          </cell>
          <cell r="BH583" t="str">
            <v>kg</v>
          </cell>
          <cell r="BI583" t="str">
            <v>分離形名(パネル１)</v>
          </cell>
          <cell r="BJ583" t="str">
            <v>PLP-J80EW</v>
          </cell>
          <cell r="BL583" t="str">
            <v>分離形名(リモコン１)</v>
          </cell>
          <cell r="BM583" t="str">
            <v>PAR-S25A</v>
          </cell>
        </row>
        <row r="584">
          <cell r="B584" t="str">
            <v>PLH-J63EK</v>
          </cell>
          <cell r="C584" t="str">
            <v>標準価格</v>
          </cell>
          <cell r="D584">
            <v>305000</v>
          </cell>
          <cell r="E584">
            <v>330000</v>
          </cell>
          <cell r="F584" t="str">
            <v>円</v>
          </cell>
          <cell r="G584" t="str">
            <v>冷房能力</v>
          </cell>
          <cell r="H584">
            <v>5.6</v>
          </cell>
          <cell r="I584" t="str">
            <v>kW</v>
          </cell>
          <cell r="J584" t="str">
            <v>消費電力(冷房)</v>
          </cell>
          <cell r="K584">
            <v>0</v>
          </cell>
          <cell r="L584" t="str">
            <v>kW</v>
          </cell>
          <cell r="M584" t="str">
            <v>暖房能力</v>
          </cell>
          <cell r="N584">
            <v>6.7</v>
          </cell>
          <cell r="O584" t="str">
            <v>kW</v>
          </cell>
          <cell r="P584" t="str">
            <v>暖房能力(ﾋｰﾀ作動時)</v>
          </cell>
          <cell r="Q584">
            <v>0</v>
          </cell>
          <cell r="R584" t="str">
            <v>kW</v>
          </cell>
          <cell r="S584" t="str">
            <v>消費電力(暖房)</v>
          </cell>
          <cell r="T584">
            <v>0</v>
          </cell>
          <cell r="U584" t="str">
            <v>kW</v>
          </cell>
          <cell r="V584" t="str">
            <v>消費電力(暖房ﾋｰﾀ作動時)</v>
          </cell>
          <cell r="W584">
            <v>0</v>
          </cell>
          <cell r="X584" t="str">
            <v>kW</v>
          </cell>
          <cell r="Y584" t="str">
            <v>電源</v>
          </cell>
          <cell r="Z584" t="str">
            <v>単相</v>
          </cell>
          <cell r="AA584" t="str">
            <v>φ</v>
          </cell>
          <cell r="AB584" t="str">
            <v>電圧</v>
          </cell>
          <cell r="AC584">
            <v>200</v>
          </cell>
          <cell r="AD584" t="str">
            <v>V</v>
          </cell>
          <cell r="AE584" t="str">
            <v>外形寸法　高さ</v>
          </cell>
          <cell r="AF584">
            <v>283</v>
          </cell>
          <cell r="AG584" t="str">
            <v>mm</v>
          </cell>
          <cell r="AH584" t="str">
            <v>外形寸法　幅</v>
          </cell>
          <cell r="AI584">
            <v>630</v>
          </cell>
          <cell r="AJ584" t="str">
            <v>mm</v>
          </cell>
          <cell r="AK584" t="str">
            <v>外形寸法　奥行</v>
          </cell>
          <cell r="AL584">
            <v>950</v>
          </cell>
          <cell r="AM584" t="str">
            <v>mm</v>
          </cell>
          <cell r="AN584" t="str">
            <v>風量(強)</v>
          </cell>
          <cell r="AO584">
            <v>18</v>
          </cell>
          <cell r="AP584" t="str">
            <v>m3/min</v>
          </cell>
          <cell r="AQ584" t="str">
            <v>機外静圧</v>
          </cell>
          <cell r="AR584">
            <v>0</v>
          </cell>
          <cell r="AS584" t="str">
            <v>Pa</v>
          </cell>
          <cell r="AT584" t="str">
            <v>送風機出力</v>
          </cell>
          <cell r="AU584">
            <v>7.0000000000000007E-2</v>
          </cell>
          <cell r="AV584" t="str">
            <v>kW</v>
          </cell>
          <cell r="AW584" t="str">
            <v>ドレン配管径</v>
          </cell>
          <cell r="AX584" t="str">
            <v>VP25接続可</v>
          </cell>
          <cell r="AZ584" t="str">
            <v>冷媒配管(ガス)</v>
          </cell>
          <cell r="BA584">
            <v>15.88</v>
          </cell>
          <cell r="BB584" t="str">
            <v>φ(mm)</v>
          </cell>
          <cell r="BC584" t="str">
            <v>冷媒配管(液)</v>
          </cell>
          <cell r="BD584">
            <v>9.52</v>
          </cell>
          <cell r="BE584" t="str">
            <v>φ(mm)</v>
          </cell>
          <cell r="BF584" t="str">
            <v>製品質量</v>
          </cell>
          <cell r="BG584">
            <v>36</v>
          </cell>
          <cell r="BH584" t="str">
            <v>kg</v>
          </cell>
          <cell r="BI584" t="str">
            <v>分離形名(パネル１)</v>
          </cell>
          <cell r="BJ584" t="str">
            <v>PLP-J80EW</v>
          </cell>
          <cell r="BL584" t="str">
            <v>分離形名(リモコン１)</v>
          </cell>
          <cell r="BM584" t="str">
            <v>PAR-JH150K</v>
          </cell>
        </row>
        <row r="585">
          <cell r="B585" t="str">
            <v>PLH-J63EKH</v>
          </cell>
          <cell r="C585" t="str">
            <v>標準価格</v>
          </cell>
          <cell r="D585">
            <v>333000</v>
          </cell>
          <cell r="E585">
            <v>358000</v>
          </cell>
          <cell r="F585" t="str">
            <v>円</v>
          </cell>
          <cell r="G585" t="str">
            <v>冷房能力</v>
          </cell>
          <cell r="H585">
            <v>5.6</v>
          </cell>
          <cell r="I585" t="str">
            <v>kW</v>
          </cell>
          <cell r="J585" t="str">
            <v>消費電力(冷房)</v>
          </cell>
          <cell r="K585">
            <v>0</v>
          </cell>
          <cell r="L585" t="str">
            <v>kW</v>
          </cell>
          <cell r="M585" t="str">
            <v>暖房能力</v>
          </cell>
          <cell r="N585">
            <v>6.7</v>
          </cell>
          <cell r="O585" t="str">
            <v>kW</v>
          </cell>
          <cell r="P585" t="str">
            <v>暖房能力(ﾋｰﾀ作動時)</v>
          </cell>
          <cell r="Q585">
            <v>8.8000000000000007</v>
          </cell>
          <cell r="R585" t="str">
            <v>kW</v>
          </cell>
          <cell r="S585" t="str">
            <v>消費電力(暖房)</v>
          </cell>
          <cell r="T585">
            <v>0</v>
          </cell>
          <cell r="U585" t="str">
            <v>kW</v>
          </cell>
          <cell r="V585" t="str">
            <v>消費電力(暖房ﾋｰﾀ作動時)</v>
          </cell>
          <cell r="W585">
            <v>0</v>
          </cell>
          <cell r="X585" t="str">
            <v>kW</v>
          </cell>
          <cell r="Y585" t="str">
            <v>電源</v>
          </cell>
          <cell r="Z585" t="str">
            <v>三相</v>
          </cell>
          <cell r="AA585" t="str">
            <v>φ</v>
          </cell>
          <cell r="AB585" t="str">
            <v>電圧</v>
          </cell>
          <cell r="AC585">
            <v>200</v>
          </cell>
          <cell r="AD585" t="str">
            <v>V</v>
          </cell>
          <cell r="AE585" t="str">
            <v>外形寸法　高さ</v>
          </cell>
          <cell r="AF585">
            <v>283</v>
          </cell>
          <cell r="AG585" t="str">
            <v>mm</v>
          </cell>
          <cell r="AH585" t="str">
            <v>外形寸法　幅</v>
          </cell>
          <cell r="AI585">
            <v>630</v>
          </cell>
          <cell r="AJ585" t="str">
            <v>mm</v>
          </cell>
          <cell r="AK585" t="str">
            <v>外形寸法　奥行</v>
          </cell>
          <cell r="AL585">
            <v>950</v>
          </cell>
          <cell r="AM585" t="str">
            <v>mm</v>
          </cell>
          <cell r="AN585" t="str">
            <v>風量(強)</v>
          </cell>
          <cell r="AO585">
            <v>18</v>
          </cell>
          <cell r="AP585" t="str">
            <v>m3/min</v>
          </cell>
          <cell r="AQ585" t="str">
            <v>機外静圧</v>
          </cell>
          <cell r="AR585">
            <v>0</v>
          </cell>
          <cell r="AS585" t="str">
            <v>Pa</v>
          </cell>
          <cell r="AT585" t="str">
            <v>送風機出力</v>
          </cell>
          <cell r="AU585">
            <v>7.0000000000000007E-2</v>
          </cell>
          <cell r="AV585" t="str">
            <v>kW</v>
          </cell>
          <cell r="AW585" t="str">
            <v>ドレン配管径</v>
          </cell>
          <cell r="AX585" t="str">
            <v>VP25接続可</v>
          </cell>
          <cell r="AZ585" t="str">
            <v>冷媒配管(ガス)</v>
          </cell>
          <cell r="BA585">
            <v>15.88</v>
          </cell>
          <cell r="BB585" t="str">
            <v>φ(mm)</v>
          </cell>
          <cell r="BC585" t="str">
            <v>冷媒配管(液)</v>
          </cell>
          <cell r="BD585">
            <v>9.52</v>
          </cell>
          <cell r="BE585" t="str">
            <v>φ(mm)</v>
          </cell>
          <cell r="BF585" t="str">
            <v>製品質量</v>
          </cell>
          <cell r="BG585">
            <v>38</v>
          </cell>
          <cell r="BH585" t="str">
            <v>kg</v>
          </cell>
          <cell r="BI585" t="str">
            <v>分離形名(パネル１)</v>
          </cell>
          <cell r="BJ585" t="str">
            <v>PLP-J80EW</v>
          </cell>
          <cell r="BL585" t="str">
            <v>分離形名(リモコン１)</v>
          </cell>
          <cell r="BM585" t="str">
            <v>PAR-JH150K</v>
          </cell>
        </row>
        <row r="586">
          <cell r="B586" t="str">
            <v>PLH-J63GK</v>
          </cell>
          <cell r="C586" t="str">
            <v>標準価格</v>
          </cell>
          <cell r="D586">
            <v>290000</v>
          </cell>
          <cell r="E586">
            <v>315000</v>
          </cell>
          <cell r="F586" t="str">
            <v>円</v>
          </cell>
          <cell r="G586" t="str">
            <v>冷房能力</v>
          </cell>
          <cell r="H586">
            <v>5.6</v>
          </cell>
          <cell r="I586" t="str">
            <v>kW</v>
          </cell>
          <cell r="J586" t="str">
            <v>消費電力(冷房)</v>
          </cell>
          <cell r="K586">
            <v>0</v>
          </cell>
          <cell r="L586" t="str">
            <v>kW</v>
          </cell>
          <cell r="M586" t="str">
            <v>暖房能力</v>
          </cell>
          <cell r="N586">
            <v>6.3</v>
          </cell>
          <cell r="O586" t="str">
            <v>kW</v>
          </cell>
          <cell r="P586" t="str">
            <v>暖房能力(ﾋｰﾀ作動時)</v>
          </cell>
          <cell r="Q586">
            <v>0</v>
          </cell>
          <cell r="R586" t="str">
            <v>kW</v>
          </cell>
          <cell r="S586" t="str">
            <v>消費電力(暖房)</v>
          </cell>
          <cell r="T586">
            <v>0</v>
          </cell>
          <cell r="U586" t="str">
            <v>kW</v>
          </cell>
          <cell r="V586" t="str">
            <v>消費電力(暖房ﾋｰﾀ作動時)</v>
          </cell>
          <cell r="W586">
            <v>0</v>
          </cell>
          <cell r="X586" t="str">
            <v>kW</v>
          </cell>
          <cell r="Y586" t="str">
            <v>電源</v>
          </cell>
          <cell r="Z586" t="str">
            <v>単相</v>
          </cell>
          <cell r="AA586" t="str">
            <v>φ</v>
          </cell>
          <cell r="AB586" t="str">
            <v>電圧</v>
          </cell>
          <cell r="AC586">
            <v>200</v>
          </cell>
          <cell r="AD586" t="str">
            <v>V</v>
          </cell>
          <cell r="AE586" t="str">
            <v>外形寸法　高さ</v>
          </cell>
          <cell r="AF586">
            <v>258</v>
          </cell>
          <cell r="AG586" t="str">
            <v>mm</v>
          </cell>
          <cell r="AH586" t="str">
            <v>外形寸法　幅</v>
          </cell>
          <cell r="AI586">
            <v>820</v>
          </cell>
          <cell r="AJ586" t="str">
            <v>mm</v>
          </cell>
          <cell r="AK586" t="str">
            <v>外形寸法　奥行</v>
          </cell>
          <cell r="AL586">
            <v>820</v>
          </cell>
          <cell r="AM586" t="str">
            <v>mm</v>
          </cell>
          <cell r="AN586" t="str">
            <v>風量(強)</v>
          </cell>
          <cell r="AO586">
            <v>18</v>
          </cell>
          <cell r="AP586" t="str">
            <v>m3/min</v>
          </cell>
          <cell r="AQ586" t="str">
            <v>機外静圧</v>
          </cell>
          <cell r="AR586">
            <v>0</v>
          </cell>
          <cell r="AS586" t="str">
            <v>Pa</v>
          </cell>
          <cell r="AT586" t="str">
            <v>送風機出力</v>
          </cell>
          <cell r="AU586">
            <v>0.05</v>
          </cell>
          <cell r="AV586" t="str">
            <v>kW</v>
          </cell>
          <cell r="AW586" t="str">
            <v>ドレン配管径</v>
          </cell>
          <cell r="AX586" t="str">
            <v>VP25接続可</v>
          </cell>
          <cell r="AZ586" t="str">
            <v>冷媒配管(ガス)</v>
          </cell>
          <cell r="BA586">
            <v>15.88</v>
          </cell>
          <cell r="BB586" t="str">
            <v>φ(mm)</v>
          </cell>
          <cell r="BC586" t="str">
            <v>冷媒配管(液)</v>
          </cell>
          <cell r="BD586">
            <v>9.52</v>
          </cell>
          <cell r="BE586" t="str">
            <v>φ(mm)</v>
          </cell>
          <cell r="BF586" t="str">
            <v>製品質量</v>
          </cell>
          <cell r="BG586">
            <v>28</v>
          </cell>
          <cell r="BH586" t="str">
            <v>kg</v>
          </cell>
          <cell r="BI586" t="str">
            <v>分離形名(パネル１)</v>
          </cell>
          <cell r="BJ586" t="str">
            <v>PLP-J100GW</v>
          </cell>
          <cell r="BL586" t="str">
            <v>分離形名(リモコン１)</v>
          </cell>
          <cell r="BM586" t="str">
            <v>PAR-JH240K</v>
          </cell>
        </row>
        <row r="587">
          <cell r="B587" t="str">
            <v>PLH-J63GKH</v>
          </cell>
          <cell r="C587" t="str">
            <v>標準価格</v>
          </cell>
          <cell r="D587">
            <v>318000</v>
          </cell>
          <cell r="E587">
            <v>343000</v>
          </cell>
          <cell r="F587" t="str">
            <v>円</v>
          </cell>
          <cell r="G587" t="str">
            <v>冷房能力</v>
          </cell>
          <cell r="H587">
            <v>5.6</v>
          </cell>
          <cell r="I587" t="str">
            <v>kW</v>
          </cell>
          <cell r="J587" t="str">
            <v>消費電力(冷房)</v>
          </cell>
          <cell r="K587">
            <v>0</v>
          </cell>
          <cell r="L587" t="str">
            <v>kW</v>
          </cell>
          <cell r="M587" t="str">
            <v>暖房能力</v>
          </cell>
          <cell r="N587">
            <v>6.3</v>
          </cell>
          <cell r="O587" t="str">
            <v>kW</v>
          </cell>
          <cell r="P587" t="str">
            <v>暖房能力(ﾋｰﾀ作動時)</v>
          </cell>
          <cell r="Q587">
            <v>8.8000000000000007</v>
          </cell>
          <cell r="R587" t="str">
            <v>kW</v>
          </cell>
          <cell r="S587" t="str">
            <v>消費電力(暖房)</v>
          </cell>
          <cell r="T587">
            <v>0</v>
          </cell>
          <cell r="U587" t="str">
            <v>kW</v>
          </cell>
          <cell r="V587" t="str">
            <v>消費電力(暖房ﾋｰﾀ作動時)</v>
          </cell>
          <cell r="W587">
            <v>0</v>
          </cell>
          <cell r="X587" t="str">
            <v>kW</v>
          </cell>
          <cell r="Y587" t="str">
            <v>電源</v>
          </cell>
          <cell r="Z587" t="str">
            <v>三相</v>
          </cell>
          <cell r="AA587" t="str">
            <v>φ</v>
          </cell>
          <cell r="AB587" t="str">
            <v>電圧</v>
          </cell>
          <cell r="AC587">
            <v>200</v>
          </cell>
          <cell r="AD587" t="str">
            <v>V</v>
          </cell>
          <cell r="AE587" t="str">
            <v>外形寸法　高さ</v>
          </cell>
          <cell r="AF587">
            <v>258</v>
          </cell>
          <cell r="AG587" t="str">
            <v>mm</v>
          </cell>
          <cell r="AH587" t="str">
            <v>外形寸法　幅</v>
          </cell>
          <cell r="AI587">
            <v>820</v>
          </cell>
          <cell r="AJ587" t="str">
            <v>mm</v>
          </cell>
          <cell r="AK587" t="str">
            <v>外形寸法　奥行</v>
          </cell>
          <cell r="AL587">
            <v>820</v>
          </cell>
          <cell r="AM587" t="str">
            <v>mm</v>
          </cell>
          <cell r="AN587" t="str">
            <v>風量(強)</v>
          </cell>
          <cell r="AO587">
            <v>18</v>
          </cell>
          <cell r="AP587" t="str">
            <v>m3/min</v>
          </cell>
          <cell r="AQ587" t="str">
            <v>機外静圧</v>
          </cell>
          <cell r="AR587">
            <v>0</v>
          </cell>
          <cell r="AS587" t="str">
            <v>Pa</v>
          </cell>
          <cell r="AT587" t="str">
            <v>送風機出力</v>
          </cell>
          <cell r="AU587">
            <v>0.05</v>
          </cell>
          <cell r="AV587" t="str">
            <v>kW</v>
          </cell>
          <cell r="AW587" t="str">
            <v>ドレン配管径</v>
          </cell>
          <cell r="AX587" t="str">
            <v>VP25接続可</v>
          </cell>
          <cell r="AZ587" t="str">
            <v>冷媒配管(ガス)</v>
          </cell>
          <cell r="BA587">
            <v>15.88</v>
          </cell>
          <cell r="BB587" t="str">
            <v>φ(mm)</v>
          </cell>
          <cell r="BC587" t="str">
            <v>冷媒配管(液)</v>
          </cell>
          <cell r="BD587">
            <v>9.52</v>
          </cell>
          <cell r="BE587" t="str">
            <v>φ(mm)</v>
          </cell>
          <cell r="BF587" t="str">
            <v>製品質量</v>
          </cell>
          <cell r="BG587">
            <v>29</v>
          </cell>
          <cell r="BH587" t="str">
            <v>kg</v>
          </cell>
          <cell r="BI587" t="str">
            <v>分離形名(パネル１)</v>
          </cell>
          <cell r="BJ587" t="str">
            <v>PLP-J100GW</v>
          </cell>
          <cell r="BL587" t="str">
            <v>分離形名(リモコン１)</v>
          </cell>
          <cell r="BM587" t="str">
            <v>PAR-JH240K</v>
          </cell>
        </row>
        <row r="588">
          <cell r="B588" t="str">
            <v>PLH-J63JK</v>
          </cell>
          <cell r="C588" t="str">
            <v>標準価格</v>
          </cell>
          <cell r="D588">
            <v>290000</v>
          </cell>
          <cell r="E588">
            <v>315000</v>
          </cell>
          <cell r="F588" t="str">
            <v>円</v>
          </cell>
          <cell r="G588" t="str">
            <v>冷房能力</v>
          </cell>
          <cell r="H588">
            <v>5.6</v>
          </cell>
          <cell r="I588" t="str">
            <v>kW</v>
          </cell>
          <cell r="J588" t="str">
            <v>消費電力(冷房)</v>
          </cell>
          <cell r="K588">
            <v>0</v>
          </cell>
          <cell r="L588" t="str">
            <v>kW</v>
          </cell>
          <cell r="M588" t="str">
            <v>暖房能力</v>
          </cell>
          <cell r="N588">
            <v>6.3</v>
          </cell>
          <cell r="O588" t="str">
            <v>kW</v>
          </cell>
          <cell r="P588" t="str">
            <v>暖房能力(ﾋｰﾀ作動時)</v>
          </cell>
          <cell r="Q588">
            <v>0</v>
          </cell>
          <cell r="R588" t="str">
            <v>kW</v>
          </cell>
          <cell r="S588" t="str">
            <v>消費電力(暖房)</v>
          </cell>
          <cell r="T588">
            <v>0</v>
          </cell>
          <cell r="U588" t="str">
            <v>kW</v>
          </cell>
          <cell r="V588" t="str">
            <v>消費電力(暖房ﾋｰﾀ作動時)</v>
          </cell>
          <cell r="W588">
            <v>0</v>
          </cell>
          <cell r="X588" t="str">
            <v>kW</v>
          </cell>
          <cell r="Y588" t="str">
            <v>電源</v>
          </cell>
          <cell r="Z588" t="str">
            <v>単相</v>
          </cell>
          <cell r="AA588" t="str">
            <v>φ</v>
          </cell>
          <cell r="AB588" t="str">
            <v>電圧</v>
          </cell>
          <cell r="AC588">
            <v>200</v>
          </cell>
          <cell r="AD588" t="str">
            <v>V</v>
          </cell>
          <cell r="AE588" t="str">
            <v>外形寸法　高さ</v>
          </cell>
          <cell r="AF588">
            <v>0</v>
          </cell>
          <cell r="AG588" t="str">
            <v>mm</v>
          </cell>
          <cell r="AH588" t="str">
            <v>外形寸法　幅</v>
          </cell>
          <cell r="AI588">
            <v>0</v>
          </cell>
          <cell r="AJ588" t="str">
            <v>mm</v>
          </cell>
          <cell r="AK588" t="str">
            <v>外形寸法　奥行</v>
          </cell>
          <cell r="AL588">
            <v>0</v>
          </cell>
          <cell r="AM588" t="str">
            <v>mm</v>
          </cell>
          <cell r="AN588" t="str">
            <v>風量(強)</v>
          </cell>
          <cell r="AO588">
            <v>0</v>
          </cell>
          <cell r="AP588" t="str">
            <v>m3/min</v>
          </cell>
          <cell r="AQ588" t="str">
            <v>機外静圧</v>
          </cell>
          <cell r="AR588">
            <v>0</v>
          </cell>
          <cell r="AS588" t="str">
            <v>Pa</v>
          </cell>
          <cell r="AT588" t="str">
            <v>送風機出力</v>
          </cell>
          <cell r="AU588">
            <v>0.03</v>
          </cell>
          <cell r="AV588" t="str">
            <v>kW</v>
          </cell>
          <cell r="AW588" t="str">
            <v>ドレン配管径</v>
          </cell>
          <cell r="AZ588" t="str">
            <v>冷媒配管(ガス)</v>
          </cell>
          <cell r="BA588">
            <v>15.88</v>
          </cell>
          <cell r="BB588" t="str">
            <v>φ(mm)</v>
          </cell>
          <cell r="BC588" t="str">
            <v>冷媒配管(液)</v>
          </cell>
          <cell r="BD588">
            <v>9.52</v>
          </cell>
          <cell r="BE588" t="str">
            <v>φ(mm)</v>
          </cell>
          <cell r="BF588" t="str">
            <v>製品質量</v>
          </cell>
          <cell r="BG588">
            <v>20</v>
          </cell>
          <cell r="BH588" t="str">
            <v>kg</v>
          </cell>
          <cell r="BI588" t="str">
            <v>分離形名(パネル１)</v>
          </cell>
          <cell r="BJ588" t="str">
            <v>PLP-J71JW</v>
          </cell>
          <cell r="BL588" t="str">
            <v>分離形名(リモコン１)</v>
          </cell>
          <cell r="BM588" t="str">
            <v>PAR-JH240K</v>
          </cell>
        </row>
        <row r="589">
          <cell r="B589" t="str">
            <v>PLH-J63JKH</v>
          </cell>
          <cell r="C589" t="str">
            <v>標準価格</v>
          </cell>
          <cell r="D589">
            <v>318000</v>
          </cell>
          <cell r="E589">
            <v>343000</v>
          </cell>
          <cell r="F589" t="str">
            <v>円</v>
          </cell>
          <cell r="G589" t="str">
            <v>冷房能力</v>
          </cell>
          <cell r="H589">
            <v>5.6</v>
          </cell>
          <cell r="I589" t="str">
            <v>kW</v>
          </cell>
          <cell r="J589" t="str">
            <v>消費電力(冷房)</v>
          </cell>
          <cell r="K589">
            <v>0</v>
          </cell>
          <cell r="L589" t="str">
            <v>kW</v>
          </cell>
          <cell r="M589" t="str">
            <v>暖房能力</v>
          </cell>
          <cell r="N589">
            <v>6.3</v>
          </cell>
          <cell r="O589" t="str">
            <v>kW</v>
          </cell>
          <cell r="P589" t="str">
            <v>暖房能力(ﾋｰﾀ作動時)</v>
          </cell>
          <cell r="Q589">
            <v>0</v>
          </cell>
          <cell r="R589" t="str">
            <v>kW</v>
          </cell>
          <cell r="S589" t="str">
            <v>消費電力(暖房)</v>
          </cell>
          <cell r="T589">
            <v>0</v>
          </cell>
          <cell r="U589" t="str">
            <v>kW</v>
          </cell>
          <cell r="V589" t="str">
            <v>消費電力(暖房ﾋｰﾀ作動時)</v>
          </cell>
          <cell r="W589">
            <v>0</v>
          </cell>
          <cell r="X589" t="str">
            <v>kW</v>
          </cell>
          <cell r="Y589" t="str">
            <v>電源</v>
          </cell>
          <cell r="Z589" t="str">
            <v>三相</v>
          </cell>
          <cell r="AA589" t="str">
            <v>φ</v>
          </cell>
          <cell r="AB589" t="str">
            <v>電圧</v>
          </cell>
          <cell r="AC589">
            <v>200</v>
          </cell>
          <cell r="AD589" t="str">
            <v>V</v>
          </cell>
          <cell r="AE589" t="str">
            <v>外形寸法　高さ</v>
          </cell>
          <cell r="AF589">
            <v>0</v>
          </cell>
          <cell r="AG589" t="str">
            <v>mm</v>
          </cell>
          <cell r="AH589" t="str">
            <v>外形寸法　幅</v>
          </cell>
          <cell r="AI589">
            <v>0</v>
          </cell>
          <cell r="AJ589" t="str">
            <v>mm</v>
          </cell>
          <cell r="AK589" t="str">
            <v>外形寸法　奥行</v>
          </cell>
          <cell r="AL589">
            <v>0</v>
          </cell>
          <cell r="AM589" t="str">
            <v>mm</v>
          </cell>
          <cell r="AN589" t="str">
            <v>風量(強)</v>
          </cell>
          <cell r="AO589">
            <v>0</v>
          </cell>
          <cell r="AP589" t="str">
            <v>m3/min</v>
          </cell>
          <cell r="AQ589" t="str">
            <v>機外静圧</v>
          </cell>
          <cell r="AR589">
            <v>0</v>
          </cell>
          <cell r="AS589" t="str">
            <v>Pa</v>
          </cell>
          <cell r="AT589" t="str">
            <v>送風機出力</v>
          </cell>
          <cell r="AU589">
            <v>0.03</v>
          </cell>
          <cell r="AV589" t="str">
            <v>kW</v>
          </cell>
          <cell r="AW589" t="str">
            <v>ドレン配管径</v>
          </cell>
          <cell r="AZ589" t="str">
            <v>冷媒配管(ガス)</v>
          </cell>
          <cell r="BA589">
            <v>15.88</v>
          </cell>
          <cell r="BB589" t="str">
            <v>φ(mm)</v>
          </cell>
          <cell r="BC589" t="str">
            <v>冷媒配管(液)</v>
          </cell>
          <cell r="BD589">
            <v>9.52</v>
          </cell>
          <cell r="BE589" t="str">
            <v>φ(mm)</v>
          </cell>
          <cell r="BF589" t="str">
            <v>製品質量</v>
          </cell>
          <cell r="BG589">
            <v>21</v>
          </cell>
          <cell r="BH589" t="str">
            <v>kg</v>
          </cell>
          <cell r="BI589" t="str">
            <v>分離形名(パネル１)</v>
          </cell>
          <cell r="BJ589" t="str">
            <v>PLP-J71JW</v>
          </cell>
          <cell r="BL589" t="str">
            <v>分離形名(リモコン１)</v>
          </cell>
          <cell r="BM589" t="str">
            <v>PAR-JH240K</v>
          </cell>
        </row>
        <row r="590">
          <cell r="B590" t="str">
            <v>PLH-J63PA</v>
          </cell>
          <cell r="C590" t="str">
            <v>標準価格</v>
          </cell>
          <cell r="D590">
            <v>300000</v>
          </cell>
          <cell r="E590">
            <v>325000</v>
          </cell>
          <cell r="F590" t="str">
            <v>円</v>
          </cell>
          <cell r="G590" t="str">
            <v>冷房能力</v>
          </cell>
          <cell r="H590">
            <v>5.6</v>
          </cell>
          <cell r="I590" t="str">
            <v>kW</v>
          </cell>
          <cell r="J590" t="str">
            <v>消費電力(冷房)</v>
          </cell>
          <cell r="L590" t="str">
            <v>kW</v>
          </cell>
          <cell r="M590" t="str">
            <v>暖房能力</v>
          </cell>
          <cell r="N590">
            <v>6.7</v>
          </cell>
          <cell r="O590" t="str">
            <v>kW</v>
          </cell>
          <cell r="P590" t="str">
            <v>暖房能力(ﾋｰﾀ作動時)</v>
          </cell>
          <cell r="R590" t="str">
            <v>kW</v>
          </cell>
          <cell r="S590" t="str">
            <v>消費電力(暖房)</v>
          </cell>
          <cell r="U590" t="str">
            <v>kW</v>
          </cell>
          <cell r="V590" t="str">
            <v>消費電力(暖房ﾋｰﾀ作動時)</v>
          </cell>
          <cell r="X590" t="str">
            <v>kW</v>
          </cell>
          <cell r="Y590" t="str">
            <v>電源</v>
          </cell>
          <cell r="AA590" t="str">
            <v>φ</v>
          </cell>
          <cell r="AB590" t="str">
            <v>電圧</v>
          </cell>
          <cell r="AD590" t="str">
            <v>V</v>
          </cell>
          <cell r="AE590" t="str">
            <v>外形寸法　高さ</v>
          </cell>
          <cell r="AF590">
            <v>358</v>
          </cell>
          <cell r="AG590" t="str">
            <v>mm</v>
          </cell>
          <cell r="AH590" t="str">
            <v>外形寸法　幅</v>
          </cell>
          <cell r="AI590">
            <v>944</v>
          </cell>
          <cell r="AJ590" t="str">
            <v>mm</v>
          </cell>
          <cell r="AK590" t="str">
            <v>外形寸法　奥行</v>
          </cell>
          <cell r="AL590">
            <v>624</v>
          </cell>
          <cell r="AM590" t="str">
            <v>mm</v>
          </cell>
          <cell r="AN590" t="str">
            <v>風量(強)</v>
          </cell>
          <cell r="AO590">
            <v>18</v>
          </cell>
          <cell r="AP590" t="str">
            <v>m3/min</v>
          </cell>
          <cell r="AQ590" t="str">
            <v>機外静圧</v>
          </cell>
          <cell r="AS590" t="str">
            <v>Pa</v>
          </cell>
          <cell r="AT590" t="str">
            <v>送風機出力</v>
          </cell>
          <cell r="AU590">
            <v>7.0000000000000007E-2</v>
          </cell>
          <cell r="AV590" t="str">
            <v>kW</v>
          </cell>
          <cell r="AW590" t="str">
            <v>ドレン配管径</v>
          </cell>
          <cell r="AZ590" t="str">
            <v>冷媒配管(ガス)</v>
          </cell>
          <cell r="BA590">
            <v>15.88</v>
          </cell>
          <cell r="BB590" t="str">
            <v>φ(mm)</v>
          </cell>
          <cell r="BC590" t="str">
            <v>冷媒配管(液)</v>
          </cell>
          <cell r="BD590">
            <v>9.52</v>
          </cell>
          <cell r="BE590" t="str">
            <v>φ(mm)</v>
          </cell>
          <cell r="BF590" t="str">
            <v>製品質量</v>
          </cell>
          <cell r="BG590">
            <v>36</v>
          </cell>
          <cell r="BH590" t="str">
            <v>kg</v>
          </cell>
          <cell r="BI590" t="str">
            <v>分離形名(パネル１)</v>
          </cell>
          <cell r="BJ590" t="str">
            <v>PLP-J80PW</v>
          </cell>
          <cell r="BL590" t="str">
            <v>分離形名(リモコン１)</v>
          </cell>
          <cell r="BM590" t="str">
            <v>PAR-S25A</v>
          </cell>
        </row>
        <row r="591">
          <cell r="B591" t="str">
            <v>PLH-J63PAH</v>
          </cell>
          <cell r="C591" t="str">
            <v>標準価格</v>
          </cell>
          <cell r="D591">
            <v>328000</v>
          </cell>
          <cell r="E591">
            <v>353000</v>
          </cell>
          <cell r="F591" t="str">
            <v>円</v>
          </cell>
          <cell r="G591" t="str">
            <v>冷房能力</v>
          </cell>
          <cell r="H591">
            <v>5.6</v>
          </cell>
          <cell r="I591" t="str">
            <v>kW</v>
          </cell>
          <cell r="J591" t="str">
            <v>消費電力(冷房)</v>
          </cell>
          <cell r="L591" t="str">
            <v>kW</v>
          </cell>
          <cell r="M591" t="str">
            <v>暖房能力</v>
          </cell>
          <cell r="N591">
            <v>6.7</v>
          </cell>
          <cell r="O591" t="str">
            <v>kW</v>
          </cell>
          <cell r="P591" t="str">
            <v>暖房能力(ﾋｰﾀ作動時)</v>
          </cell>
          <cell r="Q591">
            <v>8.8000000000000007</v>
          </cell>
          <cell r="R591" t="str">
            <v>kW</v>
          </cell>
          <cell r="S591" t="str">
            <v>消費電力(暖房)</v>
          </cell>
          <cell r="U591" t="str">
            <v>kW</v>
          </cell>
          <cell r="V591" t="str">
            <v>消費電力(暖房ﾋｰﾀ作動時)</v>
          </cell>
          <cell r="X591" t="str">
            <v>kW</v>
          </cell>
          <cell r="Y591" t="str">
            <v>電源</v>
          </cell>
          <cell r="AA591" t="str">
            <v>φ</v>
          </cell>
          <cell r="AB591" t="str">
            <v>電圧</v>
          </cell>
          <cell r="AD591" t="str">
            <v>V</v>
          </cell>
          <cell r="AE591" t="str">
            <v>外形寸法　高さ</v>
          </cell>
          <cell r="AF591">
            <v>358</v>
          </cell>
          <cell r="AG591" t="str">
            <v>mm</v>
          </cell>
          <cell r="AH591" t="str">
            <v>外形寸法　幅</v>
          </cell>
          <cell r="AI591">
            <v>944</v>
          </cell>
          <cell r="AJ591" t="str">
            <v>mm</v>
          </cell>
          <cell r="AK591" t="str">
            <v>外形寸法　奥行</v>
          </cell>
          <cell r="AL591">
            <v>624</v>
          </cell>
          <cell r="AM591" t="str">
            <v>mm</v>
          </cell>
          <cell r="AN591" t="str">
            <v>風量(強)</v>
          </cell>
          <cell r="AO591">
            <v>18</v>
          </cell>
          <cell r="AP591" t="str">
            <v>m3/min</v>
          </cell>
          <cell r="AQ591" t="str">
            <v>機外静圧</v>
          </cell>
          <cell r="AS591" t="str">
            <v>Pa</v>
          </cell>
          <cell r="AT591" t="str">
            <v>送風機出力</v>
          </cell>
          <cell r="AU591">
            <v>7.0000000000000007E-2</v>
          </cell>
          <cell r="AV591" t="str">
            <v>kW</v>
          </cell>
          <cell r="AW591" t="str">
            <v>ドレン配管径</v>
          </cell>
          <cell r="AZ591" t="str">
            <v>冷媒配管(ガス)</v>
          </cell>
          <cell r="BA591">
            <v>15.88</v>
          </cell>
          <cell r="BB591" t="str">
            <v>φ(mm)</v>
          </cell>
          <cell r="BC591" t="str">
            <v>冷媒配管(液)</v>
          </cell>
          <cell r="BD591">
            <v>9.52</v>
          </cell>
          <cell r="BE591" t="str">
            <v>φ(mm)</v>
          </cell>
          <cell r="BF591" t="str">
            <v>製品質量</v>
          </cell>
          <cell r="BG591">
            <v>38</v>
          </cell>
          <cell r="BH591" t="str">
            <v>kg</v>
          </cell>
          <cell r="BI591" t="str">
            <v>分離形名(パネル１)</v>
          </cell>
          <cell r="BJ591" t="str">
            <v>PLP-J80PW</v>
          </cell>
          <cell r="BL591" t="str">
            <v>分離形名(リモコン１)</v>
          </cell>
          <cell r="BM591" t="str">
            <v>PAR-S25A</v>
          </cell>
        </row>
        <row r="592">
          <cell r="B592" t="str">
            <v>PLH-J71EA</v>
          </cell>
          <cell r="C592" t="str">
            <v>標準価格</v>
          </cell>
          <cell r="D592">
            <v>310000</v>
          </cell>
          <cell r="E592">
            <v>335000</v>
          </cell>
          <cell r="F592" t="str">
            <v>円</v>
          </cell>
          <cell r="G592" t="str">
            <v>冷房能力</v>
          </cell>
          <cell r="H592">
            <v>6.3</v>
          </cell>
          <cell r="I592" t="str">
            <v>kW</v>
          </cell>
          <cell r="J592" t="str">
            <v>消費電力(冷房)</v>
          </cell>
          <cell r="K592">
            <v>0.1</v>
          </cell>
          <cell r="L592" t="str">
            <v>kW</v>
          </cell>
          <cell r="M592" t="str">
            <v>暖房能力</v>
          </cell>
          <cell r="N592">
            <v>7.1</v>
          </cell>
          <cell r="O592" t="str">
            <v>kW</v>
          </cell>
          <cell r="P592" t="str">
            <v>暖房能力(ﾋｰﾀ作動時)</v>
          </cell>
          <cell r="R592" t="str">
            <v>kW</v>
          </cell>
          <cell r="S592" t="str">
            <v>消費電力(暖房)</v>
          </cell>
          <cell r="T592">
            <v>0.1</v>
          </cell>
          <cell r="U592" t="str">
            <v>kW</v>
          </cell>
          <cell r="V592" t="str">
            <v>消費電力(暖房ﾋｰﾀ作動時)</v>
          </cell>
          <cell r="X592" t="str">
            <v>kW</v>
          </cell>
          <cell r="Y592" t="str">
            <v>電源</v>
          </cell>
          <cell r="AA592" t="str">
            <v>φ</v>
          </cell>
          <cell r="AB592" t="str">
            <v>電圧</v>
          </cell>
          <cell r="AD592" t="str">
            <v>V</v>
          </cell>
          <cell r="AE592" t="str">
            <v>外形寸法　高さ</v>
          </cell>
          <cell r="AF592">
            <v>358</v>
          </cell>
          <cell r="AG592" t="str">
            <v>mm</v>
          </cell>
          <cell r="AH592" t="str">
            <v>外形寸法　幅</v>
          </cell>
          <cell r="AI592">
            <v>950</v>
          </cell>
          <cell r="AJ592" t="str">
            <v>mm</v>
          </cell>
          <cell r="AK592" t="str">
            <v>外形寸法　奥行</v>
          </cell>
          <cell r="AL592">
            <v>630</v>
          </cell>
          <cell r="AM592" t="str">
            <v>mm</v>
          </cell>
          <cell r="AN592" t="str">
            <v>風量(強)</v>
          </cell>
          <cell r="AO592">
            <v>18</v>
          </cell>
          <cell r="AP592" t="str">
            <v>m3/min</v>
          </cell>
          <cell r="AQ592" t="str">
            <v>機外静圧</v>
          </cell>
          <cell r="AR592">
            <v>0</v>
          </cell>
          <cell r="AS592" t="str">
            <v>Pa</v>
          </cell>
          <cell r="AT592" t="str">
            <v>送風機出力</v>
          </cell>
          <cell r="AU592">
            <v>7.0000000000000007E-2</v>
          </cell>
          <cell r="AV592" t="str">
            <v>kW</v>
          </cell>
          <cell r="AW592" t="str">
            <v>ドレン配管径</v>
          </cell>
          <cell r="AX592" t="str">
            <v>ＶＰ－２５接続可</v>
          </cell>
          <cell r="AZ592" t="str">
            <v>冷媒配管(ガス)</v>
          </cell>
          <cell r="BA592">
            <v>15.88</v>
          </cell>
          <cell r="BB592" t="str">
            <v>φ(mm)</v>
          </cell>
          <cell r="BC592" t="str">
            <v>冷媒配管(液)</v>
          </cell>
          <cell r="BD592">
            <v>9.52</v>
          </cell>
          <cell r="BE592" t="str">
            <v>φ(mm)</v>
          </cell>
          <cell r="BF592" t="str">
            <v>製品質量</v>
          </cell>
          <cell r="BG592">
            <v>36</v>
          </cell>
          <cell r="BH592" t="str">
            <v>kg</v>
          </cell>
          <cell r="BI592" t="str">
            <v>分離形名(パネル１)</v>
          </cell>
          <cell r="BJ592" t="str">
            <v>PLP-J80EW</v>
          </cell>
          <cell r="BL592" t="str">
            <v>分離形名(リモコン１)</v>
          </cell>
          <cell r="BM592" t="str">
            <v>PAR-S25A</v>
          </cell>
        </row>
        <row r="593">
          <cell r="B593" t="str">
            <v>PLH-J71EAH</v>
          </cell>
          <cell r="C593" t="str">
            <v>標準価格</v>
          </cell>
          <cell r="D593">
            <v>338000</v>
          </cell>
          <cell r="E593">
            <v>363000</v>
          </cell>
          <cell r="F593" t="str">
            <v>円</v>
          </cell>
          <cell r="G593" t="str">
            <v>冷房能力</v>
          </cell>
          <cell r="H593">
            <v>6.3</v>
          </cell>
          <cell r="I593" t="str">
            <v>kW</v>
          </cell>
          <cell r="J593" t="str">
            <v>消費電力(冷房)</v>
          </cell>
          <cell r="K593">
            <v>0.1</v>
          </cell>
          <cell r="L593" t="str">
            <v>kW</v>
          </cell>
          <cell r="M593" t="str">
            <v>暖房能力</v>
          </cell>
          <cell r="N593">
            <v>7.1</v>
          </cell>
          <cell r="O593" t="str">
            <v>kW</v>
          </cell>
          <cell r="P593" t="str">
            <v>暖房能力(ﾋｰﾀ作動時)</v>
          </cell>
          <cell r="Q593">
            <v>9.1999999999999993</v>
          </cell>
          <cell r="R593" t="str">
            <v>kW</v>
          </cell>
          <cell r="S593" t="str">
            <v>消費電力(暖房)</v>
          </cell>
          <cell r="T593">
            <v>0.1</v>
          </cell>
          <cell r="U593" t="str">
            <v>kW</v>
          </cell>
          <cell r="V593" t="str">
            <v>消費電力(暖房ﾋｰﾀ作動時)</v>
          </cell>
          <cell r="W593">
            <v>2.2000000000000002</v>
          </cell>
          <cell r="X593" t="str">
            <v>kW</v>
          </cell>
          <cell r="Y593" t="str">
            <v>電源</v>
          </cell>
          <cell r="AA593" t="str">
            <v>φ</v>
          </cell>
          <cell r="AB593" t="str">
            <v>電圧</v>
          </cell>
          <cell r="AD593" t="str">
            <v>V</v>
          </cell>
          <cell r="AE593" t="str">
            <v>外形寸法　高さ</v>
          </cell>
          <cell r="AF593">
            <v>358</v>
          </cell>
          <cell r="AG593" t="str">
            <v>mm</v>
          </cell>
          <cell r="AH593" t="str">
            <v>外形寸法　幅</v>
          </cell>
          <cell r="AI593">
            <v>950</v>
          </cell>
          <cell r="AJ593" t="str">
            <v>mm</v>
          </cell>
          <cell r="AK593" t="str">
            <v>外形寸法　奥行</v>
          </cell>
          <cell r="AL593">
            <v>630</v>
          </cell>
          <cell r="AM593" t="str">
            <v>mm</v>
          </cell>
          <cell r="AN593" t="str">
            <v>風量(強)</v>
          </cell>
          <cell r="AO593">
            <v>18</v>
          </cell>
          <cell r="AP593" t="str">
            <v>m3/min</v>
          </cell>
          <cell r="AQ593" t="str">
            <v>機外静圧</v>
          </cell>
          <cell r="AR593">
            <v>0</v>
          </cell>
          <cell r="AS593" t="str">
            <v>Pa</v>
          </cell>
          <cell r="AT593" t="str">
            <v>送風機出力</v>
          </cell>
          <cell r="AU593">
            <v>7.0000000000000007E-2</v>
          </cell>
          <cell r="AV593" t="str">
            <v>kW</v>
          </cell>
          <cell r="AW593" t="str">
            <v>ドレン配管径</v>
          </cell>
          <cell r="AX593" t="str">
            <v>ＶＰ－２５接続可</v>
          </cell>
          <cell r="AZ593" t="str">
            <v>冷媒配管(ガス)</v>
          </cell>
          <cell r="BA593">
            <v>15.88</v>
          </cell>
          <cell r="BB593" t="str">
            <v>φ(mm)</v>
          </cell>
          <cell r="BC593" t="str">
            <v>冷媒配管(液)</v>
          </cell>
          <cell r="BD593">
            <v>9.52</v>
          </cell>
          <cell r="BE593" t="str">
            <v>φ(mm)</v>
          </cell>
          <cell r="BF593" t="str">
            <v>製品質量</v>
          </cell>
          <cell r="BG593">
            <v>36</v>
          </cell>
          <cell r="BH593" t="str">
            <v>kg</v>
          </cell>
          <cell r="BI593" t="str">
            <v>分離形名(パネル１)</v>
          </cell>
          <cell r="BJ593" t="str">
            <v>PLP-J80EW</v>
          </cell>
          <cell r="BL593" t="str">
            <v>分離形名(リモコン１)</v>
          </cell>
          <cell r="BM593" t="str">
            <v>PAR-S25A</v>
          </cell>
        </row>
        <row r="594">
          <cell r="B594" t="str">
            <v>PLH-J71EK</v>
          </cell>
          <cell r="C594" t="str">
            <v>標準価格</v>
          </cell>
          <cell r="D594">
            <v>315000</v>
          </cell>
          <cell r="E594">
            <v>340000</v>
          </cell>
          <cell r="F594" t="str">
            <v>円</v>
          </cell>
          <cell r="G594" t="str">
            <v>冷房能力</v>
          </cell>
          <cell r="H594">
            <v>6.3</v>
          </cell>
          <cell r="I594" t="str">
            <v>kW</v>
          </cell>
          <cell r="J594" t="str">
            <v>消費電力(冷房)</v>
          </cell>
          <cell r="K594">
            <v>0</v>
          </cell>
          <cell r="L594" t="str">
            <v>kW</v>
          </cell>
          <cell r="M594" t="str">
            <v>暖房能力</v>
          </cell>
          <cell r="N594">
            <v>6.7</v>
          </cell>
          <cell r="O594" t="str">
            <v>kW</v>
          </cell>
          <cell r="P594" t="str">
            <v>暖房能力(ﾋｰﾀ作動時)</v>
          </cell>
          <cell r="Q594">
            <v>0</v>
          </cell>
          <cell r="R594" t="str">
            <v>kW</v>
          </cell>
          <cell r="S594" t="str">
            <v>消費電力(暖房)</v>
          </cell>
          <cell r="T594">
            <v>0</v>
          </cell>
          <cell r="U594" t="str">
            <v>kW</v>
          </cell>
          <cell r="V594" t="str">
            <v>消費電力(暖房ﾋｰﾀ作動時)</v>
          </cell>
          <cell r="W594">
            <v>0</v>
          </cell>
          <cell r="X594" t="str">
            <v>kW</v>
          </cell>
          <cell r="Y594" t="str">
            <v>電源</v>
          </cell>
          <cell r="Z594" t="str">
            <v>単相</v>
          </cell>
          <cell r="AA594" t="str">
            <v>φ</v>
          </cell>
          <cell r="AB594" t="str">
            <v>電圧</v>
          </cell>
          <cell r="AC594">
            <v>200</v>
          </cell>
          <cell r="AD594" t="str">
            <v>V</v>
          </cell>
          <cell r="AE594" t="str">
            <v>外形寸法　高さ</v>
          </cell>
          <cell r="AF594">
            <v>283</v>
          </cell>
          <cell r="AG594" t="str">
            <v>mm</v>
          </cell>
          <cell r="AH594" t="str">
            <v>外形寸法　幅</v>
          </cell>
          <cell r="AI594">
            <v>630</v>
          </cell>
          <cell r="AJ594" t="str">
            <v>mm</v>
          </cell>
          <cell r="AK594" t="str">
            <v>外形寸法　奥行</v>
          </cell>
          <cell r="AL594">
            <v>950</v>
          </cell>
          <cell r="AM594" t="str">
            <v>mm</v>
          </cell>
          <cell r="AN594" t="str">
            <v>風量(強)</v>
          </cell>
          <cell r="AO594">
            <v>18</v>
          </cell>
          <cell r="AP594" t="str">
            <v>m3/min</v>
          </cell>
          <cell r="AQ594" t="str">
            <v>機外静圧</v>
          </cell>
          <cell r="AR594">
            <v>0</v>
          </cell>
          <cell r="AS594" t="str">
            <v>Pa</v>
          </cell>
          <cell r="AT594" t="str">
            <v>送風機出力</v>
          </cell>
          <cell r="AU594">
            <v>7.0000000000000007E-2</v>
          </cell>
          <cell r="AV594" t="str">
            <v>kW</v>
          </cell>
          <cell r="AW594" t="str">
            <v>ドレン配管径</v>
          </cell>
          <cell r="AX594" t="str">
            <v>VP25接続可</v>
          </cell>
          <cell r="AZ594" t="str">
            <v>冷媒配管(ガス)</v>
          </cell>
          <cell r="BA594">
            <v>15.88</v>
          </cell>
          <cell r="BB594" t="str">
            <v>φ(mm)</v>
          </cell>
          <cell r="BC594" t="str">
            <v>冷媒配管(液)</v>
          </cell>
          <cell r="BD594">
            <v>9.52</v>
          </cell>
          <cell r="BE594" t="str">
            <v>φ(mm)</v>
          </cell>
          <cell r="BF594" t="str">
            <v>製品質量</v>
          </cell>
          <cell r="BG594">
            <v>36</v>
          </cell>
          <cell r="BH594" t="str">
            <v>kg</v>
          </cell>
          <cell r="BI594" t="str">
            <v>分離形名(パネル１)</v>
          </cell>
          <cell r="BJ594" t="str">
            <v>PLP-J80EW</v>
          </cell>
          <cell r="BL594" t="str">
            <v>分離形名(リモコン１)</v>
          </cell>
          <cell r="BM594" t="str">
            <v>PAR-JH150K</v>
          </cell>
        </row>
        <row r="595">
          <cell r="B595" t="str">
            <v>PLH-J71EKH</v>
          </cell>
          <cell r="C595" t="str">
            <v>標準価格</v>
          </cell>
          <cell r="D595">
            <v>343000</v>
          </cell>
          <cell r="E595">
            <v>368000</v>
          </cell>
          <cell r="F595" t="str">
            <v>円</v>
          </cell>
          <cell r="G595" t="str">
            <v>冷房能力</v>
          </cell>
          <cell r="H595">
            <v>6.3</v>
          </cell>
          <cell r="I595" t="str">
            <v>kW</v>
          </cell>
          <cell r="J595" t="str">
            <v>消費電力(冷房)</v>
          </cell>
          <cell r="K595">
            <v>0</v>
          </cell>
          <cell r="L595" t="str">
            <v>kW</v>
          </cell>
          <cell r="M595" t="str">
            <v>暖房能力</v>
          </cell>
          <cell r="N595">
            <v>6.7</v>
          </cell>
          <cell r="O595" t="str">
            <v>kW</v>
          </cell>
          <cell r="P595" t="str">
            <v>暖房能力(ﾋｰﾀ作動時)</v>
          </cell>
          <cell r="Q595">
            <v>8.8000000000000007</v>
          </cell>
          <cell r="R595" t="str">
            <v>kW</v>
          </cell>
          <cell r="S595" t="str">
            <v>消費電力(暖房)</v>
          </cell>
          <cell r="T595">
            <v>0</v>
          </cell>
          <cell r="U595" t="str">
            <v>kW</v>
          </cell>
          <cell r="V595" t="str">
            <v>消費電力(暖房ﾋｰﾀ作動時)</v>
          </cell>
          <cell r="W595">
            <v>0</v>
          </cell>
          <cell r="X595" t="str">
            <v>kW</v>
          </cell>
          <cell r="Y595" t="str">
            <v>電源</v>
          </cell>
          <cell r="Z595" t="str">
            <v>三相</v>
          </cell>
          <cell r="AA595" t="str">
            <v>φ</v>
          </cell>
          <cell r="AB595" t="str">
            <v>電圧</v>
          </cell>
          <cell r="AC595">
            <v>200</v>
          </cell>
          <cell r="AD595" t="str">
            <v>V</v>
          </cell>
          <cell r="AE595" t="str">
            <v>外形寸法　高さ</v>
          </cell>
          <cell r="AF595">
            <v>283</v>
          </cell>
          <cell r="AG595" t="str">
            <v>mm</v>
          </cell>
          <cell r="AH595" t="str">
            <v>外形寸法　幅</v>
          </cell>
          <cell r="AI595">
            <v>630</v>
          </cell>
          <cell r="AJ595" t="str">
            <v>mm</v>
          </cell>
          <cell r="AK595" t="str">
            <v>外形寸法　奥行</v>
          </cell>
          <cell r="AL595">
            <v>950</v>
          </cell>
          <cell r="AM595" t="str">
            <v>mm</v>
          </cell>
          <cell r="AN595" t="str">
            <v>風量(強)</v>
          </cell>
          <cell r="AO595">
            <v>18</v>
          </cell>
          <cell r="AP595" t="str">
            <v>m3/min</v>
          </cell>
          <cell r="AQ595" t="str">
            <v>機外静圧</v>
          </cell>
          <cell r="AR595">
            <v>0</v>
          </cell>
          <cell r="AS595" t="str">
            <v>Pa</v>
          </cell>
          <cell r="AT595" t="str">
            <v>送風機出力</v>
          </cell>
          <cell r="AU595">
            <v>7.0000000000000007E-2</v>
          </cell>
          <cell r="AV595" t="str">
            <v>kW</v>
          </cell>
          <cell r="AW595" t="str">
            <v>ドレン配管径</v>
          </cell>
          <cell r="AX595" t="str">
            <v>VP25接続可</v>
          </cell>
          <cell r="AZ595" t="str">
            <v>冷媒配管(ガス)</v>
          </cell>
          <cell r="BA595">
            <v>15.88</v>
          </cell>
          <cell r="BB595" t="str">
            <v>φ(mm)</v>
          </cell>
          <cell r="BC595" t="str">
            <v>冷媒配管(液)</v>
          </cell>
          <cell r="BD595">
            <v>9.52</v>
          </cell>
          <cell r="BE595" t="str">
            <v>φ(mm)</v>
          </cell>
          <cell r="BF595" t="str">
            <v>製品質量</v>
          </cell>
          <cell r="BG595">
            <v>38</v>
          </cell>
          <cell r="BH595" t="str">
            <v>kg</v>
          </cell>
          <cell r="BI595" t="str">
            <v>分離形名(パネル１)</v>
          </cell>
          <cell r="BJ595" t="str">
            <v>PLP-J80EW</v>
          </cell>
          <cell r="BL595" t="str">
            <v>分離形名(リモコン１)</v>
          </cell>
          <cell r="BM595" t="str">
            <v>PAR-JH150K</v>
          </cell>
        </row>
        <row r="596">
          <cell r="B596" t="str">
            <v>PLH-J71GK</v>
          </cell>
          <cell r="C596" t="str">
            <v>標準価格</v>
          </cell>
          <cell r="D596">
            <v>300000</v>
          </cell>
          <cell r="E596">
            <v>325000</v>
          </cell>
          <cell r="F596" t="str">
            <v>円</v>
          </cell>
          <cell r="G596" t="str">
            <v>冷房能力</v>
          </cell>
          <cell r="H596">
            <v>6.3</v>
          </cell>
          <cell r="I596" t="str">
            <v>kW</v>
          </cell>
          <cell r="J596" t="str">
            <v>消費電力(冷房)</v>
          </cell>
          <cell r="K596">
            <v>0</v>
          </cell>
          <cell r="L596" t="str">
            <v>kW</v>
          </cell>
          <cell r="M596" t="str">
            <v>暖房能力</v>
          </cell>
          <cell r="N596">
            <v>6.7</v>
          </cell>
          <cell r="O596" t="str">
            <v>kW</v>
          </cell>
          <cell r="P596" t="str">
            <v>暖房能力(ﾋｰﾀ作動時)</v>
          </cell>
          <cell r="Q596">
            <v>0</v>
          </cell>
          <cell r="R596" t="str">
            <v>kW</v>
          </cell>
          <cell r="S596" t="str">
            <v>消費電力(暖房)</v>
          </cell>
          <cell r="T596">
            <v>0</v>
          </cell>
          <cell r="U596" t="str">
            <v>kW</v>
          </cell>
          <cell r="V596" t="str">
            <v>消費電力(暖房ﾋｰﾀ作動時)</v>
          </cell>
          <cell r="W596">
            <v>0</v>
          </cell>
          <cell r="X596" t="str">
            <v>kW</v>
          </cell>
          <cell r="Y596" t="str">
            <v>電源</v>
          </cell>
          <cell r="Z596" t="str">
            <v>単相</v>
          </cell>
          <cell r="AA596" t="str">
            <v>φ</v>
          </cell>
          <cell r="AB596" t="str">
            <v>電圧</v>
          </cell>
          <cell r="AC596">
            <v>200</v>
          </cell>
          <cell r="AD596" t="str">
            <v>V</v>
          </cell>
          <cell r="AE596" t="str">
            <v>外形寸法　高さ</v>
          </cell>
          <cell r="AF596">
            <v>258</v>
          </cell>
          <cell r="AG596" t="str">
            <v>mm</v>
          </cell>
          <cell r="AH596" t="str">
            <v>外形寸法　幅</v>
          </cell>
          <cell r="AI596">
            <v>820</v>
          </cell>
          <cell r="AJ596" t="str">
            <v>mm</v>
          </cell>
          <cell r="AK596" t="str">
            <v>外形寸法　奥行</v>
          </cell>
          <cell r="AL596">
            <v>820</v>
          </cell>
          <cell r="AM596" t="str">
            <v>mm</v>
          </cell>
          <cell r="AN596" t="str">
            <v>風量(強)</v>
          </cell>
          <cell r="AO596">
            <v>18</v>
          </cell>
          <cell r="AP596" t="str">
            <v>m3/min</v>
          </cell>
          <cell r="AQ596" t="str">
            <v>機外静圧</v>
          </cell>
          <cell r="AR596">
            <v>0</v>
          </cell>
          <cell r="AS596" t="str">
            <v>Pa</v>
          </cell>
          <cell r="AT596" t="str">
            <v>送風機出力</v>
          </cell>
          <cell r="AU596">
            <v>0.05</v>
          </cell>
          <cell r="AV596" t="str">
            <v>kW</v>
          </cell>
          <cell r="AW596" t="str">
            <v>ドレン配管径</v>
          </cell>
          <cell r="AX596" t="str">
            <v>VP25接続可</v>
          </cell>
          <cell r="AZ596" t="str">
            <v>冷媒配管(ガス)</v>
          </cell>
          <cell r="BA596">
            <v>15.88</v>
          </cell>
          <cell r="BB596" t="str">
            <v>φ(mm)</v>
          </cell>
          <cell r="BC596" t="str">
            <v>冷媒配管(液)</v>
          </cell>
          <cell r="BD596">
            <v>9.52</v>
          </cell>
          <cell r="BE596" t="str">
            <v>φ(mm)</v>
          </cell>
          <cell r="BF596" t="str">
            <v>製品質量</v>
          </cell>
          <cell r="BG596">
            <v>28</v>
          </cell>
          <cell r="BH596" t="str">
            <v>kg</v>
          </cell>
          <cell r="BI596" t="str">
            <v>分離形名(パネル１)</v>
          </cell>
          <cell r="BJ596" t="str">
            <v>PLP-J100GW</v>
          </cell>
          <cell r="BL596" t="str">
            <v>分離形名(リモコン１)</v>
          </cell>
          <cell r="BM596" t="str">
            <v>PAR-JH240K</v>
          </cell>
        </row>
        <row r="597">
          <cell r="B597" t="str">
            <v>PLH-J71GKH</v>
          </cell>
          <cell r="C597" t="str">
            <v>標準価格</v>
          </cell>
          <cell r="D597">
            <v>328000</v>
          </cell>
          <cell r="E597">
            <v>353000</v>
          </cell>
          <cell r="F597" t="str">
            <v>円</v>
          </cell>
          <cell r="G597" t="str">
            <v>冷房能力</v>
          </cell>
          <cell r="H597">
            <v>6.3</v>
          </cell>
          <cell r="I597" t="str">
            <v>kW</v>
          </cell>
          <cell r="J597" t="str">
            <v>消費電力(冷房)</v>
          </cell>
          <cell r="K597">
            <v>0</v>
          </cell>
          <cell r="L597" t="str">
            <v>kW</v>
          </cell>
          <cell r="M597" t="str">
            <v>暖房能力</v>
          </cell>
          <cell r="N597">
            <v>6.7</v>
          </cell>
          <cell r="O597" t="str">
            <v>kW</v>
          </cell>
          <cell r="P597" t="str">
            <v>暖房能力(ﾋｰﾀ作動時)</v>
          </cell>
          <cell r="Q597">
            <v>8.8000000000000007</v>
          </cell>
          <cell r="R597" t="str">
            <v>kW</v>
          </cell>
          <cell r="S597" t="str">
            <v>消費電力(暖房)</v>
          </cell>
          <cell r="T597">
            <v>0</v>
          </cell>
          <cell r="U597" t="str">
            <v>kW</v>
          </cell>
          <cell r="V597" t="str">
            <v>消費電力(暖房ﾋｰﾀ作動時)</v>
          </cell>
          <cell r="W597">
            <v>0</v>
          </cell>
          <cell r="X597" t="str">
            <v>kW</v>
          </cell>
          <cell r="Y597" t="str">
            <v>電源</v>
          </cell>
          <cell r="Z597" t="str">
            <v>三相</v>
          </cell>
          <cell r="AA597" t="str">
            <v>φ</v>
          </cell>
          <cell r="AB597" t="str">
            <v>電圧</v>
          </cell>
          <cell r="AC597">
            <v>200</v>
          </cell>
          <cell r="AD597" t="str">
            <v>V</v>
          </cell>
          <cell r="AE597" t="str">
            <v>外形寸法　高さ</v>
          </cell>
          <cell r="AF597">
            <v>258</v>
          </cell>
          <cell r="AG597" t="str">
            <v>mm</v>
          </cell>
          <cell r="AH597" t="str">
            <v>外形寸法　幅</v>
          </cell>
          <cell r="AI597">
            <v>820</v>
          </cell>
          <cell r="AJ597" t="str">
            <v>mm</v>
          </cell>
          <cell r="AK597" t="str">
            <v>外形寸法　奥行</v>
          </cell>
          <cell r="AL597">
            <v>820</v>
          </cell>
          <cell r="AM597" t="str">
            <v>mm</v>
          </cell>
          <cell r="AN597" t="str">
            <v>風量(強)</v>
          </cell>
          <cell r="AO597">
            <v>18</v>
          </cell>
          <cell r="AP597" t="str">
            <v>m3/min</v>
          </cell>
          <cell r="AQ597" t="str">
            <v>機外静圧</v>
          </cell>
          <cell r="AR597">
            <v>0</v>
          </cell>
          <cell r="AS597" t="str">
            <v>Pa</v>
          </cell>
          <cell r="AT597" t="str">
            <v>送風機出力</v>
          </cell>
          <cell r="AU597">
            <v>0.05</v>
          </cell>
          <cell r="AV597" t="str">
            <v>kW</v>
          </cell>
          <cell r="AW597" t="str">
            <v>ドレン配管径</v>
          </cell>
          <cell r="AX597" t="str">
            <v>VP25接続可</v>
          </cell>
          <cell r="AZ597" t="str">
            <v>冷媒配管(ガス)</v>
          </cell>
          <cell r="BA597">
            <v>15.88</v>
          </cell>
          <cell r="BB597" t="str">
            <v>φ(mm)</v>
          </cell>
          <cell r="BC597" t="str">
            <v>冷媒配管(液)</v>
          </cell>
          <cell r="BD597">
            <v>9.52</v>
          </cell>
          <cell r="BE597" t="str">
            <v>φ(mm)</v>
          </cell>
          <cell r="BF597" t="str">
            <v>製品質量</v>
          </cell>
          <cell r="BG597">
            <v>29</v>
          </cell>
          <cell r="BH597" t="str">
            <v>kg</v>
          </cell>
          <cell r="BI597" t="str">
            <v>分離形名(パネル１)</v>
          </cell>
          <cell r="BJ597" t="str">
            <v>PLP-J100GW</v>
          </cell>
          <cell r="BL597" t="str">
            <v>分離形名(リモコン１)</v>
          </cell>
          <cell r="BM597" t="str">
            <v>PAR-JH240K</v>
          </cell>
        </row>
        <row r="598">
          <cell r="B598" t="str">
            <v>PLH-J71JK</v>
          </cell>
          <cell r="C598" t="str">
            <v>標準価格</v>
          </cell>
          <cell r="D598">
            <v>300000</v>
          </cell>
          <cell r="E598">
            <v>325000</v>
          </cell>
          <cell r="F598" t="str">
            <v>円</v>
          </cell>
          <cell r="G598" t="str">
            <v>冷房能力</v>
          </cell>
          <cell r="H598">
            <v>6.3</v>
          </cell>
          <cell r="I598" t="str">
            <v>kW</v>
          </cell>
          <cell r="J598" t="str">
            <v>消費電力(冷房)</v>
          </cell>
          <cell r="K598">
            <v>0</v>
          </cell>
          <cell r="L598" t="str">
            <v>kW</v>
          </cell>
          <cell r="M598" t="str">
            <v>暖房能力</v>
          </cell>
          <cell r="N598">
            <v>6.7</v>
          </cell>
          <cell r="O598" t="str">
            <v>kW</v>
          </cell>
          <cell r="P598" t="str">
            <v>暖房能力(ﾋｰﾀ作動時)</v>
          </cell>
          <cell r="Q598">
            <v>0</v>
          </cell>
          <cell r="R598" t="str">
            <v>kW</v>
          </cell>
          <cell r="S598" t="str">
            <v>消費電力(暖房)</v>
          </cell>
          <cell r="T598">
            <v>0</v>
          </cell>
          <cell r="U598" t="str">
            <v>kW</v>
          </cell>
          <cell r="V598" t="str">
            <v>消費電力(暖房ﾋｰﾀ作動時)</v>
          </cell>
          <cell r="W598">
            <v>0</v>
          </cell>
          <cell r="X598" t="str">
            <v>kW</v>
          </cell>
          <cell r="Y598" t="str">
            <v>電源</v>
          </cell>
          <cell r="Z598" t="str">
            <v>単相</v>
          </cell>
          <cell r="AA598" t="str">
            <v>φ</v>
          </cell>
          <cell r="AB598" t="str">
            <v>電圧</v>
          </cell>
          <cell r="AC598">
            <v>200</v>
          </cell>
          <cell r="AD598" t="str">
            <v>V</v>
          </cell>
          <cell r="AE598" t="str">
            <v>外形寸法　高さ</v>
          </cell>
          <cell r="AF598">
            <v>0</v>
          </cell>
          <cell r="AG598" t="str">
            <v>mm</v>
          </cell>
          <cell r="AH598" t="str">
            <v>外形寸法　幅</v>
          </cell>
          <cell r="AI598">
            <v>0</v>
          </cell>
          <cell r="AJ598" t="str">
            <v>mm</v>
          </cell>
          <cell r="AK598" t="str">
            <v>外形寸法　奥行</v>
          </cell>
          <cell r="AL598">
            <v>0</v>
          </cell>
          <cell r="AM598" t="str">
            <v>mm</v>
          </cell>
          <cell r="AN598" t="str">
            <v>風量(強)</v>
          </cell>
          <cell r="AO598">
            <v>0</v>
          </cell>
          <cell r="AP598" t="str">
            <v>m3/min</v>
          </cell>
          <cell r="AQ598" t="str">
            <v>機外静圧</v>
          </cell>
          <cell r="AR598">
            <v>0</v>
          </cell>
          <cell r="AS598" t="str">
            <v>Pa</v>
          </cell>
          <cell r="AT598" t="str">
            <v>送風機出力</v>
          </cell>
          <cell r="AU598">
            <v>0.03</v>
          </cell>
          <cell r="AV598" t="str">
            <v>kW</v>
          </cell>
          <cell r="AW598" t="str">
            <v>ドレン配管径</v>
          </cell>
          <cell r="AZ598" t="str">
            <v>冷媒配管(ガス)</v>
          </cell>
          <cell r="BA598">
            <v>15.88</v>
          </cell>
          <cell r="BB598" t="str">
            <v>φ(mm)</v>
          </cell>
          <cell r="BC598" t="str">
            <v>冷媒配管(液)</v>
          </cell>
          <cell r="BD598">
            <v>9.52</v>
          </cell>
          <cell r="BE598" t="str">
            <v>φ(mm)</v>
          </cell>
          <cell r="BF598" t="str">
            <v>製品質量</v>
          </cell>
          <cell r="BG598">
            <v>20</v>
          </cell>
          <cell r="BH598" t="str">
            <v>kg</v>
          </cell>
          <cell r="BI598" t="str">
            <v>分離形名(パネル１)</v>
          </cell>
          <cell r="BJ598" t="str">
            <v>PLP-J71JW</v>
          </cell>
          <cell r="BL598" t="str">
            <v>分離形名(リモコン１)</v>
          </cell>
          <cell r="BM598" t="str">
            <v>PAR-JH240K</v>
          </cell>
        </row>
        <row r="599">
          <cell r="B599" t="str">
            <v>PLH-J71JKH</v>
          </cell>
          <cell r="C599" t="str">
            <v>標準価格</v>
          </cell>
          <cell r="D599">
            <v>328000</v>
          </cell>
          <cell r="E599">
            <v>353000</v>
          </cell>
          <cell r="F599" t="str">
            <v>円</v>
          </cell>
          <cell r="G599" t="str">
            <v>冷房能力</v>
          </cell>
          <cell r="H599">
            <v>6.3</v>
          </cell>
          <cell r="I599" t="str">
            <v>kW</v>
          </cell>
          <cell r="J599" t="str">
            <v>消費電力(冷房)</v>
          </cell>
          <cell r="K599">
            <v>0</v>
          </cell>
          <cell r="L599" t="str">
            <v>kW</v>
          </cell>
          <cell r="M599" t="str">
            <v>暖房能力</v>
          </cell>
          <cell r="N599">
            <v>6.7</v>
          </cell>
          <cell r="O599" t="str">
            <v>kW</v>
          </cell>
          <cell r="P599" t="str">
            <v>暖房能力(ﾋｰﾀ作動時)</v>
          </cell>
          <cell r="Q599">
            <v>0</v>
          </cell>
          <cell r="R599" t="str">
            <v>kW</v>
          </cell>
          <cell r="S599" t="str">
            <v>消費電力(暖房)</v>
          </cell>
          <cell r="T599">
            <v>0</v>
          </cell>
          <cell r="U599" t="str">
            <v>kW</v>
          </cell>
          <cell r="V599" t="str">
            <v>消費電力(暖房ﾋｰﾀ作動時)</v>
          </cell>
          <cell r="W599">
            <v>0</v>
          </cell>
          <cell r="X599" t="str">
            <v>kW</v>
          </cell>
          <cell r="Y599" t="str">
            <v>電源</v>
          </cell>
          <cell r="Z599" t="str">
            <v>三相</v>
          </cell>
          <cell r="AA599" t="str">
            <v>φ</v>
          </cell>
          <cell r="AB599" t="str">
            <v>電圧</v>
          </cell>
          <cell r="AC599">
            <v>200</v>
          </cell>
          <cell r="AD599" t="str">
            <v>V</v>
          </cell>
          <cell r="AE599" t="str">
            <v>外形寸法　高さ</v>
          </cell>
          <cell r="AF599">
            <v>0</v>
          </cell>
          <cell r="AG599" t="str">
            <v>mm</v>
          </cell>
          <cell r="AH599" t="str">
            <v>外形寸法　幅</v>
          </cell>
          <cell r="AI599">
            <v>0</v>
          </cell>
          <cell r="AJ599" t="str">
            <v>mm</v>
          </cell>
          <cell r="AK599" t="str">
            <v>外形寸法　奥行</v>
          </cell>
          <cell r="AL599">
            <v>0</v>
          </cell>
          <cell r="AM599" t="str">
            <v>mm</v>
          </cell>
          <cell r="AN599" t="str">
            <v>風量(強)</v>
          </cell>
          <cell r="AO599">
            <v>0</v>
          </cell>
          <cell r="AP599" t="str">
            <v>m3/min</v>
          </cell>
          <cell r="AQ599" t="str">
            <v>機外静圧</v>
          </cell>
          <cell r="AR599">
            <v>0</v>
          </cell>
          <cell r="AS599" t="str">
            <v>Pa</v>
          </cell>
          <cell r="AT599" t="str">
            <v>送風機出力</v>
          </cell>
          <cell r="AU599">
            <v>0.03</v>
          </cell>
          <cell r="AV599" t="str">
            <v>kW</v>
          </cell>
          <cell r="AW599" t="str">
            <v>ドレン配管径</v>
          </cell>
          <cell r="AZ599" t="str">
            <v>冷媒配管(ガス)</v>
          </cell>
          <cell r="BA599">
            <v>15.88</v>
          </cell>
          <cell r="BB599" t="str">
            <v>φ(mm)</v>
          </cell>
          <cell r="BC599" t="str">
            <v>冷媒配管(液)</v>
          </cell>
          <cell r="BD599">
            <v>9.52</v>
          </cell>
          <cell r="BE599" t="str">
            <v>φ(mm)</v>
          </cell>
          <cell r="BF599" t="str">
            <v>製品質量</v>
          </cell>
          <cell r="BG599">
            <v>21</v>
          </cell>
          <cell r="BH599" t="str">
            <v>kg</v>
          </cell>
          <cell r="BI599" t="str">
            <v>分離形名(パネル１)</v>
          </cell>
          <cell r="BJ599" t="str">
            <v>PLP-J71JW</v>
          </cell>
          <cell r="BL599" t="str">
            <v>分離形名(リモコン１)</v>
          </cell>
          <cell r="BM599" t="str">
            <v>PAR-JH240K</v>
          </cell>
        </row>
        <row r="600">
          <cell r="B600" t="str">
            <v>PLH-J71PA</v>
          </cell>
          <cell r="C600" t="str">
            <v>標準価格</v>
          </cell>
          <cell r="D600">
            <v>310000</v>
          </cell>
          <cell r="E600">
            <v>335000</v>
          </cell>
          <cell r="F600" t="str">
            <v>円</v>
          </cell>
          <cell r="G600" t="str">
            <v>冷房能力</v>
          </cell>
          <cell r="H600">
            <v>6.3</v>
          </cell>
          <cell r="I600" t="str">
            <v>kW</v>
          </cell>
          <cell r="J600" t="str">
            <v>消費電力(冷房)</v>
          </cell>
          <cell r="L600" t="str">
            <v>kW</v>
          </cell>
          <cell r="M600" t="str">
            <v>暖房能力</v>
          </cell>
          <cell r="N600">
            <v>7.1</v>
          </cell>
          <cell r="O600" t="str">
            <v>kW</v>
          </cell>
          <cell r="P600" t="str">
            <v>暖房能力(ﾋｰﾀ作動時)</v>
          </cell>
          <cell r="R600" t="str">
            <v>kW</v>
          </cell>
          <cell r="S600" t="str">
            <v>消費電力(暖房)</v>
          </cell>
          <cell r="U600" t="str">
            <v>kW</v>
          </cell>
          <cell r="V600" t="str">
            <v>消費電力(暖房ﾋｰﾀ作動時)</v>
          </cell>
          <cell r="X600" t="str">
            <v>kW</v>
          </cell>
          <cell r="Y600" t="str">
            <v>電源</v>
          </cell>
          <cell r="AA600" t="str">
            <v>φ</v>
          </cell>
          <cell r="AB600" t="str">
            <v>電圧</v>
          </cell>
          <cell r="AD600" t="str">
            <v>V</v>
          </cell>
          <cell r="AE600" t="str">
            <v>外形寸法　高さ</v>
          </cell>
          <cell r="AF600">
            <v>358</v>
          </cell>
          <cell r="AG600" t="str">
            <v>mm</v>
          </cell>
          <cell r="AH600" t="str">
            <v>外形寸法　幅</v>
          </cell>
          <cell r="AI600">
            <v>944</v>
          </cell>
          <cell r="AJ600" t="str">
            <v>mm</v>
          </cell>
          <cell r="AK600" t="str">
            <v>外形寸法　奥行</v>
          </cell>
          <cell r="AL600">
            <v>624</v>
          </cell>
          <cell r="AM600" t="str">
            <v>mm</v>
          </cell>
          <cell r="AN600" t="str">
            <v>風量(強)</v>
          </cell>
          <cell r="AO600">
            <v>18</v>
          </cell>
          <cell r="AP600" t="str">
            <v>m3/min</v>
          </cell>
          <cell r="AQ600" t="str">
            <v>機外静圧</v>
          </cell>
          <cell r="AS600" t="str">
            <v>Pa</v>
          </cell>
          <cell r="AT600" t="str">
            <v>送風機出力</v>
          </cell>
          <cell r="AU600">
            <v>7.0000000000000007E-2</v>
          </cell>
          <cell r="AV600" t="str">
            <v>kW</v>
          </cell>
          <cell r="AW600" t="str">
            <v>ドレン配管径</v>
          </cell>
          <cell r="AZ600" t="str">
            <v>冷媒配管(ガス)</v>
          </cell>
          <cell r="BA600">
            <v>15.88</v>
          </cell>
          <cell r="BB600" t="str">
            <v>φ(mm)</v>
          </cell>
          <cell r="BC600" t="str">
            <v>冷媒配管(液)</v>
          </cell>
          <cell r="BD600">
            <v>9.52</v>
          </cell>
          <cell r="BE600" t="str">
            <v>φ(mm)</v>
          </cell>
          <cell r="BF600" t="str">
            <v>製品質量</v>
          </cell>
          <cell r="BG600">
            <v>36</v>
          </cell>
          <cell r="BH600" t="str">
            <v>kg</v>
          </cell>
          <cell r="BI600" t="str">
            <v>分離形名(パネル１)</v>
          </cell>
          <cell r="BJ600" t="str">
            <v>PLP-J80PW</v>
          </cell>
          <cell r="BL600" t="str">
            <v>分離形名(リモコン１)</v>
          </cell>
          <cell r="BM600" t="str">
            <v>PAR-S25A</v>
          </cell>
        </row>
        <row r="601">
          <cell r="B601" t="str">
            <v>PLH-J71PAH</v>
          </cell>
          <cell r="C601" t="str">
            <v>標準価格</v>
          </cell>
          <cell r="D601">
            <v>338000</v>
          </cell>
          <cell r="E601">
            <v>363000</v>
          </cell>
          <cell r="F601" t="str">
            <v>円</v>
          </cell>
          <cell r="G601" t="str">
            <v>冷房能力</v>
          </cell>
          <cell r="H601">
            <v>6.3</v>
          </cell>
          <cell r="I601" t="str">
            <v>kW</v>
          </cell>
          <cell r="J601" t="str">
            <v>消費電力(冷房)</v>
          </cell>
          <cell r="L601" t="str">
            <v>kW</v>
          </cell>
          <cell r="M601" t="str">
            <v>暖房能力</v>
          </cell>
          <cell r="N601">
            <v>7.1</v>
          </cell>
          <cell r="O601" t="str">
            <v>kW</v>
          </cell>
          <cell r="P601" t="str">
            <v>暖房能力(ﾋｰﾀ作動時)</v>
          </cell>
          <cell r="Q601">
            <v>9.1999999999999993</v>
          </cell>
          <cell r="R601" t="str">
            <v>kW</v>
          </cell>
          <cell r="S601" t="str">
            <v>消費電力(暖房)</v>
          </cell>
          <cell r="U601" t="str">
            <v>kW</v>
          </cell>
          <cell r="V601" t="str">
            <v>消費電力(暖房ﾋｰﾀ作動時)</v>
          </cell>
          <cell r="X601" t="str">
            <v>kW</v>
          </cell>
          <cell r="Y601" t="str">
            <v>電源</v>
          </cell>
          <cell r="AA601" t="str">
            <v>φ</v>
          </cell>
          <cell r="AB601" t="str">
            <v>電圧</v>
          </cell>
          <cell r="AD601" t="str">
            <v>V</v>
          </cell>
          <cell r="AE601" t="str">
            <v>外形寸法　高さ</v>
          </cell>
          <cell r="AF601">
            <v>358</v>
          </cell>
          <cell r="AG601" t="str">
            <v>mm</v>
          </cell>
          <cell r="AH601" t="str">
            <v>外形寸法　幅</v>
          </cell>
          <cell r="AI601">
            <v>944</v>
          </cell>
          <cell r="AJ601" t="str">
            <v>mm</v>
          </cell>
          <cell r="AK601" t="str">
            <v>外形寸法　奥行</v>
          </cell>
          <cell r="AL601">
            <v>624</v>
          </cell>
          <cell r="AM601" t="str">
            <v>mm</v>
          </cell>
          <cell r="AN601" t="str">
            <v>風量(強)</v>
          </cell>
          <cell r="AO601">
            <v>18</v>
          </cell>
          <cell r="AP601" t="str">
            <v>m3/min</v>
          </cell>
          <cell r="AQ601" t="str">
            <v>機外静圧</v>
          </cell>
          <cell r="AS601" t="str">
            <v>Pa</v>
          </cell>
          <cell r="AT601" t="str">
            <v>送風機出力</v>
          </cell>
          <cell r="AU601">
            <v>7.0000000000000007E-2</v>
          </cell>
          <cell r="AV601" t="str">
            <v>kW</v>
          </cell>
          <cell r="AW601" t="str">
            <v>ドレン配管径</v>
          </cell>
          <cell r="AZ601" t="str">
            <v>冷媒配管(ガス)</v>
          </cell>
          <cell r="BA601">
            <v>15.88</v>
          </cell>
          <cell r="BB601" t="str">
            <v>φ(mm)</v>
          </cell>
          <cell r="BC601" t="str">
            <v>冷媒配管(液)</v>
          </cell>
          <cell r="BD601">
            <v>9.52</v>
          </cell>
          <cell r="BE601" t="str">
            <v>φ(mm)</v>
          </cell>
          <cell r="BF601" t="str">
            <v>製品質量</v>
          </cell>
          <cell r="BG601">
            <v>38</v>
          </cell>
          <cell r="BH601" t="str">
            <v>kg</v>
          </cell>
          <cell r="BI601" t="str">
            <v>分離形名(パネル１)</v>
          </cell>
          <cell r="BJ601" t="str">
            <v>PLP-J80PW</v>
          </cell>
          <cell r="BL601" t="str">
            <v>分離形名(リモコン１)</v>
          </cell>
          <cell r="BM601" t="str">
            <v>PAR-S25A</v>
          </cell>
        </row>
        <row r="602">
          <cell r="B602" t="str">
            <v>PLH-J80EA</v>
          </cell>
          <cell r="C602" t="str">
            <v>標準価格</v>
          </cell>
          <cell r="D602">
            <v>325000</v>
          </cell>
          <cell r="E602">
            <v>350000</v>
          </cell>
          <cell r="F602" t="str">
            <v>円</v>
          </cell>
          <cell r="G602" t="str">
            <v>冷房能力</v>
          </cell>
          <cell r="H602">
            <v>7.1</v>
          </cell>
          <cell r="I602" t="str">
            <v>kW</v>
          </cell>
          <cell r="J602" t="str">
            <v>消費電力(冷房)</v>
          </cell>
          <cell r="K602">
            <v>0.1</v>
          </cell>
          <cell r="L602" t="str">
            <v>kW</v>
          </cell>
          <cell r="M602" t="str">
            <v>暖房能力</v>
          </cell>
          <cell r="N602">
            <v>8</v>
          </cell>
          <cell r="O602" t="str">
            <v>kW</v>
          </cell>
          <cell r="P602" t="str">
            <v>暖房能力(ﾋｰﾀ作動時)</v>
          </cell>
          <cell r="R602" t="str">
            <v>kW</v>
          </cell>
          <cell r="S602" t="str">
            <v>消費電力(暖房)</v>
          </cell>
          <cell r="T602">
            <v>0.1</v>
          </cell>
          <cell r="U602" t="str">
            <v>kW</v>
          </cell>
          <cell r="V602" t="str">
            <v>消費電力(暖房ﾋｰﾀ作動時)</v>
          </cell>
          <cell r="X602" t="str">
            <v>kW</v>
          </cell>
          <cell r="Y602" t="str">
            <v>電源</v>
          </cell>
          <cell r="AA602" t="str">
            <v>φ</v>
          </cell>
          <cell r="AB602" t="str">
            <v>電圧</v>
          </cell>
          <cell r="AD602" t="str">
            <v>V</v>
          </cell>
          <cell r="AE602" t="str">
            <v>外形寸法　高さ</v>
          </cell>
          <cell r="AF602">
            <v>358</v>
          </cell>
          <cell r="AG602" t="str">
            <v>mm</v>
          </cell>
          <cell r="AH602" t="str">
            <v>外形寸法　幅</v>
          </cell>
          <cell r="AI602">
            <v>950</v>
          </cell>
          <cell r="AJ602" t="str">
            <v>mm</v>
          </cell>
          <cell r="AK602" t="str">
            <v>外形寸法　奥行</v>
          </cell>
          <cell r="AL602">
            <v>630</v>
          </cell>
          <cell r="AM602" t="str">
            <v>mm</v>
          </cell>
          <cell r="AN602" t="str">
            <v>風量(強)</v>
          </cell>
          <cell r="AO602">
            <v>18</v>
          </cell>
          <cell r="AP602" t="str">
            <v>m3/min</v>
          </cell>
          <cell r="AQ602" t="str">
            <v>機外静圧</v>
          </cell>
          <cell r="AR602">
            <v>0</v>
          </cell>
          <cell r="AS602" t="str">
            <v>Pa</v>
          </cell>
          <cell r="AT602" t="str">
            <v>送風機出力</v>
          </cell>
          <cell r="AU602">
            <v>7.0000000000000007E-2</v>
          </cell>
          <cell r="AV602" t="str">
            <v>kW</v>
          </cell>
          <cell r="AW602" t="str">
            <v>ドレン配管径</v>
          </cell>
          <cell r="AX602" t="str">
            <v>ＶＰ－２５接続可</v>
          </cell>
          <cell r="AZ602" t="str">
            <v>冷媒配管(ガス)</v>
          </cell>
          <cell r="BA602">
            <v>15.88</v>
          </cell>
          <cell r="BB602" t="str">
            <v>φ(mm)</v>
          </cell>
          <cell r="BC602" t="str">
            <v>冷媒配管(液)</v>
          </cell>
          <cell r="BD602">
            <v>9.52</v>
          </cell>
          <cell r="BE602" t="str">
            <v>φ(mm)</v>
          </cell>
          <cell r="BF602" t="str">
            <v>製品質量</v>
          </cell>
          <cell r="BG602">
            <v>36</v>
          </cell>
          <cell r="BH602" t="str">
            <v>kg</v>
          </cell>
          <cell r="BI602" t="str">
            <v>分離形名(パネル１)</v>
          </cell>
          <cell r="BJ602" t="str">
            <v>PLP-J80EW</v>
          </cell>
          <cell r="BL602" t="str">
            <v>分離形名(リモコン１)</v>
          </cell>
          <cell r="BM602" t="str">
            <v>PAR-S25A</v>
          </cell>
        </row>
        <row r="603">
          <cell r="B603" t="str">
            <v>PLH-J80EAH</v>
          </cell>
          <cell r="C603" t="str">
            <v>標準価格</v>
          </cell>
          <cell r="D603">
            <v>353000</v>
          </cell>
          <cell r="E603">
            <v>378000</v>
          </cell>
          <cell r="F603" t="str">
            <v>円</v>
          </cell>
          <cell r="G603" t="str">
            <v>冷房能力</v>
          </cell>
          <cell r="H603">
            <v>7.1</v>
          </cell>
          <cell r="I603" t="str">
            <v>kW</v>
          </cell>
          <cell r="J603" t="str">
            <v>消費電力(冷房)</v>
          </cell>
          <cell r="K603">
            <v>0.1</v>
          </cell>
          <cell r="L603" t="str">
            <v>kW</v>
          </cell>
          <cell r="M603" t="str">
            <v>暖房能力</v>
          </cell>
          <cell r="N603">
            <v>8</v>
          </cell>
          <cell r="O603" t="str">
            <v>kW</v>
          </cell>
          <cell r="P603" t="str">
            <v>暖房能力(ﾋｰﾀ作動時)</v>
          </cell>
          <cell r="Q603">
            <v>10.1</v>
          </cell>
          <cell r="R603" t="str">
            <v>kW</v>
          </cell>
          <cell r="S603" t="str">
            <v>消費電力(暖房)</v>
          </cell>
          <cell r="T603">
            <v>0.1</v>
          </cell>
          <cell r="U603" t="str">
            <v>kW</v>
          </cell>
          <cell r="V603" t="str">
            <v>消費電力(暖房ﾋｰﾀ作動時)</v>
          </cell>
          <cell r="W603">
            <v>2.2000000000000002</v>
          </cell>
          <cell r="X603" t="str">
            <v>kW</v>
          </cell>
          <cell r="Y603" t="str">
            <v>電源</v>
          </cell>
          <cell r="AA603" t="str">
            <v>φ</v>
          </cell>
          <cell r="AB603" t="str">
            <v>電圧</v>
          </cell>
          <cell r="AD603" t="str">
            <v>V</v>
          </cell>
          <cell r="AE603" t="str">
            <v>外形寸法　高さ</v>
          </cell>
          <cell r="AF603">
            <v>358</v>
          </cell>
          <cell r="AG603" t="str">
            <v>mm</v>
          </cell>
          <cell r="AH603" t="str">
            <v>外形寸法　幅</v>
          </cell>
          <cell r="AI603">
            <v>950</v>
          </cell>
          <cell r="AJ603" t="str">
            <v>mm</v>
          </cell>
          <cell r="AK603" t="str">
            <v>外形寸法　奥行</v>
          </cell>
          <cell r="AL603">
            <v>630</v>
          </cell>
          <cell r="AM603" t="str">
            <v>mm</v>
          </cell>
          <cell r="AN603" t="str">
            <v>風量(強)</v>
          </cell>
          <cell r="AO603">
            <v>18</v>
          </cell>
          <cell r="AP603" t="str">
            <v>m3/min</v>
          </cell>
          <cell r="AQ603" t="str">
            <v>機外静圧</v>
          </cell>
          <cell r="AR603">
            <v>0</v>
          </cell>
          <cell r="AS603" t="str">
            <v>Pa</v>
          </cell>
          <cell r="AT603" t="str">
            <v>送風機出力</v>
          </cell>
          <cell r="AU603">
            <v>7.0000000000000007E-2</v>
          </cell>
          <cell r="AV603" t="str">
            <v>kW</v>
          </cell>
          <cell r="AW603" t="str">
            <v>ドレン配管径</v>
          </cell>
          <cell r="AX603" t="str">
            <v>ＶＰ－２５接続可</v>
          </cell>
          <cell r="AZ603" t="str">
            <v>冷媒配管(ガス)</v>
          </cell>
          <cell r="BA603">
            <v>15.88</v>
          </cell>
          <cell r="BB603" t="str">
            <v>φ(mm)</v>
          </cell>
          <cell r="BC603" t="str">
            <v>冷媒配管(液)</v>
          </cell>
          <cell r="BD603">
            <v>9.52</v>
          </cell>
          <cell r="BE603" t="str">
            <v>φ(mm)</v>
          </cell>
          <cell r="BF603" t="str">
            <v>製品質量</v>
          </cell>
          <cell r="BG603">
            <v>36</v>
          </cell>
          <cell r="BH603" t="str">
            <v>kg</v>
          </cell>
          <cell r="BI603" t="str">
            <v>分離形名(パネル１)</v>
          </cell>
          <cell r="BJ603" t="str">
            <v>PLP-J80EW</v>
          </cell>
          <cell r="BL603" t="str">
            <v>分離形名(リモコン１)</v>
          </cell>
          <cell r="BM603" t="str">
            <v>PAR-S25A</v>
          </cell>
        </row>
        <row r="604">
          <cell r="B604" t="str">
            <v>PLH-J80EK</v>
          </cell>
          <cell r="C604" t="str">
            <v>標準価格</v>
          </cell>
          <cell r="D604">
            <v>330000</v>
          </cell>
          <cell r="E604">
            <v>355000</v>
          </cell>
          <cell r="F604" t="str">
            <v>円</v>
          </cell>
          <cell r="G604" t="str">
            <v>冷房能力</v>
          </cell>
          <cell r="H604">
            <v>7.1</v>
          </cell>
          <cell r="I604" t="str">
            <v>kW</v>
          </cell>
          <cell r="J604" t="str">
            <v>消費電力(冷房)</v>
          </cell>
          <cell r="K604">
            <v>0</v>
          </cell>
          <cell r="L604" t="str">
            <v>kW</v>
          </cell>
          <cell r="M604" t="str">
            <v>暖房能力</v>
          </cell>
          <cell r="N604">
            <v>8</v>
          </cell>
          <cell r="O604" t="str">
            <v>kW</v>
          </cell>
          <cell r="P604" t="str">
            <v>暖房能力(ﾋｰﾀ作動時)</v>
          </cell>
          <cell r="Q604">
            <v>0</v>
          </cell>
          <cell r="R604" t="str">
            <v>kW</v>
          </cell>
          <cell r="S604" t="str">
            <v>消費電力(暖房)</v>
          </cell>
          <cell r="T604">
            <v>0</v>
          </cell>
          <cell r="U604" t="str">
            <v>kW</v>
          </cell>
          <cell r="V604" t="str">
            <v>消費電力(暖房ﾋｰﾀ作動時)</v>
          </cell>
          <cell r="W604">
            <v>0</v>
          </cell>
          <cell r="X604" t="str">
            <v>kW</v>
          </cell>
          <cell r="Y604" t="str">
            <v>電源</v>
          </cell>
          <cell r="Z604" t="str">
            <v>単相</v>
          </cell>
          <cell r="AA604" t="str">
            <v>φ</v>
          </cell>
          <cell r="AB604" t="str">
            <v>電圧</v>
          </cell>
          <cell r="AC604">
            <v>200</v>
          </cell>
          <cell r="AD604" t="str">
            <v>V</v>
          </cell>
          <cell r="AE604" t="str">
            <v>外形寸法　高さ</v>
          </cell>
          <cell r="AF604">
            <v>283</v>
          </cell>
          <cell r="AG604" t="str">
            <v>mm</v>
          </cell>
          <cell r="AH604" t="str">
            <v>外形寸法　幅</v>
          </cell>
          <cell r="AI604">
            <v>630</v>
          </cell>
          <cell r="AJ604" t="str">
            <v>mm</v>
          </cell>
          <cell r="AK604" t="str">
            <v>外形寸法　奥行</v>
          </cell>
          <cell r="AL604">
            <v>950</v>
          </cell>
          <cell r="AM604" t="str">
            <v>mm</v>
          </cell>
          <cell r="AN604" t="str">
            <v>風量(強)</v>
          </cell>
          <cell r="AO604">
            <v>18</v>
          </cell>
          <cell r="AP604" t="str">
            <v>m3/min</v>
          </cell>
          <cell r="AQ604" t="str">
            <v>機外静圧</v>
          </cell>
          <cell r="AR604">
            <v>0</v>
          </cell>
          <cell r="AS604" t="str">
            <v>Pa</v>
          </cell>
          <cell r="AT604" t="str">
            <v>送風機出力</v>
          </cell>
          <cell r="AU604">
            <v>7.0000000000000007E-2</v>
          </cell>
          <cell r="AV604" t="str">
            <v>kW</v>
          </cell>
          <cell r="AW604" t="str">
            <v>ドレン配管径</v>
          </cell>
          <cell r="AX604" t="str">
            <v>VP25接続可</v>
          </cell>
          <cell r="AZ604" t="str">
            <v>冷媒配管(ガス)</v>
          </cell>
          <cell r="BA604">
            <v>15.88</v>
          </cell>
          <cell r="BB604" t="str">
            <v>φ(mm)</v>
          </cell>
          <cell r="BC604" t="str">
            <v>冷媒配管(液)</v>
          </cell>
          <cell r="BD604">
            <v>9.52</v>
          </cell>
          <cell r="BE604" t="str">
            <v>φ(mm)</v>
          </cell>
          <cell r="BF604" t="str">
            <v>製品質量</v>
          </cell>
          <cell r="BG604">
            <v>36</v>
          </cell>
          <cell r="BH604" t="str">
            <v>kg</v>
          </cell>
          <cell r="BI604" t="str">
            <v>分離形名(パネル１)</v>
          </cell>
          <cell r="BJ604" t="str">
            <v>PLP-J80EW</v>
          </cell>
          <cell r="BL604" t="str">
            <v>分離形名(リモコン１)</v>
          </cell>
          <cell r="BM604" t="str">
            <v>PAR-JH150K</v>
          </cell>
        </row>
        <row r="605">
          <cell r="B605" t="str">
            <v>PLH-J80EKH</v>
          </cell>
          <cell r="C605" t="str">
            <v>標準価格</v>
          </cell>
          <cell r="D605">
            <v>358000</v>
          </cell>
          <cell r="E605">
            <v>383000</v>
          </cell>
          <cell r="F605" t="str">
            <v>円</v>
          </cell>
          <cell r="G605" t="str">
            <v>冷房能力</v>
          </cell>
          <cell r="H605">
            <v>7.1</v>
          </cell>
          <cell r="I605" t="str">
            <v>kW</v>
          </cell>
          <cell r="J605" t="str">
            <v>消費電力(冷房)</v>
          </cell>
          <cell r="K605">
            <v>0</v>
          </cell>
          <cell r="L605" t="str">
            <v>kW</v>
          </cell>
          <cell r="M605" t="str">
            <v>暖房能力</v>
          </cell>
          <cell r="N605">
            <v>8</v>
          </cell>
          <cell r="O605" t="str">
            <v>kW</v>
          </cell>
          <cell r="P605" t="str">
            <v>暖房能力(ﾋｰﾀ作動時)</v>
          </cell>
          <cell r="Q605">
            <v>10.1</v>
          </cell>
          <cell r="R605" t="str">
            <v>kW</v>
          </cell>
          <cell r="S605" t="str">
            <v>消費電力(暖房)</v>
          </cell>
          <cell r="T605">
            <v>0</v>
          </cell>
          <cell r="U605" t="str">
            <v>kW</v>
          </cell>
          <cell r="V605" t="str">
            <v>消費電力(暖房ﾋｰﾀ作動時)</v>
          </cell>
          <cell r="W605">
            <v>0</v>
          </cell>
          <cell r="X605" t="str">
            <v>kW</v>
          </cell>
          <cell r="Y605" t="str">
            <v>電源</v>
          </cell>
          <cell r="Z605" t="str">
            <v>三相</v>
          </cell>
          <cell r="AA605" t="str">
            <v>φ</v>
          </cell>
          <cell r="AB605" t="str">
            <v>電圧</v>
          </cell>
          <cell r="AC605">
            <v>200</v>
          </cell>
          <cell r="AD605" t="str">
            <v>V</v>
          </cell>
          <cell r="AE605" t="str">
            <v>外形寸法　高さ</v>
          </cell>
          <cell r="AF605">
            <v>283</v>
          </cell>
          <cell r="AG605" t="str">
            <v>mm</v>
          </cell>
          <cell r="AH605" t="str">
            <v>外形寸法　幅</v>
          </cell>
          <cell r="AI605">
            <v>630</v>
          </cell>
          <cell r="AJ605" t="str">
            <v>mm</v>
          </cell>
          <cell r="AK605" t="str">
            <v>外形寸法　奥行</v>
          </cell>
          <cell r="AL605">
            <v>950</v>
          </cell>
          <cell r="AM605" t="str">
            <v>mm</v>
          </cell>
          <cell r="AN605" t="str">
            <v>風量(強)</v>
          </cell>
          <cell r="AO605">
            <v>18</v>
          </cell>
          <cell r="AP605" t="str">
            <v>m3/min</v>
          </cell>
          <cell r="AQ605" t="str">
            <v>機外静圧</v>
          </cell>
          <cell r="AR605">
            <v>0</v>
          </cell>
          <cell r="AS605" t="str">
            <v>Pa</v>
          </cell>
          <cell r="AT605" t="str">
            <v>送風機出力</v>
          </cell>
          <cell r="AU605">
            <v>7.0000000000000007E-2</v>
          </cell>
          <cell r="AV605" t="str">
            <v>kW</v>
          </cell>
          <cell r="AW605" t="str">
            <v>ドレン配管径</v>
          </cell>
          <cell r="AX605" t="str">
            <v>VP25接続可</v>
          </cell>
          <cell r="AZ605" t="str">
            <v>冷媒配管(ガス)</v>
          </cell>
          <cell r="BA605">
            <v>15.88</v>
          </cell>
          <cell r="BB605" t="str">
            <v>φ(mm)</v>
          </cell>
          <cell r="BC605" t="str">
            <v>冷媒配管(液)</v>
          </cell>
          <cell r="BD605">
            <v>9.52</v>
          </cell>
          <cell r="BE605" t="str">
            <v>φ(mm)</v>
          </cell>
          <cell r="BF605" t="str">
            <v>製品質量</v>
          </cell>
          <cell r="BG605">
            <v>38</v>
          </cell>
          <cell r="BH605" t="str">
            <v>kg</v>
          </cell>
          <cell r="BI605" t="str">
            <v>分離形名(パネル１)</v>
          </cell>
          <cell r="BJ605" t="str">
            <v>PLP-J80EW</v>
          </cell>
          <cell r="BL605" t="str">
            <v>分離形名(リモコン１)</v>
          </cell>
          <cell r="BM605" t="str">
            <v>PAR-JH150K</v>
          </cell>
        </row>
        <row r="606">
          <cell r="B606" t="str">
            <v>PLH-J80GK</v>
          </cell>
          <cell r="C606" t="str">
            <v>標準価格</v>
          </cell>
          <cell r="D606">
            <v>315000</v>
          </cell>
          <cell r="E606">
            <v>340000</v>
          </cell>
          <cell r="F606" t="str">
            <v>円</v>
          </cell>
          <cell r="G606" t="str">
            <v>冷房能力</v>
          </cell>
          <cell r="H606">
            <v>7.1</v>
          </cell>
          <cell r="I606" t="str">
            <v>kW</v>
          </cell>
          <cell r="J606" t="str">
            <v>消費電力(冷房)</v>
          </cell>
          <cell r="K606">
            <v>0</v>
          </cell>
          <cell r="L606" t="str">
            <v>kW</v>
          </cell>
          <cell r="M606" t="str">
            <v>暖房能力</v>
          </cell>
          <cell r="N606">
            <v>8</v>
          </cell>
          <cell r="O606" t="str">
            <v>kW</v>
          </cell>
          <cell r="P606" t="str">
            <v>暖房能力(ﾋｰﾀ作動時)</v>
          </cell>
          <cell r="Q606">
            <v>0</v>
          </cell>
          <cell r="R606" t="str">
            <v>kW</v>
          </cell>
          <cell r="S606" t="str">
            <v>消費電力(暖房)</v>
          </cell>
          <cell r="T606">
            <v>0</v>
          </cell>
          <cell r="U606" t="str">
            <v>kW</v>
          </cell>
          <cell r="V606" t="str">
            <v>消費電力(暖房ﾋｰﾀ作動時)</v>
          </cell>
          <cell r="W606">
            <v>0</v>
          </cell>
          <cell r="X606" t="str">
            <v>kW</v>
          </cell>
          <cell r="Y606" t="str">
            <v>電源</v>
          </cell>
          <cell r="Z606" t="str">
            <v>単相</v>
          </cell>
          <cell r="AA606" t="str">
            <v>φ</v>
          </cell>
          <cell r="AB606" t="str">
            <v>電圧</v>
          </cell>
          <cell r="AC606">
            <v>200</v>
          </cell>
          <cell r="AD606" t="str">
            <v>V</v>
          </cell>
          <cell r="AE606" t="str">
            <v>外形寸法　高さ</v>
          </cell>
          <cell r="AF606">
            <v>258</v>
          </cell>
          <cell r="AG606" t="str">
            <v>mm</v>
          </cell>
          <cell r="AH606" t="str">
            <v>外形寸法　幅</v>
          </cell>
          <cell r="AI606">
            <v>820</v>
          </cell>
          <cell r="AJ606" t="str">
            <v>mm</v>
          </cell>
          <cell r="AK606" t="str">
            <v>外形寸法　奥行</v>
          </cell>
          <cell r="AL606">
            <v>820</v>
          </cell>
          <cell r="AM606" t="str">
            <v>mm</v>
          </cell>
          <cell r="AN606" t="str">
            <v>風量(強)</v>
          </cell>
          <cell r="AO606">
            <v>18</v>
          </cell>
          <cell r="AP606" t="str">
            <v>m3/min</v>
          </cell>
          <cell r="AQ606" t="str">
            <v>機外静圧</v>
          </cell>
          <cell r="AR606">
            <v>0</v>
          </cell>
          <cell r="AS606" t="str">
            <v>Pa</v>
          </cell>
          <cell r="AT606" t="str">
            <v>送風機出力</v>
          </cell>
          <cell r="AU606">
            <v>0.05</v>
          </cell>
          <cell r="AV606" t="str">
            <v>kW</v>
          </cell>
          <cell r="AW606" t="str">
            <v>ドレン配管径</v>
          </cell>
          <cell r="AX606" t="str">
            <v>VP25接続可</v>
          </cell>
          <cell r="AZ606" t="str">
            <v>冷媒配管(ガス)</v>
          </cell>
          <cell r="BA606">
            <v>15.88</v>
          </cell>
          <cell r="BB606" t="str">
            <v>φ(mm)</v>
          </cell>
          <cell r="BC606" t="str">
            <v>冷媒配管(液)</v>
          </cell>
          <cell r="BD606">
            <v>9.52</v>
          </cell>
          <cell r="BE606" t="str">
            <v>φ(mm)</v>
          </cell>
          <cell r="BF606" t="str">
            <v>製品質量</v>
          </cell>
          <cell r="BG606">
            <v>28</v>
          </cell>
          <cell r="BH606" t="str">
            <v>kg</v>
          </cell>
          <cell r="BI606" t="str">
            <v>分離形名(パネル１)</v>
          </cell>
          <cell r="BJ606" t="str">
            <v>PLP-J100GW</v>
          </cell>
          <cell r="BL606" t="str">
            <v>分離形名(リモコン１)</v>
          </cell>
          <cell r="BM606" t="str">
            <v>PAR-JH240K</v>
          </cell>
        </row>
        <row r="607">
          <cell r="B607" t="str">
            <v>PLH-J80GKH</v>
          </cell>
          <cell r="C607" t="str">
            <v>標準価格</v>
          </cell>
          <cell r="D607">
            <v>343000</v>
          </cell>
          <cell r="E607">
            <v>368000</v>
          </cell>
          <cell r="F607" t="str">
            <v>円</v>
          </cell>
          <cell r="G607" t="str">
            <v>冷房能力</v>
          </cell>
          <cell r="H607">
            <v>7.1</v>
          </cell>
          <cell r="I607" t="str">
            <v>kW</v>
          </cell>
          <cell r="J607" t="str">
            <v>消費電力(冷房)</v>
          </cell>
          <cell r="K607">
            <v>0</v>
          </cell>
          <cell r="L607" t="str">
            <v>kW</v>
          </cell>
          <cell r="M607" t="str">
            <v>暖房能力</v>
          </cell>
          <cell r="N607">
            <v>8</v>
          </cell>
          <cell r="O607" t="str">
            <v>kW</v>
          </cell>
          <cell r="P607" t="str">
            <v>暖房能力(ﾋｰﾀ作動時)</v>
          </cell>
          <cell r="Q607">
            <v>10.1</v>
          </cell>
          <cell r="R607" t="str">
            <v>kW</v>
          </cell>
          <cell r="S607" t="str">
            <v>消費電力(暖房)</v>
          </cell>
          <cell r="T607">
            <v>0</v>
          </cell>
          <cell r="U607" t="str">
            <v>kW</v>
          </cell>
          <cell r="V607" t="str">
            <v>消費電力(暖房ﾋｰﾀ作動時)</v>
          </cell>
          <cell r="W607">
            <v>0</v>
          </cell>
          <cell r="X607" t="str">
            <v>kW</v>
          </cell>
          <cell r="Y607" t="str">
            <v>電源</v>
          </cell>
          <cell r="Z607" t="str">
            <v>三相</v>
          </cell>
          <cell r="AA607" t="str">
            <v>φ</v>
          </cell>
          <cell r="AB607" t="str">
            <v>電圧</v>
          </cell>
          <cell r="AC607">
            <v>200</v>
          </cell>
          <cell r="AD607" t="str">
            <v>V</v>
          </cell>
          <cell r="AE607" t="str">
            <v>外形寸法　高さ</v>
          </cell>
          <cell r="AF607">
            <v>258</v>
          </cell>
          <cell r="AG607" t="str">
            <v>mm</v>
          </cell>
          <cell r="AH607" t="str">
            <v>外形寸法　幅</v>
          </cell>
          <cell r="AI607">
            <v>820</v>
          </cell>
          <cell r="AJ607" t="str">
            <v>mm</v>
          </cell>
          <cell r="AK607" t="str">
            <v>外形寸法　奥行</v>
          </cell>
          <cell r="AL607">
            <v>820</v>
          </cell>
          <cell r="AM607" t="str">
            <v>mm</v>
          </cell>
          <cell r="AN607" t="str">
            <v>風量(強)</v>
          </cell>
          <cell r="AO607">
            <v>18</v>
          </cell>
          <cell r="AP607" t="str">
            <v>m3/min</v>
          </cell>
          <cell r="AQ607" t="str">
            <v>機外静圧</v>
          </cell>
          <cell r="AR607">
            <v>0</v>
          </cell>
          <cell r="AS607" t="str">
            <v>Pa</v>
          </cell>
          <cell r="AT607" t="str">
            <v>送風機出力</v>
          </cell>
          <cell r="AU607">
            <v>0.05</v>
          </cell>
          <cell r="AV607" t="str">
            <v>kW</v>
          </cell>
          <cell r="AW607" t="str">
            <v>ドレン配管径</v>
          </cell>
          <cell r="AX607" t="str">
            <v>VP25接続可</v>
          </cell>
          <cell r="AZ607" t="str">
            <v>冷媒配管(ガス)</v>
          </cell>
          <cell r="BA607">
            <v>15.88</v>
          </cell>
          <cell r="BB607" t="str">
            <v>φ(mm)</v>
          </cell>
          <cell r="BC607" t="str">
            <v>冷媒配管(液)</v>
          </cell>
          <cell r="BD607">
            <v>9.52</v>
          </cell>
          <cell r="BE607" t="str">
            <v>φ(mm)</v>
          </cell>
          <cell r="BF607" t="str">
            <v>製品質量</v>
          </cell>
          <cell r="BG607">
            <v>29</v>
          </cell>
          <cell r="BH607" t="str">
            <v>kg</v>
          </cell>
          <cell r="BI607" t="str">
            <v>分離形名(パネル１)</v>
          </cell>
          <cell r="BJ607" t="str">
            <v>PLP-J100GW</v>
          </cell>
          <cell r="BL607" t="str">
            <v>分離形名(リモコン１)</v>
          </cell>
          <cell r="BM607" t="str">
            <v>PAR-JH240K</v>
          </cell>
        </row>
        <row r="608">
          <cell r="B608" t="str">
            <v>PLH-J80PA</v>
          </cell>
          <cell r="C608" t="str">
            <v>標準価格</v>
          </cell>
          <cell r="D608">
            <v>325000</v>
          </cell>
          <cell r="E608">
            <v>350000</v>
          </cell>
          <cell r="F608" t="str">
            <v>円</v>
          </cell>
          <cell r="G608" t="str">
            <v>冷房能力</v>
          </cell>
          <cell r="H608">
            <v>7.1</v>
          </cell>
          <cell r="I608" t="str">
            <v>kW</v>
          </cell>
          <cell r="J608" t="str">
            <v>消費電力(冷房)</v>
          </cell>
          <cell r="L608" t="str">
            <v>kW</v>
          </cell>
          <cell r="M608" t="str">
            <v>暖房能力</v>
          </cell>
          <cell r="N608">
            <v>8</v>
          </cell>
          <cell r="O608" t="str">
            <v>kW</v>
          </cell>
          <cell r="P608" t="str">
            <v>暖房能力(ﾋｰﾀ作動時)</v>
          </cell>
          <cell r="R608" t="str">
            <v>kW</v>
          </cell>
          <cell r="S608" t="str">
            <v>消費電力(暖房)</v>
          </cell>
          <cell r="U608" t="str">
            <v>kW</v>
          </cell>
          <cell r="V608" t="str">
            <v>消費電力(暖房ﾋｰﾀ作動時)</v>
          </cell>
          <cell r="X608" t="str">
            <v>kW</v>
          </cell>
          <cell r="Y608" t="str">
            <v>電源</v>
          </cell>
          <cell r="AA608" t="str">
            <v>φ</v>
          </cell>
          <cell r="AB608" t="str">
            <v>電圧</v>
          </cell>
          <cell r="AD608" t="str">
            <v>V</v>
          </cell>
          <cell r="AE608" t="str">
            <v>外形寸法　高さ</v>
          </cell>
          <cell r="AF608">
            <v>358</v>
          </cell>
          <cell r="AG608" t="str">
            <v>mm</v>
          </cell>
          <cell r="AH608" t="str">
            <v>外形寸法　幅</v>
          </cell>
          <cell r="AI608">
            <v>944</v>
          </cell>
          <cell r="AJ608" t="str">
            <v>mm</v>
          </cell>
          <cell r="AK608" t="str">
            <v>外形寸法　奥行</v>
          </cell>
          <cell r="AL608">
            <v>624</v>
          </cell>
          <cell r="AM608" t="str">
            <v>mm</v>
          </cell>
          <cell r="AN608" t="str">
            <v>風量(強)</v>
          </cell>
          <cell r="AO608">
            <v>18</v>
          </cell>
          <cell r="AP608" t="str">
            <v>m3/min</v>
          </cell>
          <cell r="AQ608" t="str">
            <v>機外静圧</v>
          </cell>
          <cell r="AS608" t="str">
            <v>Pa</v>
          </cell>
          <cell r="AT608" t="str">
            <v>送風機出力</v>
          </cell>
          <cell r="AU608">
            <v>7.0000000000000007E-2</v>
          </cell>
          <cell r="AV608" t="str">
            <v>kW</v>
          </cell>
          <cell r="AW608" t="str">
            <v>ドレン配管径</v>
          </cell>
          <cell r="AZ608" t="str">
            <v>冷媒配管(ガス)</v>
          </cell>
          <cell r="BA608">
            <v>15.88</v>
          </cell>
          <cell r="BB608" t="str">
            <v>φ(mm)</v>
          </cell>
          <cell r="BC608" t="str">
            <v>冷媒配管(液)</v>
          </cell>
          <cell r="BD608">
            <v>9.52</v>
          </cell>
          <cell r="BE608" t="str">
            <v>φ(mm)</v>
          </cell>
          <cell r="BF608" t="str">
            <v>製品質量</v>
          </cell>
          <cell r="BG608">
            <v>36</v>
          </cell>
          <cell r="BH608" t="str">
            <v>kg</v>
          </cell>
          <cell r="BI608" t="str">
            <v>分離形名(パネル１)</v>
          </cell>
          <cell r="BJ608" t="str">
            <v>PLP-J80PW</v>
          </cell>
          <cell r="BL608" t="str">
            <v>分離形名(リモコン１)</v>
          </cell>
          <cell r="BM608" t="str">
            <v>PAR-S25A</v>
          </cell>
        </row>
        <row r="609">
          <cell r="B609" t="str">
            <v>PLH-J80PAH</v>
          </cell>
          <cell r="C609" t="str">
            <v>標準価格</v>
          </cell>
          <cell r="D609">
            <v>353000</v>
          </cell>
          <cell r="E609">
            <v>378000</v>
          </cell>
          <cell r="F609" t="str">
            <v>円</v>
          </cell>
          <cell r="G609" t="str">
            <v>冷房能力</v>
          </cell>
          <cell r="H609">
            <v>7.1</v>
          </cell>
          <cell r="I609" t="str">
            <v>kW</v>
          </cell>
          <cell r="J609" t="str">
            <v>消費電力(冷房)</v>
          </cell>
          <cell r="L609" t="str">
            <v>kW</v>
          </cell>
          <cell r="M609" t="str">
            <v>暖房能力</v>
          </cell>
          <cell r="N609">
            <v>8</v>
          </cell>
          <cell r="O609" t="str">
            <v>kW</v>
          </cell>
          <cell r="P609" t="str">
            <v>暖房能力(ﾋｰﾀ作動時)</v>
          </cell>
          <cell r="Q609">
            <v>10.1</v>
          </cell>
          <cell r="R609" t="str">
            <v>kW</v>
          </cell>
          <cell r="S609" t="str">
            <v>消費電力(暖房)</v>
          </cell>
          <cell r="U609" t="str">
            <v>kW</v>
          </cell>
          <cell r="V609" t="str">
            <v>消費電力(暖房ﾋｰﾀ作動時)</v>
          </cell>
          <cell r="X609" t="str">
            <v>kW</v>
          </cell>
          <cell r="Y609" t="str">
            <v>電源</v>
          </cell>
          <cell r="AA609" t="str">
            <v>φ</v>
          </cell>
          <cell r="AB609" t="str">
            <v>電圧</v>
          </cell>
          <cell r="AD609" t="str">
            <v>V</v>
          </cell>
          <cell r="AE609" t="str">
            <v>外形寸法　高さ</v>
          </cell>
          <cell r="AF609">
            <v>358</v>
          </cell>
          <cell r="AG609" t="str">
            <v>mm</v>
          </cell>
          <cell r="AH609" t="str">
            <v>外形寸法　幅</v>
          </cell>
          <cell r="AI609">
            <v>944</v>
          </cell>
          <cell r="AJ609" t="str">
            <v>mm</v>
          </cell>
          <cell r="AK609" t="str">
            <v>外形寸法　奥行</v>
          </cell>
          <cell r="AL609">
            <v>624</v>
          </cell>
          <cell r="AM609" t="str">
            <v>mm</v>
          </cell>
          <cell r="AN609" t="str">
            <v>風量(強)</v>
          </cell>
          <cell r="AO609">
            <v>18</v>
          </cell>
          <cell r="AP609" t="str">
            <v>m3/min</v>
          </cell>
          <cell r="AQ609" t="str">
            <v>機外静圧</v>
          </cell>
          <cell r="AS609" t="str">
            <v>Pa</v>
          </cell>
          <cell r="AT609" t="str">
            <v>送風機出力</v>
          </cell>
          <cell r="AU609">
            <v>7.0000000000000007E-2</v>
          </cell>
          <cell r="AV609" t="str">
            <v>kW</v>
          </cell>
          <cell r="AW609" t="str">
            <v>ドレン配管径</v>
          </cell>
          <cell r="AZ609" t="str">
            <v>冷媒配管(ガス)</v>
          </cell>
          <cell r="BA609">
            <v>15.88</v>
          </cell>
          <cell r="BB609" t="str">
            <v>φ(mm)</v>
          </cell>
          <cell r="BC609" t="str">
            <v>冷媒配管(液)</v>
          </cell>
          <cell r="BD609">
            <v>9.52</v>
          </cell>
          <cell r="BE609" t="str">
            <v>φ(mm)</v>
          </cell>
          <cell r="BF609" t="str">
            <v>製品質量</v>
          </cell>
          <cell r="BG609">
            <v>38</v>
          </cell>
          <cell r="BH609" t="str">
            <v>kg</v>
          </cell>
          <cell r="BI609" t="str">
            <v>分離形名(パネル１)</v>
          </cell>
          <cell r="BJ609" t="str">
            <v>PLP-J80PW</v>
          </cell>
          <cell r="BL609" t="str">
            <v>分離形名(リモコン１)</v>
          </cell>
          <cell r="BM609" t="str">
            <v>PAR-S25A</v>
          </cell>
        </row>
        <row r="610">
          <cell r="B610" t="str">
            <v>PLH-J90EA</v>
          </cell>
          <cell r="C610" t="str">
            <v>標準価格</v>
          </cell>
          <cell r="D610">
            <v>345000</v>
          </cell>
          <cell r="E610">
            <v>370000</v>
          </cell>
          <cell r="F610" t="str">
            <v>円</v>
          </cell>
          <cell r="G610" t="str">
            <v>冷房能力</v>
          </cell>
          <cell r="H610">
            <v>8</v>
          </cell>
          <cell r="I610" t="str">
            <v>kW</v>
          </cell>
          <cell r="J610" t="str">
            <v>消費電力(冷房)</v>
          </cell>
          <cell r="K610">
            <v>0.15</v>
          </cell>
          <cell r="L610" t="str">
            <v>kW</v>
          </cell>
          <cell r="M610" t="str">
            <v>暖房能力</v>
          </cell>
          <cell r="N610">
            <v>9</v>
          </cell>
          <cell r="O610" t="str">
            <v>kW</v>
          </cell>
          <cell r="P610" t="str">
            <v>暖房能力(ﾋｰﾀ作動時)</v>
          </cell>
          <cell r="R610" t="str">
            <v>kW</v>
          </cell>
          <cell r="S610" t="str">
            <v>消費電力(暖房)</v>
          </cell>
          <cell r="T610">
            <v>0.15</v>
          </cell>
          <cell r="U610" t="str">
            <v>kW</v>
          </cell>
          <cell r="V610" t="str">
            <v>消費電力(暖房ﾋｰﾀ作動時)</v>
          </cell>
          <cell r="X610" t="str">
            <v>kW</v>
          </cell>
          <cell r="Y610" t="str">
            <v>電源</v>
          </cell>
          <cell r="AA610" t="str">
            <v>φ</v>
          </cell>
          <cell r="AB610" t="str">
            <v>電圧</v>
          </cell>
          <cell r="AD610" t="str">
            <v>V</v>
          </cell>
          <cell r="AE610" t="str">
            <v>外形寸法　高さ</v>
          </cell>
          <cell r="AF610">
            <v>358</v>
          </cell>
          <cell r="AG610" t="str">
            <v>mm</v>
          </cell>
          <cell r="AH610" t="str">
            <v>外形寸法　幅</v>
          </cell>
          <cell r="AI610">
            <v>1200</v>
          </cell>
          <cell r="AJ610" t="str">
            <v>mm</v>
          </cell>
          <cell r="AK610" t="str">
            <v>外形寸法　奥行</v>
          </cell>
          <cell r="AL610">
            <v>630</v>
          </cell>
          <cell r="AM610" t="str">
            <v>mm</v>
          </cell>
          <cell r="AN610" t="str">
            <v>風量(強)</v>
          </cell>
          <cell r="AO610">
            <v>26</v>
          </cell>
          <cell r="AP610" t="str">
            <v>m3/min</v>
          </cell>
          <cell r="AQ610" t="str">
            <v>機外静圧</v>
          </cell>
          <cell r="AR610">
            <v>0</v>
          </cell>
          <cell r="AS610" t="str">
            <v>Pa</v>
          </cell>
          <cell r="AT610" t="str">
            <v>送風機出力</v>
          </cell>
          <cell r="AU610">
            <v>0.09</v>
          </cell>
          <cell r="AV610" t="str">
            <v>kW</v>
          </cell>
          <cell r="AW610" t="str">
            <v>ドレン配管径</v>
          </cell>
          <cell r="AX610" t="str">
            <v>ＶＰ－２５接続可</v>
          </cell>
          <cell r="AZ610" t="str">
            <v>冷媒配管(ガス)</v>
          </cell>
          <cell r="BA610">
            <v>15.88</v>
          </cell>
          <cell r="BB610" t="str">
            <v>φ(mm)</v>
          </cell>
          <cell r="BC610" t="str">
            <v>冷媒配管(液)</v>
          </cell>
          <cell r="BD610">
            <v>9.52</v>
          </cell>
          <cell r="BE610" t="str">
            <v>φ(mm)</v>
          </cell>
          <cell r="BF610" t="str">
            <v>製品質量</v>
          </cell>
          <cell r="BG610">
            <v>47</v>
          </cell>
          <cell r="BH610" t="str">
            <v>kg</v>
          </cell>
          <cell r="BI610" t="str">
            <v>分離形名(パネル１)</v>
          </cell>
          <cell r="BJ610" t="str">
            <v>PLP-J112EW</v>
          </cell>
          <cell r="BL610" t="str">
            <v>分離形名(リモコン１)</v>
          </cell>
          <cell r="BM610" t="str">
            <v>PAR-S25A</v>
          </cell>
        </row>
        <row r="611">
          <cell r="B611" t="str">
            <v>PLH-J90EAH</v>
          </cell>
          <cell r="C611" t="str">
            <v>標準価格</v>
          </cell>
          <cell r="D611">
            <v>373000</v>
          </cell>
          <cell r="E611">
            <v>398000</v>
          </cell>
          <cell r="F611" t="str">
            <v>円</v>
          </cell>
          <cell r="G611" t="str">
            <v>冷房能力</v>
          </cell>
          <cell r="H611">
            <v>8</v>
          </cell>
          <cell r="I611" t="str">
            <v>kW</v>
          </cell>
          <cell r="J611" t="str">
            <v>消費電力(冷房)</v>
          </cell>
          <cell r="K611">
            <v>0.15</v>
          </cell>
          <cell r="L611" t="str">
            <v>kW</v>
          </cell>
          <cell r="M611" t="str">
            <v>暖房能力</v>
          </cell>
          <cell r="N611">
            <v>9</v>
          </cell>
          <cell r="O611" t="str">
            <v>kW</v>
          </cell>
          <cell r="P611" t="str">
            <v>暖房能力(ﾋｰﾀ作動時)</v>
          </cell>
          <cell r="Q611">
            <v>11.7</v>
          </cell>
          <cell r="R611" t="str">
            <v>kW</v>
          </cell>
          <cell r="S611" t="str">
            <v>消費電力(暖房)</v>
          </cell>
          <cell r="T611">
            <v>0.15</v>
          </cell>
          <cell r="U611" t="str">
            <v>kW</v>
          </cell>
          <cell r="V611" t="str">
            <v>消費電力(暖房ﾋｰﾀ作動時)</v>
          </cell>
          <cell r="W611">
            <v>2.85</v>
          </cell>
          <cell r="X611" t="str">
            <v>kW</v>
          </cell>
          <cell r="Y611" t="str">
            <v>電源</v>
          </cell>
          <cell r="AA611" t="str">
            <v>φ</v>
          </cell>
          <cell r="AB611" t="str">
            <v>電圧</v>
          </cell>
          <cell r="AD611" t="str">
            <v>V</v>
          </cell>
          <cell r="AE611" t="str">
            <v>外形寸法　高さ</v>
          </cell>
          <cell r="AF611">
            <v>358</v>
          </cell>
          <cell r="AG611" t="str">
            <v>mm</v>
          </cell>
          <cell r="AH611" t="str">
            <v>外形寸法　幅</v>
          </cell>
          <cell r="AI611">
            <v>1200</v>
          </cell>
          <cell r="AJ611" t="str">
            <v>mm</v>
          </cell>
          <cell r="AK611" t="str">
            <v>外形寸法　奥行</v>
          </cell>
          <cell r="AL611">
            <v>630</v>
          </cell>
          <cell r="AM611" t="str">
            <v>mm</v>
          </cell>
          <cell r="AN611" t="str">
            <v>風量(強)</v>
          </cell>
          <cell r="AO611">
            <v>26</v>
          </cell>
          <cell r="AP611" t="str">
            <v>m3/min</v>
          </cell>
          <cell r="AQ611" t="str">
            <v>機外静圧</v>
          </cell>
          <cell r="AR611">
            <v>0</v>
          </cell>
          <cell r="AS611" t="str">
            <v>Pa</v>
          </cell>
          <cell r="AT611" t="str">
            <v>送風機出力</v>
          </cell>
          <cell r="AU611">
            <v>0.09</v>
          </cell>
          <cell r="AV611" t="str">
            <v>kW</v>
          </cell>
          <cell r="AW611" t="str">
            <v>ドレン配管径</v>
          </cell>
          <cell r="AX611" t="str">
            <v>ＶＰ－２５接続可</v>
          </cell>
          <cell r="AZ611" t="str">
            <v>冷媒配管(ガス)</v>
          </cell>
          <cell r="BA611">
            <v>15.88</v>
          </cell>
          <cell r="BB611" t="str">
            <v>φ(mm)</v>
          </cell>
          <cell r="BC611" t="str">
            <v>冷媒配管(液)</v>
          </cell>
          <cell r="BD611">
            <v>9.52</v>
          </cell>
          <cell r="BE611" t="str">
            <v>φ(mm)</v>
          </cell>
          <cell r="BF611" t="str">
            <v>製品質量</v>
          </cell>
          <cell r="BG611">
            <v>47</v>
          </cell>
          <cell r="BH611" t="str">
            <v>kg</v>
          </cell>
          <cell r="BI611" t="str">
            <v>分離形名(パネル１)</v>
          </cell>
          <cell r="BJ611" t="str">
            <v>PLP-J112EW</v>
          </cell>
          <cell r="BL611" t="str">
            <v>分離形名(リモコン１)</v>
          </cell>
          <cell r="BM611" t="str">
            <v>PAR-S25A</v>
          </cell>
        </row>
        <row r="612">
          <cell r="B612" t="str">
            <v>PLH-J90EK</v>
          </cell>
          <cell r="C612" t="str">
            <v>標準価格</v>
          </cell>
          <cell r="D612">
            <v>350000</v>
          </cell>
          <cell r="E612">
            <v>375000</v>
          </cell>
          <cell r="F612" t="str">
            <v>円</v>
          </cell>
          <cell r="G612" t="str">
            <v>冷房能力</v>
          </cell>
          <cell r="H612">
            <v>8</v>
          </cell>
          <cell r="I612" t="str">
            <v>kW</v>
          </cell>
          <cell r="J612" t="str">
            <v>消費電力(冷房)</v>
          </cell>
          <cell r="K612">
            <v>0</v>
          </cell>
          <cell r="L612" t="str">
            <v>kW</v>
          </cell>
          <cell r="M612" t="str">
            <v>暖房能力</v>
          </cell>
          <cell r="N612">
            <v>9</v>
          </cell>
          <cell r="O612" t="str">
            <v>kW</v>
          </cell>
          <cell r="P612" t="str">
            <v>暖房能力(ﾋｰﾀ作動時)</v>
          </cell>
          <cell r="Q612">
            <v>0</v>
          </cell>
          <cell r="R612" t="str">
            <v>kW</v>
          </cell>
          <cell r="S612" t="str">
            <v>消費電力(暖房)</v>
          </cell>
          <cell r="T612">
            <v>0</v>
          </cell>
          <cell r="U612" t="str">
            <v>kW</v>
          </cell>
          <cell r="V612" t="str">
            <v>消費電力(暖房ﾋｰﾀ作動時)</v>
          </cell>
          <cell r="W612">
            <v>0</v>
          </cell>
          <cell r="X612" t="str">
            <v>kW</v>
          </cell>
          <cell r="Y612" t="str">
            <v>電源</v>
          </cell>
          <cell r="Z612" t="str">
            <v>単相</v>
          </cell>
          <cell r="AA612" t="str">
            <v>φ</v>
          </cell>
          <cell r="AB612" t="str">
            <v>電圧</v>
          </cell>
          <cell r="AC612">
            <v>200</v>
          </cell>
          <cell r="AD612" t="str">
            <v>V</v>
          </cell>
          <cell r="AE612" t="str">
            <v>外形寸法　高さ</v>
          </cell>
          <cell r="AF612">
            <v>283</v>
          </cell>
          <cell r="AG612" t="str">
            <v>mm</v>
          </cell>
          <cell r="AH612" t="str">
            <v>外形寸法　幅</v>
          </cell>
          <cell r="AI612">
            <v>630</v>
          </cell>
          <cell r="AJ612" t="str">
            <v>mm</v>
          </cell>
          <cell r="AK612" t="str">
            <v>外形寸法　奥行</v>
          </cell>
          <cell r="AL612">
            <v>1200</v>
          </cell>
          <cell r="AM612" t="str">
            <v>mm</v>
          </cell>
          <cell r="AN612" t="str">
            <v>風量(強)</v>
          </cell>
          <cell r="AO612">
            <v>26</v>
          </cell>
          <cell r="AP612" t="str">
            <v>m3/min</v>
          </cell>
          <cell r="AQ612" t="str">
            <v>機外静圧</v>
          </cell>
          <cell r="AR612">
            <v>0</v>
          </cell>
          <cell r="AS612" t="str">
            <v>Pa</v>
          </cell>
          <cell r="AT612" t="str">
            <v>送風機出力</v>
          </cell>
          <cell r="AU612">
            <v>0.09</v>
          </cell>
          <cell r="AV612" t="str">
            <v>kW</v>
          </cell>
          <cell r="AW612" t="str">
            <v>ドレン配管径</v>
          </cell>
          <cell r="AX612" t="str">
            <v>VP25接続可</v>
          </cell>
          <cell r="AZ612" t="str">
            <v>冷媒配管(ガス)</v>
          </cell>
          <cell r="BA612">
            <v>15.88</v>
          </cell>
          <cell r="BB612" t="str">
            <v>φ(mm)</v>
          </cell>
          <cell r="BC612" t="str">
            <v>冷媒配管(液)</v>
          </cell>
          <cell r="BD612">
            <v>9.52</v>
          </cell>
          <cell r="BE612" t="str">
            <v>φ(mm)</v>
          </cell>
          <cell r="BF612" t="str">
            <v>製品質量</v>
          </cell>
          <cell r="BG612">
            <v>47</v>
          </cell>
          <cell r="BH612" t="str">
            <v>kg</v>
          </cell>
          <cell r="BI612" t="str">
            <v>分離形名(パネル１)</v>
          </cell>
          <cell r="BJ612" t="str">
            <v>PLP-J112EW</v>
          </cell>
          <cell r="BL612" t="str">
            <v>分離形名(リモコン１)</v>
          </cell>
          <cell r="BM612" t="str">
            <v>PAR-JH150K</v>
          </cell>
        </row>
        <row r="613">
          <cell r="B613" t="str">
            <v>PLH-J90EKH</v>
          </cell>
          <cell r="C613" t="str">
            <v>標準価格</v>
          </cell>
          <cell r="D613">
            <v>378000</v>
          </cell>
          <cell r="E613">
            <v>403000</v>
          </cell>
          <cell r="F613" t="str">
            <v>円</v>
          </cell>
          <cell r="G613" t="str">
            <v>冷房能力</v>
          </cell>
          <cell r="H613">
            <v>8</v>
          </cell>
          <cell r="I613" t="str">
            <v>kW</v>
          </cell>
          <cell r="J613" t="str">
            <v>消費電力(冷房)</v>
          </cell>
          <cell r="K613">
            <v>0</v>
          </cell>
          <cell r="L613" t="str">
            <v>kW</v>
          </cell>
          <cell r="M613" t="str">
            <v>暖房能力</v>
          </cell>
          <cell r="N613">
            <v>9</v>
          </cell>
          <cell r="O613" t="str">
            <v>kW</v>
          </cell>
          <cell r="P613" t="str">
            <v>暖房能力(ﾋｰﾀ作動時)</v>
          </cell>
          <cell r="Q613">
            <v>11.7</v>
          </cell>
          <cell r="R613" t="str">
            <v>kW</v>
          </cell>
          <cell r="S613" t="str">
            <v>消費電力(暖房)</v>
          </cell>
          <cell r="T613">
            <v>0</v>
          </cell>
          <cell r="U613" t="str">
            <v>kW</v>
          </cell>
          <cell r="V613" t="str">
            <v>消費電力(暖房ﾋｰﾀ作動時)</v>
          </cell>
          <cell r="W613">
            <v>0</v>
          </cell>
          <cell r="X613" t="str">
            <v>kW</v>
          </cell>
          <cell r="Y613" t="str">
            <v>電源</v>
          </cell>
          <cell r="Z613" t="str">
            <v>三相</v>
          </cell>
          <cell r="AA613" t="str">
            <v>φ</v>
          </cell>
          <cell r="AB613" t="str">
            <v>電圧</v>
          </cell>
          <cell r="AC613">
            <v>200</v>
          </cell>
          <cell r="AD613" t="str">
            <v>V</v>
          </cell>
          <cell r="AE613" t="str">
            <v>外形寸法　高さ</v>
          </cell>
          <cell r="AF613">
            <v>283</v>
          </cell>
          <cell r="AG613" t="str">
            <v>mm</v>
          </cell>
          <cell r="AH613" t="str">
            <v>外形寸法　幅</v>
          </cell>
          <cell r="AI613">
            <v>630</v>
          </cell>
          <cell r="AJ613" t="str">
            <v>mm</v>
          </cell>
          <cell r="AK613" t="str">
            <v>外形寸法　奥行</v>
          </cell>
          <cell r="AL613">
            <v>1200</v>
          </cell>
          <cell r="AM613" t="str">
            <v>mm</v>
          </cell>
          <cell r="AN613" t="str">
            <v>風量(強)</v>
          </cell>
          <cell r="AO613">
            <v>26</v>
          </cell>
          <cell r="AP613" t="str">
            <v>m3/min</v>
          </cell>
          <cell r="AQ613" t="str">
            <v>機外静圧</v>
          </cell>
          <cell r="AR613">
            <v>0</v>
          </cell>
          <cell r="AS613" t="str">
            <v>Pa</v>
          </cell>
          <cell r="AT613" t="str">
            <v>送風機出力</v>
          </cell>
          <cell r="AU613">
            <v>0.09</v>
          </cell>
          <cell r="AV613" t="str">
            <v>kW</v>
          </cell>
          <cell r="AW613" t="str">
            <v>ドレン配管径</v>
          </cell>
          <cell r="AX613" t="str">
            <v>VP25接続可</v>
          </cell>
          <cell r="AZ613" t="str">
            <v>冷媒配管(ガス)</v>
          </cell>
          <cell r="BA613">
            <v>15.88</v>
          </cell>
          <cell r="BB613" t="str">
            <v>φ(mm)</v>
          </cell>
          <cell r="BC613" t="str">
            <v>冷媒配管(液)</v>
          </cell>
          <cell r="BD613">
            <v>9.52</v>
          </cell>
          <cell r="BE613" t="str">
            <v>φ(mm)</v>
          </cell>
          <cell r="BF613" t="str">
            <v>製品質量</v>
          </cell>
          <cell r="BG613">
            <v>49</v>
          </cell>
          <cell r="BH613" t="str">
            <v>kg</v>
          </cell>
          <cell r="BI613" t="str">
            <v>分離形名(パネル１)</v>
          </cell>
          <cell r="BJ613" t="str">
            <v>PLP-J112EW</v>
          </cell>
          <cell r="BL613" t="str">
            <v>分離形名(リモコン１)</v>
          </cell>
          <cell r="BM613" t="str">
            <v>PAR-JH150K</v>
          </cell>
        </row>
        <row r="614">
          <cell r="B614" t="str">
            <v>PLH-J90GK</v>
          </cell>
          <cell r="C614" t="str">
            <v>標準価格</v>
          </cell>
          <cell r="D614">
            <v>330000</v>
          </cell>
          <cell r="E614">
            <v>355000</v>
          </cell>
          <cell r="F614" t="str">
            <v>円</v>
          </cell>
          <cell r="G614" t="str">
            <v>冷房能力</v>
          </cell>
          <cell r="H614">
            <v>8</v>
          </cell>
          <cell r="I614" t="str">
            <v>kW</v>
          </cell>
          <cell r="J614" t="str">
            <v>消費電力(冷房)</v>
          </cell>
          <cell r="K614">
            <v>0</v>
          </cell>
          <cell r="L614" t="str">
            <v>kW</v>
          </cell>
          <cell r="M614" t="str">
            <v>暖房能力</v>
          </cell>
          <cell r="N614">
            <v>9</v>
          </cell>
          <cell r="O614" t="str">
            <v>kW</v>
          </cell>
          <cell r="P614" t="str">
            <v>暖房能力(ﾋｰﾀ作動時)</v>
          </cell>
          <cell r="Q614">
            <v>0</v>
          </cell>
          <cell r="R614" t="str">
            <v>kW</v>
          </cell>
          <cell r="S614" t="str">
            <v>消費電力(暖房)</v>
          </cell>
          <cell r="T614">
            <v>0</v>
          </cell>
          <cell r="U614" t="str">
            <v>kW</v>
          </cell>
          <cell r="V614" t="str">
            <v>消費電力(暖房ﾋｰﾀ作動時)</v>
          </cell>
          <cell r="W614">
            <v>0</v>
          </cell>
          <cell r="X614" t="str">
            <v>kW</v>
          </cell>
          <cell r="Y614" t="str">
            <v>電源</v>
          </cell>
          <cell r="Z614" t="str">
            <v>単相</v>
          </cell>
          <cell r="AA614" t="str">
            <v>φ</v>
          </cell>
          <cell r="AB614" t="str">
            <v>電圧</v>
          </cell>
          <cell r="AC614">
            <v>200</v>
          </cell>
          <cell r="AD614" t="str">
            <v>V</v>
          </cell>
          <cell r="AE614" t="str">
            <v>外形寸法　高さ</v>
          </cell>
          <cell r="AF614">
            <v>258</v>
          </cell>
          <cell r="AG614" t="str">
            <v>mm</v>
          </cell>
          <cell r="AH614" t="str">
            <v>外形寸法　幅</v>
          </cell>
          <cell r="AI614">
            <v>820</v>
          </cell>
          <cell r="AJ614" t="str">
            <v>mm</v>
          </cell>
          <cell r="AK614" t="str">
            <v>外形寸法　奥行</v>
          </cell>
          <cell r="AL614">
            <v>820</v>
          </cell>
          <cell r="AM614" t="str">
            <v>mm</v>
          </cell>
          <cell r="AN614" t="str">
            <v>風量(強)</v>
          </cell>
          <cell r="AO614">
            <v>22</v>
          </cell>
          <cell r="AP614" t="str">
            <v>m3/min</v>
          </cell>
          <cell r="AQ614" t="str">
            <v>機外静圧</v>
          </cell>
          <cell r="AR614">
            <v>0</v>
          </cell>
          <cell r="AS614" t="str">
            <v>Pa</v>
          </cell>
          <cell r="AT614" t="str">
            <v>送風機出力</v>
          </cell>
          <cell r="AU614">
            <v>7.0000000000000007E-2</v>
          </cell>
          <cell r="AV614" t="str">
            <v>kW</v>
          </cell>
          <cell r="AW614" t="str">
            <v>ドレン配管径</v>
          </cell>
          <cell r="AX614" t="str">
            <v>VP25接続可</v>
          </cell>
          <cell r="AZ614" t="str">
            <v>冷媒配管(ガス)</v>
          </cell>
          <cell r="BA614">
            <v>15.88</v>
          </cell>
          <cell r="BB614" t="str">
            <v>φ(mm)</v>
          </cell>
          <cell r="BC614" t="str">
            <v>冷媒配管(液)</v>
          </cell>
          <cell r="BD614">
            <v>9.52</v>
          </cell>
          <cell r="BE614" t="str">
            <v>φ(mm)</v>
          </cell>
          <cell r="BF614" t="str">
            <v>製品質量</v>
          </cell>
          <cell r="BG614">
            <v>28</v>
          </cell>
          <cell r="BH614" t="str">
            <v>kg</v>
          </cell>
          <cell r="BI614" t="str">
            <v>分離形名(パネル１)</v>
          </cell>
          <cell r="BJ614" t="str">
            <v>PLP-J100GW</v>
          </cell>
          <cell r="BL614" t="str">
            <v>分離形名(リモコン１)</v>
          </cell>
          <cell r="BM614" t="str">
            <v>PAR-JH240K</v>
          </cell>
        </row>
        <row r="615">
          <cell r="B615" t="str">
            <v>PLH-J90GKH</v>
          </cell>
          <cell r="C615" t="str">
            <v>標準価格</v>
          </cell>
          <cell r="D615">
            <v>358000</v>
          </cell>
          <cell r="E615">
            <v>383000</v>
          </cell>
          <cell r="F615" t="str">
            <v>円</v>
          </cell>
          <cell r="G615" t="str">
            <v>冷房能力</v>
          </cell>
          <cell r="H615">
            <v>8</v>
          </cell>
          <cell r="I615" t="str">
            <v>kW</v>
          </cell>
          <cell r="J615" t="str">
            <v>消費電力(冷房)</v>
          </cell>
          <cell r="K615">
            <v>0</v>
          </cell>
          <cell r="L615" t="str">
            <v>kW</v>
          </cell>
          <cell r="M615" t="str">
            <v>暖房能力</v>
          </cell>
          <cell r="N615">
            <v>9</v>
          </cell>
          <cell r="O615" t="str">
            <v>kW</v>
          </cell>
          <cell r="P615" t="str">
            <v>暖房能力(ﾋｰﾀ作動時)</v>
          </cell>
          <cell r="Q615">
            <v>11.1</v>
          </cell>
          <cell r="R615" t="str">
            <v>kW</v>
          </cell>
          <cell r="S615" t="str">
            <v>消費電力(暖房)</v>
          </cell>
          <cell r="T615">
            <v>0</v>
          </cell>
          <cell r="U615" t="str">
            <v>kW</v>
          </cell>
          <cell r="V615" t="str">
            <v>消費電力(暖房ﾋｰﾀ作動時)</v>
          </cell>
          <cell r="W615">
            <v>0</v>
          </cell>
          <cell r="X615" t="str">
            <v>kW</v>
          </cell>
          <cell r="Y615" t="str">
            <v>電源</v>
          </cell>
          <cell r="Z615" t="str">
            <v>三相</v>
          </cell>
          <cell r="AA615" t="str">
            <v>φ</v>
          </cell>
          <cell r="AB615" t="str">
            <v>電圧</v>
          </cell>
          <cell r="AC615">
            <v>200</v>
          </cell>
          <cell r="AD615" t="str">
            <v>V</v>
          </cell>
          <cell r="AE615" t="str">
            <v>外形寸法　高さ</v>
          </cell>
          <cell r="AF615">
            <v>258</v>
          </cell>
          <cell r="AG615" t="str">
            <v>mm</v>
          </cell>
          <cell r="AH615" t="str">
            <v>外形寸法　幅</v>
          </cell>
          <cell r="AI615">
            <v>820</v>
          </cell>
          <cell r="AJ615" t="str">
            <v>mm</v>
          </cell>
          <cell r="AK615" t="str">
            <v>外形寸法　奥行</v>
          </cell>
          <cell r="AL615">
            <v>820</v>
          </cell>
          <cell r="AM615" t="str">
            <v>mm</v>
          </cell>
          <cell r="AN615" t="str">
            <v>風量(強)</v>
          </cell>
          <cell r="AO615">
            <v>22</v>
          </cell>
          <cell r="AP615" t="str">
            <v>m3/min</v>
          </cell>
          <cell r="AQ615" t="str">
            <v>機外静圧</v>
          </cell>
          <cell r="AR615">
            <v>0</v>
          </cell>
          <cell r="AS615" t="str">
            <v>Pa</v>
          </cell>
          <cell r="AT615" t="str">
            <v>送風機出力</v>
          </cell>
          <cell r="AU615">
            <v>7.0000000000000007E-2</v>
          </cell>
          <cell r="AV615" t="str">
            <v>kW</v>
          </cell>
          <cell r="AW615" t="str">
            <v>ドレン配管径</v>
          </cell>
          <cell r="AX615" t="str">
            <v>VP25接続可</v>
          </cell>
          <cell r="AZ615" t="str">
            <v>冷媒配管(ガス)</v>
          </cell>
          <cell r="BA615">
            <v>15.88</v>
          </cell>
          <cell r="BB615" t="str">
            <v>φ(mm)</v>
          </cell>
          <cell r="BC615" t="str">
            <v>冷媒配管(液)</v>
          </cell>
          <cell r="BD615">
            <v>9.52</v>
          </cell>
          <cell r="BE615" t="str">
            <v>φ(mm)</v>
          </cell>
          <cell r="BF615" t="str">
            <v>製品質量</v>
          </cell>
          <cell r="BG615">
            <v>29</v>
          </cell>
          <cell r="BH615" t="str">
            <v>kg</v>
          </cell>
          <cell r="BI615" t="str">
            <v>分離形名(パネル１)</v>
          </cell>
          <cell r="BJ615" t="str">
            <v>PLP-J100GW</v>
          </cell>
          <cell r="BL615" t="str">
            <v>分離形名(リモコン１)</v>
          </cell>
          <cell r="BM615" t="str">
            <v>PAR-JH240K</v>
          </cell>
        </row>
        <row r="616">
          <cell r="B616" t="str">
            <v>PLH-J90PA</v>
          </cell>
          <cell r="C616" t="str">
            <v>標準価格</v>
          </cell>
          <cell r="D616">
            <v>345000</v>
          </cell>
          <cell r="E616">
            <v>370000</v>
          </cell>
          <cell r="F616" t="str">
            <v>円</v>
          </cell>
          <cell r="G616" t="str">
            <v>冷房能力</v>
          </cell>
          <cell r="H616">
            <v>8</v>
          </cell>
          <cell r="I616" t="str">
            <v>kW</v>
          </cell>
          <cell r="J616" t="str">
            <v>消費電力(冷房)</v>
          </cell>
          <cell r="L616" t="str">
            <v>kW</v>
          </cell>
          <cell r="M616" t="str">
            <v>暖房能力</v>
          </cell>
          <cell r="N616">
            <v>9</v>
          </cell>
          <cell r="O616" t="str">
            <v>kW</v>
          </cell>
          <cell r="P616" t="str">
            <v>暖房能力(ﾋｰﾀ作動時)</v>
          </cell>
          <cell r="R616" t="str">
            <v>kW</v>
          </cell>
          <cell r="S616" t="str">
            <v>消費電力(暖房)</v>
          </cell>
          <cell r="U616" t="str">
            <v>kW</v>
          </cell>
          <cell r="V616" t="str">
            <v>消費電力(暖房ﾋｰﾀ作動時)</v>
          </cell>
          <cell r="X616" t="str">
            <v>kW</v>
          </cell>
          <cell r="Y616" t="str">
            <v>電源</v>
          </cell>
          <cell r="AA616" t="str">
            <v>φ</v>
          </cell>
          <cell r="AB616" t="str">
            <v>電圧</v>
          </cell>
          <cell r="AD616" t="str">
            <v>V</v>
          </cell>
          <cell r="AE616" t="str">
            <v>外形寸法　高さ</v>
          </cell>
          <cell r="AF616">
            <v>358</v>
          </cell>
          <cell r="AG616" t="str">
            <v>mm</v>
          </cell>
          <cell r="AH616" t="str">
            <v>外形寸法　幅</v>
          </cell>
          <cell r="AI616">
            <v>1194</v>
          </cell>
          <cell r="AJ616" t="str">
            <v>mm</v>
          </cell>
          <cell r="AK616" t="str">
            <v>外形寸法　奥行</v>
          </cell>
          <cell r="AL616">
            <v>624</v>
          </cell>
          <cell r="AM616" t="str">
            <v>mm</v>
          </cell>
          <cell r="AN616" t="str">
            <v>風量(強)</v>
          </cell>
          <cell r="AO616">
            <v>26</v>
          </cell>
          <cell r="AP616" t="str">
            <v>m3/min</v>
          </cell>
          <cell r="AQ616" t="str">
            <v>機外静圧</v>
          </cell>
          <cell r="AS616" t="str">
            <v>Pa</v>
          </cell>
          <cell r="AT616" t="str">
            <v>送風機出力</v>
          </cell>
          <cell r="AU616">
            <v>0.09</v>
          </cell>
          <cell r="AV616" t="str">
            <v>kW</v>
          </cell>
          <cell r="AW616" t="str">
            <v>ドレン配管径</v>
          </cell>
          <cell r="AZ616" t="str">
            <v>冷媒配管(ガス)</v>
          </cell>
          <cell r="BA616">
            <v>15.88</v>
          </cell>
          <cell r="BB616" t="str">
            <v>φ(mm)</v>
          </cell>
          <cell r="BC616" t="str">
            <v>冷媒配管(液)</v>
          </cell>
          <cell r="BD616">
            <v>9.52</v>
          </cell>
          <cell r="BE616" t="str">
            <v>φ(mm)</v>
          </cell>
          <cell r="BF616" t="str">
            <v>製品質量</v>
          </cell>
          <cell r="BG616">
            <v>47</v>
          </cell>
          <cell r="BH616" t="str">
            <v>kg</v>
          </cell>
          <cell r="BI616" t="str">
            <v>分離形名(パネル１)</v>
          </cell>
          <cell r="BJ616" t="str">
            <v>PLP-J112PW</v>
          </cell>
          <cell r="BL616" t="str">
            <v>分離形名(リモコン１)</v>
          </cell>
          <cell r="BM616" t="str">
            <v>PAR-S25A</v>
          </cell>
        </row>
        <row r="617">
          <cell r="B617" t="str">
            <v>PLH-J90PAH</v>
          </cell>
          <cell r="C617" t="str">
            <v>標準価格</v>
          </cell>
          <cell r="D617">
            <v>373000</v>
          </cell>
          <cell r="E617">
            <v>398000</v>
          </cell>
          <cell r="F617" t="str">
            <v>円</v>
          </cell>
          <cell r="G617" t="str">
            <v>冷房能力</v>
          </cell>
          <cell r="H617">
            <v>8</v>
          </cell>
          <cell r="I617" t="str">
            <v>kW</v>
          </cell>
          <cell r="J617" t="str">
            <v>消費電力(冷房)</v>
          </cell>
          <cell r="L617" t="str">
            <v>kW</v>
          </cell>
          <cell r="M617" t="str">
            <v>暖房能力</v>
          </cell>
          <cell r="N617">
            <v>9</v>
          </cell>
          <cell r="O617" t="str">
            <v>kW</v>
          </cell>
          <cell r="P617" t="str">
            <v>暖房能力(ﾋｰﾀ作動時)</v>
          </cell>
          <cell r="Q617">
            <v>11.7</v>
          </cell>
          <cell r="R617" t="str">
            <v>kW</v>
          </cell>
          <cell r="S617" t="str">
            <v>消費電力(暖房)</v>
          </cell>
          <cell r="U617" t="str">
            <v>kW</v>
          </cell>
          <cell r="V617" t="str">
            <v>消費電力(暖房ﾋｰﾀ作動時)</v>
          </cell>
          <cell r="X617" t="str">
            <v>kW</v>
          </cell>
          <cell r="Y617" t="str">
            <v>電源</v>
          </cell>
          <cell r="AA617" t="str">
            <v>φ</v>
          </cell>
          <cell r="AB617" t="str">
            <v>電圧</v>
          </cell>
          <cell r="AD617" t="str">
            <v>V</v>
          </cell>
          <cell r="AE617" t="str">
            <v>外形寸法　高さ</v>
          </cell>
          <cell r="AF617">
            <v>358</v>
          </cell>
          <cell r="AG617" t="str">
            <v>mm</v>
          </cell>
          <cell r="AH617" t="str">
            <v>外形寸法　幅</v>
          </cell>
          <cell r="AI617">
            <v>1194</v>
          </cell>
          <cell r="AJ617" t="str">
            <v>mm</v>
          </cell>
          <cell r="AK617" t="str">
            <v>外形寸法　奥行</v>
          </cell>
          <cell r="AL617">
            <v>624</v>
          </cell>
          <cell r="AM617" t="str">
            <v>mm</v>
          </cell>
          <cell r="AN617" t="str">
            <v>風量(強)</v>
          </cell>
          <cell r="AO617">
            <v>26</v>
          </cell>
          <cell r="AP617" t="str">
            <v>m3/min</v>
          </cell>
          <cell r="AQ617" t="str">
            <v>機外静圧</v>
          </cell>
          <cell r="AS617" t="str">
            <v>Pa</v>
          </cell>
          <cell r="AT617" t="str">
            <v>送風機出力</v>
          </cell>
          <cell r="AU617">
            <v>0.09</v>
          </cell>
          <cell r="AV617" t="str">
            <v>kW</v>
          </cell>
          <cell r="AW617" t="str">
            <v>ドレン配管径</v>
          </cell>
          <cell r="AZ617" t="str">
            <v>冷媒配管(ガス)</v>
          </cell>
          <cell r="BA617">
            <v>15.88</v>
          </cell>
          <cell r="BB617" t="str">
            <v>φ(mm)</v>
          </cell>
          <cell r="BC617" t="str">
            <v>冷媒配管(液)</v>
          </cell>
          <cell r="BD617">
            <v>9.52</v>
          </cell>
          <cell r="BE617" t="str">
            <v>φ(mm)</v>
          </cell>
          <cell r="BF617" t="str">
            <v>製品質量</v>
          </cell>
          <cell r="BG617">
            <v>49</v>
          </cell>
          <cell r="BH617" t="str">
            <v>kg</v>
          </cell>
          <cell r="BI617" t="str">
            <v>分離形名(パネル１)</v>
          </cell>
          <cell r="BJ617" t="str">
            <v>PLP-J112PW</v>
          </cell>
          <cell r="BL617" t="str">
            <v>分離形名(リモコン１)</v>
          </cell>
          <cell r="BM617" t="str">
            <v>PAR-S25A</v>
          </cell>
        </row>
        <row r="618">
          <cell r="B618" t="str">
            <v>PLHZ-J100FK</v>
          </cell>
          <cell r="C618" t="str">
            <v>標準価格</v>
          </cell>
          <cell r="D618">
            <v>365000</v>
          </cell>
          <cell r="E618">
            <v>390000</v>
          </cell>
          <cell r="F618" t="str">
            <v>円</v>
          </cell>
          <cell r="G618" t="str">
            <v>冷房能力</v>
          </cell>
          <cell r="H618">
            <v>9</v>
          </cell>
          <cell r="I618" t="str">
            <v>kW</v>
          </cell>
          <cell r="J618" t="str">
            <v>消費電力(冷房)</v>
          </cell>
          <cell r="K618">
            <v>0</v>
          </cell>
          <cell r="L618" t="str">
            <v>kW</v>
          </cell>
          <cell r="M618" t="str">
            <v>暖房能力</v>
          </cell>
          <cell r="N618">
            <v>11.2</v>
          </cell>
          <cell r="O618" t="str">
            <v>kW</v>
          </cell>
          <cell r="P618" t="str">
            <v>暖房能力(ﾋｰﾀ作動時)</v>
          </cell>
          <cell r="Q618">
            <v>0</v>
          </cell>
          <cell r="R618" t="str">
            <v>kW</v>
          </cell>
          <cell r="S618" t="str">
            <v>消費電力(暖房)</v>
          </cell>
          <cell r="T618">
            <v>0</v>
          </cell>
          <cell r="U618" t="str">
            <v>kW</v>
          </cell>
          <cell r="V618" t="str">
            <v>消費電力(暖房ﾋｰﾀ作動時)</v>
          </cell>
          <cell r="W618">
            <v>0</v>
          </cell>
          <cell r="X618" t="str">
            <v>kW</v>
          </cell>
          <cell r="Y618" t="str">
            <v>電源</v>
          </cell>
          <cell r="Z618" t="str">
            <v>単相</v>
          </cell>
          <cell r="AA618" t="str">
            <v>φ</v>
          </cell>
          <cell r="AB618" t="str">
            <v>電圧</v>
          </cell>
          <cell r="AC618">
            <v>200</v>
          </cell>
          <cell r="AD618" t="str">
            <v>V</v>
          </cell>
          <cell r="AE618" t="str">
            <v>外形寸法　高さ</v>
          </cell>
          <cell r="AF618">
            <v>258</v>
          </cell>
          <cell r="AG618" t="str">
            <v>mm</v>
          </cell>
          <cell r="AH618" t="str">
            <v>外形寸法　幅</v>
          </cell>
          <cell r="AI618">
            <v>1340</v>
          </cell>
          <cell r="AJ618" t="str">
            <v>mm</v>
          </cell>
          <cell r="AK618" t="str">
            <v>外形寸法　奥行</v>
          </cell>
          <cell r="AL618">
            <v>820</v>
          </cell>
          <cell r="AM618" t="str">
            <v>mm</v>
          </cell>
          <cell r="AN618" t="str">
            <v>風量(強)</v>
          </cell>
          <cell r="AO618">
            <v>33</v>
          </cell>
          <cell r="AP618" t="str">
            <v>m3/min</v>
          </cell>
          <cell r="AQ618" t="str">
            <v>機外静圧</v>
          </cell>
          <cell r="AR618">
            <v>0</v>
          </cell>
          <cell r="AS618" t="str">
            <v>Pa</v>
          </cell>
          <cell r="AT618" t="str">
            <v>送風機出力</v>
          </cell>
          <cell r="AU618" t="str">
            <v>0.030×2</v>
          </cell>
          <cell r="AV618" t="str">
            <v>kW</v>
          </cell>
          <cell r="AW618" t="str">
            <v>ドレン配管径</v>
          </cell>
          <cell r="AX618" t="str">
            <v>VP25接続可</v>
          </cell>
          <cell r="AZ618" t="str">
            <v>冷媒配管(ガス)</v>
          </cell>
          <cell r="BA618">
            <v>19.05</v>
          </cell>
          <cell r="BB618" t="str">
            <v>φ(mm)</v>
          </cell>
          <cell r="BC618" t="str">
            <v>冷媒配管(液)</v>
          </cell>
          <cell r="BD618">
            <v>12.7</v>
          </cell>
          <cell r="BE618" t="str">
            <v>φ(mm)</v>
          </cell>
          <cell r="BF618" t="str">
            <v>製品質量</v>
          </cell>
          <cell r="BG618">
            <v>45</v>
          </cell>
          <cell r="BH618" t="str">
            <v>kg</v>
          </cell>
          <cell r="BI618" t="str">
            <v>分離形名(パネル１)</v>
          </cell>
          <cell r="BJ618" t="str">
            <v>PLP-J160FW</v>
          </cell>
          <cell r="BL618" t="str">
            <v>分離形名(リモコン１)</v>
          </cell>
          <cell r="BM618" t="str">
            <v>PAR-JH240K</v>
          </cell>
        </row>
        <row r="619">
          <cell r="B619" t="str">
            <v>PLHZ-J112FK</v>
          </cell>
          <cell r="C619" t="str">
            <v>標準価格</v>
          </cell>
          <cell r="D619">
            <v>390000</v>
          </cell>
          <cell r="E619">
            <v>415000</v>
          </cell>
          <cell r="F619" t="str">
            <v>円</v>
          </cell>
          <cell r="G619" t="str">
            <v>冷房能力</v>
          </cell>
          <cell r="H619">
            <v>10</v>
          </cell>
          <cell r="I619" t="str">
            <v>kW</v>
          </cell>
          <cell r="J619" t="str">
            <v>消費電力(冷房)</v>
          </cell>
          <cell r="K619">
            <v>0</v>
          </cell>
          <cell r="L619" t="str">
            <v>kW</v>
          </cell>
          <cell r="M619" t="str">
            <v>暖房能力</v>
          </cell>
          <cell r="N619">
            <v>12.5</v>
          </cell>
          <cell r="O619" t="str">
            <v>kW</v>
          </cell>
          <cell r="P619" t="str">
            <v>暖房能力(ﾋｰﾀ作動時)</v>
          </cell>
          <cell r="Q619">
            <v>0</v>
          </cell>
          <cell r="R619" t="str">
            <v>kW</v>
          </cell>
          <cell r="S619" t="str">
            <v>消費電力(暖房)</v>
          </cell>
          <cell r="T619">
            <v>0</v>
          </cell>
          <cell r="U619" t="str">
            <v>kW</v>
          </cell>
          <cell r="V619" t="str">
            <v>消費電力(暖房ﾋｰﾀ作動時)</v>
          </cell>
          <cell r="W619">
            <v>0</v>
          </cell>
          <cell r="X619" t="str">
            <v>kW</v>
          </cell>
          <cell r="Y619" t="str">
            <v>電源</v>
          </cell>
          <cell r="Z619" t="str">
            <v>単相</v>
          </cell>
          <cell r="AA619" t="str">
            <v>φ</v>
          </cell>
          <cell r="AB619" t="str">
            <v>電圧</v>
          </cell>
          <cell r="AC619">
            <v>200</v>
          </cell>
          <cell r="AD619" t="str">
            <v>V</v>
          </cell>
          <cell r="AE619" t="str">
            <v>外形寸法　高さ</v>
          </cell>
          <cell r="AF619">
            <v>258</v>
          </cell>
          <cell r="AG619" t="str">
            <v>mm</v>
          </cell>
          <cell r="AH619" t="str">
            <v>外形寸法　幅</v>
          </cell>
          <cell r="AI619">
            <v>1340</v>
          </cell>
          <cell r="AJ619" t="str">
            <v>mm</v>
          </cell>
          <cell r="AK619" t="str">
            <v>外形寸法　奥行</v>
          </cell>
          <cell r="AL619">
            <v>820</v>
          </cell>
          <cell r="AM619" t="str">
            <v>mm</v>
          </cell>
          <cell r="AN619" t="str">
            <v>風量(強)</v>
          </cell>
          <cell r="AO619">
            <v>33</v>
          </cell>
          <cell r="AP619" t="str">
            <v>m3/min</v>
          </cell>
          <cell r="AQ619" t="str">
            <v>機外静圧</v>
          </cell>
          <cell r="AR619">
            <v>0</v>
          </cell>
          <cell r="AS619" t="str">
            <v>Pa</v>
          </cell>
          <cell r="AT619" t="str">
            <v>送風機出力</v>
          </cell>
          <cell r="AU619" t="str">
            <v>0.030×2</v>
          </cell>
          <cell r="AV619" t="str">
            <v>kW</v>
          </cell>
          <cell r="AW619" t="str">
            <v>ドレン配管径</v>
          </cell>
          <cell r="AX619" t="str">
            <v>VP25接続可</v>
          </cell>
          <cell r="AZ619" t="str">
            <v>冷媒配管(ガス)</v>
          </cell>
          <cell r="BA619">
            <v>19.05</v>
          </cell>
          <cell r="BB619" t="str">
            <v>φ(mm)</v>
          </cell>
          <cell r="BC619" t="str">
            <v>冷媒配管(液)</v>
          </cell>
          <cell r="BD619">
            <v>12.7</v>
          </cell>
          <cell r="BE619" t="str">
            <v>φ(mm)</v>
          </cell>
          <cell r="BF619" t="str">
            <v>製品質量</v>
          </cell>
          <cell r="BG619">
            <v>45</v>
          </cell>
          <cell r="BH619" t="str">
            <v>kg</v>
          </cell>
          <cell r="BI619" t="str">
            <v>分離形名(パネル１)</v>
          </cell>
          <cell r="BJ619" t="str">
            <v>PLP-J160FW</v>
          </cell>
          <cell r="BL619" t="str">
            <v>分離形名(リモコン１)</v>
          </cell>
          <cell r="BM619" t="str">
            <v>PAR-JH240K</v>
          </cell>
        </row>
        <row r="620">
          <cell r="B620" t="str">
            <v>PLHZ-J125FK</v>
          </cell>
          <cell r="C620" t="str">
            <v>標準価格</v>
          </cell>
          <cell r="D620">
            <v>405000</v>
          </cell>
          <cell r="E620">
            <v>430000</v>
          </cell>
          <cell r="F620" t="str">
            <v>円</v>
          </cell>
          <cell r="G620" t="str">
            <v>冷房能力</v>
          </cell>
          <cell r="H620">
            <v>11.2</v>
          </cell>
          <cell r="I620" t="str">
            <v>kW</v>
          </cell>
          <cell r="J620" t="str">
            <v>消費電力(冷房)</v>
          </cell>
          <cell r="K620">
            <v>0</v>
          </cell>
          <cell r="L620" t="str">
            <v>kW</v>
          </cell>
          <cell r="M620" t="str">
            <v>暖房能力</v>
          </cell>
          <cell r="N620">
            <v>14</v>
          </cell>
          <cell r="O620" t="str">
            <v>kW</v>
          </cell>
          <cell r="P620" t="str">
            <v>暖房能力(ﾋｰﾀ作動時)</v>
          </cell>
          <cell r="Q620">
            <v>0</v>
          </cell>
          <cell r="R620" t="str">
            <v>kW</v>
          </cell>
          <cell r="S620" t="str">
            <v>消費電力(暖房)</v>
          </cell>
          <cell r="T620">
            <v>0</v>
          </cell>
          <cell r="U620" t="str">
            <v>kW</v>
          </cell>
          <cell r="V620" t="str">
            <v>消費電力(暖房ﾋｰﾀ作動時)</v>
          </cell>
          <cell r="W620">
            <v>0</v>
          </cell>
          <cell r="X620" t="str">
            <v>kW</v>
          </cell>
          <cell r="Y620" t="str">
            <v>電源</v>
          </cell>
          <cell r="Z620" t="str">
            <v>単相</v>
          </cell>
          <cell r="AA620" t="str">
            <v>φ</v>
          </cell>
          <cell r="AB620" t="str">
            <v>電圧</v>
          </cell>
          <cell r="AC620">
            <v>200</v>
          </cell>
          <cell r="AD620" t="str">
            <v>V</v>
          </cell>
          <cell r="AE620" t="str">
            <v>外形寸法　高さ</v>
          </cell>
          <cell r="AF620">
            <v>258</v>
          </cell>
          <cell r="AG620" t="str">
            <v>mm</v>
          </cell>
          <cell r="AH620" t="str">
            <v>外形寸法　幅</v>
          </cell>
          <cell r="AI620">
            <v>1340</v>
          </cell>
          <cell r="AJ620" t="str">
            <v>mm</v>
          </cell>
          <cell r="AK620" t="str">
            <v>外形寸法　奥行</v>
          </cell>
          <cell r="AL620">
            <v>820</v>
          </cell>
          <cell r="AM620" t="str">
            <v>mm</v>
          </cell>
          <cell r="AN620" t="str">
            <v>風量(強)</v>
          </cell>
          <cell r="AO620">
            <v>35</v>
          </cell>
          <cell r="AP620" t="str">
            <v>m3/min</v>
          </cell>
          <cell r="AQ620" t="str">
            <v>機外静圧</v>
          </cell>
          <cell r="AR620">
            <v>0</v>
          </cell>
          <cell r="AS620" t="str">
            <v>Pa</v>
          </cell>
          <cell r="AT620" t="str">
            <v>送風機出力</v>
          </cell>
          <cell r="AU620" t="str">
            <v>0.035×2</v>
          </cell>
          <cell r="AV620" t="str">
            <v>kW</v>
          </cell>
          <cell r="AW620" t="str">
            <v>ドレン配管径</v>
          </cell>
          <cell r="AX620" t="str">
            <v>VP25接続可</v>
          </cell>
          <cell r="AZ620" t="str">
            <v>冷媒配管(ガス)</v>
          </cell>
          <cell r="BA620">
            <v>19.05</v>
          </cell>
          <cell r="BB620" t="str">
            <v>φ(mm)</v>
          </cell>
          <cell r="BC620" t="str">
            <v>冷媒配管(液)</v>
          </cell>
          <cell r="BD620">
            <v>12.7</v>
          </cell>
          <cell r="BE620" t="str">
            <v>φ(mm)</v>
          </cell>
          <cell r="BF620" t="str">
            <v>製品質量</v>
          </cell>
          <cell r="BG620">
            <v>45</v>
          </cell>
          <cell r="BH620" t="str">
            <v>kg</v>
          </cell>
          <cell r="BI620" t="str">
            <v>分離形名(パネル１)</v>
          </cell>
          <cell r="BJ620" t="str">
            <v>PLP-J160FW</v>
          </cell>
          <cell r="BL620" t="str">
            <v>分離形名(リモコン１)</v>
          </cell>
          <cell r="BM620" t="str">
            <v>PAR-JH240K</v>
          </cell>
        </row>
        <row r="621">
          <cell r="B621" t="str">
            <v>PLHZ-J140FK</v>
          </cell>
          <cell r="C621" t="str">
            <v>標準価格</v>
          </cell>
          <cell r="D621">
            <v>425000</v>
          </cell>
          <cell r="E621">
            <v>450000</v>
          </cell>
          <cell r="F621" t="str">
            <v>円</v>
          </cell>
          <cell r="G621" t="str">
            <v>冷房能力</v>
          </cell>
          <cell r="H621">
            <v>12.5</v>
          </cell>
          <cell r="I621" t="str">
            <v>kW</v>
          </cell>
          <cell r="J621" t="str">
            <v>消費電力(冷房)</v>
          </cell>
          <cell r="K621">
            <v>0</v>
          </cell>
          <cell r="L621" t="str">
            <v>kW</v>
          </cell>
          <cell r="M621" t="str">
            <v>暖房能力</v>
          </cell>
          <cell r="N621">
            <v>16</v>
          </cell>
          <cell r="O621" t="str">
            <v>kW</v>
          </cell>
          <cell r="P621" t="str">
            <v>暖房能力(ﾋｰﾀ作動時)</v>
          </cell>
          <cell r="Q621">
            <v>0</v>
          </cell>
          <cell r="R621" t="str">
            <v>kW</v>
          </cell>
          <cell r="S621" t="str">
            <v>消費電力(暖房)</v>
          </cell>
          <cell r="T621">
            <v>0</v>
          </cell>
          <cell r="U621" t="str">
            <v>kW</v>
          </cell>
          <cell r="V621" t="str">
            <v>消費電力(暖房ﾋｰﾀ作動時)</v>
          </cell>
          <cell r="W621">
            <v>0</v>
          </cell>
          <cell r="X621" t="str">
            <v>kW</v>
          </cell>
          <cell r="Y621" t="str">
            <v>電源</v>
          </cell>
          <cell r="Z621" t="str">
            <v>単相</v>
          </cell>
          <cell r="AA621" t="str">
            <v>φ</v>
          </cell>
          <cell r="AB621" t="str">
            <v>電圧</v>
          </cell>
          <cell r="AC621">
            <v>200</v>
          </cell>
          <cell r="AD621" t="str">
            <v>V</v>
          </cell>
          <cell r="AE621" t="str">
            <v>外形寸法　高さ</v>
          </cell>
          <cell r="AF621">
            <v>258</v>
          </cell>
          <cell r="AG621" t="str">
            <v>mm</v>
          </cell>
          <cell r="AH621" t="str">
            <v>外形寸法　幅</v>
          </cell>
          <cell r="AI621">
            <v>1340</v>
          </cell>
          <cell r="AJ621" t="str">
            <v>mm</v>
          </cell>
          <cell r="AK621" t="str">
            <v>外形寸法　奥行</v>
          </cell>
          <cell r="AL621">
            <v>820</v>
          </cell>
          <cell r="AM621" t="str">
            <v>mm</v>
          </cell>
          <cell r="AN621" t="str">
            <v>風量(強)</v>
          </cell>
          <cell r="AO621">
            <v>35</v>
          </cell>
          <cell r="AP621" t="str">
            <v>m3/min</v>
          </cell>
          <cell r="AQ621" t="str">
            <v>機外静圧</v>
          </cell>
          <cell r="AR621">
            <v>0</v>
          </cell>
          <cell r="AS621" t="str">
            <v>Pa</v>
          </cell>
          <cell r="AT621" t="str">
            <v>送風機出力</v>
          </cell>
          <cell r="AU621" t="str">
            <v>0.035×2</v>
          </cell>
          <cell r="AV621" t="str">
            <v>kW</v>
          </cell>
          <cell r="AW621" t="str">
            <v>ドレン配管径</v>
          </cell>
          <cell r="AX621" t="str">
            <v>VP25接続可</v>
          </cell>
          <cell r="AZ621" t="str">
            <v>冷媒配管(ガス)</v>
          </cell>
          <cell r="BA621">
            <v>19.05</v>
          </cell>
          <cell r="BB621" t="str">
            <v>φ(mm)</v>
          </cell>
          <cell r="BC621" t="str">
            <v>冷媒配管(液)</v>
          </cell>
          <cell r="BD621">
            <v>12.7</v>
          </cell>
          <cell r="BE621" t="str">
            <v>φ(mm)</v>
          </cell>
          <cell r="BF621" t="str">
            <v>製品質量</v>
          </cell>
          <cell r="BG621">
            <v>45</v>
          </cell>
          <cell r="BH621" t="str">
            <v>kg</v>
          </cell>
          <cell r="BI621" t="str">
            <v>分離形名(パネル１)</v>
          </cell>
          <cell r="BJ621" t="str">
            <v>PLP-J160FW</v>
          </cell>
          <cell r="BL621" t="str">
            <v>分離形名(リモコン１)</v>
          </cell>
          <cell r="BM621" t="str">
            <v>PAR-JH240K</v>
          </cell>
        </row>
        <row r="622">
          <cell r="B622" t="str">
            <v>PLHZ-J160FK</v>
          </cell>
          <cell r="C622" t="str">
            <v>標準価格</v>
          </cell>
          <cell r="D622">
            <v>455000</v>
          </cell>
          <cell r="E622">
            <v>480000</v>
          </cell>
          <cell r="F622" t="str">
            <v>円</v>
          </cell>
          <cell r="G622" t="str">
            <v>冷房能力</v>
          </cell>
          <cell r="H622">
            <v>14</v>
          </cell>
          <cell r="I622" t="str">
            <v>kW</v>
          </cell>
          <cell r="J622" t="str">
            <v>消費電力(冷房)</v>
          </cell>
          <cell r="K622">
            <v>0</v>
          </cell>
          <cell r="L622" t="str">
            <v>kW</v>
          </cell>
          <cell r="M622" t="str">
            <v>暖房能力</v>
          </cell>
          <cell r="N622">
            <v>17</v>
          </cell>
          <cell r="O622" t="str">
            <v>kW</v>
          </cell>
          <cell r="P622" t="str">
            <v>暖房能力(ﾋｰﾀ作動時)</v>
          </cell>
          <cell r="Q622">
            <v>0</v>
          </cell>
          <cell r="R622" t="str">
            <v>kW</v>
          </cell>
          <cell r="S622" t="str">
            <v>消費電力(暖房)</v>
          </cell>
          <cell r="T622">
            <v>0</v>
          </cell>
          <cell r="U622" t="str">
            <v>kW</v>
          </cell>
          <cell r="V622" t="str">
            <v>消費電力(暖房ﾋｰﾀ作動時)</v>
          </cell>
          <cell r="W622">
            <v>0</v>
          </cell>
          <cell r="X622" t="str">
            <v>kW</v>
          </cell>
          <cell r="Y622" t="str">
            <v>電源</v>
          </cell>
          <cell r="Z622" t="str">
            <v>単相</v>
          </cell>
          <cell r="AA622" t="str">
            <v>φ</v>
          </cell>
          <cell r="AB622" t="str">
            <v>電圧</v>
          </cell>
          <cell r="AC622">
            <v>200</v>
          </cell>
          <cell r="AD622" t="str">
            <v>V</v>
          </cell>
          <cell r="AE622" t="str">
            <v>外形寸法　高さ</v>
          </cell>
          <cell r="AF622">
            <v>258</v>
          </cell>
          <cell r="AG622" t="str">
            <v>mm</v>
          </cell>
          <cell r="AH622" t="str">
            <v>外形寸法　幅</v>
          </cell>
          <cell r="AI622">
            <v>1340</v>
          </cell>
          <cell r="AJ622" t="str">
            <v>mm</v>
          </cell>
          <cell r="AK622" t="str">
            <v>外形寸法　奥行</v>
          </cell>
          <cell r="AL622">
            <v>820</v>
          </cell>
          <cell r="AM622" t="str">
            <v>mm</v>
          </cell>
          <cell r="AN622" t="str">
            <v>風量(強)</v>
          </cell>
          <cell r="AO622">
            <v>37</v>
          </cell>
          <cell r="AP622" t="str">
            <v>m3/min</v>
          </cell>
          <cell r="AQ622" t="str">
            <v>機外静圧</v>
          </cell>
          <cell r="AR622">
            <v>0</v>
          </cell>
          <cell r="AS622" t="str">
            <v>Pa</v>
          </cell>
          <cell r="AT622" t="str">
            <v>送風機出力</v>
          </cell>
          <cell r="AU622" t="str">
            <v>0.040×2</v>
          </cell>
          <cell r="AV622" t="str">
            <v>kW</v>
          </cell>
          <cell r="AW622" t="str">
            <v>ドレン配管径</v>
          </cell>
          <cell r="AX622" t="str">
            <v>VP25接続可</v>
          </cell>
          <cell r="AZ622" t="str">
            <v>冷媒配管(ガス)</v>
          </cell>
          <cell r="BA622">
            <v>19.05</v>
          </cell>
          <cell r="BB622" t="str">
            <v>φ(mm)</v>
          </cell>
          <cell r="BC622" t="str">
            <v>冷媒配管(液)</v>
          </cell>
          <cell r="BD622">
            <v>12.7</v>
          </cell>
          <cell r="BE622" t="str">
            <v>φ(mm)</v>
          </cell>
          <cell r="BF622" t="str">
            <v>製品質量</v>
          </cell>
          <cell r="BG622">
            <v>45</v>
          </cell>
          <cell r="BH622" t="str">
            <v>kg</v>
          </cell>
          <cell r="BI622" t="str">
            <v>分離形名(パネル１)</v>
          </cell>
          <cell r="BJ622" t="str">
            <v>PLP-J160FW</v>
          </cell>
          <cell r="BL622" t="str">
            <v>分離形名(リモコン１)</v>
          </cell>
          <cell r="BM622" t="str">
            <v>PAR-JH240K</v>
          </cell>
        </row>
        <row r="623">
          <cell r="B623" t="str">
            <v>PLHZ-J45JA</v>
          </cell>
          <cell r="C623" t="str">
            <v>標準価格</v>
          </cell>
          <cell r="D623">
            <v>250000</v>
          </cell>
          <cell r="E623">
            <v>275000</v>
          </cell>
          <cell r="F623" t="str">
            <v>円</v>
          </cell>
          <cell r="G623" t="str">
            <v>冷房能力</v>
          </cell>
          <cell r="I623" t="str">
            <v>kW</v>
          </cell>
          <cell r="J623" t="str">
            <v>消費電力(冷房)</v>
          </cell>
          <cell r="L623" t="str">
            <v>kW</v>
          </cell>
          <cell r="M623" t="str">
            <v>暖房能力</v>
          </cell>
          <cell r="O623" t="str">
            <v>kW</v>
          </cell>
          <cell r="P623" t="str">
            <v>暖房能力(ﾋｰﾀ作動時)</v>
          </cell>
          <cell r="R623" t="str">
            <v>kW</v>
          </cell>
          <cell r="S623" t="str">
            <v>消費電力(暖房)</v>
          </cell>
          <cell r="U623" t="str">
            <v>kW</v>
          </cell>
          <cell r="V623" t="str">
            <v>消費電力(暖房ﾋｰﾀ作動時)</v>
          </cell>
          <cell r="X623" t="str">
            <v>kW</v>
          </cell>
          <cell r="Y623" t="str">
            <v>電源</v>
          </cell>
          <cell r="AA623" t="str">
            <v>φ</v>
          </cell>
          <cell r="AB623" t="str">
            <v>電圧</v>
          </cell>
          <cell r="AD623" t="str">
            <v>V</v>
          </cell>
          <cell r="AE623" t="str">
            <v>外形寸法　高さ</v>
          </cell>
          <cell r="AF623">
            <v>298</v>
          </cell>
          <cell r="AG623" t="str">
            <v>mm</v>
          </cell>
          <cell r="AH623" t="str">
            <v>外形寸法　幅</v>
          </cell>
          <cell r="AI623">
            <v>660</v>
          </cell>
          <cell r="AJ623" t="str">
            <v>mm</v>
          </cell>
          <cell r="AK623" t="str">
            <v>外形寸法　奥行</v>
          </cell>
          <cell r="AL623">
            <v>660</v>
          </cell>
          <cell r="AM623" t="str">
            <v>mm</v>
          </cell>
          <cell r="AN623" t="str">
            <v>風量(強)</v>
          </cell>
          <cell r="AO623">
            <v>16</v>
          </cell>
          <cell r="AP623" t="str">
            <v>m3/min</v>
          </cell>
          <cell r="AQ623" t="str">
            <v>機外静圧</v>
          </cell>
          <cell r="AS623" t="str">
            <v>Pa</v>
          </cell>
          <cell r="AT623" t="str">
            <v>送風機出力</v>
          </cell>
          <cell r="AU623">
            <v>0.03</v>
          </cell>
          <cell r="AV623" t="str">
            <v>kW</v>
          </cell>
          <cell r="AW623" t="str">
            <v>ドレン配管径</v>
          </cell>
          <cell r="AZ623" t="str">
            <v>冷媒配管(ガス)</v>
          </cell>
          <cell r="BA623">
            <v>12.7</v>
          </cell>
          <cell r="BB623" t="str">
            <v>φ(mm)</v>
          </cell>
          <cell r="BC623" t="str">
            <v>冷媒配管(液)</v>
          </cell>
          <cell r="BD623">
            <v>6.35</v>
          </cell>
          <cell r="BE623" t="str">
            <v>φ(mm)</v>
          </cell>
          <cell r="BF623" t="str">
            <v>製品質量</v>
          </cell>
          <cell r="BG623">
            <v>20</v>
          </cell>
          <cell r="BH623" t="str">
            <v>kg</v>
          </cell>
          <cell r="BI623" t="str">
            <v>分離形名(パネル１)</v>
          </cell>
          <cell r="BJ623" t="str">
            <v>PLP-J71JW</v>
          </cell>
          <cell r="BL623" t="str">
            <v>分離形名(リモコン１)</v>
          </cell>
          <cell r="BM623" t="str">
            <v>PAR-S26A</v>
          </cell>
        </row>
        <row r="624">
          <cell r="B624" t="str">
            <v>PLHZ-J56FK</v>
          </cell>
          <cell r="C624" t="str">
            <v>標準価格</v>
          </cell>
          <cell r="D624">
            <v>290000</v>
          </cell>
          <cell r="E624">
            <v>315000</v>
          </cell>
          <cell r="F624" t="str">
            <v>円</v>
          </cell>
          <cell r="G624" t="str">
            <v>冷房能力</v>
          </cell>
          <cell r="H624">
            <v>5</v>
          </cell>
          <cell r="I624" t="str">
            <v>kW</v>
          </cell>
          <cell r="J624" t="str">
            <v>消費電力(冷房)</v>
          </cell>
          <cell r="K624">
            <v>0</v>
          </cell>
          <cell r="L624" t="str">
            <v>kW</v>
          </cell>
          <cell r="M624" t="str">
            <v>暖房能力</v>
          </cell>
          <cell r="N624">
            <v>6.3</v>
          </cell>
          <cell r="O624" t="str">
            <v>kW</v>
          </cell>
          <cell r="P624" t="str">
            <v>暖房能力(ﾋｰﾀ作動時)</v>
          </cell>
          <cell r="Q624">
            <v>0</v>
          </cell>
          <cell r="R624" t="str">
            <v>kW</v>
          </cell>
          <cell r="S624" t="str">
            <v>消費電力(暖房)</v>
          </cell>
          <cell r="T624">
            <v>0</v>
          </cell>
          <cell r="U624" t="str">
            <v>kW</v>
          </cell>
          <cell r="V624" t="str">
            <v>消費電力(暖房ﾋｰﾀ作動時)</v>
          </cell>
          <cell r="W624">
            <v>0</v>
          </cell>
          <cell r="X624" t="str">
            <v>kW</v>
          </cell>
          <cell r="Y624" t="str">
            <v>電源</v>
          </cell>
          <cell r="Z624" t="str">
            <v>単相</v>
          </cell>
          <cell r="AA624" t="str">
            <v>φ</v>
          </cell>
          <cell r="AB624" t="str">
            <v>電圧</v>
          </cell>
          <cell r="AC624">
            <v>200</v>
          </cell>
          <cell r="AD624" t="str">
            <v>V</v>
          </cell>
          <cell r="AE624" t="str">
            <v>外形寸法　高さ</v>
          </cell>
          <cell r="AF624">
            <v>258</v>
          </cell>
          <cell r="AG624" t="str">
            <v>mm</v>
          </cell>
          <cell r="AH624" t="str">
            <v>外形寸法　幅</v>
          </cell>
          <cell r="AI624">
            <v>820</v>
          </cell>
          <cell r="AJ624" t="str">
            <v>mm</v>
          </cell>
          <cell r="AK624" t="str">
            <v>外形寸法　奥行</v>
          </cell>
          <cell r="AL624">
            <v>820</v>
          </cell>
          <cell r="AM624" t="str">
            <v>mm</v>
          </cell>
          <cell r="AN624" t="str">
            <v>風量(強)</v>
          </cell>
          <cell r="AO624">
            <v>18</v>
          </cell>
          <cell r="AP624" t="str">
            <v>m3/min</v>
          </cell>
          <cell r="AQ624" t="str">
            <v>機外静圧</v>
          </cell>
          <cell r="AR624">
            <v>0</v>
          </cell>
          <cell r="AS624" t="str">
            <v>Pa</v>
          </cell>
          <cell r="AT624" t="str">
            <v>送風機出力</v>
          </cell>
          <cell r="AU624">
            <v>2.5000000000000001E-2</v>
          </cell>
          <cell r="AV624" t="str">
            <v>kW</v>
          </cell>
          <cell r="AW624" t="str">
            <v>ドレン配管径</v>
          </cell>
          <cell r="AX624" t="str">
            <v>VP25接続可</v>
          </cell>
          <cell r="AZ624" t="str">
            <v>冷媒配管(ガス)</v>
          </cell>
          <cell r="BA624">
            <v>15.88</v>
          </cell>
          <cell r="BB624" t="str">
            <v>φ(mm)</v>
          </cell>
          <cell r="BC624" t="str">
            <v>冷媒配管(液)</v>
          </cell>
          <cell r="BD624">
            <v>9.52</v>
          </cell>
          <cell r="BE624" t="str">
            <v>φ(mm)</v>
          </cell>
          <cell r="BF624" t="str">
            <v>製品質量</v>
          </cell>
          <cell r="BG624">
            <v>29</v>
          </cell>
          <cell r="BH624" t="str">
            <v>kg</v>
          </cell>
          <cell r="BI624" t="str">
            <v>分離形名(パネル１)</v>
          </cell>
          <cell r="BJ624" t="str">
            <v>PLP-J90FW</v>
          </cell>
          <cell r="BL624" t="str">
            <v>分離形名(リモコン１)</v>
          </cell>
          <cell r="BM624" t="str">
            <v>PAR-JH240K</v>
          </cell>
        </row>
        <row r="625">
          <cell r="B625" t="str">
            <v>PLHZ-J56JA</v>
          </cell>
          <cell r="C625" t="str">
            <v>標準価格</v>
          </cell>
          <cell r="D625">
            <v>275000</v>
          </cell>
          <cell r="E625">
            <v>300000</v>
          </cell>
          <cell r="F625" t="str">
            <v>円</v>
          </cell>
          <cell r="G625" t="str">
            <v>冷房能力</v>
          </cell>
          <cell r="I625" t="str">
            <v>kW</v>
          </cell>
          <cell r="J625" t="str">
            <v>消費電力(冷房)</v>
          </cell>
          <cell r="L625" t="str">
            <v>kW</v>
          </cell>
          <cell r="M625" t="str">
            <v>暖房能力</v>
          </cell>
          <cell r="O625" t="str">
            <v>kW</v>
          </cell>
          <cell r="P625" t="str">
            <v>暖房能力(ﾋｰﾀ作動時)</v>
          </cell>
          <cell r="R625" t="str">
            <v>kW</v>
          </cell>
          <cell r="S625" t="str">
            <v>消費電力(暖房)</v>
          </cell>
          <cell r="U625" t="str">
            <v>kW</v>
          </cell>
          <cell r="V625" t="str">
            <v>消費電力(暖房ﾋｰﾀ作動時)</v>
          </cell>
          <cell r="X625" t="str">
            <v>kW</v>
          </cell>
          <cell r="Y625" t="str">
            <v>電源</v>
          </cell>
          <cell r="AA625" t="str">
            <v>φ</v>
          </cell>
          <cell r="AB625" t="str">
            <v>電圧</v>
          </cell>
          <cell r="AD625" t="str">
            <v>V</v>
          </cell>
          <cell r="AE625" t="str">
            <v>外形寸法　高さ</v>
          </cell>
          <cell r="AF625">
            <v>298</v>
          </cell>
          <cell r="AG625" t="str">
            <v>mm</v>
          </cell>
          <cell r="AH625" t="str">
            <v>外形寸法　幅</v>
          </cell>
          <cell r="AI625">
            <v>660</v>
          </cell>
          <cell r="AJ625" t="str">
            <v>mm</v>
          </cell>
          <cell r="AK625" t="str">
            <v>外形寸法　奥行</v>
          </cell>
          <cell r="AL625">
            <v>660</v>
          </cell>
          <cell r="AM625" t="str">
            <v>mm</v>
          </cell>
          <cell r="AN625" t="str">
            <v>風量(強)</v>
          </cell>
          <cell r="AO625">
            <v>17</v>
          </cell>
          <cell r="AP625" t="str">
            <v>m3/min</v>
          </cell>
          <cell r="AQ625" t="str">
            <v>機外静圧</v>
          </cell>
          <cell r="AS625" t="str">
            <v>Pa</v>
          </cell>
          <cell r="AT625" t="str">
            <v>送風機出力</v>
          </cell>
          <cell r="AU625">
            <v>0.03</v>
          </cell>
          <cell r="AV625" t="str">
            <v>kW</v>
          </cell>
          <cell r="AW625" t="str">
            <v>ドレン配管径</v>
          </cell>
          <cell r="AZ625" t="str">
            <v>冷媒配管(ガス)</v>
          </cell>
          <cell r="BA625">
            <v>15.88</v>
          </cell>
          <cell r="BB625" t="str">
            <v>φ(mm)</v>
          </cell>
          <cell r="BC625" t="str">
            <v>冷媒配管(液)</v>
          </cell>
          <cell r="BD625">
            <v>9.52</v>
          </cell>
          <cell r="BE625" t="str">
            <v>φ(mm)</v>
          </cell>
          <cell r="BF625" t="str">
            <v>製品質量</v>
          </cell>
          <cell r="BG625">
            <v>20</v>
          </cell>
          <cell r="BH625" t="str">
            <v>kg</v>
          </cell>
          <cell r="BI625" t="str">
            <v>分離形名(パネル１)</v>
          </cell>
          <cell r="BJ625" t="str">
            <v>PLP-J71JW</v>
          </cell>
          <cell r="BL625" t="str">
            <v>分離形名(リモコン１)</v>
          </cell>
          <cell r="BM625" t="str">
            <v>PAR-S26A</v>
          </cell>
        </row>
        <row r="626">
          <cell r="B626" t="str">
            <v>PLHZ-J63FK</v>
          </cell>
          <cell r="C626" t="str">
            <v>標準価格</v>
          </cell>
          <cell r="D626">
            <v>305000</v>
          </cell>
          <cell r="E626">
            <v>330000</v>
          </cell>
          <cell r="F626" t="str">
            <v>円</v>
          </cell>
          <cell r="G626" t="str">
            <v>冷房能力</v>
          </cell>
          <cell r="H626">
            <v>5.6</v>
          </cell>
          <cell r="I626" t="str">
            <v>kW</v>
          </cell>
          <cell r="J626" t="str">
            <v>消費電力(冷房)</v>
          </cell>
          <cell r="K626">
            <v>0</v>
          </cell>
          <cell r="L626" t="str">
            <v>kW</v>
          </cell>
          <cell r="M626" t="str">
            <v>暖房能力</v>
          </cell>
          <cell r="N626">
            <v>6.7</v>
          </cell>
          <cell r="O626" t="str">
            <v>kW</v>
          </cell>
          <cell r="P626" t="str">
            <v>暖房能力(ﾋｰﾀ作動時)</v>
          </cell>
          <cell r="Q626">
            <v>0</v>
          </cell>
          <cell r="R626" t="str">
            <v>kW</v>
          </cell>
          <cell r="S626" t="str">
            <v>消費電力(暖房)</v>
          </cell>
          <cell r="T626">
            <v>0</v>
          </cell>
          <cell r="U626" t="str">
            <v>kW</v>
          </cell>
          <cell r="V626" t="str">
            <v>消費電力(暖房ﾋｰﾀ作動時)</v>
          </cell>
          <cell r="W626">
            <v>0</v>
          </cell>
          <cell r="X626" t="str">
            <v>kW</v>
          </cell>
          <cell r="Y626" t="str">
            <v>電源</v>
          </cell>
          <cell r="Z626" t="str">
            <v>単相</v>
          </cell>
          <cell r="AA626" t="str">
            <v>φ</v>
          </cell>
          <cell r="AB626" t="str">
            <v>電圧</v>
          </cell>
          <cell r="AC626">
            <v>200</v>
          </cell>
          <cell r="AD626" t="str">
            <v>V</v>
          </cell>
          <cell r="AE626" t="str">
            <v>外形寸法　高さ</v>
          </cell>
          <cell r="AF626">
            <v>258</v>
          </cell>
          <cell r="AG626" t="str">
            <v>mm</v>
          </cell>
          <cell r="AH626" t="str">
            <v>外形寸法　幅</v>
          </cell>
          <cell r="AI626">
            <v>820</v>
          </cell>
          <cell r="AJ626" t="str">
            <v>mm</v>
          </cell>
          <cell r="AK626" t="str">
            <v>外形寸法　奥行</v>
          </cell>
          <cell r="AL626">
            <v>820</v>
          </cell>
          <cell r="AM626" t="str">
            <v>mm</v>
          </cell>
          <cell r="AN626" t="str">
            <v>風量(強)</v>
          </cell>
          <cell r="AO626">
            <v>18</v>
          </cell>
          <cell r="AP626" t="str">
            <v>m3/min</v>
          </cell>
          <cell r="AQ626" t="str">
            <v>機外静圧</v>
          </cell>
          <cell r="AR626">
            <v>0</v>
          </cell>
          <cell r="AS626" t="str">
            <v>Pa</v>
          </cell>
          <cell r="AT626" t="str">
            <v>送風機出力</v>
          </cell>
          <cell r="AU626">
            <v>2.5000000000000001E-2</v>
          </cell>
          <cell r="AV626" t="str">
            <v>kW</v>
          </cell>
          <cell r="AW626" t="str">
            <v>ドレン配管径</v>
          </cell>
          <cell r="AX626" t="str">
            <v>VP25接続可</v>
          </cell>
          <cell r="AZ626" t="str">
            <v>冷媒配管(ガス)</v>
          </cell>
          <cell r="BA626">
            <v>15.88</v>
          </cell>
          <cell r="BB626" t="str">
            <v>φ(mm)</v>
          </cell>
          <cell r="BC626" t="str">
            <v>冷媒配管(液)</v>
          </cell>
          <cell r="BD626">
            <v>9.52</v>
          </cell>
          <cell r="BE626" t="str">
            <v>φ(mm)</v>
          </cell>
          <cell r="BF626" t="str">
            <v>製品質量</v>
          </cell>
          <cell r="BG626">
            <v>29</v>
          </cell>
          <cell r="BH626" t="str">
            <v>kg</v>
          </cell>
          <cell r="BI626" t="str">
            <v>分離形名(パネル１)</v>
          </cell>
          <cell r="BJ626" t="str">
            <v>PLP-J90FW</v>
          </cell>
          <cell r="BL626" t="str">
            <v>分離形名(リモコン１)</v>
          </cell>
          <cell r="BM626" t="str">
            <v>PAR-JH240K</v>
          </cell>
        </row>
        <row r="627">
          <cell r="B627" t="str">
            <v>PLHZ-J71JA</v>
          </cell>
          <cell r="C627" t="str">
            <v>標準価格</v>
          </cell>
          <cell r="D627">
            <v>295000</v>
          </cell>
          <cell r="E627">
            <v>320000</v>
          </cell>
          <cell r="F627" t="str">
            <v>円</v>
          </cell>
          <cell r="G627" t="str">
            <v>冷房能力</v>
          </cell>
          <cell r="I627" t="str">
            <v>kW</v>
          </cell>
          <cell r="J627" t="str">
            <v>消費電力(冷房)</v>
          </cell>
          <cell r="L627" t="str">
            <v>kW</v>
          </cell>
          <cell r="M627" t="str">
            <v>暖房能力</v>
          </cell>
          <cell r="O627" t="str">
            <v>kW</v>
          </cell>
          <cell r="P627" t="str">
            <v>暖房能力(ﾋｰﾀ作動時)</v>
          </cell>
          <cell r="R627" t="str">
            <v>kW</v>
          </cell>
          <cell r="S627" t="str">
            <v>消費電力(暖房)</v>
          </cell>
          <cell r="U627" t="str">
            <v>kW</v>
          </cell>
          <cell r="V627" t="str">
            <v>消費電力(暖房ﾋｰﾀ作動時)</v>
          </cell>
          <cell r="X627" t="str">
            <v>kW</v>
          </cell>
          <cell r="Y627" t="str">
            <v>電源</v>
          </cell>
          <cell r="AA627" t="str">
            <v>φ</v>
          </cell>
          <cell r="AB627" t="str">
            <v>電圧</v>
          </cell>
          <cell r="AD627" t="str">
            <v>V</v>
          </cell>
          <cell r="AE627" t="str">
            <v>外形寸法　高さ</v>
          </cell>
          <cell r="AF627">
            <v>298</v>
          </cell>
          <cell r="AG627" t="str">
            <v>mm</v>
          </cell>
          <cell r="AH627" t="str">
            <v>外形寸法　幅</v>
          </cell>
          <cell r="AI627">
            <v>660</v>
          </cell>
          <cell r="AJ627" t="str">
            <v>mm</v>
          </cell>
          <cell r="AK627" t="str">
            <v>外形寸法　奥行</v>
          </cell>
          <cell r="AL627">
            <v>660</v>
          </cell>
          <cell r="AM627" t="str">
            <v>mm</v>
          </cell>
          <cell r="AN627" t="str">
            <v>風量(強)</v>
          </cell>
          <cell r="AO627">
            <v>17</v>
          </cell>
          <cell r="AP627" t="str">
            <v>m3/min</v>
          </cell>
          <cell r="AQ627" t="str">
            <v>機外静圧</v>
          </cell>
          <cell r="AS627" t="str">
            <v>Pa</v>
          </cell>
          <cell r="AT627" t="str">
            <v>送風機出力</v>
          </cell>
          <cell r="AU627">
            <v>0.03</v>
          </cell>
          <cell r="AV627" t="str">
            <v>kW</v>
          </cell>
          <cell r="AW627" t="str">
            <v>ドレン配管径</v>
          </cell>
          <cell r="AZ627" t="str">
            <v>冷媒配管(ガス)</v>
          </cell>
          <cell r="BA627">
            <v>15.88</v>
          </cell>
          <cell r="BB627" t="str">
            <v>φ(mm)</v>
          </cell>
          <cell r="BC627" t="str">
            <v>冷媒配管(液)</v>
          </cell>
          <cell r="BD627">
            <v>9.52</v>
          </cell>
          <cell r="BE627" t="str">
            <v>φ(mm)</v>
          </cell>
          <cell r="BF627" t="str">
            <v>製品質量</v>
          </cell>
          <cell r="BG627">
            <v>27</v>
          </cell>
          <cell r="BH627" t="str">
            <v>kg</v>
          </cell>
          <cell r="BI627" t="str">
            <v>分離形名(パネル１)</v>
          </cell>
          <cell r="BJ627" t="str">
            <v>PLP-J71JW</v>
          </cell>
          <cell r="BL627" t="str">
            <v>分離形名(リモコン１)</v>
          </cell>
          <cell r="BM627" t="str">
            <v>PAR-S26A</v>
          </cell>
        </row>
        <row r="628">
          <cell r="B628" t="str">
            <v>PLHZ-J80FK</v>
          </cell>
          <cell r="C628" t="str">
            <v>標準価格</v>
          </cell>
          <cell r="D628">
            <v>330000</v>
          </cell>
          <cell r="E628">
            <v>355000</v>
          </cell>
          <cell r="F628" t="str">
            <v>円</v>
          </cell>
          <cell r="G628" t="str">
            <v>冷房能力</v>
          </cell>
          <cell r="H628">
            <v>7.1</v>
          </cell>
          <cell r="I628" t="str">
            <v>kW</v>
          </cell>
          <cell r="J628" t="str">
            <v>消費電力(冷房)</v>
          </cell>
          <cell r="K628">
            <v>0</v>
          </cell>
          <cell r="L628" t="str">
            <v>kW</v>
          </cell>
          <cell r="M628" t="str">
            <v>暖房能力</v>
          </cell>
          <cell r="N628">
            <v>9</v>
          </cell>
          <cell r="O628" t="str">
            <v>kW</v>
          </cell>
          <cell r="P628" t="str">
            <v>暖房能力(ﾋｰﾀ作動時)</v>
          </cell>
          <cell r="Q628">
            <v>0</v>
          </cell>
          <cell r="R628" t="str">
            <v>kW</v>
          </cell>
          <cell r="S628" t="str">
            <v>消費電力(暖房)</v>
          </cell>
          <cell r="T628">
            <v>0</v>
          </cell>
          <cell r="U628" t="str">
            <v>kW</v>
          </cell>
          <cell r="V628" t="str">
            <v>消費電力(暖房ﾋｰﾀ作動時)</v>
          </cell>
          <cell r="W628">
            <v>0</v>
          </cell>
          <cell r="X628" t="str">
            <v>kW</v>
          </cell>
          <cell r="Y628" t="str">
            <v>電源</v>
          </cell>
          <cell r="Z628" t="str">
            <v>単相</v>
          </cell>
          <cell r="AA628" t="str">
            <v>φ</v>
          </cell>
          <cell r="AB628" t="str">
            <v>電圧</v>
          </cell>
          <cell r="AC628">
            <v>200</v>
          </cell>
          <cell r="AD628" t="str">
            <v>V</v>
          </cell>
          <cell r="AE628" t="str">
            <v>外形寸法　高さ</v>
          </cell>
          <cell r="AF628">
            <v>258</v>
          </cell>
          <cell r="AG628" t="str">
            <v>mm</v>
          </cell>
          <cell r="AH628" t="str">
            <v>外形寸法　幅</v>
          </cell>
          <cell r="AI628">
            <v>820</v>
          </cell>
          <cell r="AJ628" t="str">
            <v>mm</v>
          </cell>
          <cell r="AK628" t="str">
            <v>外形寸法　奥行</v>
          </cell>
          <cell r="AL628">
            <v>820</v>
          </cell>
          <cell r="AM628" t="str">
            <v>mm</v>
          </cell>
          <cell r="AN628" t="str">
            <v>風量(強)</v>
          </cell>
          <cell r="AO628">
            <v>22</v>
          </cell>
          <cell r="AP628" t="str">
            <v>m3/min</v>
          </cell>
          <cell r="AQ628" t="str">
            <v>機外静圧</v>
          </cell>
          <cell r="AR628">
            <v>0</v>
          </cell>
          <cell r="AS628" t="str">
            <v>Pa</v>
          </cell>
          <cell r="AT628" t="str">
            <v>送風機出力</v>
          </cell>
          <cell r="AU628">
            <v>3.5000000000000003E-2</v>
          </cell>
          <cell r="AV628" t="str">
            <v>kW</v>
          </cell>
          <cell r="AW628" t="str">
            <v>ドレン配管径</v>
          </cell>
          <cell r="AX628" t="str">
            <v>VP25接続可</v>
          </cell>
          <cell r="AZ628" t="str">
            <v>冷媒配管(ガス)</v>
          </cell>
          <cell r="BA628">
            <v>15.88</v>
          </cell>
          <cell r="BB628" t="str">
            <v>φ(mm)</v>
          </cell>
          <cell r="BC628" t="str">
            <v>冷媒配管(液)</v>
          </cell>
          <cell r="BD628">
            <v>9.52</v>
          </cell>
          <cell r="BE628" t="str">
            <v>φ(mm)</v>
          </cell>
          <cell r="BF628" t="str">
            <v>製品質量</v>
          </cell>
          <cell r="BG628">
            <v>29</v>
          </cell>
          <cell r="BH628" t="str">
            <v>kg</v>
          </cell>
          <cell r="BI628" t="str">
            <v>分離形名(パネル１)</v>
          </cell>
          <cell r="BJ628" t="str">
            <v>PLP-J90FW</v>
          </cell>
          <cell r="BL628" t="str">
            <v>分離形名(リモコン１)</v>
          </cell>
          <cell r="BM628" t="str">
            <v>PAR-JH240K</v>
          </cell>
        </row>
        <row r="629">
          <cell r="B629" t="str">
            <v>PLHZ-J90FK</v>
          </cell>
          <cell r="C629" t="str">
            <v>標準価格</v>
          </cell>
          <cell r="D629">
            <v>345000</v>
          </cell>
          <cell r="E629">
            <v>370000</v>
          </cell>
          <cell r="F629" t="str">
            <v>円</v>
          </cell>
          <cell r="G629" t="str">
            <v>冷房能力</v>
          </cell>
          <cell r="H629">
            <v>8</v>
          </cell>
          <cell r="I629" t="str">
            <v>kW</v>
          </cell>
          <cell r="J629" t="str">
            <v>消費電力(冷房)</v>
          </cell>
          <cell r="K629">
            <v>0</v>
          </cell>
          <cell r="L629" t="str">
            <v>kW</v>
          </cell>
          <cell r="M629" t="str">
            <v>暖房能力</v>
          </cell>
          <cell r="N629">
            <v>9.5</v>
          </cell>
          <cell r="O629" t="str">
            <v>kW</v>
          </cell>
          <cell r="P629" t="str">
            <v>暖房能力(ﾋｰﾀ作動時)</v>
          </cell>
          <cell r="Q629">
            <v>0</v>
          </cell>
          <cell r="R629" t="str">
            <v>kW</v>
          </cell>
          <cell r="S629" t="str">
            <v>消費電力(暖房)</v>
          </cell>
          <cell r="T629">
            <v>0</v>
          </cell>
          <cell r="U629" t="str">
            <v>kW</v>
          </cell>
          <cell r="V629" t="str">
            <v>消費電力(暖房ﾋｰﾀ作動時)</v>
          </cell>
          <cell r="W629">
            <v>0</v>
          </cell>
          <cell r="X629" t="str">
            <v>kW</v>
          </cell>
          <cell r="Y629" t="str">
            <v>電源</v>
          </cell>
          <cell r="Z629" t="str">
            <v>単相</v>
          </cell>
          <cell r="AA629" t="str">
            <v>φ</v>
          </cell>
          <cell r="AB629" t="str">
            <v>電圧</v>
          </cell>
          <cell r="AC629">
            <v>200</v>
          </cell>
          <cell r="AD629" t="str">
            <v>V</v>
          </cell>
          <cell r="AE629" t="str">
            <v>外形寸法　高さ</v>
          </cell>
          <cell r="AF629">
            <v>258</v>
          </cell>
          <cell r="AG629" t="str">
            <v>mm</v>
          </cell>
          <cell r="AH629" t="str">
            <v>外形寸法　幅</v>
          </cell>
          <cell r="AI629">
            <v>820</v>
          </cell>
          <cell r="AJ629" t="str">
            <v>mm</v>
          </cell>
          <cell r="AK629" t="str">
            <v>外形寸法　奥行</v>
          </cell>
          <cell r="AL629">
            <v>820</v>
          </cell>
          <cell r="AM629" t="str">
            <v>mm</v>
          </cell>
          <cell r="AN629" t="str">
            <v>風量(強)</v>
          </cell>
          <cell r="AO629">
            <v>22</v>
          </cell>
          <cell r="AP629" t="str">
            <v>m3/min</v>
          </cell>
          <cell r="AQ629" t="str">
            <v>機外静圧</v>
          </cell>
          <cell r="AR629">
            <v>0</v>
          </cell>
          <cell r="AS629" t="str">
            <v>Pa</v>
          </cell>
          <cell r="AT629" t="str">
            <v>送風機出力</v>
          </cell>
          <cell r="AU629">
            <v>3.5000000000000003E-2</v>
          </cell>
          <cell r="AV629" t="str">
            <v>kW</v>
          </cell>
          <cell r="AW629" t="str">
            <v>ドレン配管径</v>
          </cell>
          <cell r="AX629" t="str">
            <v>VP25接続可</v>
          </cell>
          <cell r="AZ629" t="str">
            <v>冷媒配管(ガス)</v>
          </cell>
          <cell r="BA629">
            <v>15.88</v>
          </cell>
          <cell r="BB629" t="str">
            <v>φ(mm)</v>
          </cell>
          <cell r="BC629" t="str">
            <v>冷媒配管(液)</v>
          </cell>
          <cell r="BD629">
            <v>9.52</v>
          </cell>
          <cell r="BE629" t="str">
            <v>φ(mm)</v>
          </cell>
          <cell r="BF629" t="str">
            <v>製品質量</v>
          </cell>
          <cell r="BG629">
            <v>29</v>
          </cell>
          <cell r="BH629" t="str">
            <v>kg</v>
          </cell>
          <cell r="BI629" t="str">
            <v>分離形名(パネル１)</v>
          </cell>
          <cell r="BJ629" t="str">
            <v>PLP-J90FW</v>
          </cell>
          <cell r="BL629" t="str">
            <v>分離形名(リモコン１)</v>
          </cell>
          <cell r="BM629" t="str">
            <v>PAR-JH240K</v>
          </cell>
        </row>
        <row r="630">
          <cell r="B630" t="str">
            <v>PMFY-J22AM-A1</v>
          </cell>
          <cell r="C630" t="str">
            <v>標準価格</v>
          </cell>
          <cell r="D630">
            <v>318000</v>
          </cell>
          <cell r="E630">
            <v>343000</v>
          </cell>
          <cell r="F630" t="str">
            <v>円</v>
          </cell>
          <cell r="G630" t="str">
            <v>冷房能力</v>
          </cell>
          <cell r="H630">
            <v>2.2000000000000002</v>
          </cell>
          <cell r="I630" t="str">
            <v>kW</v>
          </cell>
          <cell r="J630" t="str">
            <v>消費電力(冷房)</v>
          </cell>
          <cell r="K630">
            <v>4.2000000000000003E-2</v>
          </cell>
          <cell r="L630" t="str">
            <v>kW</v>
          </cell>
          <cell r="M630" t="str">
            <v>暖房能力</v>
          </cell>
          <cell r="N630">
            <v>2.5</v>
          </cell>
          <cell r="O630" t="str">
            <v>kW</v>
          </cell>
          <cell r="P630" t="str">
            <v>暖房能力(ﾋｰﾀ作動時)</v>
          </cell>
          <cell r="Q630">
            <v>0</v>
          </cell>
          <cell r="R630" t="str">
            <v>kW</v>
          </cell>
          <cell r="S630" t="str">
            <v>消費電力(暖房)</v>
          </cell>
          <cell r="T630">
            <v>4.2000000000000003E-2</v>
          </cell>
          <cell r="U630" t="str">
            <v>kW</v>
          </cell>
          <cell r="V630" t="str">
            <v>消費電力(暖房ﾋｰﾀ作動時)</v>
          </cell>
          <cell r="W630">
            <v>0</v>
          </cell>
          <cell r="X630" t="str">
            <v>kW</v>
          </cell>
          <cell r="Y630" t="str">
            <v>電源</v>
          </cell>
          <cell r="Z630" t="str">
            <v>単相</v>
          </cell>
          <cell r="AA630" t="str">
            <v>φ</v>
          </cell>
          <cell r="AB630" t="str">
            <v>電圧</v>
          </cell>
          <cell r="AC630">
            <v>200</v>
          </cell>
          <cell r="AD630" t="str">
            <v>V</v>
          </cell>
          <cell r="AE630" t="str">
            <v>外形寸法　高さ</v>
          </cell>
          <cell r="AF630">
            <v>230</v>
          </cell>
          <cell r="AG630" t="str">
            <v>mm</v>
          </cell>
          <cell r="AH630" t="str">
            <v>外形寸法　幅</v>
          </cell>
          <cell r="AI630">
            <v>800</v>
          </cell>
          <cell r="AJ630" t="str">
            <v>mm</v>
          </cell>
          <cell r="AK630" t="str">
            <v>外形寸法　奥行</v>
          </cell>
          <cell r="AL630">
            <v>395</v>
          </cell>
          <cell r="AM630" t="str">
            <v>mm</v>
          </cell>
          <cell r="AN630" t="str">
            <v>風量(強)</v>
          </cell>
          <cell r="AO630">
            <v>6.7</v>
          </cell>
          <cell r="AP630" t="str">
            <v>m3/min</v>
          </cell>
          <cell r="AQ630" t="str">
            <v>機外静圧</v>
          </cell>
          <cell r="AR630">
            <v>0</v>
          </cell>
          <cell r="AS630" t="str">
            <v>Pa</v>
          </cell>
          <cell r="AT630" t="str">
            <v>送風機出力</v>
          </cell>
          <cell r="AU630">
            <v>0.02</v>
          </cell>
          <cell r="AV630" t="str">
            <v>kW</v>
          </cell>
          <cell r="AW630" t="str">
            <v>ドレン配管径</v>
          </cell>
          <cell r="AX630" t="str">
            <v>外径32〈PVC管VP-25接続可〉</v>
          </cell>
          <cell r="AZ630" t="str">
            <v>冷媒配管(ガス)</v>
          </cell>
          <cell r="BA630">
            <v>12.7</v>
          </cell>
          <cell r="BB630" t="str">
            <v>φ(mm)</v>
          </cell>
          <cell r="BC630" t="str">
            <v>冷媒配管(液)</v>
          </cell>
          <cell r="BD630">
            <v>6.35</v>
          </cell>
          <cell r="BE630" t="str">
            <v>φ(mm)</v>
          </cell>
          <cell r="BF630" t="str">
            <v>製品質量</v>
          </cell>
          <cell r="BG630">
            <v>24</v>
          </cell>
          <cell r="BH630" t="str">
            <v>kg</v>
          </cell>
          <cell r="BI630" t="str">
            <v>分離形名(パネル１)</v>
          </cell>
          <cell r="BJ630" t="str">
            <v>PMP-J28AW</v>
          </cell>
          <cell r="BL630" t="str">
            <v>分離形名(リモコン１)</v>
          </cell>
          <cell r="BM630" t="str">
            <v>PAR-F25M</v>
          </cell>
        </row>
        <row r="631">
          <cell r="B631" t="str">
            <v>PMFY-J28AM-A1</v>
          </cell>
          <cell r="C631" t="str">
            <v>標準価格</v>
          </cell>
          <cell r="D631">
            <v>323000</v>
          </cell>
          <cell r="E631">
            <v>348000</v>
          </cell>
          <cell r="F631" t="str">
            <v>円</v>
          </cell>
          <cell r="G631" t="str">
            <v>冷房能力</v>
          </cell>
          <cell r="H631">
            <v>2.8</v>
          </cell>
          <cell r="I631" t="str">
            <v>kW</v>
          </cell>
          <cell r="J631" t="str">
            <v>消費電力(冷房)</v>
          </cell>
          <cell r="K631">
            <v>4.2000000000000003E-2</v>
          </cell>
          <cell r="L631" t="str">
            <v>kW</v>
          </cell>
          <cell r="M631" t="str">
            <v>暖房能力</v>
          </cell>
          <cell r="N631">
            <v>3.2</v>
          </cell>
          <cell r="O631" t="str">
            <v>kW</v>
          </cell>
          <cell r="P631" t="str">
            <v>暖房能力(ﾋｰﾀ作動時)</v>
          </cell>
          <cell r="Q631">
            <v>0</v>
          </cell>
          <cell r="R631" t="str">
            <v>kW</v>
          </cell>
          <cell r="S631" t="str">
            <v>消費電力(暖房)</v>
          </cell>
          <cell r="T631">
            <v>4.2000000000000003E-2</v>
          </cell>
          <cell r="U631" t="str">
            <v>kW</v>
          </cell>
          <cell r="V631" t="str">
            <v>消費電力(暖房ﾋｰﾀ作動時)</v>
          </cell>
          <cell r="W631">
            <v>0</v>
          </cell>
          <cell r="X631" t="str">
            <v>kW</v>
          </cell>
          <cell r="Y631" t="str">
            <v>電源</v>
          </cell>
          <cell r="Z631" t="str">
            <v>単相</v>
          </cell>
          <cell r="AA631" t="str">
            <v>φ</v>
          </cell>
          <cell r="AB631" t="str">
            <v>電圧</v>
          </cell>
          <cell r="AC631">
            <v>200</v>
          </cell>
          <cell r="AD631" t="str">
            <v>V</v>
          </cell>
          <cell r="AE631" t="str">
            <v>外形寸法　高さ</v>
          </cell>
          <cell r="AF631">
            <v>230</v>
          </cell>
          <cell r="AG631" t="str">
            <v>mm</v>
          </cell>
          <cell r="AH631" t="str">
            <v>外形寸法　幅</v>
          </cell>
          <cell r="AI631">
            <v>800</v>
          </cell>
          <cell r="AJ631" t="str">
            <v>mm</v>
          </cell>
          <cell r="AK631" t="str">
            <v>外形寸法　奥行</v>
          </cell>
          <cell r="AL631">
            <v>395</v>
          </cell>
          <cell r="AM631" t="str">
            <v>mm</v>
          </cell>
          <cell r="AN631" t="str">
            <v>風量(強)</v>
          </cell>
          <cell r="AO631">
            <v>6.7</v>
          </cell>
          <cell r="AP631" t="str">
            <v>m3/min</v>
          </cell>
          <cell r="AQ631" t="str">
            <v>機外静圧</v>
          </cell>
          <cell r="AR631">
            <v>0</v>
          </cell>
          <cell r="AS631" t="str">
            <v>Pa</v>
          </cell>
          <cell r="AT631" t="str">
            <v>送風機出力</v>
          </cell>
          <cell r="AU631">
            <v>0.02</v>
          </cell>
          <cell r="AV631" t="str">
            <v>kW</v>
          </cell>
          <cell r="AW631" t="str">
            <v>ドレン配管径</v>
          </cell>
          <cell r="AX631" t="str">
            <v>外径32〈PVC管VP-25接続可〉</v>
          </cell>
          <cell r="AZ631" t="str">
            <v>冷媒配管(ガス)</v>
          </cell>
          <cell r="BA631">
            <v>12.7</v>
          </cell>
          <cell r="BB631" t="str">
            <v>φ(mm)</v>
          </cell>
          <cell r="BC631" t="str">
            <v>冷媒配管(液)</v>
          </cell>
          <cell r="BD631">
            <v>6.35</v>
          </cell>
          <cell r="BE631" t="str">
            <v>φ(mm)</v>
          </cell>
          <cell r="BF631" t="str">
            <v>製品質量</v>
          </cell>
          <cell r="BG631">
            <v>24</v>
          </cell>
          <cell r="BH631" t="str">
            <v>kg</v>
          </cell>
          <cell r="BI631" t="str">
            <v>分離形名(パネル１)</v>
          </cell>
          <cell r="BJ631" t="str">
            <v>PMP-J28AW</v>
          </cell>
          <cell r="BL631" t="str">
            <v>分離形名(リモコン１)</v>
          </cell>
          <cell r="BM631" t="str">
            <v>PAR-F25M</v>
          </cell>
        </row>
        <row r="632">
          <cell r="B632" t="str">
            <v>PMFY-J36AM-A1</v>
          </cell>
          <cell r="C632" t="str">
            <v>標準価格</v>
          </cell>
          <cell r="D632">
            <v>330000</v>
          </cell>
          <cell r="E632">
            <v>355000</v>
          </cell>
          <cell r="F632" t="str">
            <v>円</v>
          </cell>
          <cell r="G632" t="str">
            <v>冷房能力</v>
          </cell>
          <cell r="H632">
            <v>3.6</v>
          </cell>
          <cell r="I632" t="str">
            <v>kW</v>
          </cell>
          <cell r="J632" t="str">
            <v>消費電力(冷房)</v>
          </cell>
          <cell r="K632">
            <v>5.6000000000000001E-2</v>
          </cell>
          <cell r="L632" t="str">
            <v>kW</v>
          </cell>
          <cell r="M632" t="str">
            <v>暖房能力</v>
          </cell>
          <cell r="N632">
            <v>4</v>
          </cell>
          <cell r="O632" t="str">
            <v>kW</v>
          </cell>
          <cell r="P632" t="str">
            <v>暖房能力(ﾋｰﾀ作動時)</v>
          </cell>
          <cell r="Q632">
            <v>0</v>
          </cell>
          <cell r="R632" t="str">
            <v>kW</v>
          </cell>
          <cell r="S632" t="str">
            <v>消費電力(暖房)</v>
          </cell>
          <cell r="T632">
            <v>5.6000000000000001E-2</v>
          </cell>
          <cell r="U632" t="str">
            <v>kW</v>
          </cell>
          <cell r="V632" t="str">
            <v>消費電力(暖房ﾋｰﾀ作動時)</v>
          </cell>
          <cell r="W632">
            <v>0</v>
          </cell>
          <cell r="X632" t="str">
            <v>kW</v>
          </cell>
          <cell r="Y632" t="str">
            <v>電源</v>
          </cell>
          <cell r="Z632" t="str">
            <v>単相</v>
          </cell>
          <cell r="AA632" t="str">
            <v>φ</v>
          </cell>
          <cell r="AB632" t="str">
            <v>電圧</v>
          </cell>
          <cell r="AC632">
            <v>200</v>
          </cell>
          <cell r="AD632" t="str">
            <v>V</v>
          </cell>
          <cell r="AE632" t="str">
            <v>外形寸法　高さ</v>
          </cell>
          <cell r="AF632">
            <v>230</v>
          </cell>
          <cell r="AG632" t="str">
            <v>mm</v>
          </cell>
          <cell r="AH632" t="str">
            <v>外形寸法　幅</v>
          </cell>
          <cell r="AI632">
            <v>1150</v>
          </cell>
          <cell r="AJ632" t="str">
            <v>mm</v>
          </cell>
          <cell r="AK632" t="str">
            <v>外形寸法　奥行</v>
          </cell>
          <cell r="AL632">
            <v>395</v>
          </cell>
          <cell r="AM632" t="str">
            <v>mm</v>
          </cell>
          <cell r="AN632" t="str">
            <v>風量(強)</v>
          </cell>
          <cell r="AO632">
            <v>9.5</v>
          </cell>
          <cell r="AP632" t="str">
            <v>m3/min</v>
          </cell>
          <cell r="AQ632" t="str">
            <v>機外静圧</v>
          </cell>
          <cell r="AR632">
            <v>0</v>
          </cell>
          <cell r="AS632" t="str">
            <v>Pa</v>
          </cell>
          <cell r="AT632" t="str">
            <v>送風機出力</v>
          </cell>
          <cell r="AU632">
            <v>2.1999999999999999E-2</v>
          </cell>
          <cell r="AV632" t="str">
            <v>kW</v>
          </cell>
          <cell r="AW632" t="str">
            <v>ドレン配管径</v>
          </cell>
          <cell r="AX632" t="str">
            <v>外径32〈PVC管VP-25接続可〉</v>
          </cell>
          <cell r="AZ632" t="str">
            <v>冷媒配管(ガス)</v>
          </cell>
          <cell r="BA632">
            <v>12.7</v>
          </cell>
          <cell r="BB632" t="str">
            <v>φ(mm)</v>
          </cell>
          <cell r="BC632" t="str">
            <v>冷媒配管(液)</v>
          </cell>
          <cell r="BD632">
            <v>6.35</v>
          </cell>
          <cell r="BE632" t="str">
            <v>φ(mm)</v>
          </cell>
          <cell r="BF632" t="str">
            <v>製品質量</v>
          </cell>
          <cell r="BG632">
            <v>31</v>
          </cell>
          <cell r="BH632" t="str">
            <v>kg</v>
          </cell>
          <cell r="BI632" t="str">
            <v>分離形名(パネル１)</v>
          </cell>
          <cell r="BJ632" t="str">
            <v>PMP-J45AW</v>
          </cell>
          <cell r="BL632" t="str">
            <v>分離形名(リモコン１)</v>
          </cell>
          <cell r="BM632" t="str">
            <v>PAR-F25M</v>
          </cell>
        </row>
        <row r="633">
          <cell r="B633" t="str">
            <v>PMFY-J36EM-A1</v>
          </cell>
          <cell r="C633" t="str">
            <v>標準価格</v>
          </cell>
          <cell r="D633">
            <v>345000</v>
          </cell>
          <cell r="E633">
            <v>370000</v>
          </cell>
          <cell r="F633" t="str">
            <v>円</v>
          </cell>
          <cell r="G633" t="str">
            <v>冷房能力</v>
          </cell>
          <cell r="H633">
            <v>3.6</v>
          </cell>
          <cell r="I633" t="str">
            <v>kW</v>
          </cell>
          <cell r="J633" t="str">
            <v>消費電力(冷房)</v>
          </cell>
          <cell r="K633">
            <v>0.09</v>
          </cell>
          <cell r="L633" t="str">
            <v>kW</v>
          </cell>
          <cell r="M633" t="str">
            <v>暖房能力</v>
          </cell>
          <cell r="N633">
            <v>4</v>
          </cell>
          <cell r="O633" t="str">
            <v>kW</v>
          </cell>
          <cell r="P633" t="str">
            <v>暖房能力(ﾋｰﾀ作動時)</v>
          </cell>
          <cell r="Q633">
            <v>0</v>
          </cell>
          <cell r="R633" t="str">
            <v>kW</v>
          </cell>
          <cell r="S633" t="str">
            <v>消費電力(暖房)</v>
          </cell>
          <cell r="T633">
            <v>0.09</v>
          </cell>
          <cell r="U633" t="str">
            <v>kW</v>
          </cell>
          <cell r="V633" t="str">
            <v>消費電力(暖房ﾋｰﾀ作動時)</v>
          </cell>
          <cell r="W633">
            <v>0</v>
          </cell>
          <cell r="X633" t="str">
            <v>kW</v>
          </cell>
          <cell r="Y633" t="str">
            <v>電源</v>
          </cell>
          <cell r="Z633" t="str">
            <v>単相</v>
          </cell>
          <cell r="AA633" t="str">
            <v>φ</v>
          </cell>
          <cell r="AB633" t="str">
            <v>電圧</v>
          </cell>
          <cell r="AC633">
            <v>200</v>
          </cell>
          <cell r="AD633" t="str">
            <v>V</v>
          </cell>
          <cell r="AE633" t="str">
            <v>外形寸法　高さ</v>
          </cell>
          <cell r="AF633">
            <v>198</v>
          </cell>
          <cell r="AG633" t="str">
            <v>mm</v>
          </cell>
          <cell r="AH633" t="str">
            <v>外形寸法　幅</v>
          </cell>
          <cell r="AI633">
            <v>940</v>
          </cell>
          <cell r="AJ633" t="str">
            <v>mm</v>
          </cell>
          <cell r="AK633" t="str">
            <v>外形寸法　奥行</v>
          </cell>
          <cell r="AL633">
            <v>610</v>
          </cell>
          <cell r="AM633" t="str">
            <v>mm</v>
          </cell>
          <cell r="AN633" t="str">
            <v>風量(強)</v>
          </cell>
          <cell r="AO633">
            <v>12</v>
          </cell>
          <cell r="AP633" t="str">
            <v>m3/min</v>
          </cell>
          <cell r="AQ633" t="str">
            <v>機外静圧</v>
          </cell>
          <cell r="AR633">
            <v>0</v>
          </cell>
          <cell r="AS633" t="str">
            <v>Pa</v>
          </cell>
          <cell r="AT633" t="str">
            <v>送風機出力</v>
          </cell>
          <cell r="AU633">
            <v>0.04</v>
          </cell>
          <cell r="AV633" t="str">
            <v>kW</v>
          </cell>
          <cell r="AW633" t="str">
            <v>ドレン配管径</v>
          </cell>
          <cell r="AX633" t="str">
            <v>内径26〈PVC管VP-25接続可〉</v>
          </cell>
          <cell r="AZ633" t="str">
            <v>冷媒配管(ガス)</v>
          </cell>
          <cell r="BA633">
            <v>12.7</v>
          </cell>
          <cell r="BB633" t="str">
            <v>φ(mm)</v>
          </cell>
          <cell r="BC633" t="str">
            <v>冷媒配管(液)</v>
          </cell>
          <cell r="BD633">
            <v>6.35</v>
          </cell>
          <cell r="BE633" t="str">
            <v>φ(mm)</v>
          </cell>
          <cell r="BF633" t="str">
            <v>製品質量</v>
          </cell>
          <cell r="BG633">
            <v>28</v>
          </cell>
          <cell r="BH633" t="str">
            <v>kg</v>
          </cell>
          <cell r="BI633" t="str">
            <v>分離形名(パネル１)</v>
          </cell>
          <cell r="BJ633" t="str">
            <v>PMP-J56EW</v>
          </cell>
          <cell r="BL633" t="str">
            <v>分離形名(リモコン１)</v>
          </cell>
          <cell r="BM633" t="str">
            <v>PAR-F25M</v>
          </cell>
        </row>
        <row r="634">
          <cell r="B634" t="str">
            <v>PMFY-J45AM-A1</v>
          </cell>
          <cell r="C634" t="str">
            <v>標準価格</v>
          </cell>
          <cell r="D634">
            <v>338000</v>
          </cell>
          <cell r="E634">
            <v>363000</v>
          </cell>
          <cell r="F634" t="str">
            <v>円</v>
          </cell>
          <cell r="G634" t="str">
            <v>冷房能力</v>
          </cell>
          <cell r="H634">
            <v>4.5</v>
          </cell>
          <cell r="I634" t="str">
            <v>kW</v>
          </cell>
          <cell r="J634" t="str">
            <v>消費電力(冷房)</v>
          </cell>
          <cell r="K634">
            <v>5.6000000000000001E-2</v>
          </cell>
          <cell r="L634" t="str">
            <v>kW</v>
          </cell>
          <cell r="M634" t="str">
            <v>暖房能力</v>
          </cell>
          <cell r="N634">
            <v>5</v>
          </cell>
          <cell r="O634" t="str">
            <v>kW</v>
          </cell>
          <cell r="P634" t="str">
            <v>暖房能力(ﾋｰﾀ作動時)</v>
          </cell>
          <cell r="Q634">
            <v>0</v>
          </cell>
          <cell r="R634" t="str">
            <v>kW</v>
          </cell>
          <cell r="S634" t="str">
            <v>消費電力(暖房)</v>
          </cell>
          <cell r="T634">
            <v>5.6000000000000001E-2</v>
          </cell>
          <cell r="U634" t="str">
            <v>kW</v>
          </cell>
          <cell r="V634" t="str">
            <v>消費電力(暖房ﾋｰﾀ作動時)</v>
          </cell>
          <cell r="W634">
            <v>0</v>
          </cell>
          <cell r="X634" t="str">
            <v>kW</v>
          </cell>
          <cell r="Y634" t="str">
            <v>電源</v>
          </cell>
          <cell r="Z634" t="str">
            <v>単相</v>
          </cell>
          <cell r="AA634" t="str">
            <v>φ</v>
          </cell>
          <cell r="AB634" t="str">
            <v>電圧</v>
          </cell>
          <cell r="AC634">
            <v>200</v>
          </cell>
          <cell r="AD634" t="str">
            <v>V</v>
          </cell>
          <cell r="AE634" t="str">
            <v>外形寸法　高さ</v>
          </cell>
          <cell r="AF634">
            <v>230</v>
          </cell>
          <cell r="AG634" t="str">
            <v>mm</v>
          </cell>
          <cell r="AH634" t="str">
            <v>外形寸法　幅</v>
          </cell>
          <cell r="AI634">
            <v>1150</v>
          </cell>
          <cell r="AJ634" t="str">
            <v>mm</v>
          </cell>
          <cell r="AK634" t="str">
            <v>外形寸法　奥行</v>
          </cell>
          <cell r="AL634">
            <v>395</v>
          </cell>
          <cell r="AM634" t="str">
            <v>mm</v>
          </cell>
          <cell r="AN634" t="str">
            <v>風量(強)</v>
          </cell>
          <cell r="AO634">
            <v>9.5</v>
          </cell>
          <cell r="AP634" t="str">
            <v>m3/min</v>
          </cell>
          <cell r="AQ634" t="str">
            <v>機外静圧</v>
          </cell>
          <cell r="AR634">
            <v>0</v>
          </cell>
          <cell r="AS634" t="str">
            <v>Pa</v>
          </cell>
          <cell r="AT634" t="str">
            <v>送風機出力</v>
          </cell>
          <cell r="AU634">
            <v>2.1999999999999999E-2</v>
          </cell>
          <cell r="AV634" t="str">
            <v>kW</v>
          </cell>
          <cell r="AW634" t="str">
            <v>ドレン配管径</v>
          </cell>
          <cell r="AX634" t="str">
            <v>外径32〈PVC管VP-25接続可〉</v>
          </cell>
          <cell r="AZ634" t="str">
            <v>冷媒配管(ガス)</v>
          </cell>
          <cell r="BA634">
            <v>12.7</v>
          </cell>
          <cell r="BB634" t="str">
            <v>φ(mm)</v>
          </cell>
          <cell r="BC634" t="str">
            <v>冷媒配管(液)</v>
          </cell>
          <cell r="BD634">
            <v>6.35</v>
          </cell>
          <cell r="BE634" t="str">
            <v>φ(mm)</v>
          </cell>
          <cell r="BF634" t="str">
            <v>製品質量</v>
          </cell>
          <cell r="BG634">
            <v>31</v>
          </cell>
          <cell r="BH634" t="str">
            <v>kg</v>
          </cell>
          <cell r="BI634" t="str">
            <v>分離形名(パネル１)</v>
          </cell>
          <cell r="BJ634" t="str">
            <v>PMP-J45AW</v>
          </cell>
          <cell r="BL634" t="str">
            <v>分離形名(リモコン１)</v>
          </cell>
          <cell r="BM634" t="str">
            <v>PAR-F25M</v>
          </cell>
        </row>
        <row r="635">
          <cell r="B635" t="str">
            <v>PMFY-J45EM-A1</v>
          </cell>
          <cell r="C635" t="str">
            <v>標準価格</v>
          </cell>
          <cell r="D635">
            <v>353000</v>
          </cell>
          <cell r="E635">
            <v>378000</v>
          </cell>
          <cell r="F635" t="str">
            <v>円</v>
          </cell>
          <cell r="G635" t="str">
            <v>冷房能力</v>
          </cell>
          <cell r="H635">
            <v>4.5</v>
          </cell>
          <cell r="I635" t="str">
            <v>kW</v>
          </cell>
          <cell r="J635" t="str">
            <v>消費電力(冷房)</v>
          </cell>
          <cell r="K635">
            <v>0.09</v>
          </cell>
          <cell r="L635" t="str">
            <v>kW</v>
          </cell>
          <cell r="M635" t="str">
            <v>暖房能力</v>
          </cell>
          <cell r="N635">
            <v>5</v>
          </cell>
          <cell r="O635" t="str">
            <v>kW</v>
          </cell>
          <cell r="P635" t="str">
            <v>暖房能力(ﾋｰﾀ作動時)</v>
          </cell>
          <cell r="Q635">
            <v>0</v>
          </cell>
          <cell r="R635" t="str">
            <v>kW</v>
          </cell>
          <cell r="S635" t="str">
            <v>消費電力(暖房)</v>
          </cell>
          <cell r="T635">
            <v>0.09</v>
          </cell>
          <cell r="U635" t="str">
            <v>kW</v>
          </cell>
          <cell r="V635" t="str">
            <v>消費電力(暖房ﾋｰﾀ作動時)</v>
          </cell>
          <cell r="W635">
            <v>0</v>
          </cell>
          <cell r="X635" t="str">
            <v>kW</v>
          </cell>
          <cell r="Y635" t="str">
            <v>電源</v>
          </cell>
          <cell r="Z635" t="str">
            <v>単相</v>
          </cell>
          <cell r="AA635" t="str">
            <v>φ</v>
          </cell>
          <cell r="AB635" t="str">
            <v>電圧</v>
          </cell>
          <cell r="AC635">
            <v>200</v>
          </cell>
          <cell r="AD635" t="str">
            <v>V</v>
          </cell>
          <cell r="AE635" t="str">
            <v>外形寸法　高さ</v>
          </cell>
          <cell r="AF635">
            <v>198</v>
          </cell>
          <cell r="AG635" t="str">
            <v>mm</v>
          </cell>
          <cell r="AH635" t="str">
            <v>外形寸法　幅</v>
          </cell>
          <cell r="AI635">
            <v>940</v>
          </cell>
          <cell r="AJ635" t="str">
            <v>mm</v>
          </cell>
          <cell r="AK635" t="str">
            <v>外形寸法　奥行</v>
          </cell>
          <cell r="AL635">
            <v>610</v>
          </cell>
          <cell r="AM635" t="str">
            <v>mm</v>
          </cell>
          <cell r="AN635" t="str">
            <v>風量(強)</v>
          </cell>
          <cell r="AO635">
            <v>12</v>
          </cell>
          <cell r="AP635" t="str">
            <v>m3/min</v>
          </cell>
          <cell r="AQ635" t="str">
            <v>機外静圧</v>
          </cell>
          <cell r="AR635">
            <v>0</v>
          </cell>
          <cell r="AS635" t="str">
            <v>Pa</v>
          </cell>
          <cell r="AT635" t="str">
            <v>送風機出力</v>
          </cell>
          <cell r="AU635">
            <v>0.04</v>
          </cell>
          <cell r="AV635" t="str">
            <v>kW</v>
          </cell>
          <cell r="AW635" t="str">
            <v>ドレン配管径</v>
          </cell>
          <cell r="AX635" t="str">
            <v>内径26〈PVC管VP-25接続可〉</v>
          </cell>
          <cell r="AZ635" t="str">
            <v>冷媒配管(ガス)</v>
          </cell>
          <cell r="BA635">
            <v>12.7</v>
          </cell>
          <cell r="BB635" t="str">
            <v>φ(mm)</v>
          </cell>
          <cell r="BC635" t="str">
            <v>冷媒配管(液)</v>
          </cell>
          <cell r="BD635">
            <v>6.35</v>
          </cell>
          <cell r="BE635" t="str">
            <v>φ(mm)</v>
          </cell>
          <cell r="BF635" t="str">
            <v>製品質量</v>
          </cell>
          <cell r="BG635">
            <v>28</v>
          </cell>
          <cell r="BH635" t="str">
            <v>kg</v>
          </cell>
          <cell r="BI635" t="str">
            <v>分離形名(パネル１)</v>
          </cell>
          <cell r="BJ635" t="str">
            <v>PMP-J56EW</v>
          </cell>
          <cell r="BL635" t="str">
            <v>分離形名(リモコン１)</v>
          </cell>
          <cell r="BM635" t="str">
            <v>PAR-F25M</v>
          </cell>
        </row>
        <row r="636">
          <cell r="B636" t="str">
            <v>PMFY-J56EM-A1</v>
          </cell>
          <cell r="C636" t="str">
            <v>標準価格</v>
          </cell>
          <cell r="D636">
            <v>365000</v>
          </cell>
          <cell r="E636">
            <v>390000</v>
          </cell>
          <cell r="F636" t="str">
            <v>円</v>
          </cell>
          <cell r="G636" t="str">
            <v>冷房能力</v>
          </cell>
          <cell r="H636">
            <v>5.6</v>
          </cell>
          <cell r="I636" t="str">
            <v>kW</v>
          </cell>
          <cell r="J636" t="str">
            <v>消費電力(冷房)</v>
          </cell>
          <cell r="K636">
            <v>0.09</v>
          </cell>
          <cell r="L636" t="str">
            <v>kW</v>
          </cell>
          <cell r="M636" t="str">
            <v>暖房能力</v>
          </cell>
          <cell r="N636">
            <v>6.3</v>
          </cell>
          <cell r="O636" t="str">
            <v>kW</v>
          </cell>
          <cell r="P636" t="str">
            <v>暖房能力(ﾋｰﾀ作動時)</v>
          </cell>
          <cell r="Q636">
            <v>0</v>
          </cell>
          <cell r="R636" t="str">
            <v>kW</v>
          </cell>
          <cell r="S636" t="str">
            <v>消費電力(暖房)</v>
          </cell>
          <cell r="T636">
            <v>0.09</v>
          </cell>
          <cell r="U636" t="str">
            <v>kW</v>
          </cell>
          <cell r="V636" t="str">
            <v>消費電力(暖房ﾋｰﾀ作動時)</v>
          </cell>
          <cell r="W636">
            <v>0</v>
          </cell>
          <cell r="X636" t="str">
            <v>kW</v>
          </cell>
          <cell r="Y636" t="str">
            <v>電源</v>
          </cell>
          <cell r="Z636" t="str">
            <v>単相</v>
          </cell>
          <cell r="AA636" t="str">
            <v>φ</v>
          </cell>
          <cell r="AB636" t="str">
            <v>電圧</v>
          </cell>
          <cell r="AC636">
            <v>200</v>
          </cell>
          <cell r="AD636" t="str">
            <v>V</v>
          </cell>
          <cell r="AE636" t="str">
            <v>外形寸法　高さ</v>
          </cell>
          <cell r="AF636">
            <v>198</v>
          </cell>
          <cell r="AG636" t="str">
            <v>mm</v>
          </cell>
          <cell r="AH636" t="str">
            <v>外形寸法　幅</v>
          </cell>
          <cell r="AI636">
            <v>940</v>
          </cell>
          <cell r="AJ636" t="str">
            <v>mm</v>
          </cell>
          <cell r="AK636" t="str">
            <v>外形寸法　奥行</v>
          </cell>
          <cell r="AL636">
            <v>610</v>
          </cell>
          <cell r="AM636" t="str">
            <v>mm</v>
          </cell>
          <cell r="AN636" t="str">
            <v>風量(強)</v>
          </cell>
          <cell r="AO636">
            <v>12</v>
          </cell>
          <cell r="AP636" t="str">
            <v>m3/min</v>
          </cell>
          <cell r="AQ636" t="str">
            <v>機外静圧</v>
          </cell>
          <cell r="AR636">
            <v>0</v>
          </cell>
          <cell r="AS636" t="str">
            <v>Pa</v>
          </cell>
          <cell r="AT636" t="str">
            <v>送風機出力</v>
          </cell>
          <cell r="AU636">
            <v>0.05</v>
          </cell>
          <cell r="AV636" t="str">
            <v>kW</v>
          </cell>
          <cell r="AW636" t="str">
            <v>ドレン配管径</v>
          </cell>
          <cell r="AX636" t="str">
            <v>内径26〈PVC管VP-25接続可〉</v>
          </cell>
          <cell r="AZ636" t="str">
            <v>冷媒配管(ガス)</v>
          </cell>
          <cell r="BA636">
            <v>15.88</v>
          </cell>
          <cell r="BB636" t="str">
            <v>φ(mm)</v>
          </cell>
          <cell r="BC636" t="str">
            <v>冷媒配管(液)</v>
          </cell>
          <cell r="BD636">
            <v>9.52</v>
          </cell>
          <cell r="BE636" t="str">
            <v>φ(mm)</v>
          </cell>
          <cell r="BF636" t="str">
            <v>製品質量</v>
          </cell>
          <cell r="BG636">
            <v>28</v>
          </cell>
          <cell r="BH636" t="str">
            <v>kg</v>
          </cell>
          <cell r="BI636" t="str">
            <v>分離形名(パネル１)</v>
          </cell>
          <cell r="BJ636" t="str">
            <v>PMP-J56EW</v>
          </cell>
          <cell r="BL636" t="str">
            <v>分離形名(リモコン１)</v>
          </cell>
          <cell r="BM636" t="str">
            <v>PAR-F25M</v>
          </cell>
        </row>
        <row r="637">
          <cell r="B637" t="str">
            <v>PMFY-J71EM-A1</v>
          </cell>
          <cell r="C637" t="str">
            <v>標準価格</v>
          </cell>
          <cell r="D637">
            <v>380000</v>
          </cell>
          <cell r="E637">
            <v>405000</v>
          </cell>
          <cell r="F637" t="str">
            <v>円</v>
          </cell>
          <cell r="G637" t="str">
            <v>冷房能力</v>
          </cell>
          <cell r="H637">
            <v>7.1</v>
          </cell>
          <cell r="I637" t="str">
            <v>kW</v>
          </cell>
          <cell r="J637" t="str">
            <v>消費電力(冷房)</v>
          </cell>
          <cell r="K637">
            <v>0.11</v>
          </cell>
          <cell r="L637" t="str">
            <v>kW</v>
          </cell>
          <cell r="M637" t="str">
            <v>暖房能力</v>
          </cell>
          <cell r="N637">
            <v>8</v>
          </cell>
          <cell r="O637" t="str">
            <v>kW</v>
          </cell>
          <cell r="P637" t="str">
            <v>暖房能力(ﾋｰﾀ作動時)</v>
          </cell>
          <cell r="Q637">
            <v>0</v>
          </cell>
          <cell r="R637" t="str">
            <v>kW</v>
          </cell>
          <cell r="S637" t="str">
            <v>消費電力(暖房)</v>
          </cell>
          <cell r="T637">
            <v>0.11</v>
          </cell>
          <cell r="U637" t="str">
            <v>kW</v>
          </cell>
          <cell r="V637" t="str">
            <v>消費電力(暖房ﾋｰﾀ作動時)</v>
          </cell>
          <cell r="W637">
            <v>0</v>
          </cell>
          <cell r="X637" t="str">
            <v>kW</v>
          </cell>
          <cell r="Y637" t="str">
            <v>電源</v>
          </cell>
          <cell r="Z637" t="str">
            <v>単相</v>
          </cell>
          <cell r="AA637" t="str">
            <v>φ</v>
          </cell>
          <cell r="AB637" t="str">
            <v>電圧</v>
          </cell>
          <cell r="AC637">
            <v>200</v>
          </cell>
          <cell r="AD637" t="str">
            <v>V</v>
          </cell>
          <cell r="AE637" t="str">
            <v>外形寸法　高さ</v>
          </cell>
          <cell r="AF637">
            <v>198</v>
          </cell>
          <cell r="AG637" t="str">
            <v>mm</v>
          </cell>
          <cell r="AH637" t="str">
            <v>外形寸法　幅</v>
          </cell>
          <cell r="AI637">
            <v>1240</v>
          </cell>
          <cell r="AJ637" t="str">
            <v>mm</v>
          </cell>
          <cell r="AK637" t="str">
            <v>外形寸法　奥行</v>
          </cell>
          <cell r="AL637">
            <v>610</v>
          </cell>
          <cell r="AM637" t="str">
            <v>mm</v>
          </cell>
          <cell r="AN637" t="str">
            <v>風量(強)</v>
          </cell>
          <cell r="AO637">
            <v>18</v>
          </cell>
          <cell r="AP637" t="str">
            <v>m3/min</v>
          </cell>
          <cell r="AQ637" t="str">
            <v>機外静圧</v>
          </cell>
          <cell r="AR637">
            <v>0</v>
          </cell>
          <cell r="AS637" t="str">
            <v>Pa</v>
          </cell>
          <cell r="AT637" t="str">
            <v>送風機出力</v>
          </cell>
          <cell r="AU637">
            <v>0.08</v>
          </cell>
          <cell r="AV637" t="str">
            <v>kW</v>
          </cell>
          <cell r="AW637" t="str">
            <v>ドレン配管径</v>
          </cell>
          <cell r="AX637" t="str">
            <v>内径26〈PVC管VP-25接続可〉</v>
          </cell>
          <cell r="AZ637" t="str">
            <v>冷媒配管(ガス)</v>
          </cell>
          <cell r="BA637">
            <v>15.88</v>
          </cell>
          <cell r="BB637" t="str">
            <v>φ(mm)</v>
          </cell>
          <cell r="BC637" t="str">
            <v>冷媒配管(液)</v>
          </cell>
          <cell r="BD637">
            <v>9.52</v>
          </cell>
          <cell r="BE637" t="str">
            <v>φ(mm)</v>
          </cell>
          <cell r="BF637" t="str">
            <v>製品質量</v>
          </cell>
          <cell r="BG637">
            <v>35</v>
          </cell>
          <cell r="BH637" t="str">
            <v>kg</v>
          </cell>
          <cell r="BI637" t="str">
            <v>分離形名(パネル１)</v>
          </cell>
          <cell r="BJ637" t="str">
            <v>PMP-J112EW</v>
          </cell>
          <cell r="BL637" t="str">
            <v>分離形名(リモコン１)</v>
          </cell>
          <cell r="BM637" t="str">
            <v>PAR-F25M</v>
          </cell>
        </row>
        <row r="638">
          <cell r="B638" t="str">
            <v>PMFY-J80EM-A1</v>
          </cell>
          <cell r="C638" t="str">
            <v>標準価格</v>
          </cell>
          <cell r="D638">
            <v>413000</v>
          </cell>
          <cell r="E638">
            <v>438000</v>
          </cell>
          <cell r="F638" t="str">
            <v>円</v>
          </cell>
          <cell r="G638" t="str">
            <v>冷房能力</v>
          </cell>
          <cell r="H638">
            <v>8</v>
          </cell>
          <cell r="I638" t="str">
            <v>kW</v>
          </cell>
          <cell r="J638" t="str">
            <v>消費電力(冷房)</v>
          </cell>
          <cell r="K638">
            <v>0.11</v>
          </cell>
          <cell r="L638" t="str">
            <v>kW</v>
          </cell>
          <cell r="M638" t="str">
            <v>暖房能力</v>
          </cell>
          <cell r="N638">
            <v>9</v>
          </cell>
          <cell r="O638" t="str">
            <v>kW</v>
          </cell>
          <cell r="P638" t="str">
            <v>暖房能力(ﾋｰﾀ作動時)</v>
          </cell>
          <cell r="Q638">
            <v>0</v>
          </cell>
          <cell r="R638" t="str">
            <v>kW</v>
          </cell>
          <cell r="S638" t="str">
            <v>消費電力(暖房)</v>
          </cell>
          <cell r="T638">
            <v>0.11</v>
          </cell>
          <cell r="U638" t="str">
            <v>kW</v>
          </cell>
          <cell r="V638" t="str">
            <v>消費電力(暖房ﾋｰﾀ作動時)</v>
          </cell>
          <cell r="W638">
            <v>0</v>
          </cell>
          <cell r="X638" t="str">
            <v>kW</v>
          </cell>
          <cell r="Y638" t="str">
            <v>電源</v>
          </cell>
          <cell r="Z638" t="str">
            <v>単相</v>
          </cell>
          <cell r="AA638" t="str">
            <v>φ</v>
          </cell>
          <cell r="AB638" t="str">
            <v>電圧</v>
          </cell>
          <cell r="AC638">
            <v>200</v>
          </cell>
          <cell r="AD638" t="str">
            <v>V</v>
          </cell>
          <cell r="AE638" t="str">
            <v>外形寸法　高さ</v>
          </cell>
          <cell r="AF638">
            <v>198</v>
          </cell>
          <cell r="AG638" t="str">
            <v>mm</v>
          </cell>
          <cell r="AH638" t="str">
            <v>外形寸法　幅</v>
          </cell>
          <cell r="AI638">
            <v>1240</v>
          </cell>
          <cell r="AJ638" t="str">
            <v>mm</v>
          </cell>
          <cell r="AK638" t="str">
            <v>外形寸法　奥行</v>
          </cell>
          <cell r="AL638">
            <v>610</v>
          </cell>
          <cell r="AM638" t="str">
            <v>mm</v>
          </cell>
          <cell r="AN638" t="str">
            <v>風量(強)</v>
          </cell>
          <cell r="AO638">
            <v>18</v>
          </cell>
          <cell r="AP638" t="str">
            <v>m3/min</v>
          </cell>
          <cell r="AQ638" t="str">
            <v>機外静圧</v>
          </cell>
          <cell r="AR638">
            <v>0</v>
          </cell>
          <cell r="AS638" t="str">
            <v>Pa</v>
          </cell>
          <cell r="AT638" t="str">
            <v>送風機出力</v>
          </cell>
          <cell r="AU638">
            <v>0.08</v>
          </cell>
          <cell r="AV638" t="str">
            <v>kW</v>
          </cell>
          <cell r="AW638" t="str">
            <v>ドレン配管径</v>
          </cell>
          <cell r="AX638" t="str">
            <v>内径26〈PVC管VP-25接続可〉</v>
          </cell>
          <cell r="AZ638" t="str">
            <v>冷媒配管(ガス)</v>
          </cell>
          <cell r="BA638">
            <v>15.88</v>
          </cell>
          <cell r="BB638" t="str">
            <v>φ(mm)</v>
          </cell>
          <cell r="BC638" t="str">
            <v>冷媒配管(液)</v>
          </cell>
          <cell r="BD638">
            <v>9.52</v>
          </cell>
          <cell r="BE638" t="str">
            <v>φ(mm)</v>
          </cell>
          <cell r="BF638" t="str">
            <v>製品質量</v>
          </cell>
          <cell r="BG638">
            <v>35</v>
          </cell>
          <cell r="BH638" t="str">
            <v>kg</v>
          </cell>
          <cell r="BI638" t="str">
            <v>分離形名(パネル１)</v>
          </cell>
          <cell r="BJ638" t="str">
            <v>PMP-J112EW</v>
          </cell>
          <cell r="BL638" t="str">
            <v>分離形名(リモコン１)</v>
          </cell>
          <cell r="BM638" t="str">
            <v>PAR-F25M</v>
          </cell>
        </row>
        <row r="639">
          <cell r="B639" t="str">
            <v>PMH-J112EA</v>
          </cell>
          <cell r="C639" t="str">
            <v>標準価格</v>
          </cell>
          <cell r="D639">
            <v>375000</v>
          </cell>
          <cell r="E639">
            <v>400000</v>
          </cell>
          <cell r="F639" t="str">
            <v>円</v>
          </cell>
          <cell r="G639" t="str">
            <v>冷房能力</v>
          </cell>
          <cell r="H639">
            <v>10</v>
          </cell>
          <cell r="I639" t="str">
            <v>kW</v>
          </cell>
          <cell r="J639" t="str">
            <v>消費電力(冷房)</v>
          </cell>
          <cell r="K639">
            <v>0.12</v>
          </cell>
          <cell r="L639" t="str">
            <v>kW</v>
          </cell>
          <cell r="M639" t="str">
            <v>暖房能力</v>
          </cell>
          <cell r="N639">
            <v>10.6</v>
          </cell>
          <cell r="O639" t="str">
            <v>kW</v>
          </cell>
          <cell r="P639" t="str">
            <v>暖房能力(ﾋｰﾀ作動時)</v>
          </cell>
          <cell r="R639" t="str">
            <v>kW</v>
          </cell>
          <cell r="S639" t="str">
            <v>消費電力(暖房)</v>
          </cell>
          <cell r="T639">
            <v>0.12</v>
          </cell>
          <cell r="U639" t="str">
            <v>kW</v>
          </cell>
          <cell r="V639" t="str">
            <v>消費電力(暖房ﾋｰﾀ作動時)</v>
          </cell>
          <cell r="X639" t="str">
            <v>kW</v>
          </cell>
          <cell r="Y639" t="str">
            <v>電源</v>
          </cell>
          <cell r="AA639" t="str">
            <v>φ</v>
          </cell>
          <cell r="AB639" t="str">
            <v>電圧</v>
          </cell>
          <cell r="AD639" t="str">
            <v>V</v>
          </cell>
          <cell r="AE639" t="str">
            <v>外形寸法　高さ</v>
          </cell>
          <cell r="AF639">
            <v>259</v>
          </cell>
          <cell r="AG639" t="str">
            <v>mm</v>
          </cell>
          <cell r="AH639" t="str">
            <v>外形寸法　幅</v>
          </cell>
          <cell r="AI639">
            <v>1240</v>
          </cell>
          <cell r="AJ639" t="str">
            <v>mm</v>
          </cell>
          <cell r="AK639" t="str">
            <v>外形寸法　奥行</v>
          </cell>
          <cell r="AL639">
            <v>610</v>
          </cell>
          <cell r="AM639" t="str">
            <v>mm</v>
          </cell>
          <cell r="AN639" t="str">
            <v>風量(強)</v>
          </cell>
          <cell r="AO639">
            <v>24</v>
          </cell>
          <cell r="AP639" t="str">
            <v>m3/min</v>
          </cell>
          <cell r="AQ639" t="str">
            <v>機外静圧</v>
          </cell>
          <cell r="AR639">
            <v>0</v>
          </cell>
          <cell r="AS639" t="str">
            <v>Pa</v>
          </cell>
          <cell r="AT639" t="str">
            <v>送風機出力</v>
          </cell>
          <cell r="AU639">
            <v>0.09</v>
          </cell>
          <cell r="AV639" t="str">
            <v>kW</v>
          </cell>
          <cell r="AW639" t="str">
            <v>ドレン配管径</v>
          </cell>
          <cell r="AX639" t="str">
            <v>ＶＰ－２５接続可</v>
          </cell>
          <cell r="AZ639" t="str">
            <v>冷媒配管(ガス)</v>
          </cell>
          <cell r="BA639">
            <v>19.05</v>
          </cell>
          <cell r="BB639" t="str">
            <v>φ(mm)</v>
          </cell>
          <cell r="BC639" t="str">
            <v>冷媒配管(液)</v>
          </cell>
          <cell r="BD639">
            <v>9.52</v>
          </cell>
          <cell r="BE639" t="str">
            <v>φ(mm)</v>
          </cell>
          <cell r="BF639" t="str">
            <v>製品質量</v>
          </cell>
          <cell r="BG639">
            <v>42</v>
          </cell>
          <cell r="BH639" t="str">
            <v>kg</v>
          </cell>
          <cell r="BI639" t="str">
            <v>分離形名(パネル１)</v>
          </cell>
          <cell r="BJ639" t="str">
            <v>PMP-J112EW</v>
          </cell>
          <cell r="BL639" t="str">
            <v>分離形名(リモコン１)</v>
          </cell>
          <cell r="BM639" t="str">
            <v>PAR-S25A</v>
          </cell>
        </row>
        <row r="640">
          <cell r="B640" t="str">
            <v>PMH-J112EAH</v>
          </cell>
          <cell r="C640" t="str">
            <v>標準価格</v>
          </cell>
          <cell r="D640">
            <v>408000</v>
          </cell>
          <cell r="E640">
            <v>433000</v>
          </cell>
          <cell r="F640" t="str">
            <v>円</v>
          </cell>
          <cell r="G640" t="str">
            <v>冷房能力</v>
          </cell>
          <cell r="H640">
            <v>10</v>
          </cell>
          <cell r="I640" t="str">
            <v>kW</v>
          </cell>
          <cell r="J640" t="str">
            <v>消費電力(冷房)</v>
          </cell>
          <cell r="K640">
            <v>0.12</v>
          </cell>
          <cell r="L640" t="str">
            <v>kW</v>
          </cell>
          <cell r="M640" t="str">
            <v>暖房能力</v>
          </cell>
          <cell r="N640">
            <v>10.6</v>
          </cell>
          <cell r="O640" t="str">
            <v>kW</v>
          </cell>
          <cell r="P640" t="str">
            <v>暖房能力(ﾋｰﾀ作動時)</v>
          </cell>
          <cell r="Q640">
            <v>13.3</v>
          </cell>
          <cell r="R640" t="str">
            <v>kW</v>
          </cell>
          <cell r="S640" t="str">
            <v>消費電力(暖房)</v>
          </cell>
          <cell r="T640">
            <v>0.12</v>
          </cell>
          <cell r="U640" t="str">
            <v>kW</v>
          </cell>
          <cell r="V640" t="str">
            <v>消費電力(暖房ﾋｰﾀ作動時)</v>
          </cell>
          <cell r="W640">
            <v>2.82</v>
          </cell>
          <cell r="X640" t="str">
            <v>kW</v>
          </cell>
          <cell r="Y640" t="str">
            <v>電源</v>
          </cell>
          <cell r="AA640" t="str">
            <v>φ</v>
          </cell>
          <cell r="AB640" t="str">
            <v>電圧</v>
          </cell>
          <cell r="AD640" t="str">
            <v>V</v>
          </cell>
          <cell r="AE640" t="str">
            <v>外形寸法　高さ</v>
          </cell>
          <cell r="AF640">
            <v>259</v>
          </cell>
          <cell r="AG640" t="str">
            <v>mm</v>
          </cell>
          <cell r="AH640" t="str">
            <v>外形寸法　幅</v>
          </cell>
          <cell r="AI640">
            <v>1240</v>
          </cell>
          <cell r="AJ640" t="str">
            <v>mm</v>
          </cell>
          <cell r="AK640" t="str">
            <v>外形寸法　奥行</v>
          </cell>
          <cell r="AL640">
            <v>610</v>
          </cell>
          <cell r="AM640" t="str">
            <v>mm</v>
          </cell>
          <cell r="AN640" t="str">
            <v>風量(強)</v>
          </cell>
          <cell r="AO640">
            <v>24</v>
          </cell>
          <cell r="AP640" t="str">
            <v>m3/min</v>
          </cell>
          <cell r="AQ640" t="str">
            <v>機外静圧</v>
          </cell>
          <cell r="AR640">
            <v>0</v>
          </cell>
          <cell r="AS640" t="str">
            <v>Pa</v>
          </cell>
          <cell r="AT640" t="str">
            <v>送風機出力</v>
          </cell>
          <cell r="AU640">
            <v>0.09</v>
          </cell>
          <cell r="AV640" t="str">
            <v>kW</v>
          </cell>
          <cell r="AW640" t="str">
            <v>ドレン配管径</v>
          </cell>
          <cell r="AX640" t="str">
            <v>ＶＰ－２５接続可</v>
          </cell>
          <cell r="AZ640" t="str">
            <v>冷媒配管(ガス)</v>
          </cell>
          <cell r="BA640">
            <v>19.05</v>
          </cell>
          <cell r="BB640" t="str">
            <v>φ(mm)</v>
          </cell>
          <cell r="BC640" t="str">
            <v>冷媒配管(液)</v>
          </cell>
          <cell r="BD640">
            <v>9.52</v>
          </cell>
          <cell r="BE640" t="str">
            <v>φ(mm)</v>
          </cell>
          <cell r="BF640" t="str">
            <v>製品質量</v>
          </cell>
          <cell r="BG640">
            <v>42</v>
          </cell>
          <cell r="BH640" t="str">
            <v>kg</v>
          </cell>
          <cell r="BI640" t="str">
            <v>分離形名(パネル１)</v>
          </cell>
          <cell r="BJ640" t="str">
            <v>PMP-J112EW</v>
          </cell>
          <cell r="BL640" t="str">
            <v>分離形名(リモコン１)</v>
          </cell>
          <cell r="BM640" t="str">
            <v>PAR-S25A</v>
          </cell>
        </row>
        <row r="641">
          <cell r="B641" t="str">
            <v>PMH-J112EK</v>
          </cell>
          <cell r="C641" t="str">
            <v>標準価格</v>
          </cell>
          <cell r="D641">
            <v>380000</v>
          </cell>
          <cell r="E641">
            <v>405000</v>
          </cell>
          <cell r="F641" t="str">
            <v>円</v>
          </cell>
          <cell r="G641" t="str">
            <v>冷房能力</v>
          </cell>
          <cell r="H641">
            <v>10</v>
          </cell>
          <cell r="I641" t="str">
            <v>kW</v>
          </cell>
          <cell r="J641" t="str">
            <v>消費電力(冷房)</v>
          </cell>
          <cell r="K641">
            <v>0</v>
          </cell>
          <cell r="L641" t="str">
            <v>kW</v>
          </cell>
          <cell r="M641" t="str">
            <v>暖房能力</v>
          </cell>
          <cell r="N641">
            <v>10.6</v>
          </cell>
          <cell r="O641" t="str">
            <v>kW</v>
          </cell>
          <cell r="P641" t="str">
            <v>暖房能力(ﾋｰﾀ作動時)</v>
          </cell>
          <cell r="Q641">
            <v>0</v>
          </cell>
          <cell r="R641" t="str">
            <v>kW</v>
          </cell>
          <cell r="S641" t="str">
            <v>消費電力(暖房)</v>
          </cell>
          <cell r="T641">
            <v>0</v>
          </cell>
          <cell r="U641" t="str">
            <v>kW</v>
          </cell>
          <cell r="V641" t="str">
            <v>消費電力(暖房ﾋｰﾀ作動時)</v>
          </cell>
          <cell r="W641">
            <v>0</v>
          </cell>
          <cell r="X641" t="str">
            <v>kW</v>
          </cell>
          <cell r="Y641" t="str">
            <v>電源</v>
          </cell>
          <cell r="Z641" t="str">
            <v>単相</v>
          </cell>
          <cell r="AA641" t="str">
            <v>φ</v>
          </cell>
          <cell r="AB641" t="str">
            <v>電圧</v>
          </cell>
          <cell r="AC641">
            <v>200</v>
          </cell>
          <cell r="AD641" t="str">
            <v>V</v>
          </cell>
          <cell r="AE641" t="str">
            <v>外形寸法　高さ</v>
          </cell>
          <cell r="AF641">
            <v>259</v>
          </cell>
          <cell r="AG641" t="str">
            <v>mm</v>
          </cell>
          <cell r="AH641" t="str">
            <v>外形寸法　幅</v>
          </cell>
          <cell r="AI641">
            <v>1240</v>
          </cell>
          <cell r="AJ641" t="str">
            <v>mm</v>
          </cell>
          <cell r="AK641" t="str">
            <v>外形寸法　奥行</v>
          </cell>
          <cell r="AL641">
            <v>610</v>
          </cell>
          <cell r="AM641" t="str">
            <v>mm</v>
          </cell>
          <cell r="AN641" t="str">
            <v>風量(強)</v>
          </cell>
          <cell r="AO641">
            <v>24</v>
          </cell>
          <cell r="AP641" t="str">
            <v>m3/min</v>
          </cell>
          <cell r="AQ641" t="str">
            <v>機外静圧</v>
          </cell>
          <cell r="AR641">
            <v>0</v>
          </cell>
          <cell r="AS641" t="str">
            <v>Pa</v>
          </cell>
          <cell r="AT641" t="str">
            <v>送風機出力</v>
          </cell>
          <cell r="AU641">
            <v>0.09</v>
          </cell>
          <cell r="AV641" t="str">
            <v>kW</v>
          </cell>
          <cell r="AW641" t="str">
            <v>ドレン配管径</v>
          </cell>
          <cell r="AX641" t="str">
            <v>内径26&lt;PVC管VP-25接続可能&gt;</v>
          </cell>
          <cell r="AZ641" t="str">
            <v>冷媒配管(ガス)</v>
          </cell>
          <cell r="BA641">
            <v>19.05</v>
          </cell>
          <cell r="BB641" t="str">
            <v>φ(mm)</v>
          </cell>
          <cell r="BC641" t="str">
            <v>冷媒配管(液)</v>
          </cell>
          <cell r="BD641">
            <v>9.52</v>
          </cell>
          <cell r="BE641" t="str">
            <v>φ(mm)</v>
          </cell>
          <cell r="BF641" t="str">
            <v>製品質量</v>
          </cell>
          <cell r="BG641">
            <v>42</v>
          </cell>
          <cell r="BH641" t="str">
            <v>kg</v>
          </cell>
          <cell r="BI641" t="str">
            <v>分離形名(パネル１)</v>
          </cell>
          <cell r="BJ641" t="str">
            <v>PMP-J112EW</v>
          </cell>
          <cell r="BL641" t="str">
            <v>分離形名(リモコン１)</v>
          </cell>
          <cell r="BM641" t="str">
            <v>PAR-JH250K</v>
          </cell>
        </row>
        <row r="642">
          <cell r="B642" t="str">
            <v>PMH-J112EKH</v>
          </cell>
          <cell r="C642" t="str">
            <v>標準価格</v>
          </cell>
          <cell r="D642">
            <v>413000</v>
          </cell>
          <cell r="E642">
            <v>438000</v>
          </cell>
          <cell r="F642" t="str">
            <v>円</v>
          </cell>
          <cell r="G642" t="str">
            <v>冷房能力</v>
          </cell>
          <cell r="H642">
            <v>10</v>
          </cell>
          <cell r="I642" t="str">
            <v>kW</v>
          </cell>
          <cell r="J642" t="str">
            <v>消費電力(冷房)</v>
          </cell>
          <cell r="K642">
            <v>0</v>
          </cell>
          <cell r="L642" t="str">
            <v>kW</v>
          </cell>
          <cell r="M642" t="str">
            <v>暖房能力</v>
          </cell>
          <cell r="N642">
            <v>10.6</v>
          </cell>
          <cell r="O642" t="str">
            <v>kW</v>
          </cell>
          <cell r="P642" t="str">
            <v>暖房能力(ﾋｰﾀ作動時)</v>
          </cell>
          <cell r="Q642">
            <v>13.3</v>
          </cell>
          <cell r="R642" t="str">
            <v>kW</v>
          </cell>
          <cell r="S642" t="str">
            <v>消費電力(暖房)</v>
          </cell>
          <cell r="T642">
            <v>0</v>
          </cell>
          <cell r="U642" t="str">
            <v>kW</v>
          </cell>
          <cell r="V642" t="str">
            <v>消費電力(暖房ﾋｰﾀ作動時)</v>
          </cell>
          <cell r="W642">
            <v>0</v>
          </cell>
          <cell r="X642" t="str">
            <v>kW</v>
          </cell>
          <cell r="Y642" t="str">
            <v>電源</v>
          </cell>
          <cell r="Z642" t="str">
            <v>三相</v>
          </cell>
          <cell r="AA642" t="str">
            <v>φ</v>
          </cell>
          <cell r="AB642" t="str">
            <v>電圧</v>
          </cell>
          <cell r="AC642">
            <v>200</v>
          </cell>
          <cell r="AD642" t="str">
            <v>V</v>
          </cell>
          <cell r="AE642" t="str">
            <v>外形寸法　高さ</v>
          </cell>
          <cell r="AF642">
            <v>259</v>
          </cell>
          <cell r="AG642" t="str">
            <v>mm</v>
          </cell>
          <cell r="AH642" t="str">
            <v>外形寸法　幅</v>
          </cell>
          <cell r="AI642">
            <v>1240</v>
          </cell>
          <cell r="AJ642" t="str">
            <v>mm</v>
          </cell>
          <cell r="AK642" t="str">
            <v>外形寸法　奥行</v>
          </cell>
          <cell r="AL642">
            <v>610</v>
          </cell>
          <cell r="AM642" t="str">
            <v>mm</v>
          </cell>
          <cell r="AN642" t="str">
            <v>風量(強)</v>
          </cell>
          <cell r="AO642">
            <v>24</v>
          </cell>
          <cell r="AP642" t="str">
            <v>m3/min</v>
          </cell>
          <cell r="AQ642" t="str">
            <v>機外静圧</v>
          </cell>
          <cell r="AR642">
            <v>0</v>
          </cell>
          <cell r="AS642" t="str">
            <v>Pa</v>
          </cell>
          <cell r="AT642" t="str">
            <v>送風機出力</v>
          </cell>
          <cell r="AU642">
            <v>0.09</v>
          </cell>
          <cell r="AV642" t="str">
            <v>kW</v>
          </cell>
          <cell r="AW642" t="str">
            <v>ドレン配管径</v>
          </cell>
          <cell r="AX642" t="str">
            <v>内径26&lt;PVC管VP-25接続可能&gt;</v>
          </cell>
          <cell r="AZ642" t="str">
            <v>冷媒配管(ガス)</v>
          </cell>
          <cell r="BA642">
            <v>19.05</v>
          </cell>
          <cell r="BB642" t="str">
            <v>φ(mm)</v>
          </cell>
          <cell r="BC642" t="str">
            <v>冷媒配管(液)</v>
          </cell>
          <cell r="BD642">
            <v>9.52</v>
          </cell>
          <cell r="BE642" t="str">
            <v>φ(mm)</v>
          </cell>
          <cell r="BF642" t="str">
            <v>製品質量</v>
          </cell>
          <cell r="BG642">
            <v>44</v>
          </cell>
          <cell r="BH642" t="str">
            <v>kg</v>
          </cell>
          <cell r="BI642" t="str">
            <v>分離形名(パネル１)</v>
          </cell>
          <cell r="BJ642" t="str">
            <v>PMP-J112EW</v>
          </cell>
          <cell r="BL642" t="str">
            <v>分離形名(リモコン１)</v>
          </cell>
          <cell r="BM642" t="str">
            <v>PAR-JH250K</v>
          </cell>
        </row>
        <row r="643">
          <cell r="B643" t="str">
            <v>PMH-J140EA</v>
          </cell>
          <cell r="C643" t="str">
            <v>標準価格</v>
          </cell>
          <cell r="D643">
            <v>415000</v>
          </cell>
          <cell r="E643">
            <v>440000</v>
          </cell>
          <cell r="F643" t="str">
            <v>円</v>
          </cell>
          <cell r="G643" t="str">
            <v>冷房能力</v>
          </cell>
          <cell r="H643">
            <v>12.5</v>
          </cell>
          <cell r="I643" t="str">
            <v>kW</v>
          </cell>
          <cell r="J643" t="str">
            <v>消費電力(冷房)</v>
          </cell>
          <cell r="K643">
            <v>0.16</v>
          </cell>
          <cell r="L643" t="str">
            <v>kW</v>
          </cell>
          <cell r="M643" t="str">
            <v>暖房能力</v>
          </cell>
          <cell r="N643">
            <v>14</v>
          </cell>
          <cell r="O643" t="str">
            <v>kW</v>
          </cell>
          <cell r="P643" t="str">
            <v>暖房能力(ﾋｰﾀ作動時)</v>
          </cell>
          <cell r="R643" t="str">
            <v>kW</v>
          </cell>
          <cell r="S643" t="str">
            <v>消費電力(暖房)</v>
          </cell>
          <cell r="T643">
            <v>0.16</v>
          </cell>
          <cell r="U643" t="str">
            <v>kW</v>
          </cell>
          <cell r="V643" t="str">
            <v>消費電力(暖房ﾋｰﾀ作動時)</v>
          </cell>
          <cell r="X643" t="str">
            <v>kW</v>
          </cell>
          <cell r="Y643" t="str">
            <v>電源</v>
          </cell>
          <cell r="AA643" t="str">
            <v>φ</v>
          </cell>
          <cell r="AB643" t="str">
            <v>電圧</v>
          </cell>
          <cell r="AD643" t="str">
            <v>V</v>
          </cell>
          <cell r="AE643" t="str">
            <v>外形寸法　高さ</v>
          </cell>
          <cell r="AF643">
            <v>259</v>
          </cell>
          <cell r="AG643" t="str">
            <v>mm</v>
          </cell>
          <cell r="AH643" t="str">
            <v>外形寸法　幅</v>
          </cell>
          <cell r="AI643">
            <v>1540</v>
          </cell>
          <cell r="AJ643" t="str">
            <v>mm</v>
          </cell>
          <cell r="AK643" t="str">
            <v>外形寸法　奥行</v>
          </cell>
          <cell r="AL643">
            <v>610</v>
          </cell>
          <cell r="AM643" t="str">
            <v>mm</v>
          </cell>
          <cell r="AN643" t="str">
            <v>風量(強)</v>
          </cell>
          <cell r="AO643">
            <v>33</v>
          </cell>
          <cell r="AP643" t="str">
            <v>m3/min</v>
          </cell>
          <cell r="AQ643" t="str">
            <v>機外静圧</v>
          </cell>
          <cell r="AR643">
            <v>0</v>
          </cell>
          <cell r="AS643" t="str">
            <v>Pa</v>
          </cell>
          <cell r="AT643" t="str">
            <v>送風機出力</v>
          </cell>
          <cell r="AU643">
            <v>0.15</v>
          </cell>
          <cell r="AV643" t="str">
            <v>kW</v>
          </cell>
          <cell r="AW643" t="str">
            <v>ドレン配管径</v>
          </cell>
          <cell r="AX643" t="str">
            <v>ＶＰ－２５接続可</v>
          </cell>
          <cell r="AZ643" t="str">
            <v>冷媒配管(ガス)</v>
          </cell>
          <cell r="BA643">
            <v>19.05</v>
          </cell>
          <cell r="BB643" t="str">
            <v>φ(mm)</v>
          </cell>
          <cell r="BC643" t="str">
            <v>冷媒配管(液)</v>
          </cell>
          <cell r="BD643">
            <v>9.52</v>
          </cell>
          <cell r="BE643" t="str">
            <v>φ(mm)</v>
          </cell>
          <cell r="BF643" t="str">
            <v>製品質量</v>
          </cell>
          <cell r="BG643">
            <v>50</v>
          </cell>
          <cell r="BH643" t="str">
            <v>kg</v>
          </cell>
          <cell r="BI643" t="str">
            <v>分離形名(パネル１)</v>
          </cell>
          <cell r="BJ643" t="str">
            <v>PMP-J160EW</v>
          </cell>
          <cell r="BL643" t="str">
            <v>分離形名(リモコン１)</v>
          </cell>
          <cell r="BM643" t="str">
            <v>PAR-S25A</v>
          </cell>
        </row>
        <row r="644">
          <cell r="B644" t="str">
            <v>PMH-J140EAH</v>
          </cell>
          <cell r="C644" t="str">
            <v>標準価格</v>
          </cell>
          <cell r="D644">
            <v>448000</v>
          </cell>
          <cell r="E644">
            <v>473000</v>
          </cell>
          <cell r="F644" t="str">
            <v>円</v>
          </cell>
          <cell r="G644" t="str">
            <v>冷房能力</v>
          </cell>
          <cell r="H644">
            <v>12.5</v>
          </cell>
          <cell r="I644" t="str">
            <v>kW</v>
          </cell>
          <cell r="J644" t="str">
            <v>消費電力(冷房)</v>
          </cell>
          <cell r="K644">
            <v>0.16</v>
          </cell>
          <cell r="L644" t="str">
            <v>kW</v>
          </cell>
          <cell r="M644" t="str">
            <v>暖房能力</v>
          </cell>
          <cell r="N644">
            <v>14</v>
          </cell>
          <cell r="O644" t="str">
            <v>kW</v>
          </cell>
          <cell r="P644" t="str">
            <v>暖房能力(ﾋｰﾀ作動時)</v>
          </cell>
          <cell r="Q644">
            <v>17</v>
          </cell>
          <cell r="R644" t="str">
            <v>kW</v>
          </cell>
          <cell r="S644" t="str">
            <v>消費電力(暖房)</v>
          </cell>
          <cell r="T644">
            <v>0.16</v>
          </cell>
          <cell r="U644" t="str">
            <v>kW</v>
          </cell>
          <cell r="V644" t="str">
            <v>消費電力(暖房ﾋｰﾀ作動時)</v>
          </cell>
          <cell r="W644">
            <v>3.16</v>
          </cell>
          <cell r="X644" t="str">
            <v>kW</v>
          </cell>
          <cell r="Y644" t="str">
            <v>電源</v>
          </cell>
          <cell r="AA644" t="str">
            <v>φ</v>
          </cell>
          <cell r="AB644" t="str">
            <v>電圧</v>
          </cell>
          <cell r="AD644" t="str">
            <v>V</v>
          </cell>
          <cell r="AE644" t="str">
            <v>外形寸法　高さ</v>
          </cell>
          <cell r="AF644">
            <v>259</v>
          </cell>
          <cell r="AG644" t="str">
            <v>mm</v>
          </cell>
          <cell r="AH644" t="str">
            <v>外形寸法　幅</v>
          </cell>
          <cell r="AI644">
            <v>1540</v>
          </cell>
          <cell r="AJ644" t="str">
            <v>mm</v>
          </cell>
          <cell r="AK644" t="str">
            <v>外形寸法　奥行</v>
          </cell>
          <cell r="AL644">
            <v>610</v>
          </cell>
          <cell r="AM644" t="str">
            <v>mm</v>
          </cell>
          <cell r="AN644" t="str">
            <v>風量(強)</v>
          </cell>
          <cell r="AO644">
            <v>33</v>
          </cell>
          <cell r="AP644" t="str">
            <v>m3/min</v>
          </cell>
          <cell r="AQ644" t="str">
            <v>機外静圧</v>
          </cell>
          <cell r="AR644">
            <v>0</v>
          </cell>
          <cell r="AS644" t="str">
            <v>Pa</v>
          </cell>
          <cell r="AT644" t="str">
            <v>送風機出力</v>
          </cell>
          <cell r="AU644">
            <v>0.15</v>
          </cell>
          <cell r="AV644" t="str">
            <v>kW</v>
          </cell>
          <cell r="AW644" t="str">
            <v>ドレン配管径</v>
          </cell>
          <cell r="AX644" t="str">
            <v>ＶＰ－２５接続可</v>
          </cell>
          <cell r="AZ644" t="str">
            <v>冷媒配管(ガス)</v>
          </cell>
          <cell r="BA644">
            <v>19.05</v>
          </cell>
          <cell r="BB644" t="str">
            <v>φ(mm)</v>
          </cell>
          <cell r="BC644" t="str">
            <v>冷媒配管(液)</v>
          </cell>
          <cell r="BD644">
            <v>9.52</v>
          </cell>
          <cell r="BE644" t="str">
            <v>φ(mm)</v>
          </cell>
          <cell r="BF644" t="str">
            <v>製品質量</v>
          </cell>
          <cell r="BG644">
            <v>50</v>
          </cell>
          <cell r="BH644" t="str">
            <v>kg</v>
          </cell>
          <cell r="BI644" t="str">
            <v>分離形名(パネル１)</v>
          </cell>
          <cell r="BJ644" t="str">
            <v>PMP-J160EW</v>
          </cell>
          <cell r="BL644" t="str">
            <v>分離形名(リモコン１)</v>
          </cell>
          <cell r="BM644" t="str">
            <v>PAR-S25A</v>
          </cell>
        </row>
        <row r="645">
          <cell r="B645" t="str">
            <v>PMH-J140EK</v>
          </cell>
          <cell r="C645" t="str">
            <v>標準価格</v>
          </cell>
          <cell r="D645">
            <v>420000</v>
          </cell>
          <cell r="E645">
            <v>445000</v>
          </cell>
          <cell r="F645" t="str">
            <v>円</v>
          </cell>
          <cell r="G645" t="str">
            <v>冷房能力</v>
          </cell>
          <cell r="H645">
            <v>12.5</v>
          </cell>
          <cell r="I645" t="str">
            <v>kW</v>
          </cell>
          <cell r="J645" t="str">
            <v>消費電力(冷房)</v>
          </cell>
          <cell r="K645">
            <v>0</v>
          </cell>
          <cell r="L645" t="str">
            <v>kW</v>
          </cell>
          <cell r="M645" t="str">
            <v>暖房能力</v>
          </cell>
          <cell r="N645">
            <v>14</v>
          </cell>
          <cell r="O645" t="str">
            <v>kW</v>
          </cell>
          <cell r="P645" t="str">
            <v>暖房能力(ﾋｰﾀ作動時)</v>
          </cell>
          <cell r="Q645">
            <v>0</v>
          </cell>
          <cell r="R645" t="str">
            <v>kW</v>
          </cell>
          <cell r="S645" t="str">
            <v>消費電力(暖房)</v>
          </cell>
          <cell r="T645">
            <v>0</v>
          </cell>
          <cell r="U645" t="str">
            <v>kW</v>
          </cell>
          <cell r="V645" t="str">
            <v>消費電力(暖房ﾋｰﾀ作動時)</v>
          </cell>
          <cell r="W645">
            <v>0</v>
          </cell>
          <cell r="X645" t="str">
            <v>kW</v>
          </cell>
          <cell r="Y645" t="str">
            <v>電源</v>
          </cell>
          <cell r="Z645" t="str">
            <v>単相</v>
          </cell>
          <cell r="AA645" t="str">
            <v>φ</v>
          </cell>
          <cell r="AB645" t="str">
            <v>電圧</v>
          </cell>
          <cell r="AC645">
            <v>200</v>
          </cell>
          <cell r="AD645" t="str">
            <v>V</v>
          </cell>
          <cell r="AE645" t="str">
            <v>外形寸法　高さ</v>
          </cell>
          <cell r="AF645">
            <v>259</v>
          </cell>
          <cell r="AG645" t="str">
            <v>mm</v>
          </cell>
          <cell r="AH645" t="str">
            <v>外形寸法　幅</v>
          </cell>
          <cell r="AI645">
            <v>1540</v>
          </cell>
          <cell r="AJ645" t="str">
            <v>mm</v>
          </cell>
          <cell r="AK645" t="str">
            <v>外形寸法　奥行</v>
          </cell>
          <cell r="AL645">
            <v>610</v>
          </cell>
          <cell r="AM645" t="str">
            <v>mm</v>
          </cell>
          <cell r="AN645" t="str">
            <v>風量(強)</v>
          </cell>
          <cell r="AO645">
            <v>33</v>
          </cell>
          <cell r="AP645" t="str">
            <v>m3/min</v>
          </cell>
          <cell r="AQ645" t="str">
            <v>機外静圧</v>
          </cell>
          <cell r="AR645">
            <v>0</v>
          </cell>
          <cell r="AS645" t="str">
            <v>Pa</v>
          </cell>
          <cell r="AT645" t="str">
            <v>送風機出力</v>
          </cell>
          <cell r="AU645">
            <v>0.15</v>
          </cell>
          <cell r="AV645" t="str">
            <v>kW</v>
          </cell>
          <cell r="AW645" t="str">
            <v>ドレン配管径</v>
          </cell>
          <cell r="AX645" t="str">
            <v>内径26&lt;PVC管VP-25接続可能&gt;</v>
          </cell>
          <cell r="AZ645" t="str">
            <v>冷媒配管(ガス)</v>
          </cell>
          <cell r="BA645">
            <v>19.05</v>
          </cell>
          <cell r="BB645" t="str">
            <v>φ(mm)</v>
          </cell>
          <cell r="BC645" t="str">
            <v>冷媒配管(液)</v>
          </cell>
          <cell r="BD645">
            <v>9.52</v>
          </cell>
          <cell r="BE645" t="str">
            <v>φ(mm)</v>
          </cell>
          <cell r="BF645" t="str">
            <v>製品質量</v>
          </cell>
          <cell r="BG645">
            <v>50</v>
          </cell>
          <cell r="BH645" t="str">
            <v>kg</v>
          </cell>
          <cell r="BI645" t="str">
            <v>分離形名(パネル１)</v>
          </cell>
          <cell r="BJ645" t="str">
            <v>PMP-J160EW</v>
          </cell>
          <cell r="BL645" t="str">
            <v>分離形名(リモコン１)</v>
          </cell>
          <cell r="BM645" t="str">
            <v>PAR-JH250K</v>
          </cell>
        </row>
        <row r="646">
          <cell r="B646" t="str">
            <v>PMH-J140EKH</v>
          </cell>
          <cell r="C646" t="str">
            <v>標準価格</v>
          </cell>
          <cell r="D646">
            <v>453000</v>
          </cell>
          <cell r="E646">
            <v>478000</v>
          </cell>
          <cell r="F646" t="str">
            <v>円</v>
          </cell>
          <cell r="G646" t="str">
            <v>冷房能力</v>
          </cell>
          <cell r="H646">
            <v>12.5</v>
          </cell>
          <cell r="I646" t="str">
            <v>kW</v>
          </cell>
          <cell r="J646" t="str">
            <v>消費電力(冷房)</v>
          </cell>
          <cell r="K646">
            <v>0</v>
          </cell>
          <cell r="L646" t="str">
            <v>kW</v>
          </cell>
          <cell r="M646" t="str">
            <v>暖房能力</v>
          </cell>
          <cell r="N646">
            <v>14</v>
          </cell>
          <cell r="O646" t="str">
            <v>kW</v>
          </cell>
          <cell r="P646" t="str">
            <v>暖房能力(ﾋｰﾀ作動時)</v>
          </cell>
          <cell r="Q646">
            <v>17</v>
          </cell>
          <cell r="R646" t="str">
            <v>kW</v>
          </cell>
          <cell r="S646" t="str">
            <v>消費電力(暖房)</v>
          </cell>
          <cell r="T646">
            <v>0</v>
          </cell>
          <cell r="U646" t="str">
            <v>kW</v>
          </cell>
          <cell r="V646" t="str">
            <v>消費電力(暖房ﾋｰﾀ作動時)</v>
          </cell>
          <cell r="W646">
            <v>0</v>
          </cell>
          <cell r="X646" t="str">
            <v>kW</v>
          </cell>
          <cell r="Y646" t="str">
            <v>電源</v>
          </cell>
          <cell r="Z646" t="str">
            <v>三相</v>
          </cell>
          <cell r="AA646" t="str">
            <v>φ</v>
          </cell>
          <cell r="AB646" t="str">
            <v>電圧</v>
          </cell>
          <cell r="AC646">
            <v>200</v>
          </cell>
          <cell r="AD646" t="str">
            <v>V</v>
          </cell>
          <cell r="AE646" t="str">
            <v>外形寸法　高さ</v>
          </cell>
          <cell r="AF646">
            <v>259</v>
          </cell>
          <cell r="AG646" t="str">
            <v>mm</v>
          </cell>
          <cell r="AH646" t="str">
            <v>外形寸法　幅</v>
          </cell>
          <cell r="AI646">
            <v>1540</v>
          </cell>
          <cell r="AJ646" t="str">
            <v>mm</v>
          </cell>
          <cell r="AK646" t="str">
            <v>外形寸法　奥行</v>
          </cell>
          <cell r="AL646">
            <v>610</v>
          </cell>
          <cell r="AM646" t="str">
            <v>mm</v>
          </cell>
          <cell r="AN646" t="str">
            <v>風量(強)</v>
          </cell>
          <cell r="AO646">
            <v>33</v>
          </cell>
          <cell r="AP646" t="str">
            <v>m3/min</v>
          </cell>
          <cell r="AQ646" t="str">
            <v>機外静圧</v>
          </cell>
          <cell r="AR646">
            <v>0</v>
          </cell>
          <cell r="AS646" t="str">
            <v>Pa</v>
          </cell>
          <cell r="AT646" t="str">
            <v>送風機出力</v>
          </cell>
          <cell r="AU646">
            <v>0.15</v>
          </cell>
          <cell r="AV646" t="str">
            <v>kW</v>
          </cell>
          <cell r="AW646" t="str">
            <v>ドレン配管径</v>
          </cell>
          <cell r="AX646" t="str">
            <v>内径26&lt;PVC管VP-25接続可能&gt;</v>
          </cell>
          <cell r="AZ646" t="str">
            <v>冷媒配管(ガス)</v>
          </cell>
          <cell r="BA646">
            <v>19.05</v>
          </cell>
          <cell r="BB646" t="str">
            <v>φ(mm)</v>
          </cell>
          <cell r="BC646" t="str">
            <v>冷媒配管(液)</v>
          </cell>
          <cell r="BD646">
            <v>9.52</v>
          </cell>
          <cell r="BE646" t="str">
            <v>φ(mm)</v>
          </cell>
          <cell r="BF646" t="str">
            <v>製品質量</v>
          </cell>
          <cell r="BG646">
            <v>52</v>
          </cell>
          <cell r="BH646" t="str">
            <v>kg</v>
          </cell>
          <cell r="BI646" t="str">
            <v>分離形名(パネル１)</v>
          </cell>
          <cell r="BJ646" t="str">
            <v>PMP-J160EW</v>
          </cell>
          <cell r="BL646" t="str">
            <v>分離形名(リモコン１)</v>
          </cell>
          <cell r="BM646" t="str">
            <v>PAR-JH250K</v>
          </cell>
        </row>
        <row r="647">
          <cell r="B647" t="str">
            <v>PMH-J160EA</v>
          </cell>
          <cell r="C647" t="str">
            <v>標準価格</v>
          </cell>
          <cell r="D647">
            <v>440000</v>
          </cell>
          <cell r="E647">
            <v>465000</v>
          </cell>
          <cell r="F647" t="str">
            <v>円</v>
          </cell>
          <cell r="G647" t="str">
            <v>冷房能力</v>
          </cell>
          <cell r="H647">
            <v>14</v>
          </cell>
          <cell r="I647" t="str">
            <v>kW</v>
          </cell>
          <cell r="J647" t="str">
            <v>消費電力(冷房)</v>
          </cell>
          <cell r="K647">
            <v>0.16</v>
          </cell>
          <cell r="L647" t="str">
            <v>kW</v>
          </cell>
          <cell r="M647" t="str">
            <v>暖房能力</v>
          </cell>
          <cell r="N647">
            <v>16</v>
          </cell>
          <cell r="O647" t="str">
            <v>kW</v>
          </cell>
          <cell r="P647" t="str">
            <v>暖房能力(ﾋｰﾀ作動時)</v>
          </cell>
          <cell r="R647" t="str">
            <v>kW</v>
          </cell>
          <cell r="S647" t="str">
            <v>消費電力(暖房)</v>
          </cell>
          <cell r="T647">
            <v>0.16</v>
          </cell>
          <cell r="U647" t="str">
            <v>kW</v>
          </cell>
          <cell r="V647" t="str">
            <v>消費電力(暖房ﾋｰﾀ作動時)</v>
          </cell>
          <cell r="X647" t="str">
            <v>kW</v>
          </cell>
          <cell r="Y647" t="str">
            <v>電源</v>
          </cell>
          <cell r="AA647" t="str">
            <v>φ</v>
          </cell>
          <cell r="AB647" t="str">
            <v>電圧</v>
          </cell>
          <cell r="AD647" t="str">
            <v>V</v>
          </cell>
          <cell r="AE647" t="str">
            <v>外形寸法　高さ</v>
          </cell>
          <cell r="AF647">
            <v>259</v>
          </cell>
          <cell r="AG647" t="str">
            <v>mm</v>
          </cell>
          <cell r="AH647" t="str">
            <v>外形寸法　幅</v>
          </cell>
          <cell r="AI647">
            <v>1540</v>
          </cell>
          <cell r="AJ647" t="str">
            <v>mm</v>
          </cell>
          <cell r="AK647" t="str">
            <v>外形寸法　奥行</v>
          </cell>
          <cell r="AL647">
            <v>610</v>
          </cell>
          <cell r="AM647" t="str">
            <v>mm</v>
          </cell>
          <cell r="AN647" t="str">
            <v>風量(強)</v>
          </cell>
          <cell r="AO647">
            <v>33</v>
          </cell>
          <cell r="AP647" t="str">
            <v>m3/min</v>
          </cell>
          <cell r="AQ647" t="str">
            <v>機外静圧</v>
          </cell>
          <cell r="AR647">
            <v>0</v>
          </cell>
          <cell r="AS647" t="str">
            <v>Pa</v>
          </cell>
          <cell r="AT647" t="str">
            <v>送風機出力</v>
          </cell>
          <cell r="AU647">
            <v>0.15</v>
          </cell>
          <cell r="AV647" t="str">
            <v>kW</v>
          </cell>
          <cell r="AW647" t="str">
            <v>ドレン配管径</v>
          </cell>
          <cell r="AX647" t="str">
            <v>ＶＰ－２５接続可</v>
          </cell>
          <cell r="AZ647" t="str">
            <v>冷媒配管(ガス)</v>
          </cell>
          <cell r="BA647">
            <v>19.05</v>
          </cell>
          <cell r="BB647" t="str">
            <v>φ(mm)</v>
          </cell>
          <cell r="BC647" t="str">
            <v>冷媒配管(液)</v>
          </cell>
          <cell r="BD647">
            <v>9352</v>
          </cell>
          <cell r="BE647" t="str">
            <v>φ(mm)</v>
          </cell>
          <cell r="BF647" t="str">
            <v>製品質量</v>
          </cell>
          <cell r="BG647">
            <v>50</v>
          </cell>
          <cell r="BH647" t="str">
            <v>kg</v>
          </cell>
          <cell r="BI647" t="str">
            <v>分離形名(パネル１)</v>
          </cell>
          <cell r="BJ647" t="str">
            <v>PMP-J160EW</v>
          </cell>
          <cell r="BL647" t="str">
            <v>分離形名(リモコン１)</v>
          </cell>
          <cell r="BM647" t="str">
            <v>PAR-S25A</v>
          </cell>
        </row>
        <row r="648">
          <cell r="B648" t="str">
            <v>PMH-J160EAH</v>
          </cell>
          <cell r="C648" t="str">
            <v>標準価格</v>
          </cell>
          <cell r="D648">
            <v>473000</v>
          </cell>
          <cell r="E648">
            <v>498000</v>
          </cell>
          <cell r="F648" t="str">
            <v>円</v>
          </cell>
          <cell r="G648" t="str">
            <v>冷房能力</v>
          </cell>
          <cell r="H648">
            <v>14</v>
          </cell>
          <cell r="I648" t="str">
            <v>kW</v>
          </cell>
          <cell r="J648" t="str">
            <v>消費電力(冷房)</v>
          </cell>
          <cell r="K648">
            <v>0.16</v>
          </cell>
          <cell r="L648" t="str">
            <v>kW</v>
          </cell>
          <cell r="M648" t="str">
            <v>暖房能力</v>
          </cell>
          <cell r="N648">
            <v>16</v>
          </cell>
          <cell r="O648" t="str">
            <v>kW</v>
          </cell>
          <cell r="P648" t="str">
            <v>暖房能力(ﾋｰﾀ作動時)</v>
          </cell>
          <cell r="Q648">
            <v>19</v>
          </cell>
          <cell r="R648" t="str">
            <v>kW</v>
          </cell>
          <cell r="S648" t="str">
            <v>消費電力(暖房)</v>
          </cell>
          <cell r="T648">
            <v>0.16</v>
          </cell>
          <cell r="U648" t="str">
            <v>kW</v>
          </cell>
          <cell r="V648" t="str">
            <v>消費電力(暖房ﾋｰﾀ作動時)</v>
          </cell>
          <cell r="W648">
            <v>3.16</v>
          </cell>
          <cell r="X648" t="str">
            <v>kW</v>
          </cell>
          <cell r="Y648" t="str">
            <v>電源</v>
          </cell>
          <cell r="AA648" t="str">
            <v>φ</v>
          </cell>
          <cell r="AB648" t="str">
            <v>電圧</v>
          </cell>
          <cell r="AD648" t="str">
            <v>V</v>
          </cell>
          <cell r="AE648" t="str">
            <v>外形寸法　高さ</v>
          </cell>
          <cell r="AF648">
            <v>259</v>
          </cell>
          <cell r="AG648" t="str">
            <v>mm</v>
          </cell>
          <cell r="AH648" t="str">
            <v>外形寸法　幅</v>
          </cell>
          <cell r="AI648">
            <v>1540</v>
          </cell>
          <cell r="AJ648" t="str">
            <v>mm</v>
          </cell>
          <cell r="AK648" t="str">
            <v>外形寸法　奥行</v>
          </cell>
          <cell r="AL648">
            <v>610</v>
          </cell>
          <cell r="AM648" t="str">
            <v>mm</v>
          </cell>
          <cell r="AN648" t="str">
            <v>風量(強)</v>
          </cell>
          <cell r="AO648">
            <v>33</v>
          </cell>
          <cell r="AP648" t="str">
            <v>m3/min</v>
          </cell>
          <cell r="AQ648" t="str">
            <v>機外静圧</v>
          </cell>
          <cell r="AR648">
            <v>0</v>
          </cell>
          <cell r="AS648" t="str">
            <v>Pa</v>
          </cell>
          <cell r="AT648" t="str">
            <v>送風機出力</v>
          </cell>
          <cell r="AU648">
            <v>0.15</v>
          </cell>
          <cell r="AV648" t="str">
            <v>kW</v>
          </cell>
          <cell r="AW648" t="str">
            <v>ドレン配管径</v>
          </cell>
          <cell r="AX648" t="str">
            <v>ＶＰ－２５接続可</v>
          </cell>
          <cell r="AZ648" t="str">
            <v>冷媒配管(ガス)</v>
          </cell>
          <cell r="BA648">
            <v>19.05</v>
          </cell>
          <cell r="BB648" t="str">
            <v>φ(mm)</v>
          </cell>
          <cell r="BC648" t="str">
            <v>冷媒配管(液)</v>
          </cell>
          <cell r="BD648">
            <v>9.52</v>
          </cell>
          <cell r="BE648" t="str">
            <v>φ(mm)</v>
          </cell>
          <cell r="BF648" t="str">
            <v>製品質量</v>
          </cell>
          <cell r="BG648">
            <v>50</v>
          </cell>
          <cell r="BH648" t="str">
            <v>kg</v>
          </cell>
          <cell r="BI648" t="str">
            <v>分離形名(パネル１)</v>
          </cell>
          <cell r="BJ648" t="str">
            <v>PMP-J160EW</v>
          </cell>
          <cell r="BL648" t="str">
            <v>分離形名(リモコン１)</v>
          </cell>
          <cell r="BM648" t="str">
            <v>PAR-S25A</v>
          </cell>
        </row>
        <row r="649">
          <cell r="B649" t="str">
            <v>PMH-J160EK</v>
          </cell>
          <cell r="C649" t="str">
            <v>標準価格</v>
          </cell>
          <cell r="D649">
            <v>445000</v>
          </cell>
          <cell r="E649">
            <v>470000</v>
          </cell>
          <cell r="F649" t="str">
            <v>円</v>
          </cell>
          <cell r="G649" t="str">
            <v>冷房能力</v>
          </cell>
          <cell r="H649">
            <v>14</v>
          </cell>
          <cell r="I649" t="str">
            <v>kW</v>
          </cell>
          <cell r="J649" t="str">
            <v>消費電力(冷房)</v>
          </cell>
          <cell r="K649">
            <v>0</v>
          </cell>
          <cell r="L649" t="str">
            <v>kW</v>
          </cell>
          <cell r="M649" t="str">
            <v>暖房能力</v>
          </cell>
          <cell r="N649">
            <v>16</v>
          </cell>
          <cell r="O649" t="str">
            <v>kW</v>
          </cell>
          <cell r="P649" t="str">
            <v>暖房能力(ﾋｰﾀ作動時)</v>
          </cell>
          <cell r="Q649">
            <v>0</v>
          </cell>
          <cell r="R649" t="str">
            <v>kW</v>
          </cell>
          <cell r="S649" t="str">
            <v>消費電力(暖房)</v>
          </cell>
          <cell r="T649">
            <v>0</v>
          </cell>
          <cell r="U649" t="str">
            <v>kW</v>
          </cell>
          <cell r="V649" t="str">
            <v>消費電力(暖房ﾋｰﾀ作動時)</v>
          </cell>
          <cell r="W649">
            <v>0</v>
          </cell>
          <cell r="X649" t="str">
            <v>kW</v>
          </cell>
          <cell r="Y649" t="str">
            <v>電源</v>
          </cell>
          <cell r="Z649" t="str">
            <v>単相</v>
          </cell>
          <cell r="AA649" t="str">
            <v>φ</v>
          </cell>
          <cell r="AB649" t="str">
            <v>電圧</v>
          </cell>
          <cell r="AC649">
            <v>200</v>
          </cell>
          <cell r="AD649" t="str">
            <v>V</v>
          </cell>
          <cell r="AE649" t="str">
            <v>外形寸法　高さ</v>
          </cell>
          <cell r="AF649">
            <v>259</v>
          </cell>
          <cell r="AG649" t="str">
            <v>mm</v>
          </cell>
          <cell r="AH649" t="str">
            <v>外形寸法　幅</v>
          </cell>
          <cell r="AI649">
            <v>1540</v>
          </cell>
          <cell r="AJ649" t="str">
            <v>mm</v>
          </cell>
          <cell r="AK649" t="str">
            <v>外形寸法　奥行</v>
          </cell>
          <cell r="AL649">
            <v>610</v>
          </cell>
          <cell r="AM649" t="str">
            <v>mm</v>
          </cell>
          <cell r="AN649" t="str">
            <v>風量(強)</v>
          </cell>
          <cell r="AO649">
            <v>33</v>
          </cell>
          <cell r="AP649" t="str">
            <v>m3/min</v>
          </cell>
          <cell r="AQ649" t="str">
            <v>機外静圧</v>
          </cell>
          <cell r="AR649">
            <v>0</v>
          </cell>
          <cell r="AS649" t="str">
            <v>Pa</v>
          </cell>
          <cell r="AT649" t="str">
            <v>送風機出力</v>
          </cell>
          <cell r="AU649">
            <v>0.15</v>
          </cell>
          <cell r="AV649" t="str">
            <v>kW</v>
          </cell>
          <cell r="AW649" t="str">
            <v>ドレン配管径</v>
          </cell>
          <cell r="AX649" t="str">
            <v>内径26&lt;PVC管VP-25接続可能&gt;</v>
          </cell>
          <cell r="AZ649" t="str">
            <v>冷媒配管(ガス)</v>
          </cell>
          <cell r="BA649">
            <v>19.05</v>
          </cell>
          <cell r="BB649" t="str">
            <v>φ(mm)</v>
          </cell>
          <cell r="BC649" t="str">
            <v>冷媒配管(液)</v>
          </cell>
          <cell r="BD649">
            <v>9.52</v>
          </cell>
          <cell r="BE649" t="str">
            <v>φ(mm)</v>
          </cell>
          <cell r="BF649" t="str">
            <v>製品質量</v>
          </cell>
          <cell r="BG649">
            <v>50</v>
          </cell>
          <cell r="BH649" t="str">
            <v>kg</v>
          </cell>
          <cell r="BI649" t="str">
            <v>分離形名(パネル１)</v>
          </cell>
          <cell r="BJ649" t="str">
            <v>PMP-J160EW</v>
          </cell>
          <cell r="BL649" t="str">
            <v>分離形名(リモコン１)</v>
          </cell>
          <cell r="BM649" t="str">
            <v>PAR-JH250K</v>
          </cell>
        </row>
        <row r="650">
          <cell r="B650" t="str">
            <v>PMH-J160EKH</v>
          </cell>
          <cell r="C650" t="str">
            <v>標準価格</v>
          </cell>
          <cell r="D650">
            <v>478000</v>
          </cell>
          <cell r="E650">
            <v>503000</v>
          </cell>
          <cell r="F650" t="str">
            <v>円</v>
          </cell>
          <cell r="G650" t="str">
            <v>冷房能力</v>
          </cell>
          <cell r="H650">
            <v>14</v>
          </cell>
          <cell r="I650" t="str">
            <v>kW</v>
          </cell>
          <cell r="J650" t="str">
            <v>消費電力(冷房)</v>
          </cell>
          <cell r="K650">
            <v>0</v>
          </cell>
          <cell r="L650" t="str">
            <v>kW</v>
          </cell>
          <cell r="M650" t="str">
            <v>暖房能力</v>
          </cell>
          <cell r="N650">
            <v>16</v>
          </cell>
          <cell r="O650" t="str">
            <v>kW</v>
          </cell>
          <cell r="P650" t="str">
            <v>暖房能力(ﾋｰﾀ作動時)</v>
          </cell>
          <cell r="Q650">
            <v>19</v>
          </cell>
          <cell r="R650" t="str">
            <v>kW</v>
          </cell>
          <cell r="S650" t="str">
            <v>消費電力(暖房)</v>
          </cell>
          <cell r="U650" t="str">
            <v>kW</v>
          </cell>
          <cell r="V650" t="str">
            <v>消費電力(暖房ﾋｰﾀ作動時)</v>
          </cell>
          <cell r="W650">
            <v>0</v>
          </cell>
          <cell r="X650" t="str">
            <v>kW</v>
          </cell>
          <cell r="Y650" t="str">
            <v>電源</v>
          </cell>
          <cell r="Z650" t="str">
            <v>三相</v>
          </cell>
          <cell r="AA650" t="str">
            <v>φ</v>
          </cell>
          <cell r="AB650" t="str">
            <v>電圧</v>
          </cell>
          <cell r="AC650">
            <v>200</v>
          </cell>
          <cell r="AD650" t="str">
            <v>V</v>
          </cell>
          <cell r="AE650" t="str">
            <v>外形寸法　高さ</v>
          </cell>
          <cell r="AF650">
            <v>259</v>
          </cell>
          <cell r="AG650" t="str">
            <v>mm</v>
          </cell>
          <cell r="AH650" t="str">
            <v>外形寸法　幅</v>
          </cell>
          <cell r="AI650">
            <v>1540</v>
          </cell>
          <cell r="AJ650" t="str">
            <v>mm</v>
          </cell>
          <cell r="AK650" t="str">
            <v>外形寸法　奥行</v>
          </cell>
          <cell r="AL650">
            <v>610</v>
          </cell>
          <cell r="AM650" t="str">
            <v>mm</v>
          </cell>
          <cell r="AN650" t="str">
            <v>風量(強)</v>
          </cell>
          <cell r="AO650">
            <v>33</v>
          </cell>
          <cell r="AP650" t="str">
            <v>m3/min</v>
          </cell>
          <cell r="AQ650" t="str">
            <v>機外静圧</v>
          </cell>
          <cell r="AR650">
            <v>0</v>
          </cell>
          <cell r="AS650" t="str">
            <v>Pa</v>
          </cell>
          <cell r="AT650" t="str">
            <v>送風機出力</v>
          </cell>
          <cell r="AU650">
            <v>0.15</v>
          </cell>
          <cell r="AV650" t="str">
            <v>kW</v>
          </cell>
          <cell r="AW650" t="str">
            <v>ドレン配管径</v>
          </cell>
          <cell r="AX650" t="str">
            <v>内径26&lt;PVC管VP-25接続可能&gt;</v>
          </cell>
          <cell r="AZ650" t="str">
            <v>冷媒配管(ガス)</v>
          </cell>
          <cell r="BA650">
            <v>19.05</v>
          </cell>
          <cell r="BB650" t="str">
            <v>φ(mm)</v>
          </cell>
          <cell r="BC650" t="str">
            <v>冷媒配管(液)</v>
          </cell>
          <cell r="BD650">
            <v>9.52</v>
          </cell>
          <cell r="BE650" t="str">
            <v>φ(mm)</v>
          </cell>
          <cell r="BF650" t="str">
            <v>製品質量</v>
          </cell>
          <cell r="BG650">
            <v>52</v>
          </cell>
          <cell r="BH650" t="str">
            <v>kg</v>
          </cell>
          <cell r="BI650" t="str">
            <v>分離形名(パネル１)</v>
          </cell>
          <cell r="BJ650" t="str">
            <v>PMP-J160EW</v>
          </cell>
          <cell r="BL650" t="str">
            <v>分離形名(リモコン１)</v>
          </cell>
          <cell r="BM650" t="str">
            <v>PAR-JH250K</v>
          </cell>
        </row>
        <row r="651">
          <cell r="B651" t="str">
            <v>PMH-J50EA</v>
          </cell>
          <cell r="C651" t="str">
            <v>標準価格</v>
          </cell>
          <cell r="D651">
            <v>280000</v>
          </cell>
          <cell r="E651">
            <v>305000</v>
          </cell>
          <cell r="F651" t="str">
            <v>円</v>
          </cell>
          <cell r="G651" t="str">
            <v>冷房能力</v>
          </cell>
          <cell r="H651">
            <v>4.5</v>
          </cell>
          <cell r="I651" t="str">
            <v>kW</v>
          </cell>
          <cell r="J651" t="str">
            <v>消費電力(冷房)</v>
          </cell>
          <cell r="K651">
            <v>0.09</v>
          </cell>
          <cell r="L651" t="str">
            <v>kW</v>
          </cell>
          <cell r="M651" t="str">
            <v>暖房能力</v>
          </cell>
          <cell r="N651">
            <v>5</v>
          </cell>
          <cell r="O651" t="str">
            <v>kW</v>
          </cell>
          <cell r="P651" t="str">
            <v>暖房能力(ﾋｰﾀ作動時)</v>
          </cell>
          <cell r="R651" t="str">
            <v>kW</v>
          </cell>
          <cell r="S651" t="str">
            <v>消費電力(暖房)</v>
          </cell>
          <cell r="T651">
            <v>0.09</v>
          </cell>
          <cell r="U651" t="str">
            <v>kW</v>
          </cell>
          <cell r="V651" t="str">
            <v>消費電力(暖房ﾋｰﾀ作動時)</v>
          </cell>
          <cell r="X651" t="str">
            <v>kW</v>
          </cell>
          <cell r="Y651" t="str">
            <v>電源</v>
          </cell>
          <cell r="AA651" t="str">
            <v>φ</v>
          </cell>
          <cell r="AB651" t="str">
            <v>電圧</v>
          </cell>
          <cell r="AD651" t="str">
            <v>V</v>
          </cell>
          <cell r="AE651" t="str">
            <v>外形寸法　高さ</v>
          </cell>
          <cell r="AF651">
            <v>198</v>
          </cell>
          <cell r="AG651" t="str">
            <v>mm</v>
          </cell>
          <cell r="AH651" t="str">
            <v>外形寸法　幅</v>
          </cell>
          <cell r="AI651">
            <v>940</v>
          </cell>
          <cell r="AJ651" t="str">
            <v>mm</v>
          </cell>
          <cell r="AK651" t="str">
            <v>外形寸法　奥行</v>
          </cell>
          <cell r="AL651">
            <v>610</v>
          </cell>
          <cell r="AM651" t="str">
            <v>mm</v>
          </cell>
          <cell r="AN651" t="str">
            <v>風量(強)</v>
          </cell>
          <cell r="AO651">
            <v>12</v>
          </cell>
          <cell r="AP651" t="str">
            <v>m3/min</v>
          </cell>
          <cell r="AQ651" t="str">
            <v>機外静圧</v>
          </cell>
          <cell r="AR651">
            <v>0</v>
          </cell>
          <cell r="AS651" t="str">
            <v>Pa</v>
          </cell>
          <cell r="AT651" t="str">
            <v>送風機出力</v>
          </cell>
          <cell r="AU651">
            <v>0.05</v>
          </cell>
          <cell r="AV651" t="str">
            <v>kW</v>
          </cell>
          <cell r="AW651" t="str">
            <v>ドレン配管径</v>
          </cell>
          <cell r="AX651" t="str">
            <v>ＶＰ－２５接続可</v>
          </cell>
          <cell r="AZ651" t="str">
            <v>冷媒配管(ガス)</v>
          </cell>
          <cell r="BA651">
            <v>12.7</v>
          </cell>
          <cell r="BB651" t="str">
            <v>φ(mm)</v>
          </cell>
          <cell r="BC651" t="str">
            <v>冷媒配管(液)</v>
          </cell>
          <cell r="BD651">
            <v>6.35</v>
          </cell>
          <cell r="BE651" t="str">
            <v>φ(mm)</v>
          </cell>
          <cell r="BF651" t="str">
            <v>製品質量</v>
          </cell>
          <cell r="BG651">
            <v>28</v>
          </cell>
          <cell r="BH651" t="str">
            <v>kg</v>
          </cell>
          <cell r="BI651" t="str">
            <v>分離形名(パネル１)</v>
          </cell>
          <cell r="BJ651" t="str">
            <v>PMP-J56EW</v>
          </cell>
          <cell r="BL651" t="str">
            <v>分離形名(リモコン１)</v>
          </cell>
          <cell r="BM651" t="str">
            <v>PAR-S25A</v>
          </cell>
        </row>
        <row r="652">
          <cell r="B652" t="str">
            <v>PMH-J50EAH</v>
          </cell>
          <cell r="C652" t="str">
            <v>標準価格</v>
          </cell>
          <cell r="D652">
            <v>308000</v>
          </cell>
          <cell r="E652">
            <v>333000</v>
          </cell>
          <cell r="F652" t="str">
            <v>円</v>
          </cell>
          <cell r="G652" t="str">
            <v>冷房能力</v>
          </cell>
          <cell r="H652">
            <v>4.5</v>
          </cell>
          <cell r="I652" t="str">
            <v>kW</v>
          </cell>
          <cell r="J652" t="str">
            <v>消費電力(冷房)</v>
          </cell>
          <cell r="K652">
            <v>0.09</v>
          </cell>
          <cell r="L652" t="str">
            <v>kW</v>
          </cell>
          <cell r="M652" t="str">
            <v>暖房能力</v>
          </cell>
          <cell r="N652">
            <v>5</v>
          </cell>
          <cell r="O652" t="str">
            <v>kW</v>
          </cell>
          <cell r="P652" t="str">
            <v>暖房能力(ﾋｰﾀ作動時)</v>
          </cell>
          <cell r="Q652">
            <v>6.6</v>
          </cell>
          <cell r="R652" t="str">
            <v>kW</v>
          </cell>
          <cell r="S652" t="str">
            <v>消費電力(暖房)</v>
          </cell>
          <cell r="T652">
            <v>0.09</v>
          </cell>
          <cell r="U652" t="str">
            <v>kW</v>
          </cell>
          <cell r="V652" t="str">
            <v>消費電力(暖房ﾋｰﾀ作動時)</v>
          </cell>
          <cell r="W652">
            <v>1.69</v>
          </cell>
          <cell r="X652" t="str">
            <v>kW</v>
          </cell>
          <cell r="Y652" t="str">
            <v>電源</v>
          </cell>
          <cell r="AA652" t="str">
            <v>φ</v>
          </cell>
          <cell r="AB652" t="str">
            <v>電圧</v>
          </cell>
          <cell r="AD652" t="str">
            <v>V</v>
          </cell>
          <cell r="AE652" t="str">
            <v>外形寸法　高さ</v>
          </cell>
          <cell r="AF652">
            <v>198</v>
          </cell>
          <cell r="AG652" t="str">
            <v>mm</v>
          </cell>
          <cell r="AH652" t="str">
            <v>外形寸法　幅</v>
          </cell>
          <cell r="AI652">
            <v>940</v>
          </cell>
          <cell r="AJ652" t="str">
            <v>mm</v>
          </cell>
          <cell r="AK652" t="str">
            <v>外形寸法　奥行</v>
          </cell>
          <cell r="AL652">
            <v>610</v>
          </cell>
          <cell r="AM652" t="str">
            <v>mm</v>
          </cell>
          <cell r="AN652" t="str">
            <v>風量(強)</v>
          </cell>
          <cell r="AO652">
            <v>12</v>
          </cell>
          <cell r="AP652" t="str">
            <v>m3/min</v>
          </cell>
          <cell r="AQ652" t="str">
            <v>機外静圧</v>
          </cell>
          <cell r="AR652">
            <v>0</v>
          </cell>
          <cell r="AS652" t="str">
            <v>Pa</v>
          </cell>
          <cell r="AT652" t="str">
            <v>送風機出力</v>
          </cell>
          <cell r="AU652">
            <v>0.05</v>
          </cell>
          <cell r="AV652" t="str">
            <v>kW</v>
          </cell>
          <cell r="AW652" t="str">
            <v>ドレン配管径</v>
          </cell>
          <cell r="AX652" t="str">
            <v>ＶＰ－２５接続可</v>
          </cell>
          <cell r="AZ652" t="str">
            <v>冷媒配管(ガス)</v>
          </cell>
          <cell r="BA652">
            <v>12.7</v>
          </cell>
          <cell r="BB652" t="str">
            <v>φ(mm)</v>
          </cell>
          <cell r="BC652" t="str">
            <v>冷媒配管(液)</v>
          </cell>
          <cell r="BD652">
            <v>6.35</v>
          </cell>
          <cell r="BE652" t="str">
            <v>φ(mm)</v>
          </cell>
          <cell r="BF652" t="str">
            <v>製品質量</v>
          </cell>
          <cell r="BG652">
            <v>28</v>
          </cell>
          <cell r="BH652" t="str">
            <v>kg</v>
          </cell>
          <cell r="BI652" t="str">
            <v>分離形名(パネル１)</v>
          </cell>
          <cell r="BJ652" t="str">
            <v>PMP-J56EW</v>
          </cell>
          <cell r="BL652" t="str">
            <v>分離形名(リモコン１)</v>
          </cell>
          <cell r="BM652" t="str">
            <v>PAR-S25A</v>
          </cell>
        </row>
        <row r="653">
          <cell r="B653" t="str">
            <v>PMH-J50EK</v>
          </cell>
          <cell r="C653" t="str">
            <v>標準価格</v>
          </cell>
          <cell r="D653">
            <v>285000</v>
          </cell>
          <cell r="E653">
            <v>310000</v>
          </cell>
          <cell r="F653" t="str">
            <v>円</v>
          </cell>
          <cell r="G653" t="str">
            <v>冷房能力</v>
          </cell>
          <cell r="H653">
            <v>4.5</v>
          </cell>
          <cell r="I653" t="str">
            <v>kW</v>
          </cell>
          <cell r="J653" t="str">
            <v>消費電力(冷房)</v>
          </cell>
          <cell r="K653">
            <v>0</v>
          </cell>
          <cell r="L653" t="str">
            <v>kW</v>
          </cell>
          <cell r="M653" t="str">
            <v>暖房能力</v>
          </cell>
          <cell r="N653">
            <v>5</v>
          </cell>
          <cell r="O653" t="str">
            <v>kW</v>
          </cell>
          <cell r="P653" t="str">
            <v>暖房能力(ﾋｰﾀ作動時)</v>
          </cell>
          <cell r="Q653">
            <v>0</v>
          </cell>
          <cell r="R653" t="str">
            <v>kW</v>
          </cell>
          <cell r="S653" t="str">
            <v>消費電力(暖房)</v>
          </cell>
          <cell r="T653">
            <v>0</v>
          </cell>
          <cell r="U653" t="str">
            <v>kW</v>
          </cell>
          <cell r="V653" t="str">
            <v>消費電力(暖房ﾋｰﾀ作動時)</v>
          </cell>
          <cell r="W653">
            <v>0</v>
          </cell>
          <cell r="X653" t="str">
            <v>kW</v>
          </cell>
          <cell r="Y653" t="str">
            <v>電源</v>
          </cell>
          <cell r="Z653" t="str">
            <v>単相</v>
          </cell>
          <cell r="AA653" t="str">
            <v>φ</v>
          </cell>
          <cell r="AB653" t="str">
            <v>電圧</v>
          </cell>
          <cell r="AC653">
            <v>200</v>
          </cell>
          <cell r="AD653" t="str">
            <v>V</v>
          </cell>
          <cell r="AE653" t="str">
            <v>外形寸法　高さ</v>
          </cell>
          <cell r="AF653">
            <v>198</v>
          </cell>
          <cell r="AG653" t="str">
            <v>mm</v>
          </cell>
          <cell r="AH653" t="str">
            <v>外形寸法　幅</v>
          </cell>
          <cell r="AI653">
            <v>940</v>
          </cell>
          <cell r="AJ653" t="str">
            <v>mm</v>
          </cell>
          <cell r="AK653" t="str">
            <v>外形寸法　奥行</v>
          </cell>
          <cell r="AL653">
            <v>610</v>
          </cell>
          <cell r="AM653" t="str">
            <v>mm</v>
          </cell>
          <cell r="AN653" t="str">
            <v>風量(強)</v>
          </cell>
          <cell r="AO653">
            <v>12</v>
          </cell>
          <cell r="AP653" t="str">
            <v>m3/min</v>
          </cell>
          <cell r="AQ653" t="str">
            <v>機外静圧</v>
          </cell>
          <cell r="AR653">
            <v>0</v>
          </cell>
          <cell r="AS653" t="str">
            <v>Pa</v>
          </cell>
          <cell r="AT653" t="str">
            <v>送風機出力</v>
          </cell>
          <cell r="AU653">
            <v>0.05</v>
          </cell>
          <cell r="AV653" t="str">
            <v>kW</v>
          </cell>
          <cell r="AW653" t="str">
            <v>ドレン配管径</v>
          </cell>
          <cell r="AX653" t="str">
            <v>内径26&lt;PVC管VP-25接続可能&gt;</v>
          </cell>
          <cell r="AZ653" t="str">
            <v>冷媒配管(ガス)</v>
          </cell>
          <cell r="BA653">
            <v>12.7</v>
          </cell>
          <cell r="BB653" t="str">
            <v>φ(mm)</v>
          </cell>
          <cell r="BC653" t="str">
            <v>冷媒配管(液)</v>
          </cell>
          <cell r="BD653">
            <v>6.35</v>
          </cell>
          <cell r="BE653" t="str">
            <v>φ(mm)</v>
          </cell>
          <cell r="BF653" t="str">
            <v>製品質量</v>
          </cell>
          <cell r="BG653">
            <v>28</v>
          </cell>
          <cell r="BH653" t="str">
            <v>kg</v>
          </cell>
          <cell r="BI653" t="str">
            <v>分離形名(パネル１)</v>
          </cell>
          <cell r="BJ653" t="str">
            <v>PMP-J56EW</v>
          </cell>
          <cell r="BL653" t="str">
            <v>分離形名(リモコン１)</v>
          </cell>
          <cell r="BM653" t="str">
            <v>PAR-JH250K</v>
          </cell>
        </row>
        <row r="654">
          <cell r="B654" t="str">
            <v>PMH-J50EKH</v>
          </cell>
          <cell r="C654" t="str">
            <v>標準価格</v>
          </cell>
          <cell r="D654">
            <v>313000</v>
          </cell>
          <cell r="E654">
            <v>338000</v>
          </cell>
          <cell r="F654" t="str">
            <v>円</v>
          </cell>
          <cell r="G654" t="str">
            <v>冷房能力</v>
          </cell>
          <cell r="H654">
            <v>4.5</v>
          </cell>
          <cell r="I654" t="str">
            <v>kW</v>
          </cell>
          <cell r="J654" t="str">
            <v>消費電力(冷房)</v>
          </cell>
          <cell r="K654">
            <v>0</v>
          </cell>
          <cell r="L654" t="str">
            <v>kW</v>
          </cell>
          <cell r="M654" t="str">
            <v>暖房能力</v>
          </cell>
          <cell r="N654">
            <v>5</v>
          </cell>
          <cell r="O654" t="str">
            <v>kW</v>
          </cell>
          <cell r="P654" t="str">
            <v>暖房能力(ﾋｰﾀ作動時)</v>
          </cell>
          <cell r="Q654">
            <v>6.6</v>
          </cell>
          <cell r="R654" t="str">
            <v>kW</v>
          </cell>
          <cell r="S654" t="str">
            <v>消費電力(暖房)</v>
          </cell>
          <cell r="T654">
            <v>0</v>
          </cell>
          <cell r="U654" t="str">
            <v>kW</v>
          </cell>
          <cell r="V654" t="str">
            <v>消費電力(暖房ﾋｰﾀ作動時)</v>
          </cell>
          <cell r="W654">
            <v>0</v>
          </cell>
          <cell r="X654" t="str">
            <v>kW</v>
          </cell>
          <cell r="Y654" t="str">
            <v>電源</v>
          </cell>
          <cell r="Z654" t="str">
            <v>三相</v>
          </cell>
          <cell r="AA654" t="str">
            <v>φ</v>
          </cell>
          <cell r="AB654" t="str">
            <v>電圧</v>
          </cell>
          <cell r="AC654">
            <v>200</v>
          </cell>
          <cell r="AD654" t="str">
            <v>V</v>
          </cell>
          <cell r="AE654" t="str">
            <v>外形寸法　高さ</v>
          </cell>
          <cell r="AF654">
            <v>198</v>
          </cell>
          <cell r="AG654" t="str">
            <v>mm</v>
          </cell>
          <cell r="AH654" t="str">
            <v>外形寸法　幅</v>
          </cell>
          <cell r="AI654">
            <v>940</v>
          </cell>
          <cell r="AJ654" t="str">
            <v>mm</v>
          </cell>
          <cell r="AK654" t="str">
            <v>外形寸法　奥行</v>
          </cell>
          <cell r="AL654">
            <v>610</v>
          </cell>
          <cell r="AM654" t="str">
            <v>mm</v>
          </cell>
          <cell r="AN654" t="str">
            <v>風量(強)</v>
          </cell>
          <cell r="AO654">
            <v>12</v>
          </cell>
          <cell r="AP654" t="str">
            <v>m3/min</v>
          </cell>
          <cell r="AQ654" t="str">
            <v>機外静圧</v>
          </cell>
          <cell r="AR654">
            <v>0</v>
          </cell>
          <cell r="AS654" t="str">
            <v>Pa</v>
          </cell>
          <cell r="AT654" t="str">
            <v>送風機出力</v>
          </cell>
          <cell r="AU654">
            <v>0.05</v>
          </cell>
          <cell r="AV654" t="str">
            <v>kW</v>
          </cell>
          <cell r="AW654" t="str">
            <v>ドレン配管径</v>
          </cell>
          <cell r="AX654" t="str">
            <v>内径26&lt;PVC管VP-25接続可能&gt;</v>
          </cell>
          <cell r="AZ654" t="str">
            <v>冷媒配管(ガス)</v>
          </cell>
          <cell r="BA654">
            <v>12.7</v>
          </cell>
          <cell r="BB654" t="str">
            <v>φ(mm)</v>
          </cell>
          <cell r="BC654" t="str">
            <v>冷媒配管(液)</v>
          </cell>
          <cell r="BD654">
            <v>6.35</v>
          </cell>
          <cell r="BE654" t="str">
            <v>φ(mm)</v>
          </cell>
          <cell r="BF654" t="str">
            <v>製品質量</v>
          </cell>
          <cell r="BG654">
            <v>29</v>
          </cell>
          <cell r="BH654" t="str">
            <v>kg</v>
          </cell>
          <cell r="BI654" t="str">
            <v>分離形名(パネル１)</v>
          </cell>
          <cell r="BJ654" t="str">
            <v>PMP-J56EW</v>
          </cell>
          <cell r="BL654" t="str">
            <v>分離形名(リモコン１)</v>
          </cell>
          <cell r="BM654" t="str">
            <v>PAR-JH250K</v>
          </cell>
        </row>
        <row r="655">
          <cell r="B655" t="str">
            <v>PMH-J50SEAH</v>
          </cell>
          <cell r="C655" t="str">
            <v>標準価格</v>
          </cell>
          <cell r="D655">
            <v>308000</v>
          </cell>
          <cell r="E655">
            <v>333000</v>
          </cell>
          <cell r="F655" t="str">
            <v>円</v>
          </cell>
          <cell r="G655" t="str">
            <v>冷房能力</v>
          </cell>
          <cell r="H655">
            <v>4.5</v>
          </cell>
          <cell r="I655" t="str">
            <v>kW</v>
          </cell>
          <cell r="J655" t="str">
            <v>消費電力(冷房)</v>
          </cell>
          <cell r="L655" t="str">
            <v>kW</v>
          </cell>
          <cell r="M655" t="str">
            <v>暖房能力</v>
          </cell>
          <cell r="N655">
            <v>5</v>
          </cell>
          <cell r="O655" t="str">
            <v>kW</v>
          </cell>
          <cell r="P655" t="str">
            <v>暖房能力(ﾋｰﾀ作動時)</v>
          </cell>
          <cell r="Q655">
            <v>6.6</v>
          </cell>
          <cell r="R655" t="str">
            <v>kW</v>
          </cell>
          <cell r="S655" t="str">
            <v>消費電力(暖房)</v>
          </cell>
          <cell r="U655" t="str">
            <v>kW</v>
          </cell>
          <cell r="V655" t="str">
            <v>消費電力(暖房ﾋｰﾀ作動時)</v>
          </cell>
          <cell r="X655" t="str">
            <v>kW</v>
          </cell>
          <cell r="Y655" t="str">
            <v>電源</v>
          </cell>
          <cell r="AA655" t="str">
            <v>φ</v>
          </cell>
          <cell r="AB655" t="str">
            <v>電圧</v>
          </cell>
          <cell r="AD655" t="str">
            <v>V</v>
          </cell>
          <cell r="AE655" t="str">
            <v>外形寸法　高さ</v>
          </cell>
          <cell r="AF655">
            <v>198</v>
          </cell>
          <cell r="AG655" t="str">
            <v>mm</v>
          </cell>
          <cell r="AH655" t="str">
            <v>外形寸法　幅</v>
          </cell>
          <cell r="AI655">
            <v>940</v>
          </cell>
          <cell r="AJ655" t="str">
            <v>mm</v>
          </cell>
          <cell r="AK655" t="str">
            <v>外形寸法　奥行</v>
          </cell>
          <cell r="AL655">
            <v>610</v>
          </cell>
          <cell r="AM655" t="str">
            <v>mm</v>
          </cell>
          <cell r="AN655" t="str">
            <v>風量(強)</v>
          </cell>
          <cell r="AO655">
            <v>12</v>
          </cell>
          <cell r="AP655" t="str">
            <v>m3/min</v>
          </cell>
          <cell r="AQ655" t="str">
            <v>機外静圧</v>
          </cell>
          <cell r="AR655">
            <v>0</v>
          </cell>
          <cell r="AS655" t="str">
            <v>Pa</v>
          </cell>
          <cell r="AT655" t="str">
            <v>送風機出力</v>
          </cell>
          <cell r="AU655">
            <v>0.05</v>
          </cell>
          <cell r="AV655" t="str">
            <v>kW</v>
          </cell>
          <cell r="AW655" t="str">
            <v>ドレン配管径</v>
          </cell>
          <cell r="AX655" t="str">
            <v>ＶＰ－２５接続堕</v>
          </cell>
          <cell r="AZ655" t="str">
            <v>冷媒配管(ガス)</v>
          </cell>
          <cell r="BA655">
            <v>12.7</v>
          </cell>
          <cell r="BB655" t="str">
            <v>φ(mm)</v>
          </cell>
          <cell r="BC655" t="str">
            <v>冷媒配管(液)</v>
          </cell>
          <cell r="BD655">
            <v>6.35</v>
          </cell>
          <cell r="BE655" t="str">
            <v>φ(mm)</v>
          </cell>
          <cell r="BF655" t="str">
            <v>製品質量</v>
          </cell>
          <cell r="BG655">
            <v>28</v>
          </cell>
          <cell r="BH655" t="str">
            <v>kg</v>
          </cell>
          <cell r="BI655" t="str">
            <v>分離形名(パネル１)</v>
          </cell>
          <cell r="BJ655" t="str">
            <v>PMP-J56EW</v>
          </cell>
          <cell r="BL655" t="str">
            <v>分離形名(リモコン１)</v>
          </cell>
          <cell r="BM655" t="str">
            <v>PAR-S25A</v>
          </cell>
        </row>
        <row r="656">
          <cell r="B656" t="str">
            <v>PMH-J50SEKH</v>
          </cell>
          <cell r="C656" t="str">
            <v>標準価格</v>
          </cell>
          <cell r="D656">
            <v>313000</v>
          </cell>
          <cell r="E656">
            <v>338000</v>
          </cell>
          <cell r="F656" t="str">
            <v>円</v>
          </cell>
          <cell r="G656" t="str">
            <v>冷房能力</v>
          </cell>
          <cell r="H656">
            <v>4.5</v>
          </cell>
          <cell r="I656" t="str">
            <v>kW</v>
          </cell>
          <cell r="J656" t="str">
            <v>消費電力(冷房)</v>
          </cell>
          <cell r="K656">
            <v>0</v>
          </cell>
          <cell r="L656" t="str">
            <v>kW</v>
          </cell>
          <cell r="M656" t="str">
            <v>暖房能力</v>
          </cell>
          <cell r="N656">
            <v>5</v>
          </cell>
          <cell r="O656" t="str">
            <v>kW</v>
          </cell>
          <cell r="P656" t="str">
            <v>暖房能力(ﾋｰﾀ作動時)</v>
          </cell>
          <cell r="Q656">
            <v>6.6</v>
          </cell>
          <cell r="R656" t="str">
            <v>kW</v>
          </cell>
          <cell r="S656" t="str">
            <v>消費電力(暖房)</v>
          </cell>
          <cell r="T656">
            <v>0</v>
          </cell>
          <cell r="U656" t="str">
            <v>kW</v>
          </cell>
          <cell r="V656" t="str">
            <v>消費電力(暖房ﾋｰﾀ作動時)</v>
          </cell>
          <cell r="W656">
            <v>0</v>
          </cell>
          <cell r="X656" t="str">
            <v>kW</v>
          </cell>
          <cell r="Y656" t="str">
            <v>電源</v>
          </cell>
          <cell r="Z656" t="str">
            <v>単相</v>
          </cell>
          <cell r="AA656" t="str">
            <v>φ</v>
          </cell>
          <cell r="AB656" t="str">
            <v>電圧</v>
          </cell>
          <cell r="AC656">
            <v>200</v>
          </cell>
          <cell r="AD656" t="str">
            <v>V</v>
          </cell>
          <cell r="AE656" t="str">
            <v>外形寸法　高さ</v>
          </cell>
          <cell r="AF656">
            <v>198</v>
          </cell>
          <cell r="AG656" t="str">
            <v>mm</v>
          </cell>
          <cell r="AH656" t="str">
            <v>外形寸法　幅</v>
          </cell>
          <cell r="AI656">
            <v>940</v>
          </cell>
          <cell r="AJ656" t="str">
            <v>mm</v>
          </cell>
          <cell r="AK656" t="str">
            <v>外形寸法　奥行</v>
          </cell>
          <cell r="AL656">
            <v>610</v>
          </cell>
          <cell r="AM656" t="str">
            <v>mm</v>
          </cell>
          <cell r="AN656" t="str">
            <v>風量(強)</v>
          </cell>
          <cell r="AO656">
            <v>12</v>
          </cell>
          <cell r="AP656" t="str">
            <v>m3/min</v>
          </cell>
          <cell r="AQ656" t="str">
            <v>機外静圧</v>
          </cell>
          <cell r="AR656">
            <v>0</v>
          </cell>
          <cell r="AS656" t="str">
            <v>Pa</v>
          </cell>
          <cell r="AT656" t="str">
            <v>送風機出力</v>
          </cell>
          <cell r="AU656">
            <v>0.05</v>
          </cell>
          <cell r="AV656" t="str">
            <v>kW</v>
          </cell>
          <cell r="AW656" t="str">
            <v>ドレン配管径</v>
          </cell>
          <cell r="AX656" t="str">
            <v>内径26&lt;PVC管VP-25接続可能&gt;</v>
          </cell>
          <cell r="AZ656" t="str">
            <v>冷媒配管(ガス)</v>
          </cell>
          <cell r="BA656">
            <v>12.7</v>
          </cell>
          <cell r="BB656" t="str">
            <v>φ(mm)</v>
          </cell>
          <cell r="BC656" t="str">
            <v>冷媒配管(液)</v>
          </cell>
          <cell r="BD656">
            <v>6.35</v>
          </cell>
          <cell r="BE656" t="str">
            <v>φ(mm)</v>
          </cell>
          <cell r="BF656" t="str">
            <v>製品質量</v>
          </cell>
          <cell r="BG656">
            <v>29</v>
          </cell>
          <cell r="BH656" t="str">
            <v>kg</v>
          </cell>
          <cell r="BI656" t="str">
            <v>分離形名(パネル１)</v>
          </cell>
          <cell r="BJ656" t="str">
            <v>PMP-J56EW</v>
          </cell>
          <cell r="BL656" t="str">
            <v>分離形名(リモコン１)</v>
          </cell>
          <cell r="BM656" t="str">
            <v>PAR-JH250K</v>
          </cell>
        </row>
        <row r="657">
          <cell r="B657" t="str">
            <v>PMH-J56EA</v>
          </cell>
          <cell r="C657" t="str">
            <v>標準価格</v>
          </cell>
          <cell r="D657">
            <v>290000</v>
          </cell>
          <cell r="E657">
            <v>315000</v>
          </cell>
          <cell r="F657" t="str">
            <v>円</v>
          </cell>
          <cell r="G657" t="str">
            <v>冷房能力</v>
          </cell>
          <cell r="H657">
            <v>5</v>
          </cell>
          <cell r="I657" t="str">
            <v>kW</v>
          </cell>
          <cell r="J657" t="str">
            <v>消費電力(冷房)</v>
          </cell>
          <cell r="K657">
            <v>0.09</v>
          </cell>
          <cell r="L657" t="str">
            <v>kW</v>
          </cell>
          <cell r="M657" t="str">
            <v>暖房能力</v>
          </cell>
          <cell r="N657">
            <v>5.6</v>
          </cell>
          <cell r="O657" t="str">
            <v>kW</v>
          </cell>
          <cell r="P657" t="str">
            <v>暖房能力(ﾋｰﾀ作動時)</v>
          </cell>
          <cell r="R657" t="str">
            <v>kW</v>
          </cell>
          <cell r="S657" t="str">
            <v>消費電力(暖房)</v>
          </cell>
          <cell r="T657">
            <v>0.09</v>
          </cell>
          <cell r="U657" t="str">
            <v>kW</v>
          </cell>
          <cell r="V657" t="str">
            <v>消費電力(暖房ﾋｰﾀ作動時)</v>
          </cell>
          <cell r="X657" t="str">
            <v>kW</v>
          </cell>
          <cell r="Y657" t="str">
            <v>電源</v>
          </cell>
          <cell r="AA657" t="str">
            <v>φ</v>
          </cell>
          <cell r="AB657" t="str">
            <v>電圧</v>
          </cell>
          <cell r="AD657" t="str">
            <v>V</v>
          </cell>
          <cell r="AE657" t="str">
            <v>外形寸法　高さ</v>
          </cell>
          <cell r="AF657">
            <v>198</v>
          </cell>
          <cell r="AG657" t="str">
            <v>mm</v>
          </cell>
          <cell r="AH657" t="str">
            <v>外形寸法　幅</v>
          </cell>
          <cell r="AI657">
            <v>940</v>
          </cell>
          <cell r="AJ657" t="str">
            <v>mm</v>
          </cell>
          <cell r="AK657" t="str">
            <v>外形寸法　奥行</v>
          </cell>
          <cell r="AL657">
            <v>610</v>
          </cell>
          <cell r="AM657" t="str">
            <v>mm</v>
          </cell>
          <cell r="AN657" t="str">
            <v>風量(強)</v>
          </cell>
          <cell r="AO657">
            <v>12</v>
          </cell>
          <cell r="AP657" t="str">
            <v>m3/min</v>
          </cell>
          <cell r="AQ657" t="str">
            <v>機外静圧</v>
          </cell>
          <cell r="AR657">
            <v>0</v>
          </cell>
          <cell r="AS657" t="str">
            <v>Pa</v>
          </cell>
          <cell r="AT657" t="str">
            <v>送風機出力</v>
          </cell>
          <cell r="AU657">
            <v>0.05</v>
          </cell>
          <cell r="AV657" t="str">
            <v>kW</v>
          </cell>
          <cell r="AW657" t="str">
            <v>ドレン配管径</v>
          </cell>
          <cell r="AX657" t="str">
            <v>ＶＰ－２５接続可</v>
          </cell>
          <cell r="AZ657" t="str">
            <v>冷媒配管(ガス)</v>
          </cell>
          <cell r="BA657">
            <v>12.7</v>
          </cell>
          <cell r="BB657" t="str">
            <v>φ(mm)</v>
          </cell>
          <cell r="BC657" t="str">
            <v>冷媒配管(液)</v>
          </cell>
          <cell r="BD657">
            <v>6.35</v>
          </cell>
          <cell r="BE657" t="str">
            <v>φ(mm)</v>
          </cell>
          <cell r="BF657" t="str">
            <v>製品質量</v>
          </cell>
          <cell r="BG657">
            <v>28</v>
          </cell>
          <cell r="BH657" t="str">
            <v>kg</v>
          </cell>
          <cell r="BI657" t="str">
            <v>分離形名(パネル１)</v>
          </cell>
          <cell r="BJ657" t="str">
            <v>PMP-J56EW</v>
          </cell>
          <cell r="BL657" t="str">
            <v>分離形名(リモコン１)</v>
          </cell>
          <cell r="BM657" t="str">
            <v>PAR-S25A</v>
          </cell>
        </row>
        <row r="658">
          <cell r="B658" t="str">
            <v>PMH-J56EAH</v>
          </cell>
          <cell r="C658" t="str">
            <v>標準価格</v>
          </cell>
          <cell r="D658">
            <v>318000</v>
          </cell>
          <cell r="E658">
            <v>343000</v>
          </cell>
          <cell r="F658" t="str">
            <v>円</v>
          </cell>
          <cell r="G658" t="str">
            <v>冷房能力</v>
          </cell>
          <cell r="H658">
            <v>5</v>
          </cell>
          <cell r="I658" t="str">
            <v>kW</v>
          </cell>
          <cell r="J658" t="str">
            <v>消費電力(冷房)</v>
          </cell>
          <cell r="K658">
            <v>0.09</v>
          </cell>
          <cell r="L658" t="str">
            <v>kW</v>
          </cell>
          <cell r="M658" t="str">
            <v>暖房能力</v>
          </cell>
          <cell r="N658">
            <v>5.6</v>
          </cell>
          <cell r="O658" t="str">
            <v>kW</v>
          </cell>
          <cell r="P658" t="str">
            <v>暖房能力(ﾋｰﾀ作動時)</v>
          </cell>
          <cell r="Q658">
            <v>7.2</v>
          </cell>
          <cell r="R658" t="str">
            <v>kW</v>
          </cell>
          <cell r="S658" t="str">
            <v>消費電力(暖房)</v>
          </cell>
          <cell r="T658">
            <v>0.09</v>
          </cell>
          <cell r="U658" t="str">
            <v>kW</v>
          </cell>
          <cell r="V658" t="str">
            <v>消費電力(暖房ﾋｰﾀ作動時)</v>
          </cell>
          <cell r="W658">
            <v>1.69</v>
          </cell>
          <cell r="X658" t="str">
            <v>kW</v>
          </cell>
          <cell r="Y658" t="str">
            <v>電源</v>
          </cell>
          <cell r="AA658" t="str">
            <v>φ</v>
          </cell>
          <cell r="AB658" t="str">
            <v>電圧</v>
          </cell>
          <cell r="AD658" t="str">
            <v>V</v>
          </cell>
          <cell r="AE658" t="str">
            <v>外形寸法　高さ</v>
          </cell>
          <cell r="AF658">
            <v>198</v>
          </cell>
          <cell r="AG658" t="str">
            <v>mm</v>
          </cell>
          <cell r="AH658" t="str">
            <v>外形寸法　幅</v>
          </cell>
          <cell r="AI658">
            <v>940</v>
          </cell>
          <cell r="AJ658" t="str">
            <v>mm</v>
          </cell>
          <cell r="AK658" t="str">
            <v>外形寸法　奥行</v>
          </cell>
          <cell r="AL658">
            <v>610</v>
          </cell>
          <cell r="AM658" t="str">
            <v>mm</v>
          </cell>
          <cell r="AN658" t="str">
            <v>風量(強)</v>
          </cell>
          <cell r="AO658">
            <v>12</v>
          </cell>
          <cell r="AP658" t="str">
            <v>m3/min</v>
          </cell>
          <cell r="AQ658" t="str">
            <v>機外静圧</v>
          </cell>
          <cell r="AR658">
            <v>0</v>
          </cell>
          <cell r="AS658" t="str">
            <v>Pa</v>
          </cell>
          <cell r="AT658" t="str">
            <v>送風機出力</v>
          </cell>
          <cell r="AU658">
            <v>0.05</v>
          </cell>
          <cell r="AV658" t="str">
            <v>kW</v>
          </cell>
          <cell r="AW658" t="str">
            <v>ドレン配管径</v>
          </cell>
          <cell r="AX658" t="str">
            <v>ＶＰ－２５接続可</v>
          </cell>
          <cell r="AZ658" t="str">
            <v>冷媒配管(ガス)</v>
          </cell>
          <cell r="BA658">
            <v>12.7</v>
          </cell>
          <cell r="BB658" t="str">
            <v>φ(mm)</v>
          </cell>
          <cell r="BC658" t="str">
            <v>冷媒配管(液)</v>
          </cell>
          <cell r="BD658">
            <v>6.35</v>
          </cell>
          <cell r="BE658" t="str">
            <v>φ(mm)</v>
          </cell>
          <cell r="BF658" t="str">
            <v>製品質量</v>
          </cell>
          <cell r="BG658">
            <v>28</v>
          </cell>
          <cell r="BH658" t="str">
            <v>kg</v>
          </cell>
          <cell r="BI658" t="str">
            <v>分離形名(パネル１)</v>
          </cell>
          <cell r="BJ658" t="str">
            <v>PMP-J56EW</v>
          </cell>
          <cell r="BL658" t="str">
            <v>分離形名(リモコン１)</v>
          </cell>
          <cell r="BM658" t="str">
            <v>PAR-S25A</v>
          </cell>
        </row>
        <row r="659">
          <cell r="B659" t="str">
            <v>PMH-J56EK</v>
          </cell>
          <cell r="C659" t="str">
            <v>標準価格</v>
          </cell>
          <cell r="D659">
            <v>295000</v>
          </cell>
          <cell r="E659">
            <v>320000</v>
          </cell>
          <cell r="F659" t="str">
            <v>円</v>
          </cell>
          <cell r="G659" t="str">
            <v>冷房能力</v>
          </cell>
          <cell r="H659">
            <v>5</v>
          </cell>
          <cell r="I659" t="str">
            <v>kW</v>
          </cell>
          <cell r="J659" t="str">
            <v>消費電力(冷房)</v>
          </cell>
          <cell r="K659">
            <v>0</v>
          </cell>
          <cell r="L659" t="str">
            <v>kW</v>
          </cell>
          <cell r="M659" t="str">
            <v>暖房能力</v>
          </cell>
          <cell r="N659">
            <v>5.6</v>
          </cell>
          <cell r="O659" t="str">
            <v>kW</v>
          </cell>
          <cell r="P659" t="str">
            <v>暖房能力(ﾋｰﾀ作動時)</v>
          </cell>
          <cell r="Q659">
            <v>0</v>
          </cell>
          <cell r="R659" t="str">
            <v>kW</v>
          </cell>
          <cell r="S659" t="str">
            <v>消費電力(暖房)</v>
          </cell>
          <cell r="T659">
            <v>0</v>
          </cell>
          <cell r="U659" t="str">
            <v>kW</v>
          </cell>
          <cell r="V659" t="str">
            <v>消費電力(暖房ﾋｰﾀ作動時)</v>
          </cell>
          <cell r="W659">
            <v>0</v>
          </cell>
          <cell r="X659" t="str">
            <v>kW</v>
          </cell>
          <cell r="Y659" t="str">
            <v>電源</v>
          </cell>
          <cell r="Z659" t="str">
            <v>単相</v>
          </cell>
          <cell r="AA659" t="str">
            <v>φ</v>
          </cell>
          <cell r="AB659" t="str">
            <v>電圧</v>
          </cell>
          <cell r="AC659">
            <v>200</v>
          </cell>
          <cell r="AD659" t="str">
            <v>V</v>
          </cell>
          <cell r="AE659" t="str">
            <v>外形寸法　高さ</v>
          </cell>
          <cell r="AF659">
            <v>198</v>
          </cell>
          <cell r="AG659" t="str">
            <v>mm</v>
          </cell>
          <cell r="AH659" t="str">
            <v>外形寸法　幅</v>
          </cell>
          <cell r="AI659">
            <v>940</v>
          </cell>
          <cell r="AJ659" t="str">
            <v>mm</v>
          </cell>
          <cell r="AK659" t="str">
            <v>外形寸法　奥行</v>
          </cell>
          <cell r="AL659">
            <v>610</v>
          </cell>
          <cell r="AM659" t="str">
            <v>mm</v>
          </cell>
          <cell r="AN659" t="str">
            <v>風量(強)</v>
          </cell>
          <cell r="AO659">
            <v>12</v>
          </cell>
          <cell r="AP659" t="str">
            <v>m3/min</v>
          </cell>
          <cell r="AQ659" t="str">
            <v>機外静圧</v>
          </cell>
          <cell r="AR659">
            <v>0</v>
          </cell>
          <cell r="AS659" t="str">
            <v>Pa</v>
          </cell>
          <cell r="AT659" t="str">
            <v>送風機出力</v>
          </cell>
          <cell r="AU659">
            <v>0.05</v>
          </cell>
          <cell r="AV659" t="str">
            <v>kW</v>
          </cell>
          <cell r="AW659" t="str">
            <v>ドレン配管径</v>
          </cell>
          <cell r="AX659" t="str">
            <v>内径26&lt;PVC管VP-25接続可能&gt;</v>
          </cell>
          <cell r="AZ659" t="str">
            <v>冷媒配管(ガス)</v>
          </cell>
          <cell r="BA659">
            <v>15.88</v>
          </cell>
          <cell r="BB659" t="str">
            <v>φ(mm)</v>
          </cell>
          <cell r="BC659" t="str">
            <v>冷媒配管(液)</v>
          </cell>
          <cell r="BD659">
            <v>9.52</v>
          </cell>
          <cell r="BE659" t="str">
            <v>φ(mm)</v>
          </cell>
          <cell r="BF659" t="str">
            <v>製品質量</v>
          </cell>
          <cell r="BG659">
            <v>28</v>
          </cell>
          <cell r="BH659" t="str">
            <v>kg</v>
          </cell>
          <cell r="BI659" t="str">
            <v>分離形名(パネル１)</v>
          </cell>
          <cell r="BJ659" t="str">
            <v>PMP-J56EW</v>
          </cell>
          <cell r="BL659" t="str">
            <v>分離形名(リモコン１)</v>
          </cell>
          <cell r="BM659" t="str">
            <v>PAR-JH250K</v>
          </cell>
        </row>
        <row r="660">
          <cell r="B660" t="str">
            <v>PMH-J56EKH</v>
          </cell>
          <cell r="C660" t="str">
            <v>標準価格</v>
          </cell>
          <cell r="D660">
            <v>323000</v>
          </cell>
          <cell r="E660">
            <v>348000</v>
          </cell>
          <cell r="F660" t="str">
            <v>円</v>
          </cell>
          <cell r="G660" t="str">
            <v>冷房能力</v>
          </cell>
          <cell r="H660">
            <v>5</v>
          </cell>
          <cell r="I660" t="str">
            <v>kW</v>
          </cell>
          <cell r="J660" t="str">
            <v>消費電力(冷房)</v>
          </cell>
          <cell r="K660">
            <v>0</v>
          </cell>
          <cell r="L660" t="str">
            <v>kW</v>
          </cell>
          <cell r="M660" t="str">
            <v>暖房能力</v>
          </cell>
          <cell r="N660">
            <v>5.6</v>
          </cell>
          <cell r="O660" t="str">
            <v>kW</v>
          </cell>
          <cell r="P660" t="str">
            <v>暖房能力(ﾋｰﾀ作動時)</v>
          </cell>
          <cell r="Q660">
            <v>7.2</v>
          </cell>
          <cell r="R660" t="str">
            <v>kW</v>
          </cell>
          <cell r="S660" t="str">
            <v>消費電力(暖房)</v>
          </cell>
          <cell r="T660">
            <v>0</v>
          </cell>
          <cell r="U660" t="str">
            <v>kW</v>
          </cell>
          <cell r="V660" t="str">
            <v>消費電力(暖房ﾋｰﾀ作動時)</v>
          </cell>
          <cell r="W660">
            <v>0</v>
          </cell>
          <cell r="X660" t="str">
            <v>kW</v>
          </cell>
          <cell r="Y660" t="str">
            <v>電源</v>
          </cell>
          <cell r="Z660" t="str">
            <v>三相</v>
          </cell>
          <cell r="AA660" t="str">
            <v>φ</v>
          </cell>
          <cell r="AB660" t="str">
            <v>電圧</v>
          </cell>
          <cell r="AC660">
            <v>200</v>
          </cell>
          <cell r="AD660" t="str">
            <v>V</v>
          </cell>
          <cell r="AE660" t="str">
            <v>外形寸法　高さ</v>
          </cell>
          <cell r="AF660">
            <v>198</v>
          </cell>
          <cell r="AG660" t="str">
            <v>mm</v>
          </cell>
          <cell r="AH660" t="str">
            <v>外形寸法　幅</v>
          </cell>
          <cell r="AI660">
            <v>940</v>
          </cell>
          <cell r="AJ660" t="str">
            <v>mm</v>
          </cell>
          <cell r="AK660" t="str">
            <v>外形寸法　奥行</v>
          </cell>
          <cell r="AL660">
            <v>610</v>
          </cell>
          <cell r="AM660" t="str">
            <v>mm</v>
          </cell>
          <cell r="AN660" t="str">
            <v>風量(強)</v>
          </cell>
          <cell r="AO660">
            <v>12</v>
          </cell>
          <cell r="AP660" t="str">
            <v>m3/min</v>
          </cell>
          <cell r="AQ660" t="str">
            <v>機外静圧</v>
          </cell>
          <cell r="AR660">
            <v>0</v>
          </cell>
          <cell r="AS660" t="str">
            <v>Pa</v>
          </cell>
          <cell r="AT660" t="str">
            <v>送風機出力</v>
          </cell>
          <cell r="AU660">
            <v>0.05</v>
          </cell>
          <cell r="AV660" t="str">
            <v>kW</v>
          </cell>
          <cell r="AW660" t="str">
            <v>ドレン配管径</v>
          </cell>
          <cell r="AX660" t="str">
            <v>内径26&lt;PVC管VP-25接続可能&gt;</v>
          </cell>
          <cell r="AZ660" t="str">
            <v>冷媒配管(ガス)</v>
          </cell>
          <cell r="BA660">
            <v>15.88</v>
          </cell>
          <cell r="BB660" t="str">
            <v>φ(mm)</v>
          </cell>
          <cell r="BC660" t="str">
            <v>冷媒配管(液)</v>
          </cell>
          <cell r="BD660">
            <v>9.52</v>
          </cell>
          <cell r="BE660" t="str">
            <v>φ(mm)</v>
          </cell>
          <cell r="BF660" t="str">
            <v>製品質量</v>
          </cell>
          <cell r="BG660">
            <v>29</v>
          </cell>
          <cell r="BH660" t="str">
            <v>kg</v>
          </cell>
          <cell r="BI660" t="str">
            <v>分離形名(パネル１)</v>
          </cell>
          <cell r="BJ660" t="str">
            <v>PMP-J56EW</v>
          </cell>
          <cell r="BL660" t="str">
            <v>分離形名(リモコン１)</v>
          </cell>
          <cell r="BM660" t="str">
            <v>PAR-JH250K</v>
          </cell>
        </row>
        <row r="661">
          <cell r="B661" t="str">
            <v>PMH-J56SEAH</v>
          </cell>
          <cell r="C661" t="str">
            <v>標準価格</v>
          </cell>
          <cell r="D661">
            <v>318000</v>
          </cell>
          <cell r="E661">
            <v>343000</v>
          </cell>
          <cell r="F661" t="str">
            <v>円</v>
          </cell>
          <cell r="G661" t="str">
            <v>冷房能力</v>
          </cell>
          <cell r="H661">
            <v>5</v>
          </cell>
          <cell r="I661" t="str">
            <v>kW</v>
          </cell>
          <cell r="J661" t="str">
            <v>消費電力(冷房)</v>
          </cell>
          <cell r="L661" t="str">
            <v>kW</v>
          </cell>
          <cell r="M661" t="str">
            <v>暖房能力</v>
          </cell>
          <cell r="N661">
            <v>5.6</v>
          </cell>
          <cell r="O661" t="str">
            <v>kW</v>
          </cell>
          <cell r="P661" t="str">
            <v>暖房能力(ﾋｰﾀ作動時)</v>
          </cell>
          <cell r="Q661">
            <v>7.2</v>
          </cell>
          <cell r="R661" t="str">
            <v>kW</v>
          </cell>
          <cell r="S661" t="str">
            <v>消費電力(暖房)</v>
          </cell>
          <cell r="U661" t="str">
            <v>kW</v>
          </cell>
          <cell r="V661" t="str">
            <v>消費電力(暖房ﾋｰﾀ作動時)</v>
          </cell>
          <cell r="X661" t="str">
            <v>kW</v>
          </cell>
          <cell r="Y661" t="str">
            <v>電源</v>
          </cell>
          <cell r="AA661" t="str">
            <v>φ</v>
          </cell>
          <cell r="AB661" t="str">
            <v>電圧</v>
          </cell>
          <cell r="AD661" t="str">
            <v>V</v>
          </cell>
          <cell r="AE661" t="str">
            <v>外形寸法　高さ</v>
          </cell>
          <cell r="AF661">
            <v>198</v>
          </cell>
          <cell r="AG661" t="str">
            <v>mm</v>
          </cell>
          <cell r="AH661" t="str">
            <v>外形寸法　幅</v>
          </cell>
          <cell r="AI661">
            <v>940</v>
          </cell>
          <cell r="AJ661" t="str">
            <v>mm</v>
          </cell>
          <cell r="AK661" t="str">
            <v>外形寸法　奥行</v>
          </cell>
          <cell r="AL661">
            <v>610</v>
          </cell>
          <cell r="AM661" t="str">
            <v>mm</v>
          </cell>
          <cell r="AN661" t="str">
            <v>風量(強)</v>
          </cell>
          <cell r="AO661">
            <v>12</v>
          </cell>
          <cell r="AP661" t="str">
            <v>m3/min</v>
          </cell>
          <cell r="AQ661" t="str">
            <v>機外静圧</v>
          </cell>
          <cell r="AR661">
            <v>0</v>
          </cell>
          <cell r="AS661" t="str">
            <v>Pa</v>
          </cell>
          <cell r="AT661" t="str">
            <v>送風機出力</v>
          </cell>
          <cell r="AU661">
            <v>0.05</v>
          </cell>
          <cell r="AV661" t="str">
            <v>kW</v>
          </cell>
          <cell r="AW661" t="str">
            <v>ドレン配管径</v>
          </cell>
          <cell r="AX661" t="str">
            <v>ＶＰ－２５接続可</v>
          </cell>
          <cell r="AZ661" t="str">
            <v>冷媒配管(ガス)</v>
          </cell>
          <cell r="BA661">
            <v>15.88</v>
          </cell>
          <cell r="BB661" t="str">
            <v>φ(mm)</v>
          </cell>
          <cell r="BC661" t="str">
            <v>冷媒配管(液)</v>
          </cell>
          <cell r="BD661">
            <v>9.52</v>
          </cell>
          <cell r="BE661" t="str">
            <v>φ(mm)</v>
          </cell>
          <cell r="BF661" t="str">
            <v>製品質量</v>
          </cell>
          <cell r="BG661">
            <v>28</v>
          </cell>
          <cell r="BH661" t="str">
            <v>kg</v>
          </cell>
          <cell r="BI661" t="str">
            <v>分離形名(パネル１)</v>
          </cell>
          <cell r="BJ661" t="str">
            <v>PMP-J56EW</v>
          </cell>
          <cell r="BL661" t="str">
            <v>分離形名(リモコン１)</v>
          </cell>
          <cell r="BM661" t="str">
            <v>PAR-S25A</v>
          </cell>
        </row>
        <row r="662">
          <cell r="B662" t="str">
            <v>PMH-J56SEKH</v>
          </cell>
          <cell r="C662" t="str">
            <v>標準価格</v>
          </cell>
          <cell r="D662">
            <v>323000</v>
          </cell>
          <cell r="E662">
            <v>348000</v>
          </cell>
          <cell r="F662" t="str">
            <v>円</v>
          </cell>
          <cell r="G662" t="str">
            <v>冷房能力</v>
          </cell>
          <cell r="H662">
            <v>5</v>
          </cell>
          <cell r="I662" t="str">
            <v>kW</v>
          </cell>
          <cell r="J662" t="str">
            <v>消費電力(冷房)</v>
          </cell>
          <cell r="K662">
            <v>0</v>
          </cell>
          <cell r="L662" t="str">
            <v>kW</v>
          </cell>
          <cell r="M662" t="str">
            <v>暖房能力</v>
          </cell>
          <cell r="N662">
            <v>5.6</v>
          </cell>
          <cell r="O662" t="str">
            <v>kW</v>
          </cell>
          <cell r="P662" t="str">
            <v>暖房能力(ﾋｰﾀ作動時)</v>
          </cell>
          <cell r="Q662">
            <v>7.2</v>
          </cell>
          <cell r="R662" t="str">
            <v>kW</v>
          </cell>
          <cell r="S662" t="str">
            <v>消費電力(暖房)</v>
          </cell>
          <cell r="T662">
            <v>0</v>
          </cell>
          <cell r="U662" t="str">
            <v>kW</v>
          </cell>
          <cell r="V662" t="str">
            <v>消費電力(暖房ﾋｰﾀ作動時)</v>
          </cell>
          <cell r="W662">
            <v>0</v>
          </cell>
          <cell r="X662" t="str">
            <v>kW</v>
          </cell>
          <cell r="Y662" t="str">
            <v>電源</v>
          </cell>
          <cell r="Z662" t="str">
            <v>単相</v>
          </cell>
          <cell r="AA662" t="str">
            <v>φ</v>
          </cell>
          <cell r="AB662" t="str">
            <v>電圧</v>
          </cell>
          <cell r="AC662">
            <v>200</v>
          </cell>
          <cell r="AD662" t="str">
            <v>V</v>
          </cell>
          <cell r="AE662" t="str">
            <v>外形寸法　高さ</v>
          </cell>
          <cell r="AF662">
            <v>198</v>
          </cell>
          <cell r="AG662" t="str">
            <v>mm</v>
          </cell>
          <cell r="AH662" t="str">
            <v>外形寸法　幅</v>
          </cell>
          <cell r="AI662">
            <v>940</v>
          </cell>
          <cell r="AJ662" t="str">
            <v>mm</v>
          </cell>
          <cell r="AK662" t="str">
            <v>外形寸法　奥行</v>
          </cell>
          <cell r="AL662">
            <v>610</v>
          </cell>
          <cell r="AM662" t="str">
            <v>mm</v>
          </cell>
          <cell r="AN662" t="str">
            <v>風量(強)</v>
          </cell>
          <cell r="AO662">
            <v>12</v>
          </cell>
          <cell r="AP662" t="str">
            <v>m3/min</v>
          </cell>
          <cell r="AQ662" t="str">
            <v>機外静圧</v>
          </cell>
          <cell r="AR662">
            <v>0</v>
          </cell>
          <cell r="AS662" t="str">
            <v>Pa</v>
          </cell>
          <cell r="AT662" t="str">
            <v>送風機出力</v>
          </cell>
          <cell r="AU662">
            <v>0.05</v>
          </cell>
          <cell r="AV662" t="str">
            <v>kW</v>
          </cell>
          <cell r="AW662" t="str">
            <v>ドレン配管径</v>
          </cell>
          <cell r="AX662" t="str">
            <v>内径26&lt;PVC管VP-25接続可能&gt;</v>
          </cell>
          <cell r="AZ662" t="str">
            <v>冷媒配管(ガス)</v>
          </cell>
          <cell r="BA662">
            <v>15.88</v>
          </cell>
          <cell r="BB662" t="str">
            <v>φ(mm)</v>
          </cell>
          <cell r="BC662" t="str">
            <v>冷媒配管(液)</v>
          </cell>
          <cell r="BD662">
            <v>9.52</v>
          </cell>
          <cell r="BE662" t="str">
            <v>φ(mm)</v>
          </cell>
          <cell r="BF662" t="str">
            <v>製品質量</v>
          </cell>
          <cell r="BG662">
            <v>29</v>
          </cell>
          <cell r="BH662" t="str">
            <v>kg</v>
          </cell>
          <cell r="BI662" t="str">
            <v>分離形名(パネル１)</v>
          </cell>
          <cell r="BJ662" t="str">
            <v>PMP-J56EW</v>
          </cell>
          <cell r="BL662" t="str">
            <v>分離形名(リモコン１)</v>
          </cell>
          <cell r="BM662" t="str">
            <v>PAR-JH250K</v>
          </cell>
        </row>
        <row r="663">
          <cell r="B663" t="str">
            <v>PMH-J63EA</v>
          </cell>
          <cell r="C663" t="str">
            <v>標準価格</v>
          </cell>
          <cell r="D663">
            <v>305000</v>
          </cell>
          <cell r="E663">
            <v>330000</v>
          </cell>
          <cell r="F663" t="str">
            <v>円</v>
          </cell>
          <cell r="G663" t="str">
            <v>冷房能力</v>
          </cell>
          <cell r="H663">
            <v>5.6</v>
          </cell>
          <cell r="I663" t="str">
            <v>kW</v>
          </cell>
          <cell r="J663" t="str">
            <v>消費電力(冷房)</v>
          </cell>
          <cell r="K663">
            <v>0.11</v>
          </cell>
          <cell r="L663" t="str">
            <v>kW</v>
          </cell>
          <cell r="M663" t="str">
            <v>暖房能力</v>
          </cell>
          <cell r="N663">
            <v>6.7</v>
          </cell>
          <cell r="O663" t="str">
            <v>kW</v>
          </cell>
          <cell r="P663" t="str">
            <v>暖房能力(ﾋｰﾀ作動時)</v>
          </cell>
          <cell r="R663" t="str">
            <v>kW</v>
          </cell>
          <cell r="S663" t="str">
            <v>消費電力(暖房)</v>
          </cell>
          <cell r="T663">
            <v>0.11</v>
          </cell>
          <cell r="U663" t="str">
            <v>kW</v>
          </cell>
          <cell r="V663" t="str">
            <v>消費電力(暖房ﾋｰﾀ作動時)</v>
          </cell>
          <cell r="X663" t="str">
            <v>kW</v>
          </cell>
          <cell r="Y663" t="str">
            <v>電源</v>
          </cell>
          <cell r="AA663" t="str">
            <v>φ</v>
          </cell>
          <cell r="AB663" t="str">
            <v>電圧</v>
          </cell>
          <cell r="AD663" t="str">
            <v>V</v>
          </cell>
          <cell r="AE663" t="str">
            <v>外形寸法　高さ</v>
          </cell>
          <cell r="AF663">
            <v>198</v>
          </cell>
          <cell r="AG663" t="str">
            <v>mm</v>
          </cell>
          <cell r="AH663" t="str">
            <v>外形寸法　幅</v>
          </cell>
          <cell r="AI663">
            <v>1240</v>
          </cell>
          <cell r="AJ663" t="str">
            <v>mm</v>
          </cell>
          <cell r="AK663" t="str">
            <v>外形寸法　奥行</v>
          </cell>
          <cell r="AL663">
            <v>610</v>
          </cell>
          <cell r="AM663" t="str">
            <v>mm</v>
          </cell>
          <cell r="AN663" t="str">
            <v>風量(強)</v>
          </cell>
          <cell r="AO663">
            <v>18</v>
          </cell>
          <cell r="AP663" t="str">
            <v>m3/min</v>
          </cell>
          <cell r="AQ663" t="str">
            <v>機外静圧</v>
          </cell>
          <cell r="AR663">
            <v>0</v>
          </cell>
          <cell r="AS663" t="str">
            <v>Pa</v>
          </cell>
          <cell r="AT663" t="str">
            <v>送風機出力</v>
          </cell>
          <cell r="AU663">
            <v>0.08</v>
          </cell>
          <cell r="AV663" t="str">
            <v>kW</v>
          </cell>
          <cell r="AW663" t="str">
            <v>ドレン配管径</v>
          </cell>
          <cell r="AX663" t="str">
            <v>ＶＰ－２５接続可</v>
          </cell>
          <cell r="AZ663" t="str">
            <v>冷媒配管(ガス)</v>
          </cell>
          <cell r="BA663">
            <v>15.88</v>
          </cell>
          <cell r="BB663" t="str">
            <v>φ(mm)</v>
          </cell>
          <cell r="BC663" t="str">
            <v>冷媒配管(液)</v>
          </cell>
          <cell r="BD663">
            <v>9.52</v>
          </cell>
          <cell r="BE663" t="str">
            <v>φ(mm)</v>
          </cell>
          <cell r="BF663" t="str">
            <v>製品質量</v>
          </cell>
          <cell r="BG663">
            <v>35</v>
          </cell>
          <cell r="BH663" t="str">
            <v>kg</v>
          </cell>
          <cell r="BI663" t="str">
            <v>分離形名(パネル１)</v>
          </cell>
          <cell r="BJ663" t="str">
            <v>PMP-J112EW</v>
          </cell>
          <cell r="BL663" t="str">
            <v>分離形名(リモコン１)</v>
          </cell>
          <cell r="BM663" t="str">
            <v>PAR-S25A</v>
          </cell>
        </row>
        <row r="664">
          <cell r="B664" t="str">
            <v>PMH-J63EAH</v>
          </cell>
          <cell r="C664" t="str">
            <v>標準価格</v>
          </cell>
          <cell r="D664">
            <v>333000</v>
          </cell>
          <cell r="E664">
            <v>358000</v>
          </cell>
          <cell r="F664" t="str">
            <v>円</v>
          </cell>
          <cell r="G664" t="str">
            <v>冷房能力</v>
          </cell>
          <cell r="H664">
            <v>5.6</v>
          </cell>
          <cell r="I664" t="str">
            <v>kW</v>
          </cell>
          <cell r="J664" t="str">
            <v>消費電力(冷房)</v>
          </cell>
          <cell r="K664">
            <v>0.11</v>
          </cell>
          <cell r="L664" t="str">
            <v>kW</v>
          </cell>
          <cell r="M664" t="str">
            <v>暖房能力</v>
          </cell>
          <cell r="N664">
            <v>6.7</v>
          </cell>
          <cell r="O664" t="str">
            <v>kW</v>
          </cell>
          <cell r="P664" t="str">
            <v>暖房能力(ﾋｰﾀ作動時)</v>
          </cell>
          <cell r="Q664">
            <v>8.8000000000000007</v>
          </cell>
          <cell r="R664" t="str">
            <v>kW</v>
          </cell>
          <cell r="S664" t="str">
            <v>消費電力(暖房)</v>
          </cell>
          <cell r="T664">
            <v>0.11</v>
          </cell>
          <cell r="U664" t="str">
            <v>kW</v>
          </cell>
          <cell r="V664" t="str">
            <v>消費電力(暖房ﾋｰﾀ作動時)</v>
          </cell>
          <cell r="W664">
            <v>2.21</v>
          </cell>
          <cell r="X664" t="str">
            <v>kW</v>
          </cell>
          <cell r="Y664" t="str">
            <v>電源</v>
          </cell>
          <cell r="AA664" t="str">
            <v>φ</v>
          </cell>
          <cell r="AB664" t="str">
            <v>電圧</v>
          </cell>
          <cell r="AD664" t="str">
            <v>V</v>
          </cell>
          <cell r="AE664" t="str">
            <v>外形寸法　高さ</v>
          </cell>
          <cell r="AF664">
            <v>198</v>
          </cell>
          <cell r="AG664" t="str">
            <v>mm</v>
          </cell>
          <cell r="AH664" t="str">
            <v>外形寸法　幅</v>
          </cell>
          <cell r="AI664">
            <v>1240</v>
          </cell>
          <cell r="AJ664" t="str">
            <v>mm</v>
          </cell>
          <cell r="AK664" t="str">
            <v>外形寸法　奥行</v>
          </cell>
          <cell r="AL664">
            <v>610</v>
          </cell>
          <cell r="AM664" t="str">
            <v>mm</v>
          </cell>
          <cell r="AN664" t="str">
            <v>風量(強)</v>
          </cell>
          <cell r="AO664">
            <v>18</v>
          </cell>
          <cell r="AP664" t="str">
            <v>m3/min</v>
          </cell>
          <cell r="AQ664" t="str">
            <v>機外静圧</v>
          </cell>
          <cell r="AR664">
            <v>0</v>
          </cell>
          <cell r="AS664" t="str">
            <v>Pa</v>
          </cell>
          <cell r="AT664" t="str">
            <v>送風機出力</v>
          </cell>
          <cell r="AU664">
            <v>0.08</v>
          </cell>
          <cell r="AV664" t="str">
            <v>kW</v>
          </cell>
          <cell r="AW664" t="str">
            <v>ドレン配管径</v>
          </cell>
          <cell r="AX664" t="str">
            <v>ＶＰ－２５接続可</v>
          </cell>
          <cell r="AZ664" t="str">
            <v>冷媒配管(ガス)</v>
          </cell>
          <cell r="BA664">
            <v>15.88</v>
          </cell>
          <cell r="BB664" t="str">
            <v>φ(mm)</v>
          </cell>
          <cell r="BC664" t="str">
            <v>冷媒配管(液)</v>
          </cell>
          <cell r="BD664">
            <v>9.52</v>
          </cell>
          <cell r="BE664" t="str">
            <v>φ(mm)</v>
          </cell>
          <cell r="BF664" t="str">
            <v>製品質量</v>
          </cell>
          <cell r="BG664">
            <v>35</v>
          </cell>
          <cell r="BH664" t="str">
            <v>kg</v>
          </cell>
          <cell r="BI664" t="str">
            <v>分離形名(パネル１)</v>
          </cell>
          <cell r="BJ664" t="str">
            <v>PMP-J112EW</v>
          </cell>
          <cell r="BL664" t="str">
            <v>分離形名(リモコン１)</v>
          </cell>
          <cell r="BM664" t="str">
            <v>PAR-S25A</v>
          </cell>
        </row>
        <row r="665">
          <cell r="B665" t="str">
            <v>PMH-J63EK</v>
          </cell>
          <cell r="C665" t="str">
            <v>標準価格</v>
          </cell>
          <cell r="D665">
            <v>305000</v>
          </cell>
          <cell r="E665">
            <v>330000</v>
          </cell>
          <cell r="F665" t="str">
            <v>円</v>
          </cell>
          <cell r="G665" t="str">
            <v>冷房能力</v>
          </cell>
          <cell r="H665">
            <v>5.6</v>
          </cell>
          <cell r="I665" t="str">
            <v>kW</v>
          </cell>
          <cell r="J665" t="str">
            <v>消費電力(冷房)</v>
          </cell>
          <cell r="K665">
            <v>0</v>
          </cell>
          <cell r="L665" t="str">
            <v>kW</v>
          </cell>
          <cell r="M665" t="str">
            <v>暖房能力</v>
          </cell>
          <cell r="N665">
            <v>6.7</v>
          </cell>
          <cell r="O665" t="str">
            <v>kW</v>
          </cell>
          <cell r="P665" t="str">
            <v>暖房能力(ﾋｰﾀ作動時)</v>
          </cell>
          <cell r="Q665">
            <v>0</v>
          </cell>
          <cell r="R665" t="str">
            <v>kW</v>
          </cell>
          <cell r="S665" t="str">
            <v>消費電力(暖房)</v>
          </cell>
          <cell r="T665">
            <v>0</v>
          </cell>
          <cell r="U665" t="str">
            <v>kW</v>
          </cell>
          <cell r="V665" t="str">
            <v>消費電力(暖房ﾋｰﾀ作動時)</v>
          </cell>
          <cell r="W665">
            <v>0</v>
          </cell>
          <cell r="X665" t="str">
            <v>kW</v>
          </cell>
          <cell r="Y665" t="str">
            <v>電源</v>
          </cell>
          <cell r="Z665" t="str">
            <v>単相</v>
          </cell>
          <cell r="AA665" t="str">
            <v>φ</v>
          </cell>
          <cell r="AB665" t="str">
            <v>電圧</v>
          </cell>
          <cell r="AC665">
            <v>200</v>
          </cell>
          <cell r="AD665" t="str">
            <v>V</v>
          </cell>
          <cell r="AE665" t="str">
            <v>外形寸法　高さ</v>
          </cell>
          <cell r="AF665">
            <v>198</v>
          </cell>
          <cell r="AG665" t="str">
            <v>mm</v>
          </cell>
          <cell r="AH665" t="str">
            <v>外形寸法　幅</v>
          </cell>
          <cell r="AI665">
            <v>1240</v>
          </cell>
          <cell r="AJ665" t="str">
            <v>mm</v>
          </cell>
          <cell r="AK665" t="str">
            <v>外形寸法　奥行</v>
          </cell>
          <cell r="AL665">
            <v>610</v>
          </cell>
          <cell r="AM665" t="str">
            <v>mm</v>
          </cell>
          <cell r="AN665" t="str">
            <v>風量(強)</v>
          </cell>
          <cell r="AO665">
            <v>18</v>
          </cell>
          <cell r="AP665" t="str">
            <v>m3/min</v>
          </cell>
          <cell r="AQ665" t="str">
            <v>機外静圧</v>
          </cell>
          <cell r="AR665">
            <v>0</v>
          </cell>
          <cell r="AS665" t="str">
            <v>Pa</v>
          </cell>
          <cell r="AT665" t="str">
            <v>送風機出力</v>
          </cell>
          <cell r="AU665">
            <v>0.08</v>
          </cell>
          <cell r="AV665" t="str">
            <v>kW</v>
          </cell>
          <cell r="AW665" t="str">
            <v>ドレン配管径</v>
          </cell>
          <cell r="AX665" t="str">
            <v>内径26&lt;PVC管VP-25接続可能&gt;</v>
          </cell>
          <cell r="AZ665" t="str">
            <v>冷媒配管(ガス)</v>
          </cell>
          <cell r="BA665">
            <v>15.88</v>
          </cell>
          <cell r="BB665" t="str">
            <v>φ(mm)</v>
          </cell>
          <cell r="BC665" t="str">
            <v>冷媒配管(液)</v>
          </cell>
          <cell r="BD665">
            <v>9.52</v>
          </cell>
          <cell r="BE665" t="str">
            <v>φ(mm)</v>
          </cell>
          <cell r="BF665" t="str">
            <v>製品質量</v>
          </cell>
          <cell r="BG665">
            <v>35</v>
          </cell>
          <cell r="BH665" t="str">
            <v>kg</v>
          </cell>
          <cell r="BI665" t="str">
            <v>分離形名(パネル１)</v>
          </cell>
          <cell r="BJ665" t="str">
            <v>PMP-J112EW</v>
          </cell>
          <cell r="BL665" t="str">
            <v>分離形名(リモコン１)</v>
          </cell>
          <cell r="BM665" t="str">
            <v>PAR-JH250K</v>
          </cell>
        </row>
        <row r="666">
          <cell r="B666" t="str">
            <v>PMH-J63EKH</v>
          </cell>
          <cell r="C666" t="str">
            <v>標準価格</v>
          </cell>
          <cell r="D666">
            <v>333000</v>
          </cell>
          <cell r="E666">
            <v>358000</v>
          </cell>
          <cell r="F666" t="str">
            <v>円</v>
          </cell>
          <cell r="G666" t="str">
            <v>冷房能力</v>
          </cell>
          <cell r="H666">
            <v>5.6</v>
          </cell>
          <cell r="I666" t="str">
            <v>kW</v>
          </cell>
          <cell r="J666" t="str">
            <v>消費電力(冷房)</v>
          </cell>
          <cell r="K666">
            <v>0</v>
          </cell>
          <cell r="L666" t="str">
            <v>kW</v>
          </cell>
          <cell r="M666" t="str">
            <v>暖房能力</v>
          </cell>
          <cell r="N666">
            <v>6.7</v>
          </cell>
          <cell r="O666" t="str">
            <v>kW</v>
          </cell>
          <cell r="P666" t="str">
            <v>暖房能力(ﾋｰﾀ作動時)</v>
          </cell>
          <cell r="Q666">
            <v>8.8000000000000007</v>
          </cell>
          <cell r="R666" t="str">
            <v>kW</v>
          </cell>
          <cell r="S666" t="str">
            <v>消費電力(暖房)</v>
          </cell>
          <cell r="T666">
            <v>0</v>
          </cell>
          <cell r="U666" t="str">
            <v>kW</v>
          </cell>
          <cell r="V666" t="str">
            <v>消費電力(暖房ﾋｰﾀ作動時)</v>
          </cell>
          <cell r="W666">
            <v>0</v>
          </cell>
          <cell r="X666" t="str">
            <v>kW</v>
          </cell>
          <cell r="Y666" t="str">
            <v>電源</v>
          </cell>
          <cell r="Z666" t="str">
            <v>三相</v>
          </cell>
          <cell r="AA666" t="str">
            <v>φ</v>
          </cell>
          <cell r="AB666" t="str">
            <v>電圧</v>
          </cell>
          <cell r="AC666">
            <v>200</v>
          </cell>
          <cell r="AD666" t="str">
            <v>V</v>
          </cell>
          <cell r="AE666" t="str">
            <v>外形寸法　高さ</v>
          </cell>
          <cell r="AF666">
            <v>198</v>
          </cell>
          <cell r="AG666" t="str">
            <v>mm</v>
          </cell>
          <cell r="AH666" t="str">
            <v>外形寸法　幅</v>
          </cell>
          <cell r="AI666">
            <v>1240</v>
          </cell>
          <cell r="AJ666" t="str">
            <v>mm</v>
          </cell>
          <cell r="AK666" t="str">
            <v>外形寸法　奥行</v>
          </cell>
          <cell r="AL666">
            <v>610</v>
          </cell>
          <cell r="AM666" t="str">
            <v>mm</v>
          </cell>
          <cell r="AN666" t="str">
            <v>風量(強)</v>
          </cell>
          <cell r="AO666">
            <v>18</v>
          </cell>
          <cell r="AP666" t="str">
            <v>m3/min</v>
          </cell>
          <cell r="AQ666" t="str">
            <v>機外静圧</v>
          </cell>
          <cell r="AR666">
            <v>0</v>
          </cell>
          <cell r="AS666" t="str">
            <v>Pa</v>
          </cell>
          <cell r="AT666" t="str">
            <v>送風機出力</v>
          </cell>
          <cell r="AU666">
            <v>0.08</v>
          </cell>
          <cell r="AV666" t="str">
            <v>kW</v>
          </cell>
          <cell r="AW666" t="str">
            <v>ドレン配管径</v>
          </cell>
          <cell r="AX666" t="str">
            <v>内径26&lt;PVC管VP-25接続可能&gt;</v>
          </cell>
          <cell r="AZ666" t="str">
            <v>冷媒配管(ガス)</v>
          </cell>
          <cell r="BA666">
            <v>15.88</v>
          </cell>
          <cell r="BB666" t="str">
            <v>φ(mm)</v>
          </cell>
          <cell r="BC666" t="str">
            <v>冷媒配管(液)</v>
          </cell>
          <cell r="BD666">
            <v>9.52</v>
          </cell>
          <cell r="BE666" t="str">
            <v>φ(mm)</v>
          </cell>
          <cell r="BF666" t="str">
            <v>製品質量</v>
          </cell>
          <cell r="BG666">
            <v>37</v>
          </cell>
          <cell r="BH666" t="str">
            <v>kg</v>
          </cell>
          <cell r="BI666" t="str">
            <v>分離形名(パネル１)</v>
          </cell>
          <cell r="BJ666" t="str">
            <v>PMP-J112EW</v>
          </cell>
          <cell r="BL666" t="str">
            <v>分離形名(リモコン１)</v>
          </cell>
          <cell r="BM666" t="str">
            <v>PAR-JH250K</v>
          </cell>
        </row>
        <row r="667">
          <cell r="B667" t="str">
            <v>PMH-J71EA</v>
          </cell>
          <cell r="C667" t="str">
            <v>標準価格</v>
          </cell>
          <cell r="D667">
            <v>310000</v>
          </cell>
          <cell r="E667">
            <v>335000</v>
          </cell>
          <cell r="F667" t="str">
            <v>円</v>
          </cell>
          <cell r="G667" t="str">
            <v>冷房能力</v>
          </cell>
          <cell r="H667">
            <v>6.3</v>
          </cell>
          <cell r="I667" t="str">
            <v>kW</v>
          </cell>
          <cell r="J667" t="str">
            <v>消費電力(冷房)</v>
          </cell>
          <cell r="K667">
            <v>0.11</v>
          </cell>
          <cell r="L667" t="str">
            <v>kW</v>
          </cell>
          <cell r="M667" t="str">
            <v>暖房能力</v>
          </cell>
          <cell r="N667">
            <v>7.1</v>
          </cell>
          <cell r="O667" t="str">
            <v>kW</v>
          </cell>
          <cell r="P667" t="str">
            <v>暖房能力(ﾋｰﾀ作動時)</v>
          </cell>
          <cell r="R667" t="str">
            <v>kW</v>
          </cell>
          <cell r="S667" t="str">
            <v>消費電力(暖房)</v>
          </cell>
          <cell r="T667">
            <v>0.11</v>
          </cell>
          <cell r="U667" t="str">
            <v>kW</v>
          </cell>
          <cell r="V667" t="str">
            <v>消費電力(暖房ﾋｰﾀ作動時)</v>
          </cell>
          <cell r="X667" t="str">
            <v>kW</v>
          </cell>
          <cell r="Y667" t="str">
            <v>電源</v>
          </cell>
          <cell r="AA667" t="str">
            <v>φ</v>
          </cell>
          <cell r="AB667" t="str">
            <v>電圧</v>
          </cell>
          <cell r="AD667" t="str">
            <v>V</v>
          </cell>
          <cell r="AE667" t="str">
            <v>外形寸法　高さ</v>
          </cell>
          <cell r="AF667">
            <v>198</v>
          </cell>
          <cell r="AG667" t="str">
            <v>mm</v>
          </cell>
          <cell r="AH667" t="str">
            <v>外形寸法　幅</v>
          </cell>
          <cell r="AI667">
            <v>1240</v>
          </cell>
          <cell r="AJ667" t="str">
            <v>mm</v>
          </cell>
          <cell r="AK667" t="str">
            <v>外形寸法　奥行</v>
          </cell>
          <cell r="AL667">
            <v>610</v>
          </cell>
          <cell r="AM667" t="str">
            <v>mm</v>
          </cell>
          <cell r="AN667" t="str">
            <v>風量(強)</v>
          </cell>
          <cell r="AO667">
            <v>18</v>
          </cell>
          <cell r="AP667" t="str">
            <v>m3/min</v>
          </cell>
          <cell r="AQ667" t="str">
            <v>機外静圧</v>
          </cell>
          <cell r="AR667">
            <v>0</v>
          </cell>
          <cell r="AS667" t="str">
            <v>Pa</v>
          </cell>
          <cell r="AT667" t="str">
            <v>送風機出力</v>
          </cell>
          <cell r="AU667">
            <v>0.08</v>
          </cell>
          <cell r="AV667" t="str">
            <v>kW</v>
          </cell>
          <cell r="AW667" t="str">
            <v>ドレン配管径</v>
          </cell>
          <cell r="AX667" t="str">
            <v>ＶＰ－２５接続可</v>
          </cell>
          <cell r="AZ667" t="str">
            <v>冷媒配管(ガス)</v>
          </cell>
          <cell r="BA667">
            <v>15.88</v>
          </cell>
          <cell r="BB667" t="str">
            <v>φ(mm)</v>
          </cell>
          <cell r="BC667" t="str">
            <v>冷媒配管(液)</v>
          </cell>
          <cell r="BD667">
            <v>9.52</v>
          </cell>
          <cell r="BE667" t="str">
            <v>φ(mm)</v>
          </cell>
          <cell r="BF667" t="str">
            <v>製品質量</v>
          </cell>
          <cell r="BG667">
            <v>35</v>
          </cell>
          <cell r="BH667" t="str">
            <v>kg</v>
          </cell>
          <cell r="BI667" t="str">
            <v>分離形名(パネル１)</v>
          </cell>
          <cell r="BJ667" t="str">
            <v>PMP-J112EW</v>
          </cell>
          <cell r="BL667" t="str">
            <v>分離形名(リモコン１)</v>
          </cell>
          <cell r="BM667" t="str">
            <v>PAR-S25A</v>
          </cell>
        </row>
        <row r="668">
          <cell r="B668" t="str">
            <v>PMH-J71EAH</v>
          </cell>
          <cell r="C668" t="str">
            <v>標準価格</v>
          </cell>
          <cell r="D668">
            <v>338000</v>
          </cell>
          <cell r="E668">
            <v>363000</v>
          </cell>
          <cell r="F668" t="str">
            <v>円</v>
          </cell>
          <cell r="G668" t="str">
            <v>冷房能力</v>
          </cell>
          <cell r="H668">
            <v>6.3</v>
          </cell>
          <cell r="I668" t="str">
            <v>kW</v>
          </cell>
          <cell r="J668" t="str">
            <v>消費電力(冷房)</v>
          </cell>
          <cell r="K668">
            <v>0.11</v>
          </cell>
          <cell r="L668" t="str">
            <v>kW</v>
          </cell>
          <cell r="M668" t="str">
            <v>暖房能力</v>
          </cell>
          <cell r="N668">
            <v>7.1</v>
          </cell>
          <cell r="O668" t="str">
            <v>kW</v>
          </cell>
          <cell r="P668" t="str">
            <v>暖房能力(ﾋｰﾀ作動時)</v>
          </cell>
          <cell r="Q668">
            <v>9.1999999999999993</v>
          </cell>
          <cell r="R668" t="str">
            <v>kW</v>
          </cell>
          <cell r="S668" t="str">
            <v>消費電力(暖房)</v>
          </cell>
          <cell r="T668">
            <v>0.11</v>
          </cell>
          <cell r="U668" t="str">
            <v>kW</v>
          </cell>
          <cell r="V668" t="str">
            <v>消費電力(暖房ﾋｰﾀ作動時)</v>
          </cell>
          <cell r="W668">
            <v>2.21</v>
          </cell>
          <cell r="X668" t="str">
            <v>kW</v>
          </cell>
          <cell r="Y668" t="str">
            <v>電源</v>
          </cell>
          <cell r="AA668" t="str">
            <v>φ</v>
          </cell>
          <cell r="AB668" t="str">
            <v>電圧</v>
          </cell>
          <cell r="AD668" t="str">
            <v>V</v>
          </cell>
          <cell r="AE668" t="str">
            <v>外形寸法　高さ</v>
          </cell>
          <cell r="AF668">
            <v>198</v>
          </cell>
          <cell r="AG668" t="str">
            <v>mm</v>
          </cell>
          <cell r="AH668" t="str">
            <v>外形寸法　幅</v>
          </cell>
          <cell r="AI668">
            <v>1240</v>
          </cell>
          <cell r="AJ668" t="str">
            <v>mm</v>
          </cell>
          <cell r="AK668" t="str">
            <v>外形寸法　奥行</v>
          </cell>
          <cell r="AL668">
            <v>610</v>
          </cell>
          <cell r="AM668" t="str">
            <v>mm</v>
          </cell>
          <cell r="AN668" t="str">
            <v>風量(強)</v>
          </cell>
          <cell r="AO668">
            <v>18</v>
          </cell>
          <cell r="AP668" t="str">
            <v>m3/min</v>
          </cell>
          <cell r="AQ668" t="str">
            <v>機外静圧</v>
          </cell>
          <cell r="AR668">
            <v>0</v>
          </cell>
          <cell r="AS668" t="str">
            <v>Pa</v>
          </cell>
          <cell r="AT668" t="str">
            <v>送風機出力</v>
          </cell>
          <cell r="AU668">
            <v>0.08</v>
          </cell>
          <cell r="AV668" t="str">
            <v>kW</v>
          </cell>
          <cell r="AW668" t="str">
            <v>ドレン配管径</v>
          </cell>
          <cell r="AX668" t="str">
            <v>ＶＰ－２５接続可</v>
          </cell>
          <cell r="AZ668" t="str">
            <v>冷媒配管(ガス)</v>
          </cell>
          <cell r="BA668">
            <v>15.88</v>
          </cell>
          <cell r="BB668" t="str">
            <v>φ(mm)</v>
          </cell>
          <cell r="BC668" t="str">
            <v>冷媒配管(液)</v>
          </cell>
          <cell r="BD668">
            <v>9.52</v>
          </cell>
          <cell r="BE668" t="str">
            <v>φ(mm)</v>
          </cell>
          <cell r="BF668" t="str">
            <v>製品質量</v>
          </cell>
          <cell r="BG668">
            <v>35</v>
          </cell>
          <cell r="BH668" t="str">
            <v>kg</v>
          </cell>
          <cell r="BI668" t="str">
            <v>分離形名(パネル１)</v>
          </cell>
          <cell r="BJ668" t="str">
            <v>PMP-J112EW</v>
          </cell>
          <cell r="BL668" t="str">
            <v>分離形名(リモコン１)</v>
          </cell>
          <cell r="BM668" t="str">
            <v>PAR-S25A</v>
          </cell>
        </row>
        <row r="669">
          <cell r="B669" t="str">
            <v>PMH-J71EK</v>
          </cell>
          <cell r="C669" t="str">
            <v>標準価格</v>
          </cell>
          <cell r="D669">
            <v>315000</v>
          </cell>
          <cell r="E669">
            <v>340000</v>
          </cell>
          <cell r="F669" t="str">
            <v>円</v>
          </cell>
          <cell r="G669" t="str">
            <v>冷房能力</v>
          </cell>
          <cell r="H669">
            <v>6.3</v>
          </cell>
          <cell r="I669" t="str">
            <v>kW</v>
          </cell>
          <cell r="J669" t="str">
            <v>消費電力(冷房)</v>
          </cell>
          <cell r="K669">
            <v>0</v>
          </cell>
          <cell r="L669" t="str">
            <v>kW</v>
          </cell>
          <cell r="M669" t="str">
            <v>暖房能力</v>
          </cell>
          <cell r="N669">
            <v>6.7</v>
          </cell>
          <cell r="O669" t="str">
            <v>kW</v>
          </cell>
          <cell r="P669" t="str">
            <v>暖房能力(ﾋｰﾀ作動時)</v>
          </cell>
          <cell r="Q669">
            <v>0</v>
          </cell>
          <cell r="R669" t="str">
            <v>kW</v>
          </cell>
          <cell r="S669" t="str">
            <v>消費電力(暖房)</v>
          </cell>
          <cell r="T669">
            <v>0</v>
          </cell>
          <cell r="U669" t="str">
            <v>kW</v>
          </cell>
          <cell r="V669" t="str">
            <v>消費電力(暖房ﾋｰﾀ作動時)</v>
          </cell>
          <cell r="W669">
            <v>0</v>
          </cell>
          <cell r="X669" t="str">
            <v>kW</v>
          </cell>
          <cell r="Y669" t="str">
            <v>電源</v>
          </cell>
          <cell r="Z669" t="str">
            <v>単相</v>
          </cell>
          <cell r="AA669" t="str">
            <v>φ</v>
          </cell>
          <cell r="AB669" t="str">
            <v>電圧</v>
          </cell>
          <cell r="AC669">
            <v>200</v>
          </cell>
          <cell r="AD669" t="str">
            <v>V</v>
          </cell>
          <cell r="AE669" t="str">
            <v>外形寸法　高さ</v>
          </cell>
          <cell r="AF669">
            <v>198</v>
          </cell>
          <cell r="AG669" t="str">
            <v>mm</v>
          </cell>
          <cell r="AH669" t="str">
            <v>外形寸法　幅</v>
          </cell>
          <cell r="AI669">
            <v>1240</v>
          </cell>
          <cell r="AJ669" t="str">
            <v>mm</v>
          </cell>
          <cell r="AK669" t="str">
            <v>外形寸法　奥行</v>
          </cell>
          <cell r="AL669">
            <v>610</v>
          </cell>
          <cell r="AM669" t="str">
            <v>mm</v>
          </cell>
          <cell r="AN669" t="str">
            <v>風量(強)</v>
          </cell>
          <cell r="AO669">
            <v>18</v>
          </cell>
          <cell r="AP669" t="str">
            <v>m3/min</v>
          </cell>
          <cell r="AQ669" t="str">
            <v>機外静圧</v>
          </cell>
          <cell r="AR669">
            <v>0</v>
          </cell>
          <cell r="AS669" t="str">
            <v>Pa</v>
          </cell>
          <cell r="AT669" t="str">
            <v>送風機出力</v>
          </cell>
          <cell r="AU669">
            <v>0.08</v>
          </cell>
          <cell r="AV669" t="str">
            <v>kW</v>
          </cell>
          <cell r="AW669" t="str">
            <v>ドレン配管径</v>
          </cell>
          <cell r="AX669" t="str">
            <v>内径26&lt;PVC管VP-25接続可能&gt;</v>
          </cell>
          <cell r="AZ669" t="str">
            <v>冷媒配管(ガス)</v>
          </cell>
          <cell r="BA669">
            <v>15.88</v>
          </cell>
          <cell r="BB669" t="str">
            <v>φ(mm)</v>
          </cell>
          <cell r="BC669" t="str">
            <v>冷媒配管(液)</v>
          </cell>
          <cell r="BD669">
            <v>9.52</v>
          </cell>
          <cell r="BE669" t="str">
            <v>φ(mm)</v>
          </cell>
          <cell r="BF669" t="str">
            <v>製品質量</v>
          </cell>
          <cell r="BG669">
            <v>35</v>
          </cell>
          <cell r="BH669" t="str">
            <v>kg</v>
          </cell>
          <cell r="BI669" t="str">
            <v>分離形名(パネル１)</v>
          </cell>
          <cell r="BJ669" t="str">
            <v>PMP-J112EW</v>
          </cell>
          <cell r="BL669" t="str">
            <v>分離形名(リモコン１)</v>
          </cell>
          <cell r="BM669" t="str">
            <v>PAR-JH250K</v>
          </cell>
        </row>
        <row r="670">
          <cell r="B670" t="str">
            <v>PMH-J71EKH</v>
          </cell>
          <cell r="C670" t="str">
            <v>標準価格</v>
          </cell>
          <cell r="D670">
            <v>343000</v>
          </cell>
          <cell r="E670">
            <v>368000</v>
          </cell>
          <cell r="F670" t="str">
            <v>円</v>
          </cell>
          <cell r="G670" t="str">
            <v>冷房能力</v>
          </cell>
          <cell r="H670">
            <v>6.3</v>
          </cell>
          <cell r="I670" t="str">
            <v>kW</v>
          </cell>
          <cell r="J670" t="str">
            <v>消費電力(冷房)</v>
          </cell>
          <cell r="K670">
            <v>0</v>
          </cell>
          <cell r="L670" t="str">
            <v>kW</v>
          </cell>
          <cell r="M670" t="str">
            <v>暖房能力</v>
          </cell>
          <cell r="N670">
            <v>6.7</v>
          </cell>
          <cell r="O670" t="str">
            <v>kW</v>
          </cell>
          <cell r="P670" t="str">
            <v>暖房能力(ﾋｰﾀ作動時)</v>
          </cell>
          <cell r="Q670">
            <v>8.8000000000000007</v>
          </cell>
          <cell r="R670" t="str">
            <v>kW</v>
          </cell>
          <cell r="S670" t="str">
            <v>消費電力(暖房)</v>
          </cell>
          <cell r="T670">
            <v>0</v>
          </cell>
          <cell r="U670" t="str">
            <v>kW</v>
          </cell>
          <cell r="V670" t="str">
            <v>消費電力(暖房ﾋｰﾀ作動時)</v>
          </cell>
          <cell r="W670">
            <v>0</v>
          </cell>
          <cell r="X670" t="str">
            <v>kW</v>
          </cell>
          <cell r="Y670" t="str">
            <v>電源</v>
          </cell>
          <cell r="Z670" t="str">
            <v>三相</v>
          </cell>
          <cell r="AA670" t="str">
            <v>φ</v>
          </cell>
          <cell r="AB670" t="str">
            <v>電圧</v>
          </cell>
          <cell r="AC670">
            <v>200</v>
          </cell>
          <cell r="AD670" t="str">
            <v>V</v>
          </cell>
          <cell r="AE670" t="str">
            <v>外形寸法　高さ</v>
          </cell>
          <cell r="AF670">
            <v>198</v>
          </cell>
          <cell r="AG670" t="str">
            <v>mm</v>
          </cell>
          <cell r="AH670" t="str">
            <v>外形寸法　幅</v>
          </cell>
          <cell r="AI670">
            <v>1240</v>
          </cell>
          <cell r="AJ670" t="str">
            <v>mm</v>
          </cell>
          <cell r="AK670" t="str">
            <v>外形寸法　奥行</v>
          </cell>
          <cell r="AL670">
            <v>610</v>
          </cell>
          <cell r="AM670" t="str">
            <v>mm</v>
          </cell>
          <cell r="AN670" t="str">
            <v>風量(強)</v>
          </cell>
          <cell r="AO670">
            <v>18</v>
          </cell>
          <cell r="AP670" t="str">
            <v>m3/min</v>
          </cell>
          <cell r="AQ670" t="str">
            <v>機外静圧</v>
          </cell>
          <cell r="AR670">
            <v>0</v>
          </cell>
          <cell r="AS670" t="str">
            <v>Pa</v>
          </cell>
          <cell r="AT670" t="str">
            <v>送風機出力</v>
          </cell>
          <cell r="AU670">
            <v>0.08</v>
          </cell>
          <cell r="AV670" t="str">
            <v>kW</v>
          </cell>
          <cell r="AW670" t="str">
            <v>ドレン配管径</v>
          </cell>
          <cell r="AX670" t="str">
            <v>内径26&lt;PVC管VP-25接続可能&gt;</v>
          </cell>
          <cell r="AZ670" t="str">
            <v>冷媒配管(ガス)</v>
          </cell>
          <cell r="BA670">
            <v>15.88</v>
          </cell>
          <cell r="BB670" t="str">
            <v>φ(mm)</v>
          </cell>
          <cell r="BC670" t="str">
            <v>冷媒配管(液)</v>
          </cell>
          <cell r="BD670">
            <v>9.52</v>
          </cell>
          <cell r="BE670" t="str">
            <v>φ(mm)</v>
          </cell>
          <cell r="BF670" t="str">
            <v>製品質量</v>
          </cell>
          <cell r="BG670">
            <v>37</v>
          </cell>
          <cell r="BH670" t="str">
            <v>kg</v>
          </cell>
          <cell r="BI670" t="str">
            <v>分離形名(パネル１)</v>
          </cell>
          <cell r="BJ670" t="str">
            <v>PMP-J112EW</v>
          </cell>
          <cell r="BL670" t="str">
            <v>分離形名(リモコン１)</v>
          </cell>
          <cell r="BM670" t="str">
            <v>PAR-JH250K</v>
          </cell>
        </row>
        <row r="671">
          <cell r="B671" t="str">
            <v>PMH-J80EA</v>
          </cell>
          <cell r="C671" t="str">
            <v>標準価格</v>
          </cell>
          <cell r="D671">
            <v>325000</v>
          </cell>
          <cell r="E671">
            <v>350000</v>
          </cell>
          <cell r="F671" t="str">
            <v>円</v>
          </cell>
          <cell r="G671" t="str">
            <v>冷房能力</v>
          </cell>
          <cell r="H671">
            <v>7.1</v>
          </cell>
          <cell r="I671" t="str">
            <v>kW</v>
          </cell>
          <cell r="J671" t="str">
            <v>消費電力(冷房)</v>
          </cell>
          <cell r="K671">
            <v>0.12</v>
          </cell>
          <cell r="L671" t="str">
            <v>kW</v>
          </cell>
          <cell r="M671" t="str">
            <v>暖房能力</v>
          </cell>
          <cell r="N671">
            <v>8</v>
          </cell>
          <cell r="O671" t="str">
            <v>kW</v>
          </cell>
          <cell r="P671" t="str">
            <v>暖房能力(ﾋｰﾀ作動時)</v>
          </cell>
          <cell r="R671" t="str">
            <v>kW</v>
          </cell>
          <cell r="S671" t="str">
            <v>消費電力(暖房)</v>
          </cell>
          <cell r="T671">
            <v>0.12</v>
          </cell>
          <cell r="U671" t="str">
            <v>kW</v>
          </cell>
          <cell r="V671" t="str">
            <v>消費電力(暖房ﾋｰﾀ作動時)</v>
          </cell>
          <cell r="X671" t="str">
            <v>kW</v>
          </cell>
          <cell r="Y671" t="str">
            <v>電源</v>
          </cell>
          <cell r="AA671" t="str">
            <v>φ</v>
          </cell>
          <cell r="AB671" t="str">
            <v>電圧</v>
          </cell>
          <cell r="AD671" t="str">
            <v>V</v>
          </cell>
          <cell r="AE671" t="str">
            <v>外形寸法　高さ</v>
          </cell>
          <cell r="AF671">
            <v>198</v>
          </cell>
          <cell r="AG671" t="str">
            <v>mm</v>
          </cell>
          <cell r="AH671" t="str">
            <v>外形寸法　幅</v>
          </cell>
          <cell r="AI671">
            <v>1240</v>
          </cell>
          <cell r="AJ671" t="str">
            <v>mm</v>
          </cell>
          <cell r="AK671" t="str">
            <v>外形寸法　奥行</v>
          </cell>
          <cell r="AL671">
            <v>610</v>
          </cell>
          <cell r="AM671" t="str">
            <v>mm</v>
          </cell>
          <cell r="AN671" t="str">
            <v>風量(強)</v>
          </cell>
          <cell r="AO671">
            <v>18</v>
          </cell>
          <cell r="AP671" t="str">
            <v>m3/min</v>
          </cell>
          <cell r="AQ671" t="str">
            <v>機外静圧</v>
          </cell>
          <cell r="AR671">
            <v>0</v>
          </cell>
          <cell r="AS671" t="str">
            <v>Pa</v>
          </cell>
          <cell r="AT671" t="str">
            <v>送風機出力</v>
          </cell>
          <cell r="AU671">
            <v>0.08</v>
          </cell>
          <cell r="AV671" t="str">
            <v>kW</v>
          </cell>
          <cell r="AW671" t="str">
            <v>ドレン配管径</v>
          </cell>
          <cell r="AX671" t="str">
            <v>ＶＰ－２５接続可</v>
          </cell>
          <cell r="AZ671" t="str">
            <v>冷媒配管(ガス)</v>
          </cell>
          <cell r="BA671">
            <v>15.88</v>
          </cell>
          <cell r="BB671" t="str">
            <v>φ(mm)</v>
          </cell>
          <cell r="BC671" t="str">
            <v>冷媒配管(液)</v>
          </cell>
          <cell r="BD671">
            <v>9.52</v>
          </cell>
          <cell r="BE671" t="str">
            <v>φ(mm)</v>
          </cell>
          <cell r="BF671" t="str">
            <v>製品質量</v>
          </cell>
          <cell r="BG671">
            <v>35</v>
          </cell>
          <cell r="BH671" t="str">
            <v>kg</v>
          </cell>
          <cell r="BI671" t="str">
            <v>分離形名(パネル１)</v>
          </cell>
          <cell r="BJ671" t="str">
            <v>PMP-J112EW</v>
          </cell>
          <cell r="BL671" t="str">
            <v>分離形名(リモコン１)</v>
          </cell>
          <cell r="BM671" t="str">
            <v>PAR-S25A</v>
          </cell>
        </row>
        <row r="672">
          <cell r="B672" t="str">
            <v>PMH-J80EAH</v>
          </cell>
          <cell r="C672" t="str">
            <v>標準価格</v>
          </cell>
          <cell r="D672">
            <v>353000</v>
          </cell>
          <cell r="E672">
            <v>378000</v>
          </cell>
          <cell r="F672" t="str">
            <v>円</v>
          </cell>
          <cell r="G672" t="str">
            <v>冷房能力</v>
          </cell>
          <cell r="H672">
            <v>7.1</v>
          </cell>
          <cell r="I672" t="str">
            <v>kW</v>
          </cell>
          <cell r="J672" t="str">
            <v>消費電力(冷房)</v>
          </cell>
          <cell r="K672">
            <v>0.12</v>
          </cell>
          <cell r="L672" t="str">
            <v>kW</v>
          </cell>
          <cell r="M672" t="str">
            <v>暖房能力</v>
          </cell>
          <cell r="N672">
            <v>8</v>
          </cell>
          <cell r="O672" t="str">
            <v>kW</v>
          </cell>
          <cell r="P672" t="str">
            <v>暖房能力(ﾋｰﾀ作動時)</v>
          </cell>
          <cell r="Q672">
            <v>10.1</v>
          </cell>
          <cell r="R672" t="str">
            <v>kW</v>
          </cell>
          <cell r="S672" t="str">
            <v>消費電力(暖房)</v>
          </cell>
          <cell r="T672">
            <v>0.12</v>
          </cell>
          <cell r="U672" t="str">
            <v>kW</v>
          </cell>
          <cell r="V672" t="str">
            <v>消費電力(暖房ﾋｰﾀ作動時)</v>
          </cell>
          <cell r="W672">
            <v>2.2200000000000002</v>
          </cell>
          <cell r="X672" t="str">
            <v>kW</v>
          </cell>
          <cell r="Y672" t="str">
            <v>電源</v>
          </cell>
          <cell r="AA672" t="str">
            <v>φ</v>
          </cell>
          <cell r="AB672" t="str">
            <v>電圧</v>
          </cell>
          <cell r="AD672" t="str">
            <v>V</v>
          </cell>
          <cell r="AE672" t="str">
            <v>外形寸法　高さ</v>
          </cell>
          <cell r="AF672">
            <v>198</v>
          </cell>
          <cell r="AG672" t="str">
            <v>mm</v>
          </cell>
          <cell r="AH672" t="str">
            <v>外形寸法　幅</v>
          </cell>
          <cell r="AI672">
            <v>1240</v>
          </cell>
          <cell r="AJ672" t="str">
            <v>mm</v>
          </cell>
          <cell r="AK672" t="str">
            <v>外形寸法　奥行</v>
          </cell>
          <cell r="AL672">
            <v>610</v>
          </cell>
          <cell r="AM672" t="str">
            <v>mm</v>
          </cell>
          <cell r="AN672" t="str">
            <v>風量(強)</v>
          </cell>
          <cell r="AO672">
            <v>18</v>
          </cell>
          <cell r="AP672" t="str">
            <v>m3/min</v>
          </cell>
          <cell r="AQ672" t="str">
            <v>機外静圧</v>
          </cell>
          <cell r="AR672">
            <v>0</v>
          </cell>
          <cell r="AS672" t="str">
            <v>Pa</v>
          </cell>
          <cell r="AT672" t="str">
            <v>送風機出力</v>
          </cell>
          <cell r="AU672">
            <v>0.08</v>
          </cell>
          <cell r="AV672" t="str">
            <v>kW</v>
          </cell>
          <cell r="AW672" t="str">
            <v>ドレン配管径</v>
          </cell>
          <cell r="AX672" t="str">
            <v>ＶＰ－２５接続可</v>
          </cell>
          <cell r="AZ672" t="str">
            <v>冷媒配管(ガス)</v>
          </cell>
          <cell r="BA672">
            <v>15.88</v>
          </cell>
          <cell r="BB672" t="str">
            <v>φ(mm)</v>
          </cell>
          <cell r="BC672" t="str">
            <v>冷媒配管(液)</v>
          </cell>
          <cell r="BD672">
            <v>9.52</v>
          </cell>
          <cell r="BE672" t="str">
            <v>φ(mm)</v>
          </cell>
          <cell r="BF672" t="str">
            <v>製品質量</v>
          </cell>
          <cell r="BG672">
            <v>35</v>
          </cell>
          <cell r="BH672" t="str">
            <v>kg</v>
          </cell>
          <cell r="BI672" t="str">
            <v>分離形名(パネル１)</v>
          </cell>
          <cell r="BJ672" t="str">
            <v>PMP-J112EW</v>
          </cell>
          <cell r="BL672" t="str">
            <v>分離形名(リモコン１)</v>
          </cell>
          <cell r="BM672" t="str">
            <v>PAR-S25A</v>
          </cell>
        </row>
        <row r="673">
          <cell r="B673" t="str">
            <v>PMH-J80EK</v>
          </cell>
          <cell r="C673" t="str">
            <v>標準価格</v>
          </cell>
          <cell r="D673">
            <v>330000</v>
          </cell>
          <cell r="E673">
            <v>355000</v>
          </cell>
          <cell r="F673" t="str">
            <v>円</v>
          </cell>
          <cell r="G673" t="str">
            <v>冷房能力</v>
          </cell>
          <cell r="H673">
            <v>7.1</v>
          </cell>
          <cell r="I673" t="str">
            <v>kW</v>
          </cell>
          <cell r="J673" t="str">
            <v>消費電力(冷房)</v>
          </cell>
          <cell r="K673">
            <v>0</v>
          </cell>
          <cell r="L673" t="str">
            <v>kW</v>
          </cell>
          <cell r="M673" t="str">
            <v>暖房能力</v>
          </cell>
          <cell r="N673">
            <v>8</v>
          </cell>
          <cell r="O673" t="str">
            <v>kW</v>
          </cell>
          <cell r="P673" t="str">
            <v>暖房能力(ﾋｰﾀ作動時)</v>
          </cell>
          <cell r="Q673">
            <v>0</v>
          </cell>
          <cell r="R673" t="str">
            <v>kW</v>
          </cell>
          <cell r="S673" t="str">
            <v>消費電力(暖房)</v>
          </cell>
          <cell r="T673">
            <v>0</v>
          </cell>
          <cell r="U673" t="str">
            <v>kW</v>
          </cell>
          <cell r="V673" t="str">
            <v>消費電力(暖房ﾋｰﾀ作動時)</v>
          </cell>
          <cell r="W673">
            <v>0</v>
          </cell>
          <cell r="X673" t="str">
            <v>kW</v>
          </cell>
          <cell r="Y673" t="str">
            <v>電源</v>
          </cell>
          <cell r="Z673" t="str">
            <v>単相</v>
          </cell>
          <cell r="AA673" t="str">
            <v>φ</v>
          </cell>
          <cell r="AB673" t="str">
            <v>電圧</v>
          </cell>
          <cell r="AC673">
            <v>200</v>
          </cell>
          <cell r="AD673" t="str">
            <v>V</v>
          </cell>
          <cell r="AE673" t="str">
            <v>外形寸法　高さ</v>
          </cell>
          <cell r="AF673">
            <v>198</v>
          </cell>
          <cell r="AG673" t="str">
            <v>mm</v>
          </cell>
          <cell r="AH673" t="str">
            <v>外形寸法　幅</v>
          </cell>
          <cell r="AI673">
            <v>1240</v>
          </cell>
          <cell r="AJ673" t="str">
            <v>mm</v>
          </cell>
          <cell r="AK673" t="str">
            <v>外形寸法　奥行</v>
          </cell>
          <cell r="AL673">
            <v>610</v>
          </cell>
          <cell r="AM673" t="str">
            <v>mm</v>
          </cell>
          <cell r="AN673" t="str">
            <v>風量(強)</v>
          </cell>
          <cell r="AO673">
            <v>18</v>
          </cell>
          <cell r="AP673" t="str">
            <v>m3/min</v>
          </cell>
          <cell r="AQ673" t="str">
            <v>機外静圧</v>
          </cell>
          <cell r="AR673">
            <v>0</v>
          </cell>
          <cell r="AS673" t="str">
            <v>Pa</v>
          </cell>
          <cell r="AT673" t="str">
            <v>送風機出力</v>
          </cell>
          <cell r="AU673">
            <v>0.08</v>
          </cell>
          <cell r="AV673" t="str">
            <v>kW</v>
          </cell>
          <cell r="AW673" t="str">
            <v>ドレン配管径</v>
          </cell>
          <cell r="AX673" t="str">
            <v>内径26&lt;PVC管VP-25接続可能&gt;</v>
          </cell>
          <cell r="AZ673" t="str">
            <v>冷媒配管(ガス)</v>
          </cell>
          <cell r="BA673">
            <v>15.88</v>
          </cell>
          <cell r="BB673" t="str">
            <v>φ(mm)</v>
          </cell>
          <cell r="BC673" t="str">
            <v>冷媒配管(液)</v>
          </cell>
          <cell r="BD673">
            <v>9.52</v>
          </cell>
          <cell r="BE673" t="str">
            <v>φ(mm)</v>
          </cell>
          <cell r="BF673" t="str">
            <v>製品質量</v>
          </cell>
          <cell r="BG673">
            <v>35</v>
          </cell>
          <cell r="BH673" t="str">
            <v>kg</v>
          </cell>
          <cell r="BI673" t="str">
            <v>分離形名(パネル１)</v>
          </cell>
          <cell r="BJ673" t="str">
            <v>PMP-J112EW</v>
          </cell>
          <cell r="BL673" t="str">
            <v>分離形名(リモコン１)</v>
          </cell>
          <cell r="BM673" t="str">
            <v>PAR-JH250K</v>
          </cell>
        </row>
        <row r="674">
          <cell r="B674" t="str">
            <v>PMH-J80EKH</v>
          </cell>
          <cell r="C674" t="str">
            <v>標準価格</v>
          </cell>
          <cell r="D674">
            <v>358000</v>
          </cell>
          <cell r="E674">
            <v>383000</v>
          </cell>
          <cell r="F674" t="str">
            <v>円</v>
          </cell>
          <cell r="G674" t="str">
            <v>冷房能力</v>
          </cell>
          <cell r="H674">
            <v>7.1</v>
          </cell>
          <cell r="I674" t="str">
            <v>kW</v>
          </cell>
          <cell r="J674" t="str">
            <v>消費電力(冷房)</v>
          </cell>
          <cell r="K674">
            <v>0</v>
          </cell>
          <cell r="L674" t="str">
            <v>kW</v>
          </cell>
          <cell r="M674" t="str">
            <v>暖房能力</v>
          </cell>
          <cell r="N674">
            <v>8</v>
          </cell>
          <cell r="O674" t="str">
            <v>kW</v>
          </cell>
          <cell r="P674" t="str">
            <v>暖房能力(ﾋｰﾀ作動時)</v>
          </cell>
          <cell r="Q674">
            <v>10</v>
          </cell>
          <cell r="R674" t="str">
            <v>kW</v>
          </cell>
          <cell r="S674" t="str">
            <v>消費電力(暖房)</v>
          </cell>
          <cell r="T674">
            <v>0</v>
          </cell>
          <cell r="U674" t="str">
            <v>kW</v>
          </cell>
          <cell r="V674" t="str">
            <v>消費電力(暖房ﾋｰﾀ作動時)</v>
          </cell>
          <cell r="W674">
            <v>0</v>
          </cell>
          <cell r="X674" t="str">
            <v>kW</v>
          </cell>
          <cell r="Y674" t="str">
            <v>電源</v>
          </cell>
          <cell r="Z674" t="str">
            <v>三相</v>
          </cell>
          <cell r="AA674" t="str">
            <v>φ</v>
          </cell>
          <cell r="AB674" t="str">
            <v>電圧</v>
          </cell>
          <cell r="AC674">
            <v>200</v>
          </cell>
          <cell r="AD674" t="str">
            <v>V</v>
          </cell>
          <cell r="AE674" t="str">
            <v>外形寸法　高さ</v>
          </cell>
          <cell r="AF674">
            <v>198</v>
          </cell>
          <cell r="AG674" t="str">
            <v>mm</v>
          </cell>
          <cell r="AH674" t="str">
            <v>外形寸法　幅</v>
          </cell>
          <cell r="AI674">
            <v>1240</v>
          </cell>
          <cell r="AJ674" t="str">
            <v>mm</v>
          </cell>
          <cell r="AK674" t="str">
            <v>外形寸法　奥行</v>
          </cell>
          <cell r="AL674">
            <v>610</v>
          </cell>
          <cell r="AM674" t="str">
            <v>mm</v>
          </cell>
          <cell r="AN674" t="str">
            <v>風量(強)</v>
          </cell>
          <cell r="AO674">
            <v>18</v>
          </cell>
          <cell r="AP674" t="str">
            <v>m3/min</v>
          </cell>
          <cell r="AQ674" t="str">
            <v>機外静圧</v>
          </cell>
          <cell r="AR674">
            <v>0</v>
          </cell>
          <cell r="AS674" t="str">
            <v>Pa</v>
          </cell>
          <cell r="AT674" t="str">
            <v>送風機出力</v>
          </cell>
          <cell r="AU674">
            <v>0.08</v>
          </cell>
          <cell r="AV674" t="str">
            <v>kW</v>
          </cell>
          <cell r="AW674" t="str">
            <v>ドレン配管径</v>
          </cell>
          <cell r="AX674" t="str">
            <v>内径26&lt;PVC管VP-25接続可能&gt;</v>
          </cell>
          <cell r="AZ674" t="str">
            <v>冷媒配管(ガス)</v>
          </cell>
          <cell r="BA674">
            <v>15.88</v>
          </cell>
          <cell r="BB674" t="str">
            <v>φ(mm)</v>
          </cell>
          <cell r="BC674" t="str">
            <v>冷媒配管(液)</v>
          </cell>
          <cell r="BD674">
            <v>9.52</v>
          </cell>
          <cell r="BE674" t="str">
            <v>φ(mm)</v>
          </cell>
          <cell r="BF674" t="str">
            <v>製品質量</v>
          </cell>
          <cell r="BG674">
            <v>37</v>
          </cell>
          <cell r="BH674" t="str">
            <v>kg</v>
          </cell>
          <cell r="BI674" t="str">
            <v>分離形名(パネル１)</v>
          </cell>
          <cell r="BJ674" t="str">
            <v>PMP-J112EW</v>
          </cell>
          <cell r="BL674" t="str">
            <v>分離形名(リモコン１)</v>
          </cell>
          <cell r="BM674" t="str">
            <v>PAR-JH250K</v>
          </cell>
        </row>
        <row r="675">
          <cell r="B675" t="str">
            <v>PMH-J90EK</v>
          </cell>
          <cell r="C675" t="str">
            <v>標準価格</v>
          </cell>
          <cell r="D675">
            <v>350000</v>
          </cell>
          <cell r="E675">
            <v>375000</v>
          </cell>
          <cell r="F675" t="str">
            <v>円</v>
          </cell>
          <cell r="G675" t="str">
            <v>冷房能力</v>
          </cell>
          <cell r="H675">
            <v>8</v>
          </cell>
          <cell r="I675" t="str">
            <v>kW</v>
          </cell>
          <cell r="J675" t="str">
            <v>消費電力(冷房)</v>
          </cell>
          <cell r="K675">
            <v>0</v>
          </cell>
          <cell r="L675" t="str">
            <v>kW</v>
          </cell>
          <cell r="M675" t="str">
            <v>暖房能力</v>
          </cell>
          <cell r="N675">
            <v>9</v>
          </cell>
          <cell r="O675" t="str">
            <v>kW</v>
          </cell>
          <cell r="P675" t="str">
            <v>暖房能力(ﾋｰﾀ作動時)</v>
          </cell>
          <cell r="Q675">
            <v>0</v>
          </cell>
          <cell r="R675" t="str">
            <v>kW</v>
          </cell>
          <cell r="S675" t="str">
            <v>消費電力(暖房)</v>
          </cell>
          <cell r="T675">
            <v>0</v>
          </cell>
          <cell r="U675" t="str">
            <v>kW</v>
          </cell>
          <cell r="V675" t="str">
            <v>消費電力(暖房ﾋｰﾀ作動時)</v>
          </cell>
          <cell r="W675">
            <v>0</v>
          </cell>
          <cell r="X675" t="str">
            <v>kW</v>
          </cell>
          <cell r="Y675" t="str">
            <v>電源</v>
          </cell>
          <cell r="Z675" t="str">
            <v>単相</v>
          </cell>
          <cell r="AA675" t="str">
            <v>φ</v>
          </cell>
          <cell r="AB675" t="str">
            <v>電圧</v>
          </cell>
          <cell r="AC675">
            <v>200</v>
          </cell>
          <cell r="AD675" t="str">
            <v>V</v>
          </cell>
          <cell r="AE675" t="str">
            <v>外形寸法　高さ</v>
          </cell>
          <cell r="AF675">
            <v>259</v>
          </cell>
          <cell r="AG675" t="str">
            <v>mm</v>
          </cell>
          <cell r="AH675" t="str">
            <v>外形寸法　幅</v>
          </cell>
          <cell r="AI675">
            <v>1240</v>
          </cell>
          <cell r="AJ675" t="str">
            <v>mm</v>
          </cell>
          <cell r="AK675" t="str">
            <v>外形寸法　奥行</v>
          </cell>
          <cell r="AL675">
            <v>610</v>
          </cell>
          <cell r="AM675" t="str">
            <v>mm</v>
          </cell>
          <cell r="AN675" t="str">
            <v>風量(強)</v>
          </cell>
          <cell r="AO675">
            <v>24</v>
          </cell>
          <cell r="AP675" t="str">
            <v>m3/min</v>
          </cell>
          <cell r="AQ675" t="str">
            <v>機外静圧</v>
          </cell>
          <cell r="AR675">
            <v>0</v>
          </cell>
          <cell r="AS675" t="str">
            <v>Pa</v>
          </cell>
          <cell r="AT675" t="str">
            <v>送風機出力</v>
          </cell>
          <cell r="AU675">
            <v>0.09</v>
          </cell>
          <cell r="AV675" t="str">
            <v>kW</v>
          </cell>
          <cell r="AW675" t="str">
            <v>ドレン配管径</v>
          </cell>
          <cell r="AX675" t="str">
            <v>内径26&lt;PVC管VP-25接続可能&gt;</v>
          </cell>
          <cell r="AZ675" t="str">
            <v>冷媒配管(ガス)</v>
          </cell>
          <cell r="BA675">
            <v>15.88</v>
          </cell>
          <cell r="BB675" t="str">
            <v>φ(mm)</v>
          </cell>
          <cell r="BC675" t="str">
            <v>冷媒配管(液)</v>
          </cell>
          <cell r="BD675">
            <v>9.52</v>
          </cell>
          <cell r="BE675" t="str">
            <v>φ(mm)</v>
          </cell>
          <cell r="BF675" t="str">
            <v>製品質量</v>
          </cell>
          <cell r="BG675">
            <v>40</v>
          </cell>
          <cell r="BH675" t="str">
            <v>kg</v>
          </cell>
          <cell r="BI675" t="str">
            <v>分離形名(パネル１)</v>
          </cell>
          <cell r="BJ675" t="str">
            <v>PMP-J112EW</v>
          </cell>
          <cell r="BL675" t="str">
            <v>分離形名(リモコン１)</v>
          </cell>
          <cell r="BM675" t="str">
            <v>PAR-JH250K</v>
          </cell>
        </row>
        <row r="676">
          <cell r="B676" t="str">
            <v>PMH-J90EKH</v>
          </cell>
          <cell r="C676" t="str">
            <v>標準価格</v>
          </cell>
          <cell r="D676">
            <v>378000</v>
          </cell>
          <cell r="E676">
            <v>403000</v>
          </cell>
          <cell r="F676" t="str">
            <v>円</v>
          </cell>
          <cell r="G676" t="str">
            <v>冷房能力</v>
          </cell>
          <cell r="H676">
            <v>8</v>
          </cell>
          <cell r="I676" t="str">
            <v>kW</v>
          </cell>
          <cell r="J676" t="str">
            <v>消費電力(冷房)</v>
          </cell>
          <cell r="K676">
            <v>0</v>
          </cell>
          <cell r="L676" t="str">
            <v>kW</v>
          </cell>
          <cell r="M676" t="str">
            <v>暖房能力</v>
          </cell>
          <cell r="N676">
            <v>9</v>
          </cell>
          <cell r="O676" t="str">
            <v>kW</v>
          </cell>
          <cell r="P676" t="str">
            <v>暖房能力(ﾋｰﾀ作動時)</v>
          </cell>
          <cell r="Q676">
            <v>11.1</v>
          </cell>
          <cell r="R676" t="str">
            <v>kW</v>
          </cell>
          <cell r="S676" t="str">
            <v>消費電力(暖房)</v>
          </cell>
          <cell r="T676">
            <v>0</v>
          </cell>
          <cell r="U676" t="str">
            <v>kW</v>
          </cell>
          <cell r="V676" t="str">
            <v>消費電力(暖房ﾋｰﾀ作動時)</v>
          </cell>
          <cell r="W676">
            <v>0</v>
          </cell>
          <cell r="X676" t="str">
            <v>kW</v>
          </cell>
          <cell r="Y676" t="str">
            <v>電源</v>
          </cell>
          <cell r="Z676" t="str">
            <v>三相</v>
          </cell>
          <cell r="AA676" t="str">
            <v>φ</v>
          </cell>
          <cell r="AB676" t="str">
            <v>電圧</v>
          </cell>
          <cell r="AC676">
            <v>200</v>
          </cell>
          <cell r="AD676" t="str">
            <v>V</v>
          </cell>
          <cell r="AE676" t="str">
            <v>外形寸法　高さ</v>
          </cell>
          <cell r="AF676">
            <v>259</v>
          </cell>
          <cell r="AG676" t="str">
            <v>mm</v>
          </cell>
          <cell r="AH676" t="str">
            <v>外形寸法　幅</v>
          </cell>
          <cell r="AI676">
            <v>1240</v>
          </cell>
          <cell r="AJ676" t="str">
            <v>mm</v>
          </cell>
          <cell r="AK676" t="str">
            <v>外形寸法　奥行</v>
          </cell>
          <cell r="AL676">
            <v>610</v>
          </cell>
          <cell r="AM676" t="str">
            <v>mm</v>
          </cell>
          <cell r="AN676" t="str">
            <v>風量(強)</v>
          </cell>
          <cell r="AO676">
            <v>24</v>
          </cell>
          <cell r="AP676" t="str">
            <v>m3/min</v>
          </cell>
          <cell r="AQ676" t="str">
            <v>機外静圧</v>
          </cell>
          <cell r="AR676">
            <v>0</v>
          </cell>
          <cell r="AS676" t="str">
            <v>Pa</v>
          </cell>
          <cell r="AT676" t="str">
            <v>送風機出力</v>
          </cell>
          <cell r="AU676">
            <v>0.09</v>
          </cell>
          <cell r="AV676" t="str">
            <v>kW</v>
          </cell>
          <cell r="AW676" t="str">
            <v>ドレン配管径</v>
          </cell>
          <cell r="AX676" t="str">
            <v>内径26&lt;PVC管VP-25接続可能&gt;</v>
          </cell>
          <cell r="AZ676" t="str">
            <v>冷媒配管(ガス)</v>
          </cell>
          <cell r="BA676">
            <v>15.88</v>
          </cell>
          <cell r="BB676" t="str">
            <v>φ(mm)</v>
          </cell>
          <cell r="BC676" t="str">
            <v>冷媒配管(液)</v>
          </cell>
          <cell r="BD676">
            <v>9.52</v>
          </cell>
          <cell r="BE676" t="str">
            <v>φ(mm)</v>
          </cell>
          <cell r="BF676" t="str">
            <v>製品質量</v>
          </cell>
          <cell r="BG676">
            <v>42</v>
          </cell>
          <cell r="BH676" t="str">
            <v>kg</v>
          </cell>
          <cell r="BI676" t="str">
            <v>分離形名(パネル１)</v>
          </cell>
          <cell r="BJ676" t="str">
            <v>PMP-J112EW</v>
          </cell>
          <cell r="BL676" t="str">
            <v>分離形名(リモコン１)</v>
          </cell>
          <cell r="BM676" t="str">
            <v>PAR-JH250K</v>
          </cell>
        </row>
        <row r="677">
          <cell r="B677" t="str">
            <v>PS-J112GK</v>
          </cell>
          <cell r="C677" t="str">
            <v>標準価格</v>
          </cell>
          <cell r="D677">
            <v>290000</v>
          </cell>
          <cell r="E677">
            <v>315000</v>
          </cell>
          <cell r="F677" t="str">
            <v>円</v>
          </cell>
          <cell r="G677" t="str">
            <v>冷房能力</v>
          </cell>
          <cell r="H677">
            <v>10</v>
          </cell>
          <cell r="I677" t="str">
            <v>kW</v>
          </cell>
          <cell r="J677" t="str">
            <v>消費電力(冷房)</v>
          </cell>
          <cell r="K677">
            <v>0</v>
          </cell>
          <cell r="L677" t="str">
            <v>kW</v>
          </cell>
          <cell r="M677" t="str">
            <v>暖房能力</v>
          </cell>
          <cell r="N677">
            <v>0</v>
          </cell>
          <cell r="O677" t="str">
            <v>kW</v>
          </cell>
          <cell r="P677" t="str">
            <v>暖房能力(ﾋｰﾀ作動時)</v>
          </cell>
          <cell r="Q677">
            <v>0</v>
          </cell>
          <cell r="R677" t="str">
            <v>kW</v>
          </cell>
          <cell r="S677" t="str">
            <v>消費電力(暖房)</v>
          </cell>
          <cell r="T677">
            <v>0</v>
          </cell>
          <cell r="U677" t="str">
            <v>kW</v>
          </cell>
          <cell r="V677" t="str">
            <v>消費電力(暖房ﾋｰﾀ作動時)</v>
          </cell>
          <cell r="W677">
            <v>0</v>
          </cell>
          <cell r="X677" t="str">
            <v>kW</v>
          </cell>
          <cell r="Y677" t="str">
            <v>電源</v>
          </cell>
          <cell r="Z677" t="str">
            <v>単相</v>
          </cell>
          <cell r="AA677" t="str">
            <v>φ</v>
          </cell>
          <cell r="AB677" t="str">
            <v>電圧</v>
          </cell>
          <cell r="AC677">
            <v>200</v>
          </cell>
          <cell r="AD677" t="str">
            <v>V</v>
          </cell>
          <cell r="AE677" t="str">
            <v>外形寸法　高さ</v>
          </cell>
          <cell r="AF677">
            <v>1900</v>
          </cell>
          <cell r="AG677" t="str">
            <v>mm</v>
          </cell>
          <cell r="AH677" t="str">
            <v>外形寸法　幅</v>
          </cell>
          <cell r="AI677">
            <v>600</v>
          </cell>
          <cell r="AJ677" t="str">
            <v>mm</v>
          </cell>
          <cell r="AK677" t="str">
            <v>外形寸法　奥行</v>
          </cell>
          <cell r="AL677">
            <v>350</v>
          </cell>
          <cell r="AM677" t="str">
            <v>mm</v>
          </cell>
          <cell r="AN677" t="str">
            <v>風量(強)</v>
          </cell>
          <cell r="AO677">
            <v>30</v>
          </cell>
          <cell r="AP677" t="str">
            <v>m3/min</v>
          </cell>
          <cell r="AQ677" t="str">
            <v>機外静圧</v>
          </cell>
          <cell r="AR677">
            <v>0</v>
          </cell>
          <cell r="AS677" t="str">
            <v>Pa</v>
          </cell>
          <cell r="AT677" t="str">
            <v>送風機出力</v>
          </cell>
          <cell r="AU677">
            <v>7.0000000000000007E-2</v>
          </cell>
          <cell r="AV677" t="str">
            <v>kW</v>
          </cell>
          <cell r="AW677" t="str">
            <v>ドレン配管径</v>
          </cell>
          <cell r="AX677" t="str">
            <v>内径26&lt;PVC管,VP20接続可能&gt;</v>
          </cell>
          <cell r="AZ677" t="str">
            <v>冷媒配管(ガス)</v>
          </cell>
          <cell r="BA677">
            <v>19.05</v>
          </cell>
          <cell r="BB677" t="str">
            <v>φ(mm)</v>
          </cell>
          <cell r="BC677" t="str">
            <v>冷媒配管(液)</v>
          </cell>
          <cell r="BD677">
            <v>9.52</v>
          </cell>
          <cell r="BE677" t="str">
            <v>φ(mm)</v>
          </cell>
          <cell r="BF677" t="str">
            <v>製品質量</v>
          </cell>
          <cell r="BG677">
            <v>51</v>
          </cell>
          <cell r="BH677" t="str">
            <v>kg</v>
          </cell>
          <cell r="BI677" t="str">
            <v>分離形名(パネル１)</v>
          </cell>
          <cell r="BL677" t="str">
            <v>分離形名(リモコン１)</v>
          </cell>
        </row>
        <row r="678">
          <cell r="B678" t="str">
            <v>PS-J140GK</v>
          </cell>
          <cell r="C678" t="str">
            <v>標準価格</v>
          </cell>
          <cell r="D678">
            <v>320000</v>
          </cell>
          <cell r="E678">
            <v>345000</v>
          </cell>
          <cell r="F678" t="str">
            <v>円</v>
          </cell>
          <cell r="G678" t="str">
            <v>冷房能力</v>
          </cell>
          <cell r="H678">
            <v>12.5</v>
          </cell>
          <cell r="I678" t="str">
            <v>kW</v>
          </cell>
          <cell r="J678" t="str">
            <v>消費電力(冷房)</v>
          </cell>
          <cell r="K678">
            <v>0</v>
          </cell>
          <cell r="L678" t="str">
            <v>kW</v>
          </cell>
          <cell r="M678" t="str">
            <v>暖房能力</v>
          </cell>
          <cell r="N678">
            <v>0</v>
          </cell>
          <cell r="O678" t="str">
            <v>kW</v>
          </cell>
          <cell r="P678" t="str">
            <v>暖房能力(ﾋｰﾀ作動時)</v>
          </cell>
          <cell r="Q678">
            <v>0</v>
          </cell>
          <cell r="R678" t="str">
            <v>kW</v>
          </cell>
          <cell r="S678" t="str">
            <v>消費電力(暖房)</v>
          </cell>
          <cell r="T678">
            <v>0</v>
          </cell>
          <cell r="U678" t="str">
            <v>kW</v>
          </cell>
          <cell r="V678" t="str">
            <v>消費電力(暖房ﾋｰﾀ作動時)</v>
          </cell>
          <cell r="W678">
            <v>0</v>
          </cell>
          <cell r="X678" t="str">
            <v>kW</v>
          </cell>
          <cell r="Y678" t="str">
            <v>電源</v>
          </cell>
          <cell r="Z678" t="str">
            <v>単相</v>
          </cell>
          <cell r="AA678" t="str">
            <v>φ</v>
          </cell>
          <cell r="AB678" t="str">
            <v>電圧</v>
          </cell>
          <cell r="AC678">
            <v>200</v>
          </cell>
          <cell r="AD678" t="str">
            <v>V</v>
          </cell>
          <cell r="AE678" t="str">
            <v>外形寸法　高さ</v>
          </cell>
          <cell r="AF678">
            <v>1900</v>
          </cell>
          <cell r="AG678" t="str">
            <v>mm</v>
          </cell>
          <cell r="AH678" t="str">
            <v>外形寸法　幅</v>
          </cell>
          <cell r="AI678">
            <v>600</v>
          </cell>
          <cell r="AJ678" t="str">
            <v>mm</v>
          </cell>
          <cell r="AK678" t="str">
            <v>外形寸法　奥行</v>
          </cell>
          <cell r="AL678">
            <v>350</v>
          </cell>
          <cell r="AM678" t="str">
            <v>mm</v>
          </cell>
          <cell r="AN678" t="str">
            <v>風量(強)</v>
          </cell>
          <cell r="AO678">
            <v>33</v>
          </cell>
          <cell r="AP678" t="str">
            <v>m3/min</v>
          </cell>
          <cell r="AQ678" t="str">
            <v>機外静圧</v>
          </cell>
          <cell r="AR678">
            <v>0</v>
          </cell>
          <cell r="AS678" t="str">
            <v>Pa</v>
          </cell>
          <cell r="AT678" t="str">
            <v>送風機出力</v>
          </cell>
          <cell r="AU678">
            <v>0.11</v>
          </cell>
          <cell r="AV678" t="str">
            <v>kW</v>
          </cell>
          <cell r="AW678" t="str">
            <v>ドレン配管径</v>
          </cell>
          <cell r="AX678" t="str">
            <v>内径26&lt;PVC管,VP20接続可能&gt;</v>
          </cell>
          <cell r="AZ678" t="str">
            <v>冷媒配管(ガス)</v>
          </cell>
          <cell r="BA678">
            <v>19.05</v>
          </cell>
          <cell r="BB678" t="str">
            <v>φ(mm)</v>
          </cell>
          <cell r="BC678" t="str">
            <v>冷媒配管(液)</v>
          </cell>
          <cell r="BD678">
            <v>9.52</v>
          </cell>
          <cell r="BE678" t="str">
            <v>φ(mm)</v>
          </cell>
          <cell r="BF678" t="str">
            <v>製品質量</v>
          </cell>
          <cell r="BG678">
            <v>53</v>
          </cell>
          <cell r="BH678" t="str">
            <v>kg</v>
          </cell>
          <cell r="BI678" t="str">
            <v>分離形名(パネル１)</v>
          </cell>
          <cell r="BL678" t="str">
            <v>分離形名(リモコン１)</v>
          </cell>
        </row>
        <row r="679">
          <cell r="B679" t="str">
            <v>PS-J160GK</v>
          </cell>
          <cell r="C679" t="str">
            <v>標準価格</v>
          </cell>
          <cell r="D679">
            <v>340000</v>
          </cell>
          <cell r="E679">
            <v>365000</v>
          </cell>
          <cell r="F679" t="str">
            <v>円</v>
          </cell>
          <cell r="G679" t="str">
            <v>冷房能力</v>
          </cell>
          <cell r="H679">
            <v>14</v>
          </cell>
          <cell r="I679" t="str">
            <v>kW</v>
          </cell>
          <cell r="J679" t="str">
            <v>消費電力(冷房)</v>
          </cell>
          <cell r="K679">
            <v>0</v>
          </cell>
          <cell r="L679" t="str">
            <v>kW</v>
          </cell>
          <cell r="M679" t="str">
            <v>暖房能力</v>
          </cell>
          <cell r="N679">
            <v>0</v>
          </cell>
          <cell r="O679" t="str">
            <v>kW</v>
          </cell>
          <cell r="P679" t="str">
            <v>暖房能力(ﾋｰﾀ作動時)</v>
          </cell>
          <cell r="Q679">
            <v>0</v>
          </cell>
          <cell r="R679" t="str">
            <v>kW</v>
          </cell>
          <cell r="S679" t="str">
            <v>消費電力(暖房)</v>
          </cell>
          <cell r="T679">
            <v>0</v>
          </cell>
          <cell r="U679" t="str">
            <v>kW</v>
          </cell>
          <cell r="V679" t="str">
            <v>消費電力(暖房ﾋｰﾀ作動時)</v>
          </cell>
          <cell r="W679">
            <v>0</v>
          </cell>
          <cell r="X679" t="str">
            <v>kW</v>
          </cell>
          <cell r="Y679" t="str">
            <v>電源</v>
          </cell>
          <cell r="Z679" t="str">
            <v>単相</v>
          </cell>
          <cell r="AA679" t="str">
            <v>φ</v>
          </cell>
          <cell r="AB679" t="str">
            <v>電圧</v>
          </cell>
          <cell r="AC679">
            <v>200</v>
          </cell>
          <cell r="AD679" t="str">
            <v>V</v>
          </cell>
          <cell r="AE679" t="str">
            <v>外形寸法　高さ</v>
          </cell>
          <cell r="AF679">
            <v>1900</v>
          </cell>
          <cell r="AG679" t="str">
            <v>mm</v>
          </cell>
          <cell r="AH679" t="str">
            <v>外形寸法　幅</v>
          </cell>
          <cell r="AI679">
            <v>600</v>
          </cell>
          <cell r="AJ679" t="str">
            <v>mm</v>
          </cell>
          <cell r="AK679" t="str">
            <v>外形寸法　奥行</v>
          </cell>
          <cell r="AL679">
            <v>350</v>
          </cell>
          <cell r="AM679" t="str">
            <v>mm</v>
          </cell>
          <cell r="AN679" t="str">
            <v>風量(強)</v>
          </cell>
          <cell r="AO679">
            <v>35</v>
          </cell>
          <cell r="AP679" t="str">
            <v>m3/min</v>
          </cell>
          <cell r="AQ679" t="str">
            <v>機外静圧</v>
          </cell>
          <cell r="AR679">
            <v>0</v>
          </cell>
          <cell r="AS679" t="str">
            <v>Pa</v>
          </cell>
          <cell r="AT679" t="str">
            <v>送風機出力</v>
          </cell>
          <cell r="AU679">
            <v>0.12</v>
          </cell>
          <cell r="AV679" t="str">
            <v>kW</v>
          </cell>
          <cell r="AW679" t="str">
            <v>ドレン配管径</v>
          </cell>
          <cell r="AX679" t="str">
            <v>内径26&lt;PVC管,VP20接続可能&gt;</v>
          </cell>
          <cell r="AZ679" t="str">
            <v>冷媒配管(ガス)</v>
          </cell>
          <cell r="BA679">
            <v>19.05</v>
          </cell>
          <cell r="BB679" t="str">
            <v>φ(mm)</v>
          </cell>
          <cell r="BC679" t="str">
            <v>冷媒配管(液)</v>
          </cell>
          <cell r="BD679">
            <v>9.52</v>
          </cell>
          <cell r="BE679" t="str">
            <v>φ(mm)</v>
          </cell>
          <cell r="BF679" t="str">
            <v>製品質量</v>
          </cell>
          <cell r="BG679">
            <v>53</v>
          </cell>
          <cell r="BH679" t="str">
            <v>kg</v>
          </cell>
          <cell r="BI679" t="str">
            <v>分離形名(パネル１)</v>
          </cell>
          <cell r="BL679" t="str">
            <v>分離形名(リモコン１)</v>
          </cell>
        </row>
        <row r="680">
          <cell r="B680" t="str">
            <v>PS-J50GK</v>
          </cell>
          <cell r="C680" t="str">
            <v>標準価格</v>
          </cell>
          <cell r="D680">
            <v>220000</v>
          </cell>
          <cell r="E680">
            <v>245000</v>
          </cell>
          <cell r="F680" t="str">
            <v>円</v>
          </cell>
          <cell r="G680" t="str">
            <v>冷房能力</v>
          </cell>
          <cell r="H680">
            <v>4.5</v>
          </cell>
          <cell r="I680" t="str">
            <v>kW</v>
          </cell>
          <cell r="J680" t="str">
            <v>消費電力(冷房)</v>
          </cell>
          <cell r="K680">
            <v>0</v>
          </cell>
          <cell r="L680" t="str">
            <v>kW</v>
          </cell>
          <cell r="M680" t="str">
            <v>暖房能力</v>
          </cell>
          <cell r="N680">
            <v>0</v>
          </cell>
          <cell r="O680" t="str">
            <v>kW</v>
          </cell>
          <cell r="P680" t="str">
            <v>暖房能力(ﾋｰﾀ作動時)</v>
          </cell>
          <cell r="Q680">
            <v>0</v>
          </cell>
          <cell r="R680" t="str">
            <v>kW</v>
          </cell>
          <cell r="S680" t="str">
            <v>消費電力(暖房)</v>
          </cell>
          <cell r="T680">
            <v>0</v>
          </cell>
          <cell r="U680" t="str">
            <v>kW</v>
          </cell>
          <cell r="V680" t="str">
            <v>消費電力(暖房ﾋｰﾀ作動時)</v>
          </cell>
          <cell r="W680">
            <v>0</v>
          </cell>
          <cell r="X680" t="str">
            <v>kW</v>
          </cell>
          <cell r="Y680" t="str">
            <v>電源</v>
          </cell>
          <cell r="Z680" t="str">
            <v>単相</v>
          </cell>
          <cell r="AA680" t="str">
            <v>φ</v>
          </cell>
          <cell r="AB680" t="str">
            <v>電圧</v>
          </cell>
          <cell r="AC680">
            <v>200</v>
          </cell>
          <cell r="AD680" t="str">
            <v>V</v>
          </cell>
          <cell r="AE680" t="str">
            <v>外形寸法　高さ</v>
          </cell>
          <cell r="AF680">
            <v>1900</v>
          </cell>
          <cell r="AG680" t="str">
            <v>mm</v>
          </cell>
          <cell r="AH680" t="str">
            <v>外形寸法　幅</v>
          </cell>
          <cell r="AI680">
            <v>600</v>
          </cell>
          <cell r="AJ680" t="str">
            <v>mm</v>
          </cell>
          <cell r="AK680" t="str">
            <v>外形寸法　奥行</v>
          </cell>
          <cell r="AL680">
            <v>270</v>
          </cell>
          <cell r="AM680" t="str">
            <v>mm</v>
          </cell>
          <cell r="AN680" t="str">
            <v>風量(強)</v>
          </cell>
          <cell r="AO680">
            <v>15</v>
          </cell>
          <cell r="AP680" t="str">
            <v>m3/min</v>
          </cell>
          <cell r="AQ680" t="str">
            <v>機外静圧</v>
          </cell>
          <cell r="AR680">
            <v>0</v>
          </cell>
          <cell r="AS680" t="str">
            <v>Pa</v>
          </cell>
          <cell r="AT680" t="str">
            <v>送風機出力</v>
          </cell>
          <cell r="AU680">
            <v>0.02</v>
          </cell>
          <cell r="AV680" t="str">
            <v>kW</v>
          </cell>
          <cell r="AW680" t="str">
            <v>ドレン配管径</v>
          </cell>
          <cell r="AX680" t="str">
            <v>内径26&lt;PVC管,VP20接続可能&gt;</v>
          </cell>
          <cell r="AZ680" t="str">
            <v>冷媒配管(ガス)</v>
          </cell>
          <cell r="BA680">
            <v>12.7</v>
          </cell>
          <cell r="BB680" t="str">
            <v>φ(mm)</v>
          </cell>
          <cell r="BC680" t="str">
            <v>冷媒配管(液)</v>
          </cell>
          <cell r="BD680">
            <v>6.35</v>
          </cell>
          <cell r="BE680" t="str">
            <v>φ(mm)</v>
          </cell>
          <cell r="BF680" t="str">
            <v>製品質量</v>
          </cell>
          <cell r="BG680">
            <v>41</v>
          </cell>
          <cell r="BH680" t="str">
            <v>kg</v>
          </cell>
          <cell r="BI680" t="str">
            <v>分離形名(パネル１)</v>
          </cell>
          <cell r="BL680" t="str">
            <v>分離形名(リモコン１)</v>
          </cell>
        </row>
        <row r="681">
          <cell r="B681" t="str">
            <v>PS-J56GK</v>
          </cell>
          <cell r="C681" t="str">
            <v>標準価格</v>
          </cell>
          <cell r="D681">
            <v>230000</v>
          </cell>
          <cell r="E681">
            <v>255000</v>
          </cell>
          <cell r="F681" t="str">
            <v>円</v>
          </cell>
          <cell r="G681" t="str">
            <v>冷房能力</v>
          </cell>
          <cell r="H681">
            <v>5</v>
          </cell>
          <cell r="I681" t="str">
            <v>kW</v>
          </cell>
          <cell r="J681" t="str">
            <v>消費電力(冷房)</v>
          </cell>
          <cell r="K681">
            <v>0</v>
          </cell>
          <cell r="L681" t="str">
            <v>kW</v>
          </cell>
          <cell r="M681" t="str">
            <v>暖房能力</v>
          </cell>
          <cell r="N681">
            <v>0</v>
          </cell>
          <cell r="O681" t="str">
            <v>kW</v>
          </cell>
          <cell r="P681" t="str">
            <v>暖房能力(ﾋｰﾀ作動時)</v>
          </cell>
          <cell r="Q681">
            <v>0</v>
          </cell>
          <cell r="R681" t="str">
            <v>kW</v>
          </cell>
          <cell r="S681" t="str">
            <v>消費電力(暖房)</v>
          </cell>
          <cell r="T681">
            <v>0</v>
          </cell>
          <cell r="U681" t="str">
            <v>kW</v>
          </cell>
          <cell r="V681" t="str">
            <v>消費電力(暖房ﾋｰﾀ作動時)</v>
          </cell>
          <cell r="W681">
            <v>0</v>
          </cell>
          <cell r="X681" t="str">
            <v>kW</v>
          </cell>
          <cell r="Y681" t="str">
            <v>電源</v>
          </cell>
          <cell r="Z681" t="str">
            <v>単相</v>
          </cell>
          <cell r="AA681" t="str">
            <v>φ</v>
          </cell>
          <cell r="AB681" t="str">
            <v>電圧</v>
          </cell>
          <cell r="AC681">
            <v>200</v>
          </cell>
          <cell r="AD681" t="str">
            <v>V</v>
          </cell>
          <cell r="AE681" t="str">
            <v>外形寸法　高さ</v>
          </cell>
          <cell r="AF681">
            <v>1900</v>
          </cell>
          <cell r="AG681" t="str">
            <v>mm</v>
          </cell>
          <cell r="AH681" t="str">
            <v>外形寸法　幅</v>
          </cell>
          <cell r="AI681">
            <v>600</v>
          </cell>
          <cell r="AJ681" t="str">
            <v>mm</v>
          </cell>
          <cell r="AK681" t="str">
            <v>外形寸法　奥行</v>
          </cell>
          <cell r="AL681">
            <v>270</v>
          </cell>
          <cell r="AM681" t="str">
            <v>mm</v>
          </cell>
          <cell r="AN681" t="str">
            <v>風量(強)</v>
          </cell>
          <cell r="AO681">
            <v>16</v>
          </cell>
          <cell r="AP681" t="str">
            <v>m3/min</v>
          </cell>
          <cell r="AQ681" t="str">
            <v>機外静圧</v>
          </cell>
          <cell r="AR681">
            <v>0</v>
          </cell>
          <cell r="AS681" t="str">
            <v>Pa</v>
          </cell>
          <cell r="AT681" t="str">
            <v>送風機出力</v>
          </cell>
          <cell r="AU681">
            <v>0.02</v>
          </cell>
          <cell r="AV681" t="str">
            <v>kW</v>
          </cell>
          <cell r="AW681" t="str">
            <v>ドレン配管径</v>
          </cell>
          <cell r="AX681" t="str">
            <v>内径26&lt;PVC管,VP20接続可能&gt;</v>
          </cell>
          <cell r="AZ681" t="str">
            <v>冷媒配管(ガス)</v>
          </cell>
          <cell r="BA681">
            <v>15.88</v>
          </cell>
          <cell r="BB681" t="str">
            <v>φ(mm)</v>
          </cell>
          <cell r="BC681" t="str">
            <v>冷媒配管(液)</v>
          </cell>
          <cell r="BD681">
            <v>9.52</v>
          </cell>
          <cell r="BE681" t="str">
            <v>φ(mm)</v>
          </cell>
          <cell r="BF681" t="str">
            <v>製品質量</v>
          </cell>
          <cell r="BG681">
            <v>41</v>
          </cell>
          <cell r="BH681" t="str">
            <v>kg</v>
          </cell>
          <cell r="BI681" t="str">
            <v>分離形名(パネル１)</v>
          </cell>
          <cell r="BL681" t="str">
            <v>分離形名(リモコン１)</v>
          </cell>
        </row>
        <row r="682">
          <cell r="B682" t="str">
            <v>PS-J63GK</v>
          </cell>
          <cell r="C682" t="str">
            <v>標準価格</v>
          </cell>
          <cell r="D682">
            <v>235000</v>
          </cell>
          <cell r="E682">
            <v>260000</v>
          </cell>
          <cell r="F682" t="str">
            <v>円</v>
          </cell>
          <cell r="G682" t="str">
            <v>冷房能力</v>
          </cell>
          <cell r="H682">
            <v>5.6</v>
          </cell>
          <cell r="I682" t="str">
            <v>kW</v>
          </cell>
          <cell r="J682" t="str">
            <v>消費電力(冷房)</v>
          </cell>
          <cell r="K682">
            <v>0</v>
          </cell>
          <cell r="L682" t="str">
            <v>kW</v>
          </cell>
          <cell r="M682" t="str">
            <v>暖房能力</v>
          </cell>
          <cell r="N682">
            <v>0</v>
          </cell>
          <cell r="O682" t="str">
            <v>kW</v>
          </cell>
          <cell r="P682" t="str">
            <v>暖房能力(ﾋｰﾀ作動時)</v>
          </cell>
          <cell r="Q682">
            <v>0</v>
          </cell>
          <cell r="R682" t="str">
            <v>kW</v>
          </cell>
          <cell r="S682" t="str">
            <v>消費電力(暖房)</v>
          </cell>
          <cell r="T682">
            <v>0</v>
          </cell>
          <cell r="U682" t="str">
            <v>kW</v>
          </cell>
          <cell r="V682" t="str">
            <v>消費電力(暖房ﾋｰﾀ作動時)</v>
          </cell>
          <cell r="W682">
            <v>0</v>
          </cell>
          <cell r="X682" t="str">
            <v>kW</v>
          </cell>
          <cell r="Y682" t="str">
            <v>電源</v>
          </cell>
          <cell r="Z682" t="str">
            <v>単相</v>
          </cell>
          <cell r="AA682" t="str">
            <v>φ</v>
          </cell>
          <cell r="AB682" t="str">
            <v>電圧</v>
          </cell>
          <cell r="AC682">
            <v>200</v>
          </cell>
          <cell r="AD682" t="str">
            <v>V</v>
          </cell>
          <cell r="AE682" t="str">
            <v>外形寸法　高さ</v>
          </cell>
          <cell r="AF682">
            <v>1900</v>
          </cell>
          <cell r="AG682" t="str">
            <v>mm</v>
          </cell>
          <cell r="AH682" t="str">
            <v>外形寸法　幅</v>
          </cell>
          <cell r="AI682">
            <v>600</v>
          </cell>
          <cell r="AJ682" t="str">
            <v>mm</v>
          </cell>
          <cell r="AK682" t="str">
            <v>外形寸法　奥行</v>
          </cell>
          <cell r="AL682">
            <v>270</v>
          </cell>
          <cell r="AM682" t="str">
            <v>mm</v>
          </cell>
          <cell r="AN682" t="str">
            <v>風量(強)</v>
          </cell>
          <cell r="AO682">
            <v>16</v>
          </cell>
          <cell r="AP682" t="str">
            <v>m3/min</v>
          </cell>
          <cell r="AQ682" t="str">
            <v>機外静圧</v>
          </cell>
          <cell r="AR682">
            <v>0</v>
          </cell>
          <cell r="AS682" t="str">
            <v>Pa</v>
          </cell>
          <cell r="AT682" t="str">
            <v>送風機出力</v>
          </cell>
          <cell r="AU682">
            <v>2.5000000000000001E-2</v>
          </cell>
          <cell r="AV682" t="str">
            <v>kW</v>
          </cell>
          <cell r="AW682" t="str">
            <v>ドレン配管径</v>
          </cell>
          <cell r="AX682" t="str">
            <v>内径26&lt;PVC管,VP20接続可能&gt;</v>
          </cell>
          <cell r="AZ682" t="str">
            <v>冷媒配管(ガス)</v>
          </cell>
          <cell r="BA682">
            <v>15.88</v>
          </cell>
          <cell r="BB682" t="str">
            <v>φ(mm)</v>
          </cell>
          <cell r="BC682" t="str">
            <v>冷媒配管(液)</v>
          </cell>
          <cell r="BD682">
            <v>9.52</v>
          </cell>
          <cell r="BE682" t="str">
            <v>φ(mm)</v>
          </cell>
          <cell r="BF682" t="str">
            <v>製品質量</v>
          </cell>
          <cell r="BG682">
            <v>43</v>
          </cell>
          <cell r="BH682" t="str">
            <v>kg</v>
          </cell>
          <cell r="BI682" t="str">
            <v>分離形名(パネル１)</v>
          </cell>
          <cell r="BL682" t="str">
            <v>分離形名(リモコン１)</v>
          </cell>
        </row>
        <row r="683">
          <cell r="B683" t="str">
            <v>PS-J71GK</v>
          </cell>
          <cell r="C683" t="str">
            <v>標準価格</v>
          </cell>
          <cell r="D683">
            <v>245000</v>
          </cell>
          <cell r="E683">
            <v>270000</v>
          </cell>
          <cell r="F683" t="str">
            <v>円</v>
          </cell>
          <cell r="G683" t="str">
            <v>冷房能力</v>
          </cell>
          <cell r="H683">
            <v>6.3</v>
          </cell>
          <cell r="I683" t="str">
            <v>kW</v>
          </cell>
          <cell r="J683" t="str">
            <v>消費電力(冷房)</v>
          </cell>
          <cell r="K683">
            <v>0</v>
          </cell>
          <cell r="L683" t="str">
            <v>kW</v>
          </cell>
          <cell r="M683" t="str">
            <v>暖房能力</v>
          </cell>
          <cell r="N683">
            <v>0</v>
          </cell>
          <cell r="O683" t="str">
            <v>kW</v>
          </cell>
          <cell r="P683" t="str">
            <v>暖房能力(ﾋｰﾀ作動時)</v>
          </cell>
          <cell r="Q683">
            <v>0</v>
          </cell>
          <cell r="R683" t="str">
            <v>kW</v>
          </cell>
          <cell r="S683" t="str">
            <v>消費電力(暖房)</v>
          </cell>
          <cell r="T683">
            <v>0</v>
          </cell>
          <cell r="U683" t="str">
            <v>kW</v>
          </cell>
          <cell r="V683" t="str">
            <v>消費電力(暖房ﾋｰﾀ作動時)</v>
          </cell>
          <cell r="W683">
            <v>0</v>
          </cell>
          <cell r="X683" t="str">
            <v>kW</v>
          </cell>
          <cell r="Y683" t="str">
            <v>電源</v>
          </cell>
          <cell r="Z683" t="str">
            <v>単相</v>
          </cell>
          <cell r="AA683" t="str">
            <v>φ</v>
          </cell>
          <cell r="AB683" t="str">
            <v>電圧</v>
          </cell>
          <cell r="AC683">
            <v>200</v>
          </cell>
          <cell r="AD683" t="str">
            <v>V</v>
          </cell>
          <cell r="AE683" t="str">
            <v>外形寸法　高さ</v>
          </cell>
          <cell r="AF683">
            <v>1900</v>
          </cell>
          <cell r="AG683" t="str">
            <v>mm</v>
          </cell>
          <cell r="AH683" t="str">
            <v>外形寸法　幅</v>
          </cell>
          <cell r="AI683">
            <v>600</v>
          </cell>
          <cell r="AJ683" t="str">
            <v>mm</v>
          </cell>
          <cell r="AK683" t="str">
            <v>外形寸法　奥行</v>
          </cell>
          <cell r="AL683">
            <v>270</v>
          </cell>
          <cell r="AM683" t="str">
            <v>mm</v>
          </cell>
          <cell r="AN683" t="str">
            <v>風量(強)</v>
          </cell>
          <cell r="AO683">
            <v>16</v>
          </cell>
          <cell r="AP683" t="str">
            <v>m3/min</v>
          </cell>
          <cell r="AQ683" t="str">
            <v>機外静圧</v>
          </cell>
          <cell r="AR683">
            <v>0</v>
          </cell>
          <cell r="AS683" t="str">
            <v>Pa</v>
          </cell>
          <cell r="AT683" t="str">
            <v>送風機出力</v>
          </cell>
          <cell r="AU683">
            <v>2.5000000000000001E-2</v>
          </cell>
          <cell r="AV683" t="str">
            <v>kW</v>
          </cell>
          <cell r="AW683" t="str">
            <v>ドレン配管径</v>
          </cell>
          <cell r="AX683" t="str">
            <v>内径26&lt;PVC管,VP20接続可能&gt;</v>
          </cell>
          <cell r="AZ683" t="str">
            <v>冷媒配管(ガス)</v>
          </cell>
          <cell r="BA683">
            <v>15.88</v>
          </cell>
          <cell r="BB683" t="str">
            <v>φ(mm)</v>
          </cell>
          <cell r="BC683" t="str">
            <v>冷媒配管(液)</v>
          </cell>
          <cell r="BD683">
            <v>9.52</v>
          </cell>
          <cell r="BE683" t="str">
            <v>φ(mm)</v>
          </cell>
          <cell r="BF683" t="str">
            <v>製品質量</v>
          </cell>
          <cell r="BG683">
            <v>43</v>
          </cell>
          <cell r="BH683" t="str">
            <v>kg</v>
          </cell>
          <cell r="BI683" t="str">
            <v>分離形名(パネル１)</v>
          </cell>
          <cell r="BL683" t="str">
            <v>分離形名(リモコン１)</v>
          </cell>
        </row>
        <row r="684">
          <cell r="B684" t="str">
            <v>PS-J80GK</v>
          </cell>
          <cell r="C684" t="str">
            <v>標準価格</v>
          </cell>
          <cell r="D684">
            <v>255000</v>
          </cell>
          <cell r="E684">
            <v>280000</v>
          </cell>
          <cell r="F684" t="str">
            <v>円</v>
          </cell>
          <cell r="G684" t="str">
            <v>冷房能力</v>
          </cell>
          <cell r="H684">
            <v>7.1</v>
          </cell>
          <cell r="I684" t="str">
            <v>kW</v>
          </cell>
          <cell r="J684" t="str">
            <v>消費電力(冷房)</v>
          </cell>
          <cell r="K684">
            <v>0</v>
          </cell>
          <cell r="L684" t="str">
            <v>kW</v>
          </cell>
          <cell r="M684" t="str">
            <v>暖房能力</v>
          </cell>
          <cell r="N684">
            <v>0</v>
          </cell>
          <cell r="O684" t="str">
            <v>kW</v>
          </cell>
          <cell r="P684" t="str">
            <v>暖房能力(ﾋｰﾀ作動時)</v>
          </cell>
          <cell r="Q684">
            <v>0</v>
          </cell>
          <cell r="R684" t="str">
            <v>kW</v>
          </cell>
          <cell r="S684" t="str">
            <v>消費電力(暖房)</v>
          </cell>
          <cell r="T684">
            <v>0</v>
          </cell>
          <cell r="U684" t="str">
            <v>kW</v>
          </cell>
          <cell r="V684" t="str">
            <v>消費電力(暖房ﾋｰﾀ作動時)</v>
          </cell>
          <cell r="W684">
            <v>0</v>
          </cell>
          <cell r="X684" t="str">
            <v>kW</v>
          </cell>
          <cell r="Y684" t="str">
            <v>電源</v>
          </cell>
          <cell r="Z684" t="str">
            <v>単相</v>
          </cell>
          <cell r="AA684" t="str">
            <v>φ</v>
          </cell>
          <cell r="AB684" t="str">
            <v>電圧</v>
          </cell>
          <cell r="AC684">
            <v>200</v>
          </cell>
          <cell r="AD684" t="str">
            <v>V</v>
          </cell>
          <cell r="AE684" t="str">
            <v>外形寸法　高さ</v>
          </cell>
          <cell r="AF684">
            <v>1900</v>
          </cell>
          <cell r="AG684" t="str">
            <v>mm</v>
          </cell>
          <cell r="AH684" t="str">
            <v>外形寸法　幅</v>
          </cell>
          <cell r="AI684">
            <v>600</v>
          </cell>
          <cell r="AJ684" t="str">
            <v>mm</v>
          </cell>
          <cell r="AK684" t="str">
            <v>外形寸法　奥行</v>
          </cell>
          <cell r="AL684">
            <v>270</v>
          </cell>
          <cell r="AM684" t="str">
            <v>mm</v>
          </cell>
          <cell r="AN684" t="str">
            <v>風量(強)</v>
          </cell>
          <cell r="AO684">
            <v>18</v>
          </cell>
          <cell r="AP684" t="str">
            <v>m3/min</v>
          </cell>
          <cell r="AQ684" t="str">
            <v>機外静圧</v>
          </cell>
          <cell r="AR684">
            <v>0</v>
          </cell>
          <cell r="AS684" t="str">
            <v>Pa</v>
          </cell>
          <cell r="AT684" t="str">
            <v>送風機出力</v>
          </cell>
          <cell r="AU684">
            <v>0.03</v>
          </cell>
          <cell r="AV684" t="str">
            <v>kW</v>
          </cell>
          <cell r="AW684" t="str">
            <v>ドレン配管径</v>
          </cell>
          <cell r="AX684" t="str">
            <v>内径26&lt;PVC管,VP20接続可能&gt;</v>
          </cell>
          <cell r="AZ684" t="str">
            <v>冷媒配管(ガス)</v>
          </cell>
          <cell r="BA684">
            <v>15.88</v>
          </cell>
          <cell r="BB684" t="str">
            <v>φ(mm)</v>
          </cell>
          <cell r="BC684" t="str">
            <v>冷媒配管(液)</v>
          </cell>
          <cell r="BD684">
            <v>9.52</v>
          </cell>
          <cell r="BE684" t="str">
            <v>φ(mm)</v>
          </cell>
          <cell r="BF684" t="str">
            <v>製品質量</v>
          </cell>
          <cell r="BG684">
            <v>43</v>
          </cell>
          <cell r="BH684" t="str">
            <v>kg</v>
          </cell>
          <cell r="BI684" t="str">
            <v>分離形名(パネル１)</v>
          </cell>
          <cell r="BL684" t="str">
            <v>分離形名(リモコン１)</v>
          </cell>
        </row>
        <row r="685">
          <cell r="B685" t="str">
            <v>PSA-J112GA</v>
          </cell>
          <cell r="C685" t="str">
            <v>標準価格</v>
          </cell>
          <cell r="D685">
            <v>315000</v>
          </cell>
          <cell r="E685">
            <v>340000</v>
          </cell>
          <cell r="F685" t="str">
            <v>円</v>
          </cell>
          <cell r="G685" t="str">
            <v>冷房能力</v>
          </cell>
          <cell r="H685">
            <v>10</v>
          </cell>
          <cell r="I685" t="str">
            <v>kW</v>
          </cell>
          <cell r="J685" t="str">
            <v>消費電力(冷房)</v>
          </cell>
          <cell r="K685">
            <v>0.19</v>
          </cell>
          <cell r="L685" t="str">
            <v>kW</v>
          </cell>
          <cell r="M685" t="str">
            <v>暖房能力</v>
          </cell>
          <cell r="N685">
            <v>10.6</v>
          </cell>
          <cell r="O685" t="str">
            <v>kW</v>
          </cell>
          <cell r="P685" t="str">
            <v>暖房能力(ﾋｰﾀ作動時)</v>
          </cell>
          <cell r="R685" t="str">
            <v>kW</v>
          </cell>
          <cell r="S685" t="str">
            <v>消費電力(暖房)</v>
          </cell>
          <cell r="T685">
            <v>0.19</v>
          </cell>
          <cell r="U685" t="str">
            <v>kW</v>
          </cell>
          <cell r="V685" t="str">
            <v>消費電力(暖房ﾋｰﾀ作動時)</v>
          </cell>
          <cell r="X685" t="str">
            <v>kW</v>
          </cell>
          <cell r="Y685" t="str">
            <v>電源</v>
          </cell>
          <cell r="AA685" t="str">
            <v>φ</v>
          </cell>
          <cell r="AB685" t="str">
            <v>電圧</v>
          </cell>
          <cell r="AD685" t="str">
            <v>V</v>
          </cell>
          <cell r="AE685" t="str">
            <v>外形寸法　高さ</v>
          </cell>
          <cell r="AF685">
            <v>1900</v>
          </cell>
          <cell r="AG685" t="str">
            <v>mm</v>
          </cell>
          <cell r="AH685" t="str">
            <v>外形寸法　幅</v>
          </cell>
          <cell r="AI685">
            <v>600</v>
          </cell>
          <cell r="AJ685" t="str">
            <v>mm</v>
          </cell>
          <cell r="AK685" t="str">
            <v>外形寸法　奥行</v>
          </cell>
          <cell r="AL685">
            <v>350</v>
          </cell>
          <cell r="AM685" t="str">
            <v>mm</v>
          </cell>
          <cell r="AN685" t="str">
            <v>風量(強)</v>
          </cell>
          <cell r="AO685">
            <v>30</v>
          </cell>
          <cell r="AP685" t="str">
            <v>m3/min</v>
          </cell>
          <cell r="AQ685" t="str">
            <v>機外静圧</v>
          </cell>
          <cell r="AR685">
            <v>0</v>
          </cell>
          <cell r="AS685" t="str">
            <v>Pa</v>
          </cell>
          <cell r="AT685" t="str">
            <v>送風機出力</v>
          </cell>
          <cell r="AU685">
            <v>7.0000000000000007E-2</v>
          </cell>
          <cell r="AV685" t="str">
            <v>kW</v>
          </cell>
          <cell r="AW685" t="str">
            <v>ドレン配管径</v>
          </cell>
          <cell r="AX685" t="str">
            <v>ＶＰ－２０接続可</v>
          </cell>
          <cell r="AZ685" t="str">
            <v>冷媒配管(ガス)</v>
          </cell>
          <cell r="BA685">
            <v>19.05</v>
          </cell>
          <cell r="BB685" t="str">
            <v>φ(mm)</v>
          </cell>
          <cell r="BC685" t="str">
            <v>冷媒配管(液)</v>
          </cell>
          <cell r="BD685">
            <v>9.52</v>
          </cell>
          <cell r="BE685" t="str">
            <v>φ(mm)</v>
          </cell>
          <cell r="BF685" t="str">
            <v>製品質量</v>
          </cell>
          <cell r="BG685">
            <v>51</v>
          </cell>
          <cell r="BH685" t="str">
            <v>kg</v>
          </cell>
          <cell r="BI685" t="str">
            <v>分離形名(パネル１)</v>
          </cell>
          <cell r="BL685" t="str">
            <v>分離形名(リモコン１)</v>
          </cell>
        </row>
        <row r="686">
          <cell r="B686" t="str">
            <v>PSA-J112GAH</v>
          </cell>
          <cell r="C686" t="str">
            <v>標準価格</v>
          </cell>
          <cell r="D686">
            <v>348000</v>
          </cell>
          <cell r="E686">
            <v>373000</v>
          </cell>
          <cell r="F686" t="str">
            <v>円</v>
          </cell>
          <cell r="G686" t="str">
            <v>冷房能力</v>
          </cell>
          <cell r="H686">
            <v>10</v>
          </cell>
          <cell r="I686" t="str">
            <v>kW</v>
          </cell>
          <cell r="J686" t="str">
            <v>消費電力(冷房)</v>
          </cell>
          <cell r="K686">
            <v>0.19</v>
          </cell>
          <cell r="L686" t="str">
            <v>kW</v>
          </cell>
          <cell r="M686" t="str">
            <v>暖房能力</v>
          </cell>
          <cell r="N686">
            <v>10.6</v>
          </cell>
          <cell r="O686" t="str">
            <v>kW</v>
          </cell>
          <cell r="P686" t="str">
            <v>暖房能力(ﾋｰﾀ作動時)</v>
          </cell>
          <cell r="Q686">
            <v>13.3</v>
          </cell>
          <cell r="R686" t="str">
            <v>kW</v>
          </cell>
          <cell r="S686" t="str">
            <v>消費電力(暖房)</v>
          </cell>
          <cell r="T686">
            <v>0.19</v>
          </cell>
          <cell r="U686" t="str">
            <v>kW</v>
          </cell>
          <cell r="V686" t="str">
            <v>消費電力(暖房ﾋｰﾀ作動時)</v>
          </cell>
          <cell r="W686">
            <v>2.89</v>
          </cell>
          <cell r="X686" t="str">
            <v>kW</v>
          </cell>
          <cell r="Y686" t="str">
            <v>電源</v>
          </cell>
          <cell r="AA686" t="str">
            <v>φ</v>
          </cell>
          <cell r="AB686" t="str">
            <v>電圧</v>
          </cell>
          <cell r="AD686" t="str">
            <v>V</v>
          </cell>
          <cell r="AE686" t="str">
            <v>外形寸法　高さ</v>
          </cell>
          <cell r="AF686">
            <v>1900</v>
          </cell>
          <cell r="AG686" t="str">
            <v>mm</v>
          </cell>
          <cell r="AH686" t="str">
            <v>外形寸法　幅</v>
          </cell>
          <cell r="AI686">
            <v>600</v>
          </cell>
          <cell r="AJ686" t="str">
            <v>mm</v>
          </cell>
          <cell r="AK686" t="str">
            <v>外形寸法　奥行</v>
          </cell>
          <cell r="AL686">
            <v>350</v>
          </cell>
          <cell r="AM686" t="str">
            <v>mm</v>
          </cell>
          <cell r="AN686" t="str">
            <v>風量(強)</v>
          </cell>
          <cell r="AO686">
            <v>30</v>
          </cell>
          <cell r="AP686" t="str">
            <v>m3/min</v>
          </cell>
          <cell r="AQ686" t="str">
            <v>機外静圧</v>
          </cell>
          <cell r="AR686">
            <v>0</v>
          </cell>
          <cell r="AS686" t="str">
            <v>Pa</v>
          </cell>
          <cell r="AT686" t="str">
            <v>送風機出力</v>
          </cell>
          <cell r="AU686">
            <v>7.0000000000000007E-2</v>
          </cell>
          <cell r="AV686" t="str">
            <v>kW</v>
          </cell>
          <cell r="AW686" t="str">
            <v>ドレン配管径</v>
          </cell>
          <cell r="AX686" t="str">
            <v>ＶＰ－２０接続可</v>
          </cell>
          <cell r="AZ686" t="str">
            <v>冷媒配管(ガス)</v>
          </cell>
          <cell r="BA686">
            <v>19.05</v>
          </cell>
          <cell r="BB686" t="str">
            <v>φ(mm)</v>
          </cell>
          <cell r="BC686" t="str">
            <v>冷媒配管(液)</v>
          </cell>
          <cell r="BD686">
            <v>9.52</v>
          </cell>
          <cell r="BE686" t="str">
            <v>φ(mm)</v>
          </cell>
          <cell r="BF686" t="str">
            <v>製品質量</v>
          </cell>
          <cell r="BG686">
            <v>51</v>
          </cell>
          <cell r="BH686" t="str">
            <v>kg</v>
          </cell>
          <cell r="BI686" t="str">
            <v>分離形名(パネル１)</v>
          </cell>
          <cell r="BL686" t="str">
            <v>分離形名(リモコン１)</v>
          </cell>
        </row>
        <row r="687">
          <cell r="B687" t="str">
            <v>PSA-J140GA</v>
          </cell>
          <cell r="C687" t="str">
            <v>標準価格</v>
          </cell>
          <cell r="D687">
            <v>350000</v>
          </cell>
          <cell r="E687">
            <v>375000</v>
          </cell>
          <cell r="F687" t="str">
            <v>円</v>
          </cell>
          <cell r="G687" t="str">
            <v>冷房能力</v>
          </cell>
          <cell r="H687">
            <v>12.5</v>
          </cell>
          <cell r="I687" t="str">
            <v>kW</v>
          </cell>
          <cell r="J687" t="str">
            <v>消費電力(冷房)</v>
          </cell>
          <cell r="K687">
            <v>0.32</v>
          </cell>
          <cell r="L687" t="str">
            <v>kW</v>
          </cell>
          <cell r="M687" t="str">
            <v>暖房能力</v>
          </cell>
          <cell r="N687">
            <v>14</v>
          </cell>
          <cell r="O687" t="str">
            <v>kW</v>
          </cell>
          <cell r="P687" t="str">
            <v>暖房能力(ﾋｰﾀ作動時)</v>
          </cell>
          <cell r="R687" t="str">
            <v>kW</v>
          </cell>
          <cell r="S687" t="str">
            <v>消費電力(暖房)</v>
          </cell>
          <cell r="T687">
            <v>0.32</v>
          </cell>
          <cell r="U687" t="str">
            <v>kW</v>
          </cell>
          <cell r="V687" t="str">
            <v>消費電力(暖房ﾋｰﾀ作動時)</v>
          </cell>
          <cell r="X687" t="str">
            <v>kW</v>
          </cell>
          <cell r="Y687" t="str">
            <v>電源</v>
          </cell>
          <cell r="AA687" t="str">
            <v>φ</v>
          </cell>
          <cell r="AB687" t="str">
            <v>電圧</v>
          </cell>
          <cell r="AD687" t="str">
            <v>V</v>
          </cell>
          <cell r="AE687" t="str">
            <v>外形寸法　高さ</v>
          </cell>
          <cell r="AF687">
            <v>1900</v>
          </cell>
          <cell r="AG687" t="str">
            <v>mm</v>
          </cell>
          <cell r="AH687" t="str">
            <v>外形寸法　幅</v>
          </cell>
          <cell r="AI687">
            <v>600</v>
          </cell>
          <cell r="AJ687" t="str">
            <v>mm</v>
          </cell>
          <cell r="AK687" t="str">
            <v>外形寸法　奥行</v>
          </cell>
          <cell r="AL687">
            <v>350</v>
          </cell>
          <cell r="AM687" t="str">
            <v>mm</v>
          </cell>
          <cell r="AN687" t="str">
            <v>風量(強)</v>
          </cell>
          <cell r="AO687">
            <v>33</v>
          </cell>
          <cell r="AP687" t="str">
            <v>m3/min</v>
          </cell>
          <cell r="AQ687" t="str">
            <v>機外静圧</v>
          </cell>
          <cell r="AR687">
            <v>0</v>
          </cell>
          <cell r="AS687" t="str">
            <v>Pa</v>
          </cell>
          <cell r="AT687" t="str">
            <v>送風機出力</v>
          </cell>
          <cell r="AU687">
            <v>0.11</v>
          </cell>
          <cell r="AV687" t="str">
            <v>kW</v>
          </cell>
          <cell r="AW687" t="str">
            <v>ドレン配管径</v>
          </cell>
          <cell r="AX687" t="str">
            <v>ＶＰ－２０接続可</v>
          </cell>
          <cell r="AZ687" t="str">
            <v>冷媒配管(ガス)</v>
          </cell>
          <cell r="BA687">
            <v>19.05</v>
          </cell>
          <cell r="BB687" t="str">
            <v>φ(mm)</v>
          </cell>
          <cell r="BC687" t="str">
            <v>冷媒配管(液)</v>
          </cell>
          <cell r="BD687">
            <v>9.52</v>
          </cell>
          <cell r="BE687" t="str">
            <v>φ(mm)</v>
          </cell>
          <cell r="BF687" t="str">
            <v>製品質量</v>
          </cell>
          <cell r="BG687">
            <v>53</v>
          </cell>
          <cell r="BH687" t="str">
            <v>kg</v>
          </cell>
          <cell r="BI687" t="str">
            <v>分離形名(パネル１)</v>
          </cell>
          <cell r="BL687" t="str">
            <v>分離形名(リモコン１)</v>
          </cell>
        </row>
        <row r="688">
          <cell r="B688" t="str">
            <v>PSA-J140GAH</v>
          </cell>
          <cell r="C688" t="str">
            <v>標準価格</v>
          </cell>
          <cell r="D688">
            <v>383000</v>
          </cell>
          <cell r="E688">
            <v>408000</v>
          </cell>
          <cell r="F688" t="str">
            <v>円</v>
          </cell>
          <cell r="G688" t="str">
            <v>冷房能力</v>
          </cell>
          <cell r="H688">
            <v>12.5</v>
          </cell>
          <cell r="I688" t="str">
            <v>kW</v>
          </cell>
          <cell r="J688" t="str">
            <v>消費電力(冷房)</v>
          </cell>
          <cell r="K688">
            <v>0.32</v>
          </cell>
          <cell r="L688" t="str">
            <v>kW</v>
          </cell>
          <cell r="M688" t="str">
            <v>暖房能力</v>
          </cell>
          <cell r="N688">
            <v>14</v>
          </cell>
          <cell r="O688" t="str">
            <v>kW</v>
          </cell>
          <cell r="P688" t="str">
            <v>暖房能力(ﾋｰﾀ作動時)</v>
          </cell>
          <cell r="Q688">
            <v>17</v>
          </cell>
          <cell r="R688" t="str">
            <v>kW</v>
          </cell>
          <cell r="S688" t="str">
            <v>消費電力(暖房)</v>
          </cell>
          <cell r="T688">
            <v>0.32</v>
          </cell>
          <cell r="U688" t="str">
            <v>kW</v>
          </cell>
          <cell r="V688" t="str">
            <v>消費電力(暖房ﾋｰﾀ作動時)</v>
          </cell>
          <cell r="W688">
            <v>3.32</v>
          </cell>
          <cell r="X688" t="str">
            <v>kW</v>
          </cell>
          <cell r="Y688" t="str">
            <v>電源</v>
          </cell>
          <cell r="AA688" t="str">
            <v>φ</v>
          </cell>
          <cell r="AB688" t="str">
            <v>電圧</v>
          </cell>
          <cell r="AD688" t="str">
            <v>V</v>
          </cell>
          <cell r="AE688" t="str">
            <v>外形寸法　高さ</v>
          </cell>
          <cell r="AF688">
            <v>1900</v>
          </cell>
          <cell r="AG688" t="str">
            <v>mm</v>
          </cell>
          <cell r="AH688" t="str">
            <v>外形寸法　幅</v>
          </cell>
          <cell r="AI688">
            <v>600</v>
          </cell>
          <cell r="AJ688" t="str">
            <v>mm</v>
          </cell>
          <cell r="AK688" t="str">
            <v>外形寸法　奥行</v>
          </cell>
          <cell r="AL688">
            <v>350</v>
          </cell>
          <cell r="AM688" t="str">
            <v>mm</v>
          </cell>
          <cell r="AN688" t="str">
            <v>風量(強)</v>
          </cell>
          <cell r="AO688">
            <v>33</v>
          </cell>
          <cell r="AP688" t="str">
            <v>m3/min</v>
          </cell>
          <cell r="AQ688" t="str">
            <v>機外静圧</v>
          </cell>
          <cell r="AR688">
            <v>0</v>
          </cell>
          <cell r="AS688" t="str">
            <v>Pa</v>
          </cell>
          <cell r="AT688" t="str">
            <v>送風機出力</v>
          </cell>
          <cell r="AU688">
            <v>0.11</v>
          </cell>
          <cell r="AV688" t="str">
            <v>kW</v>
          </cell>
          <cell r="AW688" t="str">
            <v>ドレン配管径</v>
          </cell>
          <cell r="AX688" t="str">
            <v>ＶＰ－２０接続可</v>
          </cell>
          <cell r="AZ688" t="str">
            <v>冷媒配管(ガス)</v>
          </cell>
          <cell r="BA688">
            <v>19.05</v>
          </cell>
          <cell r="BB688" t="str">
            <v>φ(mm)</v>
          </cell>
          <cell r="BC688" t="str">
            <v>冷媒配管(液)</v>
          </cell>
          <cell r="BD688">
            <v>9.52</v>
          </cell>
          <cell r="BE688" t="str">
            <v>φ(mm)</v>
          </cell>
          <cell r="BF688" t="str">
            <v>製品質量</v>
          </cell>
          <cell r="BG688">
            <v>53</v>
          </cell>
          <cell r="BH688" t="str">
            <v>kg</v>
          </cell>
          <cell r="BI688" t="str">
            <v>分離形名(パネル１)</v>
          </cell>
          <cell r="BL688" t="str">
            <v>分離形名(リモコン１)</v>
          </cell>
        </row>
        <row r="689">
          <cell r="B689" t="str">
            <v>PSA-J160GA</v>
          </cell>
          <cell r="C689" t="str">
            <v>標準価格</v>
          </cell>
          <cell r="D689">
            <v>375000</v>
          </cell>
          <cell r="E689">
            <v>400000</v>
          </cell>
          <cell r="F689" t="str">
            <v>円</v>
          </cell>
          <cell r="G689" t="str">
            <v>冷房能力</v>
          </cell>
          <cell r="H689">
            <v>14</v>
          </cell>
          <cell r="I689" t="str">
            <v>kW</v>
          </cell>
          <cell r="J689" t="str">
            <v>消費電力(冷房)</v>
          </cell>
          <cell r="K689">
            <v>0.35</v>
          </cell>
          <cell r="L689" t="str">
            <v>kW</v>
          </cell>
          <cell r="M689" t="str">
            <v>暖房能力</v>
          </cell>
          <cell r="N689">
            <v>16</v>
          </cell>
          <cell r="O689" t="str">
            <v>kW</v>
          </cell>
          <cell r="P689" t="str">
            <v>暖房能力(ﾋｰﾀ作動時)</v>
          </cell>
          <cell r="R689" t="str">
            <v>kW</v>
          </cell>
          <cell r="S689" t="str">
            <v>消費電力(暖房)</v>
          </cell>
          <cell r="T689">
            <v>0.35</v>
          </cell>
          <cell r="U689" t="str">
            <v>kW</v>
          </cell>
          <cell r="V689" t="str">
            <v>消費電力(暖房ﾋｰﾀ作動時)</v>
          </cell>
          <cell r="X689" t="str">
            <v>kW</v>
          </cell>
          <cell r="Y689" t="str">
            <v>電源</v>
          </cell>
          <cell r="AA689" t="str">
            <v>φ</v>
          </cell>
          <cell r="AB689" t="str">
            <v>電圧</v>
          </cell>
          <cell r="AD689" t="str">
            <v>V</v>
          </cell>
          <cell r="AE689" t="str">
            <v>外形寸法　高さ</v>
          </cell>
          <cell r="AF689">
            <v>1900</v>
          </cell>
          <cell r="AG689" t="str">
            <v>mm</v>
          </cell>
          <cell r="AH689" t="str">
            <v>外形寸法　幅</v>
          </cell>
          <cell r="AI689">
            <v>600</v>
          </cell>
          <cell r="AJ689" t="str">
            <v>mm</v>
          </cell>
          <cell r="AK689" t="str">
            <v>外形寸法　奥行</v>
          </cell>
          <cell r="AL689">
            <v>350</v>
          </cell>
          <cell r="AM689" t="str">
            <v>mm</v>
          </cell>
          <cell r="AN689" t="str">
            <v>風量(強)</v>
          </cell>
          <cell r="AO689">
            <v>35</v>
          </cell>
          <cell r="AP689" t="str">
            <v>m3/min</v>
          </cell>
          <cell r="AQ689" t="str">
            <v>機外静圧</v>
          </cell>
          <cell r="AR689">
            <v>0</v>
          </cell>
          <cell r="AS689" t="str">
            <v>Pa</v>
          </cell>
          <cell r="AT689" t="str">
            <v>送風機出力</v>
          </cell>
          <cell r="AU689">
            <v>0.12</v>
          </cell>
          <cell r="AV689" t="str">
            <v>kW</v>
          </cell>
          <cell r="AW689" t="str">
            <v>ドレン配管径</v>
          </cell>
          <cell r="AX689" t="str">
            <v>ＶＰ－２０接続可</v>
          </cell>
          <cell r="AZ689" t="str">
            <v>冷媒配管(ガス)</v>
          </cell>
          <cell r="BA689">
            <v>19.05</v>
          </cell>
          <cell r="BB689" t="str">
            <v>φ(mm)</v>
          </cell>
          <cell r="BC689" t="str">
            <v>冷媒配管(液)</v>
          </cell>
          <cell r="BD689">
            <v>9.52</v>
          </cell>
          <cell r="BE689" t="str">
            <v>φ(mm)</v>
          </cell>
          <cell r="BF689" t="str">
            <v>製品質量</v>
          </cell>
          <cell r="BG689">
            <v>53</v>
          </cell>
          <cell r="BH689" t="str">
            <v>kg</v>
          </cell>
          <cell r="BI689" t="str">
            <v>分離形名(パネル１)</v>
          </cell>
          <cell r="BL689" t="str">
            <v>分離形名(リモコン１)</v>
          </cell>
        </row>
        <row r="690">
          <cell r="B690" t="str">
            <v>PSA-J160GAH</v>
          </cell>
          <cell r="C690" t="str">
            <v>標準価格</v>
          </cell>
          <cell r="D690">
            <v>408000</v>
          </cell>
          <cell r="E690">
            <v>433000</v>
          </cell>
          <cell r="F690" t="str">
            <v>円</v>
          </cell>
          <cell r="G690" t="str">
            <v>冷房能力</v>
          </cell>
          <cell r="H690">
            <v>14</v>
          </cell>
          <cell r="I690" t="str">
            <v>kW</v>
          </cell>
          <cell r="J690" t="str">
            <v>消費電力(冷房)</v>
          </cell>
          <cell r="K690">
            <v>0.35</v>
          </cell>
          <cell r="L690" t="str">
            <v>kW</v>
          </cell>
          <cell r="M690" t="str">
            <v>暖房能力</v>
          </cell>
          <cell r="N690">
            <v>16</v>
          </cell>
          <cell r="O690" t="str">
            <v>kW</v>
          </cell>
          <cell r="P690" t="str">
            <v>暖房能力(ﾋｰﾀ作動時)</v>
          </cell>
          <cell r="Q690">
            <v>19</v>
          </cell>
          <cell r="R690" t="str">
            <v>kW</v>
          </cell>
          <cell r="S690" t="str">
            <v>消費電力(暖房)</v>
          </cell>
          <cell r="T690">
            <v>0.35</v>
          </cell>
          <cell r="U690" t="str">
            <v>kW</v>
          </cell>
          <cell r="V690" t="str">
            <v>消費電力(暖房ﾋｰﾀ作動時)</v>
          </cell>
          <cell r="W690">
            <v>3.35</v>
          </cell>
          <cell r="X690" t="str">
            <v>kW</v>
          </cell>
          <cell r="Y690" t="str">
            <v>電源</v>
          </cell>
          <cell r="AA690" t="str">
            <v>φ</v>
          </cell>
          <cell r="AB690" t="str">
            <v>電圧</v>
          </cell>
          <cell r="AD690" t="str">
            <v>V</v>
          </cell>
          <cell r="AE690" t="str">
            <v>外形寸法　高さ</v>
          </cell>
          <cell r="AF690">
            <v>1900</v>
          </cell>
          <cell r="AG690" t="str">
            <v>mm</v>
          </cell>
          <cell r="AH690" t="str">
            <v>外形寸法　幅</v>
          </cell>
          <cell r="AI690">
            <v>600</v>
          </cell>
          <cell r="AJ690" t="str">
            <v>mm</v>
          </cell>
          <cell r="AK690" t="str">
            <v>外形寸法　奥行</v>
          </cell>
          <cell r="AL690">
            <v>350</v>
          </cell>
          <cell r="AM690" t="str">
            <v>mm</v>
          </cell>
          <cell r="AN690" t="str">
            <v>風量(強)</v>
          </cell>
          <cell r="AO690">
            <v>35</v>
          </cell>
          <cell r="AP690" t="str">
            <v>m3/min</v>
          </cell>
          <cell r="AQ690" t="str">
            <v>機外静圧</v>
          </cell>
          <cell r="AR690">
            <v>0</v>
          </cell>
          <cell r="AS690" t="str">
            <v>Pa</v>
          </cell>
          <cell r="AT690" t="str">
            <v>送風機出力</v>
          </cell>
          <cell r="AU690">
            <v>0.12</v>
          </cell>
          <cell r="AV690" t="str">
            <v>kW</v>
          </cell>
          <cell r="AW690" t="str">
            <v>ドレン配管径</v>
          </cell>
          <cell r="AX690" t="str">
            <v>ＶＰ－２０接続可</v>
          </cell>
          <cell r="AZ690" t="str">
            <v>冷媒配管(ガス)</v>
          </cell>
          <cell r="BA690">
            <v>19.05</v>
          </cell>
          <cell r="BB690" t="str">
            <v>φ(mm)</v>
          </cell>
          <cell r="BC690" t="str">
            <v>冷媒配管(液)</v>
          </cell>
          <cell r="BD690">
            <v>9.52</v>
          </cell>
          <cell r="BE690" t="str">
            <v>φ(mm)</v>
          </cell>
          <cell r="BF690" t="str">
            <v>製品質量</v>
          </cell>
          <cell r="BG690">
            <v>53</v>
          </cell>
          <cell r="BH690" t="str">
            <v>kg</v>
          </cell>
          <cell r="BI690" t="str">
            <v>分離形名(パネル１)</v>
          </cell>
          <cell r="BL690" t="str">
            <v>分離形名(リモコン１)</v>
          </cell>
        </row>
        <row r="691">
          <cell r="B691" t="str">
            <v>PSA-J50GA</v>
          </cell>
          <cell r="C691" t="str">
            <v>標準価格</v>
          </cell>
          <cell r="D691">
            <v>235000</v>
          </cell>
          <cell r="E691">
            <v>260000</v>
          </cell>
          <cell r="F691" t="str">
            <v>円</v>
          </cell>
          <cell r="G691" t="str">
            <v>冷房能力</v>
          </cell>
          <cell r="H691">
            <v>4.5</v>
          </cell>
          <cell r="I691" t="str">
            <v>kW</v>
          </cell>
          <cell r="J691" t="str">
            <v>消費電力(冷房)</v>
          </cell>
          <cell r="K691">
            <v>0.13</v>
          </cell>
          <cell r="L691" t="str">
            <v>kW</v>
          </cell>
          <cell r="M691" t="str">
            <v>暖房能力</v>
          </cell>
          <cell r="N691">
            <v>5</v>
          </cell>
          <cell r="O691" t="str">
            <v>kW</v>
          </cell>
          <cell r="P691" t="str">
            <v>暖房能力(ﾋｰﾀ作動時)</v>
          </cell>
          <cell r="R691" t="str">
            <v>kW</v>
          </cell>
          <cell r="S691" t="str">
            <v>消費電力(暖房)</v>
          </cell>
          <cell r="T691">
            <v>0.13</v>
          </cell>
          <cell r="U691" t="str">
            <v>kW</v>
          </cell>
          <cell r="V691" t="str">
            <v>消費電力(暖房ﾋｰﾀ作動時)</v>
          </cell>
          <cell r="X691" t="str">
            <v>kW</v>
          </cell>
          <cell r="Y691" t="str">
            <v>電源</v>
          </cell>
          <cell r="AA691" t="str">
            <v>φ</v>
          </cell>
          <cell r="AB691" t="str">
            <v>電圧</v>
          </cell>
          <cell r="AD691" t="str">
            <v>V</v>
          </cell>
          <cell r="AE691" t="str">
            <v>外形寸法　高さ</v>
          </cell>
          <cell r="AF691">
            <v>1900</v>
          </cell>
          <cell r="AG691" t="str">
            <v>mm</v>
          </cell>
          <cell r="AH691" t="str">
            <v>外形寸法　幅</v>
          </cell>
          <cell r="AI691">
            <v>600</v>
          </cell>
          <cell r="AJ691" t="str">
            <v>mm</v>
          </cell>
          <cell r="AK691" t="str">
            <v>外形寸法　奥行</v>
          </cell>
          <cell r="AL691">
            <v>270</v>
          </cell>
          <cell r="AM691" t="str">
            <v>mm</v>
          </cell>
          <cell r="AN691" t="str">
            <v>風量(強)</v>
          </cell>
          <cell r="AO691">
            <v>16</v>
          </cell>
          <cell r="AP691" t="str">
            <v>m3/min</v>
          </cell>
          <cell r="AQ691" t="str">
            <v>機外静圧</v>
          </cell>
          <cell r="AR691">
            <v>0</v>
          </cell>
          <cell r="AS691" t="str">
            <v>Pa</v>
          </cell>
          <cell r="AT691" t="str">
            <v>送風機出力</v>
          </cell>
          <cell r="AU691">
            <v>0.02</v>
          </cell>
          <cell r="AV691" t="str">
            <v>kW</v>
          </cell>
          <cell r="AW691" t="str">
            <v>ドレン配管径</v>
          </cell>
          <cell r="AX691" t="str">
            <v>ＶＰ－２０接続可</v>
          </cell>
          <cell r="AZ691" t="str">
            <v>冷媒配管(ガス)</v>
          </cell>
          <cell r="BA691">
            <v>12.7</v>
          </cell>
          <cell r="BB691" t="str">
            <v>φ(mm)</v>
          </cell>
          <cell r="BC691" t="str">
            <v>冷媒配管(液)</v>
          </cell>
          <cell r="BD691">
            <v>6.35</v>
          </cell>
          <cell r="BE691" t="str">
            <v>φ(mm)</v>
          </cell>
          <cell r="BF691" t="str">
            <v>製品質量</v>
          </cell>
          <cell r="BG691">
            <v>41</v>
          </cell>
          <cell r="BH691" t="str">
            <v>kg</v>
          </cell>
          <cell r="BI691" t="str">
            <v>分離形名(パネル１)</v>
          </cell>
          <cell r="BL691" t="str">
            <v>分離形名(リモコン１)</v>
          </cell>
        </row>
        <row r="692">
          <cell r="B692" t="str">
            <v>PSA-J50GAH</v>
          </cell>
          <cell r="C692" t="str">
            <v>標準価格</v>
          </cell>
          <cell r="D692">
            <v>263000</v>
          </cell>
          <cell r="E692">
            <v>288000</v>
          </cell>
          <cell r="F692" t="str">
            <v>円</v>
          </cell>
          <cell r="G692" t="str">
            <v>冷房能力</v>
          </cell>
          <cell r="H692">
            <v>4.5</v>
          </cell>
          <cell r="I692" t="str">
            <v>kW</v>
          </cell>
          <cell r="J692" t="str">
            <v>消費電力(冷房)</v>
          </cell>
          <cell r="K692">
            <v>0.13</v>
          </cell>
          <cell r="L692" t="str">
            <v>kW</v>
          </cell>
          <cell r="M692" t="str">
            <v>暖房能力</v>
          </cell>
          <cell r="N692">
            <v>5</v>
          </cell>
          <cell r="O692" t="str">
            <v>kW</v>
          </cell>
          <cell r="P692" t="str">
            <v>暖房能力(ﾋｰﾀ作動時)</v>
          </cell>
          <cell r="Q692">
            <v>7.1</v>
          </cell>
          <cell r="R692" t="str">
            <v>kW</v>
          </cell>
          <cell r="S692" t="str">
            <v>消費電力(暖房)</v>
          </cell>
          <cell r="T692">
            <v>0.13</v>
          </cell>
          <cell r="U692" t="str">
            <v>kW</v>
          </cell>
          <cell r="V692" t="str">
            <v>消費電力(暖房ﾋｰﾀ作動時)</v>
          </cell>
          <cell r="W692">
            <v>2.23</v>
          </cell>
          <cell r="X692" t="str">
            <v>kW</v>
          </cell>
          <cell r="Y692" t="str">
            <v>電源</v>
          </cell>
          <cell r="AA692" t="str">
            <v>φ</v>
          </cell>
          <cell r="AB692" t="str">
            <v>電圧</v>
          </cell>
          <cell r="AD692" t="str">
            <v>V</v>
          </cell>
          <cell r="AE692" t="str">
            <v>外形寸法　高さ</v>
          </cell>
          <cell r="AF692">
            <v>1900</v>
          </cell>
          <cell r="AG692" t="str">
            <v>mm</v>
          </cell>
          <cell r="AH692" t="str">
            <v>外形寸法　幅</v>
          </cell>
          <cell r="AI692">
            <v>600</v>
          </cell>
          <cell r="AJ692" t="str">
            <v>mm</v>
          </cell>
          <cell r="AK692" t="str">
            <v>外形寸法　奥行</v>
          </cell>
          <cell r="AL692">
            <v>270</v>
          </cell>
          <cell r="AM692" t="str">
            <v>mm</v>
          </cell>
          <cell r="AN692" t="str">
            <v>風量(強)</v>
          </cell>
          <cell r="AO692">
            <v>16</v>
          </cell>
          <cell r="AP692" t="str">
            <v>m3/min</v>
          </cell>
          <cell r="AQ692" t="str">
            <v>機外静圧</v>
          </cell>
          <cell r="AR692">
            <v>0</v>
          </cell>
          <cell r="AS692" t="str">
            <v>Pa</v>
          </cell>
          <cell r="AT692" t="str">
            <v>送風機出力</v>
          </cell>
          <cell r="AU692">
            <v>0.02</v>
          </cell>
          <cell r="AV692" t="str">
            <v>kW</v>
          </cell>
          <cell r="AW692" t="str">
            <v>ドレン配管径</v>
          </cell>
          <cell r="AX692" t="str">
            <v>ＶＰ－２０接続可</v>
          </cell>
          <cell r="AZ692" t="str">
            <v>冷媒配管(ガス)</v>
          </cell>
          <cell r="BA692">
            <v>12.7</v>
          </cell>
          <cell r="BB692" t="str">
            <v>φ(mm)</v>
          </cell>
          <cell r="BC692" t="str">
            <v>冷媒配管(液)</v>
          </cell>
          <cell r="BD692">
            <v>6.35</v>
          </cell>
          <cell r="BE692" t="str">
            <v>φ(mm)</v>
          </cell>
          <cell r="BF692" t="str">
            <v>製品質量</v>
          </cell>
          <cell r="BG692">
            <v>41</v>
          </cell>
          <cell r="BH692" t="str">
            <v>kg</v>
          </cell>
          <cell r="BI692" t="str">
            <v>分離形名(パネル１)</v>
          </cell>
          <cell r="BL692" t="str">
            <v>分離形名(リモコン１)</v>
          </cell>
        </row>
        <row r="693">
          <cell r="B693" t="str">
            <v>PSA-J50SGAH</v>
          </cell>
          <cell r="C693" t="str">
            <v>標準価格</v>
          </cell>
          <cell r="D693">
            <v>263000</v>
          </cell>
          <cell r="E693">
            <v>288000</v>
          </cell>
          <cell r="F693" t="str">
            <v>円</v>
          </cell>
          <cell r="G693" t="str">
            <v>冷房能力</v>
          </cell>
          <cell r="H693">
            <v>4.5</v>
          </cell>
          <cell r="I693" t="str">
            <v>kW</v>
          </cell>
          <cell r="J693" t="str">
            <v>消費電力(冷房)</v>
          </cell>
          <cell r="L693" t="str">
            <v>kW</v>
          </cell>
          <cell r="M693" t="str">
            <v>暖房能力</v>
          </cell>
          <cell r="N693">
            <v>5</v>
          </cell>
          <cell r="O693" t="str">
            <v>kW</v>
          </cell>
          <cell r="P693" t="str">
            <v>暖房能力(ﾋｰﾀ作動時)</v>
          </cell>
          <cell r="Q693">
            <v>7.1</v>
          </cell>
          <cell r="R693" t="str">
            <v>kW</v>
          </cell>
          <cell r="S693" t="str">
            <v>消費電力(暖房)</v>
          </cell>
          <cell r="U693" t="str">
            <v>kW</v>
          </cell>
          <cell r="V693" t="str">
            <v>消費電力(暖房ﾋｰﾀ作動時)</v>
          </cell>
          <cell r="X693" t="str">
            <v>kW</v>
          </cell>
          <cell r="Y693" t="str">
            <v>電源</v>
          </cell>
          <cell r="AA693" t="str">
            <v>φ</v>
          </cell>
          <cell r="AB693" t="str">
            <v>電圧</v>
          </cell>
          <cell r="AD693" t="str">
            <v>V</v>
          </cell>
          <cell r="AE693" t="str">
            <v>外形寸法　高さ</v>
          </cell>
          <cell r="AF693">
            <v>1900</v>
          </cell>
          <cell r="AG693" t="str">
            <v>mm</v>
          </cell>
          <cell r="AH693" t="str">
            <v>外形寸法　幅</v>
          </cell>
          <cell r="AI693">
            <v>600</v>
          </cell>
          <cell r="AJ693" t="str">
            <v>mm</v>
          </cell>
          <cell r="AK693" t="str">
            <v>外形寸法　奥行</v>
          </cell>
          <cell r="AL693">
            <v>270</v>
          </cell>
          <cell r="AM693" t="str">
            <v>mm</v>
          </cell>
          <cell r="AN693" t="str">
            <v>風量(強)</v>
          </cell>
          <cell r="AO693">
            <v>16</v>
          </cell>
          <cell r="AP693" t="str">
            <v>m3/min</v>
          </cell>
          <cell r="AQ693" t="str">
            <v>機外静圧</v>
          </cell>
          <cell r="AR693">
            <v>0</v>
          </cell>
          <cell r="AS693" t="str">
            <v>Pa</v>
          </cell>
          <cell r="AT693" t="str">
            <v>送風機出力</v>
          </cell>
          <cell r="AU693">
            <v>0.02</v>
          </cell>
          <cell r="AV693" t="str">
            <v>kW</v>
          </cell>
          <cell r="AW693" t="str">
            <v>ドレン配管径</v>
          </cell>
          <cell r="AX693" t="str">
            <v>ＶＰ－２０接続可</v>
          </cell>
          <cell r="AZ693" t="str">
            <v>冷媒配管(ガス)</v>
          </cell>
          <cell r="BA693">
            <v>12.7</v>
          </cell>
          <cell r="BB693" t="str">
            <v>φ(mm)</v>
          </cell>
          <cell r="BC693" t="str">
            <v>冷媒配管(液)</v>
          </cell>
          <cell r="BD693">
            <v>6.35</v>
          </cell>
          <cell r="BE693" t="str">
            <v>φ(mm)</v>
          </cell>
          <cell r="BF693" t="str">
            <v>製品質量</v>
          </cell>
          <cell r="BG693">
            <v>41</v>
          </cell>
          <cell r="BH693" t="str">
            <v>kg</v>
          </cell>
          <cell r="BI693" t="str">
            <v>分離形名(パネル１)</v>
          </cell>
          <cell r="BL693" t="str">
            <v>分離形名(リモコン１)</v>
          </cell>
        </row>
        <row r="694">
          <cell r="B694" t="str">
            <v>PSA-J56GA</v>
          </cell>
          <cell r="C694" t="str">
            <v>標準価格</v>
          </cell>
          <cell r="D694">
            <v>245000</v>
          </cell>
          <cell r="E694">
            <v>270000</v>
          </cell>
          <cell r="F694" t="str">
            <v>円</v>
          </cell>
          <cell r="G694" t="str">
            <v>冷房能力</v>
          </cell>
          <cell r="H694">
            <v>5</v>
          </cell>
          <cell r="I694" t="str">
            <v>kW</v>
          </cell>
          <cell r="J694" t="str">
            <v>消費電力(冷房)</v>
          </cell>
          <cell r="K694">
            <v>0.13</v>
          </cell>
          <cell r="L694" t="str">
            <v>kW</v>
          </cell>
          <cell r="M694" t="str">
            <v>暖房能力</v>
          </cell>
          <cell r="N694">
            <v>5.6</v>
          </cell>
          <cell r="O694" t="str">
            <v>kW</v>
          </cell>
          <cell r="P694" t="str">
            <v>暖房能力(ﾋｰﾀ作動時)</v>
          </cell>
          <cell r="R694" t="str">
            <v>kW</v>
          </cell>
          <cell r="S694" t="str">
            <v>消費電力(暖房)</v>
          </cell>
          <cell r="T694">
            <v>0.13</v>
          </cell>
          <cell r="U694" t="str">
            <v>kW</v>
          </cell>
          <cell r="V694" t="str">
            <v>消費電力(暖房ﾋｰﾀ作動時)</v>
          </cell>
          <cell r="X694" t="str">
            <v>kW</v>
          </cell>
          <cell r="Y694" t="str">
            <v>電源</v>
          </cell>
          <cell r="AA694" t="str">
            <v>φ</v>
          </cell>
          <cell r="AB694" t="str">
            <v>電圧</v>
          </cell>
          <cell r="AD694" t="str">
            <v>V</v>
          </cell>
          <cell r="AE694" t="str">
            <v>外形寸法　高さ</v>
          </cell>
          <cell r="AF694">
            <v>1900</v>
          </cell>
          <cell r="AG694" t="str">
            <v>mm</v>
          </cell>
          <cell r="AH694" t="str">
            <v>外形寸法　幅</v>
          </cell>
          <cell r="AI694">
            <v>600</v>
          </cell>
          <cell r="AJ694" t="str">
            <v>mm</v>
          </cell>
          <cell r="AK694" t="str">
            <v>外形寸法　奥行</v>
          </cell>
          <cell r="AL694">
            <v>270</v>
          </cell>
          <cell r="AM694" t="str">
            <v>mm</v>
          </cell>
          <cell r="AN694" t="str">
            <v>風量(強)</v>
          </cell>
          <cell r="AO694">
            <v>16</v>
          </cell>
          <cell r="AP694" t="str">
            <v>m3/min</v>
          </cell>
          <cell r="AQ694" t="str">
            <v>機外静圧</v>
          </cell>
          <cell r="AR694">
            <v>0</v>
          </cell>
          <cell r="AS694" t="str">
            <v>Pa</v>
          </cell>
          <cell r="AT694" t="str">
            <v>送風機出力</v>
          </cell>
          <cell r="AU694">
            <v>0.02</v>
          </cell>
          <cell r="AV694" t="str">
            <v>kW</v>
          </cell>
          <cell r="AW694" t="str">
            <v>ドレン配管径</v>
          </cell>
          <cell r="AX694" t="str">
            <v>ＶＰ－２０接続可</v>
          </cell>
          <cell r="AZ694" t="str">
            <v>冷媒配管(ガス)</v>
          </cell>
          <cell r="BA694">
            <v>15.88</v>
          </cell>
          <cell r="BB694" t="str">
            <v>φ(mm)</v>
          </cell>
          <cell r="BC694" t="str">
            <v>冷媒配管(液)</v>
          </cell>
          <cell r="BD694">
            <v>9.52</v>
          </cell>
          <cell r="BE694" t="str">
            <v>φ(mm)</v>
          </cell>
          <cell r="BF694" t="str">
            <v>製品質量</v>
          </cell>
          <cell r="BG694">
            <v>41</v>
          </cell>
          <cell r="BH694" t="str">
            <v>kg</v>
          </cell>
          <cell r="BI694" t="str">
            <v>分離形名(パネル１)</v>
          </cell>
          <cell r="BL694" t="str">
            <v>分離形名(リモコン１)</v>
          </cell>
        </row>
        <row r="695">
          <cell r="B695" t="str">
            <v>PSA-J56GAH</v>
          </cell>
          <cell r="C695" t="str">
            <v>標準価格</v>
          </cell>
          <cell r="D695">
            <v>273000</v>
          </cell>
          <cell r="E695">
            <v>298000</v>
          </cell>
          <cell r="F695" t="str">
            <v>円</v>
          </cell>
          <cell r="G695" t="str">
            <v>冷房能力</v>
          </cell>
          <cell r="H695">
            <v>5</v>
          </cell>
          <cell r="I695" t="str">
            <v>kW</v>
          </cell>
          <cell r="J695" t="str">
            <v>消費電力(冷房)</v>
          </cell>
          <cell r="K695">
            <v>0.13</v>
          </cell>
          <cell r="L695" t="str">
            <v>kW</v>
          </cell>
          <cell r="M695" t="str">
            <v>暖房能力</v>
          </cell>
          <cell r="N695">
            <v>5.6</v>
          </cell>
          <cell r="O695" t="str">
            <v>kW</v>
          </cell>
          <cell r="P695" t="str">
            <v>暖房能力(ﾋｰﾀ作動時)</v>
          </cell>
          <cell r="Q695">
            <v>7.7</v>
          </cell>
          <cell r="R695" t="str">
            <v>kW</v>
          </cell>
          <cell r="S695" t="str">
            <v>消費電力(暖房)</v>
          </cell>
          <cell r="T695">
            <v>0.13</v>
          </cell>
          <cell r="U695" t="str">
            <v>kW</v>
          </cell>
          <cell r="V695" t="str">
            <v>消費電力(暖房ﾋｰﾀ作動時)</v>
          </cell>
          <cell r="W695">
            <v>2.23</v>
          </cell>
          <cell r="X695" t="str">
            <v>kW</v>
          </cell>
          <cell r="Y695" t="str">
            <v>電源</v>
          </cell>
          <cell r="AA695" t="str">
            <v>φ</v>
          </cell>
          <cell r="AB695" t="str">
            <v>電圧</v>
          </cell>
          <cell r="AD695" t="str">
            <v>V</v>
          </cell>
          <cell r="AE695" t="str">
            <v>外形寸法　高さ</v>
          </cell>
          <cell r="AF695">
            <v>1900</v>
          </cell>
          <cell r="AG695" t="str">
            <v>mm</v>
          </cell>
          <cell r="AH695" t="str">
            <v>外形寸法　幅</v>
          </cell>
          <cell r="AI695">
            <v>600</v>
          </cell>
          <cell r="AJ695" t="str">
            <v>mm</v>
          </cell>
          <cell r="AK695" t="str">
            <v>外形寸法　奥行</v>
          </cell>
          <cell r="AL695">
            <v>270</v>
          </cell>
          <cell r="AM695" t="str">
            <v>mm</v>
          </cell>
          <cell r="AN695" t="str">
            <v>風量(強)</v>
          </cell>
          <cell r="AO695">
            <v>16</v>
          </cell>
          <cell r="AP695" t="str">
            <v>m3/min</v>
          </cell>
          <cell r="AQ695" t="str">
            <v>機外静圧</v>
          </cell>
          <cell r="AR695">
            <v>0</v>
          </cell>
          <cell r="AS695" t="str">
            <v>Pa</v>
          </cell>
          <cell r="AT695" t="str">
            <v>送風機出力</v>
          </cell>
          <cell r="AU695">
            <v>0.02</v>
          </cell>
          <cell r="AV695" t="str">
            <v>kW</v>
          </cell>
          <cell r="AW695" t="str">
            <v>ドレン配管径</v>
          </cell>
          <cell r="AX695" t="str">
            <v>ＶＰ－２０接続可</v>
          </cell>
          <cell r="AZ695" t="str">
            <v>冷媒配管(ガス)</v>
          </cell>
          <cell r="BA695">
            <v>15.88</v>
          </cell>
          <cell r="BB695" t="str">
            <v>φ(mm)</v>
          </cell>
          <cell r="BC695" t="str">
            <v>冷媒配管(液)</v>
          </cell>
          <cell r="BD695">
            <v>9.52</v>
          </cell>
          <cell r="BE695" t="str">
            <v>φ(mm)</v>
          </cell>
          <cell r="BF695" t="str">
            <v>製品質量</v>
          </cell>
          <cell r="BG695">
            <v>41</v>
          </cell>
          <cell r="BH695" t="str">
            <v>kg</v>
          </cell>
          <cell r="BI695" t="str">
            <v>分離形名(パネル１)</v>
          </cell>
          <cell r="BL695" t="str">
            <v>分離形名(リモコン１)</v>
          </cell>
        </row>
        <row r="696">
          <cell r="B696" t="str">
            <v>PSA-J56SGAH</v>
          </cell>
          <cell r="C696" t="str">
            <v>標準価格</v>
          </cell>
          <cell r="D696">
            <v>273000</v>
          </cell>
          <cell r="E696">
            <v>298000</v>
          </cell>
          <cell r="F696" t="str">
            <v>円</v>
          </cell>
          <cell r="G696" t="str">
            <v>冷房能力</v>
          </cell>
          <cell r="H696">
            <v>5</v>
          </cell>
          <cell r="I696" t="str">
            <v>kW</v>
          </cell>
          <cell r="J696" t="str">
            <v>消費電力(冷房)</v>
          </cell>
          <cell r="L696" t="str">
            <v>kW</v>
          </cell>
          <cell r="M696" t="str">
            <v>暖房能力</v>
          </cell>
          <cell r="N696">
            <v>5.6</v>
          </cell>
          <cell r="O696" t="str">
            <v>kW</v>
          </cell>
          <cell r="P696" t="str">
            <v>暖房能力(ﾋｰﾀ作動時)</v>
          </cell>
          <cell r="Q696">
            <v>7.7</v>
          </cell>
          <cell r="R696" t="str">
            <v>kW</v>
          </cell>
          <cell r="S696" t="str">
            <v>消費電力(暖房)</v>
          </cell>
          <cell r="U696" t="str">
            <v>kW</v>
          </cell>
          <cell r="V696" t="str">
            <v>消費電力(暖房ﾋｰﾀ作動時)</v>
          </cell>
          <cell r="X696" t="str">
            <v>kW</v>
          </cell>
          <cell r="Y696" t="str">
            <v>電源</v>
          </cell>
          <cell r="AA696" t="str">
            <v>φ</v>
          </cell>
          <cell r="AB696" t="str">
            <v>電圧</v>
          </cell>
          <cell r="AD696" t="str">
            <v>V</v>
          </cell>
          <cell r="AE696" t="str">
            <v>外形寸法　高さ</v>
          </cell>
          <cell r="AF696">
            <v>1900</v>
          </cell>
          <cell r="AG696" t="str">
            <v>mm</v>
          </cell>
          <cell r="AH696" t="str">
            <v>外形寸法　幅</v>
          </cell>
          <cell r="AI696">
            <v>600</v>
          </cell>
          <cell r="AJ696" t="str">
            <v>mm</v>
          </cell>
          <cell r="AK696" t="str">
            <v>外形寸法　奥行</v>
          </cell>
          <cell r="AL696">
            <v>270</v>
          </cell>
          <cell r="AM696" t="str">
            <v>mm</v>
          </cell>
          <cell r="AN696" t="str">
            <v>風量(強)</v>
          </cell>
          <cell r="AO696">
            <v>16</v>
          </cell>
          <cell r="AP696" t="str">
            <v>m3/min</v>
          </cell>
          <cell r="AQ696" t="str">
            <v>機外静圧</v>
          </cell>
          <cell r="AR696">
            <v>0</v>
          </cell>
          <cell r="AS696" t="str">
            <v>Pa</v>
          </cell>
          <cell r="AT696" t="str">
            <v>送風機出力</v>
          </cell>
          <cell r="AU696">
            <v>0.02</v>
          </cell>
          <cell r="AV696" t="str">
            <v>kW</v>
          </cell>
          <cell r="AW696" t="str">
            <v>ドレン配管径</v>
          </cell>
          <cell r="AX696" t="str">
            <v>ＶＰ－２０接続可</v>
          </cell>
          <cell r="AZ696" t="str">
            <v>冷媒配管(ガス)</v>
          </cell>
          <cell r="BA696">
            <v>15.88</v>
          </cell>
          <cell r="BB696" t="str">
            <v>φ(mm)</v>
          </cell>
          <cell r="BC696" t="str">
            <v>冷媒配管(液)</v>
          </cell>
          <cell r="BD696">
            <v>9.52</v>
          </cell>
          <cell r="BE696" t="str">
            <v>φ(mm)</v>
          </cell>
          <cell r="BF696" t="str">
            <v>製品質量</v>
          </cell>
          <cell r="BG696">
            <v>41</v>
          </cell>
          <cell r="BH696" t="str">
            <v>kg</v>
          </cell>
          <cell r="BI696" t="str">
            <v>分離形名(パネル１)</v>
          </cell>
          <cell r="BL696" t="str">
            <v>分離形名(リモコン１)</v>
          </cell>
        </row>
        <row r="697">
          <cell r="B697" t="str">
            <v>PSA-J63GA</v>
          </cell>
          <cell r="C697" t="str">
            <v>標準価格</v>
          </cell>
          <cell r="D697">
            <v>255000</v>
          </cell>
          <cell r="E697">
            <v>280000</v>
          </cell>
          <cell r="F697" t="str">
            <v>円</v>
          </cell>
          <cell r="G697" t="str">
            <v>冷房能力</v>
          </cell>
          <cell r="H697">
            <v>5.6</v>
          </cell>
          <cell r="I697" t="str">
            <v>kW</v>
          </cell>
          <cell r="J697" t="str">
            <v>消費電力(冷房)</v>
          </cell>
          <cell r="K697">
            <v>0.14000000000000001</v>
          </cell>
          <cell r="L697" t="str">
            <v>kW</v>
          </cell>
          <cell r="M697" t="str">
            <v>暖房能力</v>
          </cell>
          <cell r="N697">
            <v>6.7</v>
          </cell>
          <cell r="O697" t="str">
            <v>kW</v>
          </cell>
          <cell r="P697" t="str">
            <v>暖房能力(ﾋｰﾀ作動時)</v>
          </cell>
          <cell r="R697" t="str">
            <v>kW</v>
          </cell>
          <cell r="S697" t="str">
            <v>消費電力(暖房)</v>
          </cell>
          <cell r="T697">
            <v>0.14000000000000001</v>
          </cell>
          <cell r="U697" t="str">
            <v>kW</v>
          </cell>
          <cell r="V697" t="str">
            <v>消費電力(暖房ﾋｰﾀ作動時)</v>
          </cell>
          <cell r="X697" t="str">
            <v>kW</v>
          </cell>
          <cell r="Y697" t="str">
            <v>電源</v>
          </cell>
          <cell r="AA697" t="str">
            <v>φ</v>
          </cell>
          <cell r="AB697" t="str">
            <v>電圧</v>
          </cell>
          <cell r="AD697" t="str">
            <v>V</v>
          </cell>
          <cell r="AE697" t="str">
            <v>外形寸法　高さ</v>
          </cell>
          <cell r="AF697">
            <v>1900</v>
          </cell>
          <cell r="AG697" t="str">
            <v>mm</v>
          </cell>
          <cell r="AH697" t="str">
            <v>外形寸法　幅</v>
          </cell>
          <cell r="AI697">
            <v>600</v>
          </cell>
          <cell r="AJ697" t="str">
            <v>mm</v>
          </cell>
          <cell r="AK697" t="str">
            <v>外形寸法　奥行</v>
          </cell>
          <cell r="AL697">
            <v>270</v>
          </cell>
          <cell r="AM697" t="str">
            <v>mm</v>
          </cell>
          <cell r="AN697" t="str">
            <v>風量(強)</v>
          </cell>
          <cell r="AO697">
            <v>16</v>
          </cell>
          <cell r="AP697" t="str">
            <v>m3/min</v>
          </cell>
          <cell r="AQ697" t="str">
            <v>機外静圧</v>
          </cell>
          <cell r="AR697">
            <v>0</v>
          </cell>
          <cell r="AS697" t="str">
            <v>Pa</v>
          </cell>
          <cell r="AT697" t="str">
            <v>送風機出力</v>
          </cell>
          <cell r="AU697">
            <v>2.5000000000000001E-2</v>
          </cell>
          <cell r="AV697" t="str">
            <v>kW</v>
          </cell>
          <cell r="AW697" t="str">
            <v>ドレン配管径</v>
          </cell>
          <cell r="AX697" t="str">
            <v>ＶＰ－２０接続可</v>
          </cell>
          <cell r="AZ697" t="str">
            <v>冷媒配管(ガス)</v>
          </cell>
          <cell r="BA697">
            <v>15.88</v>
          </cell>
          <cell r="BB697" t="str">
            <v>φ(mm)</v>
          </cell>
          <cell r="BC697" t="str">
            <v>冷媒配管(液)</v>
          </cell>
          <cell r="BD697">
            <v>9.52</v>
          </cell>
          <cell r="BE697" t="str">
            <v>φ(mm)</v>
          </cell>
          <cell r="BF697" t="str">
            <v>製品質量</v>
          </cell>
          <cell r="BG697">
            <v>43</v>
          </cell>
          <cell r="BH697" t="str">
            <v>kg</v>
          </cell>
          <cell r="BI697" t="str">
            <v>分離形名(パネル１)</v>
          </cell>
          <cell r="BL697" t="str">
            <v>分離形名(リモコン１)</v>
          </cell>
        </row>
        <row r="698">
          <cell r="B698" t="str">
            <v>PSA-J63GAH</v>
          </cell>
          <cell r="C698" t="str">
            <v>標準価格</v>
          </cell>
          <cell r="D698">
            <v>283000</v>
          </cell>
          <cell r="E698">
            <v>308000</v>
          </cell>
          <cell r="F698" t="str">
            <v>円</v>
          </cell>
          <cell r="G698" t="str">
            <v>冷房能力</v>
          </cell>
          <cell r="H698">
            <v>5.6</v>
          </cell>
          <cell r="I698" t="str">
            <v>kW</v>
          </cell>
          <cell r="J698" t="str">
            <v>消費電力(冷房)</v>
          </cell>
          <cell r="K698">
            <v>0.14000000000000001</v>
          </cell>
          <cell r="L698" t="str">
            <v>kW</v>
          </cell>
          <cell r="M698" t="str">
            <v>暖房能力</v>
          </cell>
          <cell r="N698">
            <v>6.7</v>
          </cell>
          <cell r="O698" t="str">
            <v>kW</v>
          </cell>
          <cell r="P698" t="str">
            <v>暖房能力(ﾋｰﾀ作動時)</v>
          </cell>
          <cell r="Q698">
            <v>8.8000000000000007</v>
          </cell>
          <cell r="R698" t="str">
            <v>kW</v>
          </cell>
          <cell r="S698" t="str">
            <v>消費電力(暖房)</v>
          </cell>
          <cell r="T698">
            <v>0.14000000000000001</v>
          </cell>
          <cell r="U698" t="str">
            <v>kW</v>
          </cell>
          <cell r="V698" t="str">
            <v>消費電力(暖房ﾋｰﾀ作動時)</v>
          </cell>
          <cell r="W698">
            <v>2.2400000000000002</v>
          </cell>
          <cell r="X698" t="str">
            <v>kW</v>
          </cell>
          <cell r="Y698" t="str">
            <v>電源</v>
          </cell>
          <cell r="AA698" t="str">
            <v>φ</v>
          </cell>
          <cell r="AB698" t="str">
            <v>電圧</v>
          </cell>
          <cell r="AD698" t="str">
            <v>V</v>
          </cell>
          <cell r="AE698" t="str">
            <v>外形寸法　高さ</v>
          </cell>
          <cell r="AF698">
            <v>1900</v>
          </cell>
          <cell r="AG698" t="str">
            <v>mm</v>
          </cell>
          <cell r="AH698" t="str">
            <v>外形寸法　幅</v>
          </cell>
          <cell r="AI698">
            <v>600</v>
          </cell>
          <cell r="AJ698" t="str">
            <v>mm</v>
          </cell>
          <cell r="AK698" t="str">
            <v>外形寸法　奥行</v>
          </cell>
          <cell r="AL698">
            <v>270</v>
          </cell>
          <cell r="AM698" t="str">
            <v>mm</v>
          </cell>
          <cell r="AN698" t="str">
            <v>風量(強)</v>
          </cell>
          <cell r="AO698">
            <v>16</v>
          </cell>
          <cell r="AP698" t="str">
            <v>m3/min</v>
          </cell>
          <cell r="AQ698" t="str">
            <v>機外静圧</v>
          </cell>
          <cell r="AR698">
            <v>0</v>
          </cell>
          <cell r="AS698" t="str">
            <v>Pa</v>
          </cell>
          <cell r="AT698" t="str">
            <v>送風機出力</v>
          </cell>
          <cell r="AU698">
            <v>2.5000000000000001E-2</v>
          </cell>
          <cell r="AV698" t="str">
            <v>kW</v>
          </cell>
          <cell r="AW698" t="str">
            <v>ドレン配管径</v>
          </cell>
          <cell r="AX698" t="str">
            <v>ＶＰ－２０接続可</v>
          </cell>
          <cell r="AZ698" t="str">
            <v>冷媒配管(ガス)</v>
          </cell>
          <cell r="BA698">
            <v>15.88</v>
          </cell>
          <cell r="BB698" t="str">
            <v>φ(mm)</v>
          </cell>
          <cell r="BC698" t="str">
            <v>冷媒配管(液)</v>
          </cell>
          <cell r="BD698">
            <v>9.52</v>
          </cell>
          <cell r="BE698" t="str">
            <v>φ(mm)</v>
          </cell>
          <cell r="BF698" t="str">
            <v>製品質量</v>
          </cell>
          <cell r="BG698">
            <v>43</v>
          </cell>
          <cell r="BH698" t="str">
            <v>kg</v>
          </cell>
          <cell r="BI698" t="str">
            <v>分離形名(パネル１)</v>
          </cell>
          <cell r="BL698" t="str">
            <v>分離形名(リモコン１)</v>
          </cell>
        </row>
        <row r="699">
          <cell r="B699" t="str">
            <v>PSA-J71GA</v>
          </cell>
          <cell r="C699" t="str">
            <v>標準価格</v>
          </cell>
          <cell r="D699">
            <v>265000</v>
          </cell>
          <cell r="E699">
            <v>290000</v>
          </cell>
          <cell r="F699" t="str">
            <v>円</v>
          </cell>
          <cell r="G699" t="str">
            <v>冷房能力</v>
          </cell>
          <cell r="H699">
            <v>6.3</v>
          </cell>
          <cell r="I699" t="str">
            <v>kW</v>
          </cell>
          <cell r="J699" t="str">
            <v>消費電力(冷房)</v>
          </cell>
          <cell r="K699">
            <v>0.14000000000000001</v>
          </cell>
          <cell r="L699" t="str">
            <v>kW</v>
          </cell>
          <cell r="M699" t="str">
            <v>暖房能力</v>
          </cell>
          <cell r="N699">
            <v>7.1</v>
          </cell>
          <cell r="O699" t="str">
            <v>kW</v>
          </cell>
          <cell r="P699" t="str">
            <v>暖房能力(ﾋｰﾀ作動時)</v>
          </cell>
          <cell r="R699" t="str">
            <v>kW</v>
          </cell>
          <cell r="S699" t="str">
            <v>消費電力(暖房)</v>
          </cell>
          <cell r="T699">
            <v>0.14000000000000001</v>
          </cell>
          <cell r="U699" t="str">
            <v>kW</v>
          </cell>
          <cell r="V699" t="str">
            <v>消費電力(暖房ﾋｰﾀ作動時)</v>
          </cell>
          <cell r="X699" t="str">
            <v>kW</v>
          </cell>
          <cell r="Y699" t="str">
            <v>電源</v>
          </cell>
          <cell r="AA699" t="str">
            <v>φ</v>
          </cell>
          <cell r="AB699" t="str">
            <v>電圧</v>
          </cell>
          <cell r="AD699" t="str">
            <v>V</v>
          </cell>
          <cell r="AE699" t="str">
            <v>外形寸法　高さ</v>
          </cell>
          <cell r="AF699">
            <v>1900</v>
          </cell>
          <cell r="AG699" t="str">
            <v>mm</v>
          </cell>
          <cell r="AH699" t="str">
            <v>外形寸法　幅</v>
          </cell>
          <cell r="AI699">
            <v>600</v>
          </cell>
          <cell r="AJ699" t="str">
            <v>mm</v>
          </cell>
          <cell r="AK699" t="str">
            <v>外形寸法　奥行</v>
          </cell>
          <cell r="AL699">
            <v>270</v>
          </cell>
          <cell r="AM699" t="str">
            <v>mm</v>
          </cell>
          <cell r="AN699" t="str">
            <v>風量(強)</v>
          </cell>
          <cell r="AO699">
            <v>16</v>
          </cell>
          <cell r="AP699" t="str">
            <v>m3/min</v>
          </cell>
          <cell r="AQ699" t="str">
            <v>機外静圧</v>
          </cell>
          <cell r="AR699">
            <v>0</v>
          </cell>
          <cell r="AS699" t="str">
            <v>Pa</v>
          </cell>
          <cell r="AT699" t="str">
            <v>送風機出力</v>
          </cell>
          <cell r="AU699">
            <v>2.5000000000000001E-2</v>
          </cell>
          <cell r="AV699" t="str">
            <v>kW</v>
          </cell>
          <cell r="AW699" t="str">
            <v>ドレン配管径</v>
          </cell>
          <cell r="AX699" t="str">
            <v>ＶＰ－２０接続可</v>
          </cell>
          <cell r="AZ699" t="str">
            <v>冷媒配管(ガス)</v>
          </cell>
          <cell r="BA699">
            <v>15.88</v>
          </cell>
          <cell r="BB699" t="str">
            <v>φ(mm)</v>
          </cell>
          <cell r="BC699" t="str">
            <v>冷媒配管(液)</v>
          </cell>
          <cell r="BD699">
            <v>9.52</v>
          </cell>
          <cell r="BE699" t="str">
            <v>φ(mm)</v>
          </cell>
          <cell r="BF699" t="str">
            <v>製品質量</v>
          </cell>
          <cell r="BG699">
            <v>43</v>
          </cell>
          <cell r="BH699" t="str">
            <v>kg</v>
          </cell>
          <cell r="BI699" t="str">
            <v>分離形名(パネル１)</v>
          </cell>
          <cell r="BL699" t="str">
            <v>分離形名(リモコン１)</v>
          </cell>
        </row>
        <row r="700">
          <cell r="B700" t="str">
            <v>PSA-J71GAH</v>
          </cell>
          <cell r="C700" t="str">
            <v>標準価格</v>
          </cell>
          <cell r="D700">
            <v>293000</v>
          </cell>
          <cell r="E700">
            <v>318000</v>
          </cell>
          <cell r="F700" t="str">
            <v>円</v>
          </cell>
          <cell r="G700" t="str">
            <v>冷房能力</v>
          </cell>
          <cell r="H700">
            <v>6.3</v>
          </cell>
          <cell r="I700" t="str">
            <v>kW</v>
          </cell>
          <cell r="J700" t="str">
            <v>消費電力(冷房)</v>
          </cell>
          <cell r="K700">
            <v>0.14000000000000001</v>
          </cell>
          <cell r="L700" t="str">
            <v>kW</v>
          </cell>
          <cell r="M700" t="str">
            <v>暖房能力</v>
          </cell>
          <cell r="N700">
            <v>7.1</v>
          </cell>
          <cell r="O700" t="str">
            <v>kW</v>
          </cell>
          <cell r="P700" t="str">
            <v>暖房能力(ﾋｰﾀ作動時)</v>
          </cell>
          <cell r="Q700">
            <v>9.1999999999999993</v>
          </cell>
          <cell r="R700" t="str">
            <v>kW</v>
          </cell>
          <cell r="S700" t="str">
            <v>消費電力(暖房)</v>
          </cell>
          <cell r="T700">
            <v>0.14000000000000001</v>
          </cell>
          <cell r="U700" t="str">
            <v>kW</v>
          </cell>
          <cell r="V700" t="str">
            <v>消費電力(暖房ﾋｰﾀ作動時)</v>
          </cell>
          <cell r="W700">
            <v>2.2400000000000002</v>
          </cell>
          <cell r="X700" t="str">
            <v>kW</v>
          </cell>
          <cell r="Y700" t="str">
            <v>電源</v>
          </cell>
          <cell r="AA700" t="str">
            <v>φ</v>
          </cell>
          <cell r="AB700" t="str">
            <v>電圧</v>
          </cell>
          <cell r="AD700" t="str">
            <v>V</v>
          </cell>
          <cell r="AE700" t="str">
            <v>外形寸法　高さ</v>
          </cell>
          <cell r="AF700">
            <v>1900</v>
          </cell>
          <cell r="AG700" t="str">
            <v>mm</v>
          </cell>
          <cell r="AH700" t="str">
            <v>外形寸法　幅</v>
          </cell>
          <cell r="AI700">
            <v>600</v>
          </cell>
          <cell r="AJ700" t="str">
            <v>mm</v>
          </cell>
          <cell r="AK700" t="str">
            <v>外形寸法　奥行</v>
          </cell>
          <cell r="AL700">
            <v>270</v>
          </cell>
          <cell r="AM700" t="str">
            <v>mm</v>
          </cell>
          <cell r="AN700" t="str">
            <v>風量(強)</v>
          </cell>
          <cell r="AO700">
            <v>16</v>
          </cell>
          <cell r="AP700" t="str">
            <v>m3/min</v>
          </cell>
          <cell r="AQ700" t="str">
            <v>機外静圧</v>
          </cell>
          <cell r="AR700">
            <v>0</v>
          </cell>
          <cell r="AS700" t="str">
            <v>Pa</v>
          </cell>
          <cell r="AT700" t="str">
            <v>送風機出力</v>
          </cell>
          <cell r="AU700">
            <v>2.5000000000000001E-2</v>
          </cell>
          <cell r="AV700" t="str">
            <v>kW</v>
          </cell>
          <cell r="AW700" t="str">
            <v>ドレン配管径</v>
          </cell>
          <cell r="AX700" t="str">
            <v>ＶＰ－２０接続可</v>
          </cell>
          <cell r="AZ700" t="str">
            <v>冷媒配管(ガス)</v>
          </cell>
          <cell r="BA700">
            <v>15.88</v>
          </cell>
          <cell r="BB700" t="str">
            <v>φ(mm)</v>
          </cell>
          <cell r="BC700" t="str">
            <v>冷媒配管(液)</v>
          </cell>
          <cell r="BD700">
            <v>9.52</v>
          </cell>
          <cell r="BE700" t="str">
            <v>φ(mm)</v>
          </cell>
          <cell r="BF700" t="str">
            <v>製品質量</v>
          </cell>
          <cell r="BG700">
            <v>43</v>
          </cell>
          <cell r="BH700" t="str">
            <v>kg</v>
          </cell>
          <cell r="BI700" t="str">
            <v>分離形名(パネル１)</v>
          </cell>
          <cell r="BL700" t="str">
            <v>分離形名(リモコン１)</v>
          </cell>
        </row>
        <row r="701">
          <cell r="B701" t="str">
            <v>PSA-J80GA</v>
          </cell>
          <cell r="C701" t="str">
            <v>標準価格</v>
          </cell>
          <cell r="D701">
            <v>275000</v>
          </cell>
          <cell r="E701">
            <v>300000</v>
          </cell>
          <cell r="F701" t="str">
            <v>円</v>
          </cell>
          <cell r="G701" t="str">
            <v>冷房能力</v>
          </cell>
          <cell r="H701">
            <v>7.1</v>
          </cell>
          <cell r="I701" t="str">
            <v>kW</v>
          </cell>
          <cell r="J701" t="str">
            <v>消費電力(冷房)</v>
          </cell>
          <cell r="K701">
            <v>0.15</v>
          </cell>
          <cell r="L701" t="str">
            <v>kW</v>
          </cell>
          <cell r="M701" t="str">
            <v>暖房能力</v>
          </cell>
          <cell r="N701">
            <v>8</v>
          </cell>
          <cell r="O701" t="str">
            <v>kW</v>
          </cell>
          <cell r="P701" t="str">
            <v>暖房能力(ﾋｰﾀ作動時)</v>
          </cell>
          <cell r="R701" t="str">
            <v>kW</v>
          </cell>
          <cell r="S701" t="str">
            <v>消費電力(暖房)</v>
          </cell>
          <cell r="T701">
            <v>0.15</v>
          </cell>
          <cell r="U701" t="str">
            <v>kW</v>
          </cell>
          <cell r="V701" t="str">
            <v>消費電力(暖房ﾋｰﾀ作動時)</v>
          </cell>
          <cell r="X701" t="str">
            <v>kW</v>
          </cell>
          <cell r="Y701" t="str">
            <v>電源</v>
          </cell>
          <cell r="AA701" t="str">
            <v>φ</v>
          </cell>
          <cell r="AB701" t="str">
            <v>電圧</v>
          </cell>
          <cell r="AD701" t="str">
            <v>V</v>
          </cell>
          <cell r="AE701" t="str">
            <v>外形寸法　高さ</v>
          </cell>
          <cell r="AF701">
            <v>1900</v>
          </cell>
          <cell r="AG701" t="str">
            <v>mm</v>
          </cell>
          <cell r="AH701" t="str">
            <v>外形寸法　幅</v>
          </cell>
          <cell r="AI701">
            <v>600</v>
          </cell>
          <cell r="AJ701" t="str">
            <v>mm</v>
          </cell>
          <cell r="AK701" t="str">
            <v>外形寸法　奥行</v>
          </cell>
          <cell r="AL701">
            <v>270</v>
          </cell>
          <cell r="AM701" t="str">
            <v>mm</v>
          </cell>
          <cell r="AN701" t="str">
            <v>風量(強)</v>
          </cell>
          <cell r="AO701">
            <v>18</v>
          </cell>
          <cell r="AP701" t="str">
            <v>m3/min</v>
          </cell>
          <cell r="AQ701" t="str">
            <v>機外静圧</v>
          </cell>
          <cell r="AR701">
            <v>0</v>
          </cell>
          <cell r="AS701" t="str">
            <v>Pa</v>
          </cell>
          <cell r="AT701" t="str">
            <v>送風機出力</v>
          </cell>
          <cell r="AU701">
            <v>0.03</v>
          </cell>
          <cell r="AV701" t="str">
            <v>kW</v>
          </cell>
          <cell r="AW701" t="str">
            <v>ドレン配管径</v>
          </cell>
          <cell r="AX701" t="str">
            <v>ＶＰ－２０接続可</v>
          </cell>
          <cell r="AZ701" t="str">
            <v>冷媒配管(ガス)</v>
          </cell>
          <cell r="BA701">
            <v>15.88</v>
          </cell>
          <cell r="BB701" t="str">
            <v>φ(mm)</v>
          </cell>
          <cell r="BC701" t="str">
            <v>冷媒配管(液)</v>
          </cell>
          <cell r="BD701">
            <v>9.52</v>
          </cell>
          <cell r="BE701" t="str">
            <v>φ(mm)</v>
          </cell>
          <cell r="BF701" t="str">
            <v>製品質量</v>
          </cell>
          <cell r="BG701">
            <v>43</v>
          </cell>
          <cell r="BH701" t="str">
            <v>kg</v>
          </cell>
          <cell r="BI701" t="str">
            <v>分離形名(パネル１)</v>
          </cell>
          <cell r="BL701" t="str">
            <v>分離形名(リモコン１)</v>
          </cell>
        </row>
        <row r="702">
          <cell r="B702" t="str">
            <v>PSA-J80GAH</v>
          </cell>
          <cell r="C702" t="str">
            <v>標準価格</v>
          </cell>
          <cell r="D702">
            <v>303000</v>
          </cell>
          <cell r="E702">
            <v>328000</v>
          </cell>
          <cell r="F702" t="str">
            <v>円</v>
          </cell>
          <cell r="G702" t="str">
            <v>冷房能力</v>
          </cell>
          <cell r="H702">
            <v>7.1</v>
          </cell>
          <cell r="I702" t="str">
            <v>kW</v>
          </cell>
          <cell r="J702" t="str">
            <v>消費電力(冷房)</v>
          </cell>
          <cell r="K702">
            <v>0.15</v>
          </cell>
          <cell r="L702" t="str">
            <v>kW</v>
          </cell>
          <cell r="M702" t="str">
            <v>暖房能力</v>
          </cell>
          <cell r="N702">
            <v>8</v>
          </cell>
          <cell r="O702" t="str">
            <v>kW</v>
          </cell>
          <cell r="P702" t="str">
            <v>暖房能力(ﾋｰﾀ作動時)</v>
          </cell>
          <cell r="Q702">
            <v>10.1</v>
          </cell>
          <cell r="R702" t="str">
            <v>kW</v>
          </cell>
          <cell r="S702" t="str">
            <v>消費電力(暖房)</v>
          </cell>
          <cell r="T702">
            <v>0.15</v>
          </cell>
          <cell r="U702" t="str">
            <v>kW</v>
          </cell>
          <cell r="V702" t="str">
            <v>消費電力(暖房ﾋｰﾀ作動時)</v>
          </cell>
          <cell r="W702">
            <v>2.25</v>
          </cell>
          <cell r="X702" t="str">
            <v>kW</v>
          </cell>
          <cell r="Y702" t="str">
            <v>電源</v>
          </cell>
          <cell r="AA702" t="str">
            <v>φ</v>
          </cell>
          <cell r="AB702" t="str">
            <v>電圧</v>
          </cell>
          <cell r="AD702" t="str">
            <v>V</v>
          </cell>
          <cell r="AE702" t="str">
            <v>外形寸法　高さ</v>
          </cell>
          <cell r="AF702">
            <v>1900</v>
          </cell>
          <cell r="AG702" t="str">
            <v>mm</v>
          </cell>
          <cell r="AH702" t="str">
            <v>外形寸法　幅</v>
          </cell>
          <cell r="AI702">
            <v>600</v>
          </cell>
          <cell r="AJ702" t="str">
            <v>mm</v>
          </cell>
          <cell r="AK702" t="str">
            <v>外形寸法　奥行</v>
          </cell>
          <cell r="AL702">
            <v>270</v>
          </cell>
          <cell r="AM702" t="str">
            <v>mm</v>
          </cell>
          <cell r="AN702" t="str">
            <v>風量(強)</v>
          </cell>
          <cell r="AO702">
            <v>18</v>
          </cell>
          <cell r="AP702" t="str">
            <v>m3/min</v>
          </cell>
          <cell r="AQ702" t="str">
            <v>機外静圧</v>
          </cell>
          <cell r="AR702">
            <v>0</v>
          </cell>
          <cell r="AS702" t="str">
            <v>Pa</v>
          </cell>
          <cell r="AT702" t="str">
            <v>送風機出力</v>
          </cell>
          <cell r="AU702">
            <v>0.03</v>
          </cell>
          <cell r="AV702" t="str">
            <v>kW</v>
          </cell>
          <cell r="AW702" t="str">
            <v>ドレン配管径</v>
          </cell>
          <cell r="AX702" t="str">
            <v>ＶＰ－２０接続可</v>
          </cell>
          <cell r="AZ702" t="str">
            <v>冷媒配管(ガス)</v>
          </cell>
          <cell r="BA702">
            <v>15.88</v>
          </cell>
          <cell r="BB702" t="str">
            <v>φ(mm)</v>
          </cell>
          <cell r="BC702" t="str">
            <v>冷媒配管(液)</v>
          </cell>
          <cell r="BD702">
            <v>9.52</v>
          </cell>
          <cell r="BE702" t="str">
            <v>φ(mm)</v>
          </cell>
          <cell r="BF702" t="str">
            <v>製品質量</v>
          </cell>
          <cell r="BG702">
            <v>43</v>
          </cell>
          <cell r="BH702" t="str">
            <v>kg</v>
          </cell>
          <cell r="BI702" t="str">
            <v>分離形名(パネル１)</v>
          </cell>
          <cell r="BL702" t="str">
            <v>分離形名(リモコン１)</v>
          </cell>
        </row>
        <row r="703">
          <cell r="B703" t="str">
            <v>PSA-J90GA</v>
          </cell>
          <cell r="C703" t="str">
            <v>標準価格</v>
          </cell>
          <cell r="D703">
            <v>290000</v>
          </cell>
          <cell r="E703">
            <v>315000</v>
          </cell>
          <cell r="F703" t="str">
            <v>円</v>
          </cell>
          <cell r="G703" t="str">
            <v>冷房能力</v>
          </cell>
          <cell r="H703">
            <v>8</v>
          </cell>
          <cell r="I703" t="str">
            <v>kW</v>
          </cell>
          <cell r="J703" t="str">
            <v>消費電力(冷房)</v>
          </cell>
          <cell r="K703">
            <v>0.19</v>
          </cell>
          <cell r="L703" t="str">
            <v>kW</v>
          </cell>
          <cell r="M703" t="str">
            <v>暖房能力</v>
          </cell>
          <cell r="N703">
            <v>9</v>
          </cell>
          <cell r="O703" t="str">
            <v>kW</v>
          </cell>
          <cell r="P703" t="str">
            <v>暖房能力(ﾋｰﾀ作動時)</v>
          </cell>
          <cell r="R703" t="str">
            <v>kW</v>
          </cell>
          <cell r="S703" t="str">
            <v>消費電力(暖房)</v>
          </cell>
          <cell r="T703">
            <v>0.19</v>
          </cell>
          <cell r="U703" t="str">
            <v>kW</v>
          </cell>
          <cell r="V703" t="str">
            <v>消費電力(暖房ﾋｰﾀ作動時)</v>
          </cell>
          <cell r="X703" t="str">
            <v>kW</v>
          </cell>
          <cell r="Y703" t="str">
            <v>電源</v>
          </cell>
          <cell r="AA703" t="str">
            <v>φ</v>
          </cell>
          <cell r="AB703" t="str">
            <v>電圧</v>
          </cell>
          <cell r="AD703" t="str">
            <v>V</v>
          </cell>
          <cell r="AE703" t="str">
            <v>外形寸法　高さ</v>
          </cell>
          <cell r="AF703">
            <v>1900</v>
          </cell>
          <cell r="AG703" t="str">
            <v>mm</v>
          </cell>
          <cell r="AH703" t="str">
            <v>外形寸法　幅</v>
          </cell>
          <cell r="AI703">
            <v>600</v>
          </cell>
          <cell r="AJ703" t="str">
            <v>mm</v>
          </cell>
          <cell r="AK703" t="str">
            <v>外形寸法　奥行</v>
          </cell>
          <cell r="AL703">
            <v>270</v>
          </cell>
          <cell r="AM703" t="str">
            <v>mm</v>
          </cell>
          <cell r="AN703" t="str">
            <v>風量(強)</v>
          </cell>
          <cell r="AO703">
            <v>20</v>
          </cell>
          <cell r="AP703" t="str">
            <v>m3/min</v>
          </cell>
          <cell r="AQ703" t="str">
            <v>機外静圧</v>
          </cell>
          <cell r="AR703">
            <v>0</v>
          </cell>
          <cell r="AS703" t="str">
            <v>Pa</v>
          </cell>
          <cell r="AT703" t="str">
            <v>送風機出力</v>
          </cell>
          <cell r="AU703">
            <v>0.04</v>
          </cell>
          <cell r="AV703" t="str">
            <v>kW</v>
          </cell>
          <cell r="AW703" t="str">
            <v>ドレン配管径</v>
          </cell>
          <cell r="AX703" t="str">
            <v>ＶＰ－２０接続可</v>
          </cell>
          <cell r="AZ703" t="str">
            <v>冷媒配管(ガス)</v>
          </cell>
          <cell r="BA703">
            <v>15.88</v>
          </cell>
          <cell r="BB703" t="str">
            <v>φ(mm)</v>
          </cell>
          <cell r="BC703" t="str">
            <v>冷媒配管(液)</v>
          </cell>
          <cell r="BD703">
            <v>9.52</v>
          </cell>
          <cell r="BE703" t="str">
            <v>φ(mm)</v>
          </cell>
          <cell r="BF703" t="str">
            <v>製品質量</v>
          </cell>
          <cell r="BG703">
            <v>43</v>
          </cell>
          <cell r="BH703" t="str">
            <v>kg</v>
          </cell>
          <cell r="BI703" t="str">
            <v>分離形名(パネル１)</v>
          </cell>
          <cell r="BL703" t="str">
            <v>分離形名(リモコン１)</v>
          </cell>
        </row>
        <row r="704">
          <cell r="B704" t="str">
            <v>PSA-J90GAH</v>
          </cell>
          <cell r="C704" t="str">
            <v>標準価格</v>
          </cell>
          <cell r="D704">
            <v>318000</v>
          </cell>
          <cell r="E704">
            <v>343000</v>
          </cell>
          <cell r="F704" t="str">
            <v>円</v>
          </cell>
          <cell r="G704" t="str">
            <v>冷房能力</v>
          </cell>
          <cell r="H704">
            <v>8</v>
          </cell>
          <cell r="I704" t="str">
            <v>kW</v>
          </cell>
          <cell r="J704" t="str">
            <v>消費電力(冷房)</v>
          </cell>
          <cell r="K704">
            <v>0.19</v>
          </cell>
          <cell r="L704" t="str">
            <v>kW</v>
          </cell>
          <cell r="M704" t="str">
            <v>暖房能力</v>
          </cell>
          <cell r="N704">
            <v>9</v>
          </cell>
          <cell r="O704" t="str">
            <v>kW</v>
          </cell>
          <cell r="P704" t="str">
            <v>暖房能力(ﾋｰﾀ作動時)</v>
          </cell>
          <cell r="Q704">
            <v>11.1</v>
          </cell>
          <cell r="R704" t="str">
            <v>kW</v>
          </cell>
          <cell r="S704" t="str">
            <v>消費電力(暖房)</v>
          </cell>
          <cell r="T704">
            <v>0.19</v>
          </cell>
          <cell r="U704" t="str">
            <v>kW</v>
          </cell>
          <cell r="V704" t="str">
            <v>消費電力(暖房ﾋｰﾀ作動時)</v>
          </cell>
          <cell r="W704">
            <v>2.29</v>
          </cell>
          <cell r="X704" t="str">
            <v>kW</v>
          </cell>
          <cell r="Y704" t="str">
            <v>電源</v>
          </cell>
          <cell r="AA704" t="str">
            <v>φ</v>
          </cell>
          <cell r="AB704" t="str">
            <v>電圧</v>
          </cell>
          <cell r="AD704" t="str">
            <v>V</v>
          </cell>
          <cell r="AE704" t="str">
            <v>外形寸法　高さ</v>
          </cell>
          <cell r="AF704">
            <v>1900</v>
          </cell>
          <cell r="AG704" t="str">
            <v>mm</v>
          </cell>
          <cell r="AH704" t="str">
            <v>外形寸法　幅</v>
          </cell>
          <cell r="AI704">
            <v>600</v>
          </cell>
          <cell r="AJ704" t="str">
            <v>mm</v>
          </cell>
          <cell r="AK704" t="str">
            <v>外形寸法　奥行</v>
          </cell>
          <cell r="AL704">
            <v>270</v>
          </cell>
          <cell r="AM704" t="str">
            <v>mm</v>
          </cell>
          <cell r="AN704" t="str">
            <v>風量(強)</v>
          </cell>
          <cell r="AO704">
            <v>20</v>
          </cell>
          <cell r="AP704" t="str">
            <v>m3/min</v>
          </cell>
          <cell r="AQ704" t="str">
            <v>機外静圧</v>
          </cell>
          <cell r="AR704">
            <v>0</v>
          </cell>
          <cell r="AS704" t="str">
            <v>Pa</v>
          </cell>
          <cell r="AT704" t="str">
            <v>送風機出力</v>
          </cell>
          <cell r="AU704">
            <v>0.04</v>
          </cell>
          <cell r="AV704" t="str">
            <v>kW</v>
          </cell>
          <cell r="AW704" t="str">
            <v>ドレン配管径</v>
          </cell>
          <cell r="AX704" t="str">
            <v>ＶＰ－２０接続可</v>
          </cell>
          <cell r="AZ704" t="str">
            <v>冷媒配管(ガス)</v>
          </cell>
          <cell r="BA704">
            <v>15.88</v>
          </cell>
          <cell r="BB704" t="str">
            <v>φ(mm)</v>
          </cell>
          <cell r="BC704" t="str">
            <v>冷媒配管(液)</v>
          </cell>
          <cell r="BD704">
            <v>9.52</v>
          </cell>
          <cell r="BE704" t="str">
            <v>φ(mm)</v>
          </cell>
          <cell r="BF704" t="str">
            <v>製品質量</v>
          </cell>
          <cell r="BG704">
            <v>43</v>
          </cell>
          <cell r="BH704" t="str">
            <v>kg</v>
          </cell>
          <cell r="BI704" t="str">
            <v>分離形名(パネル１)</v>
          </cell>
          <cell r="BL704" t="str">
            <v>分離形名(リモコン１)</v>
          </cell>
        </row>
        <row r="705">
          <cell r="B705" t="str">
            <v>PSFY-J112GM-A</v>
          </cell>
          <cell r="C705" t="str">
            <v>標準価格</v>
          </cell>
          <cell r="D705">
            <v>451000</v>
          </cell>
          <cell r="E705">
            <v>476000</v>
          </cell>
          <cell r="F705" t="str">
            <v>円</v>
          </cell>
          <cell r="G705" t="str">
            <v>冷房能力</v>
          </cell>
          <cell r="H705">
            <v>11.2</v>
          </cell>
          <cell r="I705" t="str">
            <v>kW</v>
          </cell>
          <cell r="J705" t="str">
            <v>消費電力(冷房)</v>
          </cell>
          <cell r="K705">
            <v>0.19</v>
          </cell>
          <cell r="L705" t="str">
            <v>kW</v>
          </cell>
          <cell r="M705" t="str">
            <v>暖房能力</v>
          </cell>
          <cell r="N705">
            <v>12.5</v>
          </cell>
          <cell r="O705" t="str">
            <v>kW</v>
          </cell>
          <cell r="P705" t="str">
            <v>暖房能力(ﾋｰﾀ作動時)</v>
          </cell>
          <cell r="R705" t="str">
            <v>kW</v>
          </cell>
          <cell r="S705" t="str">
            <v>消費電力(暖房)</v>
          </cell>
          <cell r="T705">
            <v>0.19</v>
          </cell>
          <cell r="U705" t="str">
            <v>kW</v>
          </cell>
          <cell r="V705" t="str">
            <v>消費電力(暖房ﾋｰﾀ作動時)</v>
          </cell>
          <cell r="X705" t="str">
            <v>kW</v>
          </cell>
          <cell r="Y705" t="str">
            <v>電源</v>
          </cell>
          <cell r="Z705" t="str">
            <v>単相</v>
          </cell>
          <cell r="AA705" t="str">
            <v>φ</v>
          </cell>
          <cell r="AB705" t="str">
            <v>電圧</v>
          </cell>
          <cell r="AC705">
            <v>200</v>
          </cell>
          <cell r="AD705" t="str">
            <v>V</v>
          </cell>
          <cell r="AE705" t="str">
            <v>外形寸法　高さ</v>
          </cell>
          <cell r="AF705">
            <v>1900</v>
          </cell>
          <cell r="AG705" t="str">
            <v>mm</v>
          </cell>
          <cell r="AH705" t="str">
            <v>外形寸法　幅</v>
          </cell>
          <cell r="AI705">
            <v>350</v>
          </cell>
          <cell r="AJ705" t="str">
            <v>mm</v>
          </cell>
          <cell r="AK705" t="str">
            <v>外形寸法　奥行</v>
          </cell>
          <cell r="AM705" t="str">
            <v>mm</v>
          </cell>
          <cell r="AN705" t="str">
            <v>風量(強)</v>
          </cell>
          <cell r="AO705">
            <v>30</v>
          </cell>
          <cell r="AP705" t="str">
            <v>m3/min</v>
          </cell>
          <cell r="AQ705" t="str">
            <v>機外静圧</v>
          </cell>
          <cell r="AS705" t="str">
            <v>Pa</v>
          </cell>
          <cell r="AT705" t="str">
            <v>送風機出力</v>
          </cell>
          <cell r="AU705">
            <v>7.0000000000000007E-2</v>
          </cell>
          <cell r="AV705" t="str">
            <v>kW</v>
          </cell>
          <cell r="AW705" t="str">
            <v>ドレン配管径</v>
          </cell>
          <cell r="AZ705" t="str">
            <v>冷媒配管(ガス)</v>
          </cell>
          <cell r="BA705">
            <v>15.88</v>
          </cell>
          <cell r="BB705" t="str">
            <v>φ(mm)</v>
          </cell>
          <cell r="BC705" t="str">
            <v>冷媒配管(液)</v>
          </cell>
          <cell r="BD705">
            <v>9.52</v>
          </cell>
          <cell r="BE705" t="str">
            <v>φ(mm)</v>
          </cell>
          <cell r="BF705" t="str">
            <v>製品質量</v>
          </cell>
          <cell r="BG705">
            <v>51</v>
          </cell>
          <cell r="BH705" t="str">
            <v>kg</v>
          </cell>
          <cell r="BI705" t="str">
            <v>分離形名(パネル１)</v>
          </cell>
          <cell r="BL705" t="str">
            <v>分離形名(リモコン１)</v>
          </cell>
        </row>
        <row r="706">
          <cell r="B706" t="str">
            <v>PSFY-J56GM-A</v>
          </cell>
          <cell r="C706" t="str">
            <v>標準価格</v>
          </cell>
          <cell r="D706">
            <v>353000</v>
          </cell>
          <cell r="E706">
            <v>378000</v>
          </cell>
          <cell r="F706" t="str">
            <v>円</v>
          </cell>
          <cell r="G706" t="str">
            <v>冷房能力</v>
          </cell>
          <cell r="H706">
            <v>2.6</v>
          </cell>
          <cell r="I706" t="str">
            <v>kW</v>
          </cell>
          <cell r="J706" t="str">
            <v>消費電力(冷房)</v>
          </cell>
          <cell r="K706">
            <v>0.13</v>
          </cell>
          <cell r="L706" t="str">
            <v>kW</v>
          </cell>
          <cell r="M706" t="str">
            <v>暖房能力</v>
          </cell>
          <cell r="N706">
            <v>6.3</v>
          </cell>
          <cell r="O706" t="str">
            <v>kW</v>
          </cell>
          <cell r="P706" t="str">
            <v>暖房能力(ﾋｰﾀ作動時)</v>
          </cell>
          <cell r="R706" t="str">
            <v>kW</v>
          </cell>
          <cell r="S706" t="str">
            <v>消費電力(暖房)</v>
          </cell>
          <cell r="T706">
            <v>0.13</v>
          </cell>
          <cell r="U706" t="str">
            <v>kW</v>
          </cell>
          <cell r="V706" t="str">
            <v>消費電力(暖房ﾋｰﾀ作動時)</v>
          </cell>
          <cell r="X706" t="str">
            <v>kW</v>
          </cell>
          <cell r="Y706" t="str">
            <v>電源</v>
          </cell>
          <cell r="Z706" t="str">
            <v>単相</v>
          </cell>
          <cell r="AA706" t="str">
            <v>φ</v>
          </cell>
          <cell r="AB706" t="str">
            <v>電圧</v>
          </cell>
          <cell r="AC706">
            <v>200</v>
          </cell>
          <cell r="AD706" t="str">
            <v>V</v>
          </cell>
          <cell r="AE706" t="str">
            <v>外形寸法　高さ</v>
          </cell>
          <cell r="AF706">
            <v>1900</v>
          </cell>
          <cell r="AG706" t="str">
            <v>mm</v>
          </cell>
          <cell r="AH706" t="str">
            <v>外形寸法　幅</v>
          </cell>
          <cell r="AI706">
            <v>270</v>
          </cell>
          <cell r="AJ706" t="str">
            <v>mm</v>
          </cell>
          <cell r="AK706" t="str">
            <v>外形寸法　奥行</v>
          </cell>
          <cell r="AM706" t="str">
            <v>mm</v>
          </cell>
          <cell r="AN706" t="str">
            <v>風量(強)</v>
          </cell>
          <cell r="AO706">
            <v>16</v>
          </cell>
          <cell r="AP706" t="str">
            <v>m3/min</v>
          </cell>
          <cell r="AQ706" t="str">
            <v>機外静圧</v>
          </cell>
          <cell r="AS706" t="str">
            <v>Pa</v>
          </cell>
          <cell r="AT706" t="str">
            <v>送風機出力</v>
          </cell>
          <cell r="AU706">
            <v>0.02</v>
          </cell>
          <cell r="AV706" t="str">
            <v>kW</v>
          </cell>
          <cell r="AW706" t="str">
            <v>ドレン配管径</v>
          </cell>
          <cell r="AZ706" t="str">
            <v>冷媒配管(ガス)</v>
          </cell>
          <cell r="BA706">
            <v>15.88</v>
          </cell>
          <cell r="BB706" t="str">
            <v>φ(mm)</v>
          </cell>
          <cell r="BC706" t="str">
            <v>冷媒配管(液)</v>
          </cell>
          <cell r="BD706">
            <v>9.52</v>
          </cell>
          <cell r="BE706" t="str">
            <v>φ(mm)</v>
          </cell>
          <cell r="BF706" t="str">
            <v>製品質量</v>
          </cell>
          <cell r="BG706">
            <v>41</v>
          </cell>
          <cell r="BH706" t="str">
            <v>kg</v>
          </cell>
          <cell r="BI706" t="str">
            <v>分離形名(パネル１)</v>
          </cell>
          <cell r="BL706" t="str">
            <v>分離形名(リモコン１)</v>
          </cell>
        </row>
        <row r="707">
          <cell r="B707" t="str">
            <v>PSFY-J71GM-A</v>
          </cell>
          <cell r="C707" t="str">
            <v>標準価格</v>
          </cell>
          <cell r="D707">
            <v>381000</v>
          </cell>
          <cell r="E707">
            <v>406000</v>
          </cell>
          <cell r="F707" t="str">
            <v>円</v>
          </cell>
          <cell r="G707" t="str">
            <v>冷房能力</v>
          </cell>
          <cell r="H707">
            <v>7.1</v>
          </cell>
          <cell r="I707" t="str">
            <v>kW</v>
          </cell>
          <cell r="J707" t="str">
            <v>消費電力(冷房)</v>
          </cell>
          <cell r="K707">
            <v>0.14000000000000001</v>
          </cell>
          <cell r="L707" t="str">
            <v>kW</v>
          </cell>
          <cell r="M707" t="str">
            <v>暖房能力</v>
          </cell>
          <cell r="N707">
            <v>8</v>
          </cell>
          <cell r="O707" t="str">
            <v>kW</v>
          </cell>
          <cell r="P707" t="str">
            <v>暖房能力(ﾋｰﾀ作動時)</v>
          </cell>
          <cell r="R707" t="str">
            <v>kW</v>
          </cell>
          <cell r="S707" t="str">
            <v>消費電力(暖房)</v>
          </cell>
          <cell r="T707">
            <v>0.14000000000000001</v>
          </cell>
          <cell r="U707" t="str">
            <v>kW</v>
          </cell>
          <cell r="V707" t="str">
            <v>消費電力(暖房ﾋｰﾀ作動時)</v>
          </cell>
          <cell r="X707" t="str">
            <v>kW</v>
          </cell>
          <cell r="Y707" t="str">
            <v>電源</v>
          </cell>
          <cell r="Z707" t="str">
            <v>単相</v>
          </cell>
          <cell r="AA707" t="str">
            <v>φ</v>
          </cell>
          <cell r="AB707" t="str">
            <v>電圧</v>
          </cell>
          <cell r="AC707">
            <v>200</v>
          </cell>
          <cell r="AD707" t="str">
            <v>V</v>
          </cell>
          <cell r="AE707" t="str">
            <v>外形寸法　高さ</v>
          </cell>
          <cell r="AF707">
            <v>1900</v>
          </cell>
          <cell r="AG707" t="str">
            <v>mm</v>
          </cell>
          <cell r="AH707" t="str">
            <v>外形寸法　幅</v>
          </cell>
          <cell r="AI707">
            <v>270</v>
          </cell>
          <cell r="AJ707" t="str">
            <v>mm</v>
          </cell>
          <cell r="AK707" t="str">
            <v>外形寸法　奥行</v>
          </cell>
          <cell r="AM707" t="str">
            <v>mm</v>
          </cell>
          <cell r="AN707" t="str">
            <v>風量(強)</v>
          </cell>
          <cell r="AO707">
            <v>16</v>
          </cell>
          <cell r="AP707" t="str">
            <v>m3/min</v>
          </cell>
          <cell r="AQ707" t="str">
            <v>機外静圧</v>
          </cell>
          <cell r="AS707" t="str">
            <v>Pa</v>
          </cell>
          <cell r="AT707" t="str">
            <v>送風機出力</v>
          </cell>
          <cell r="AU707">
            <v>2.5000000000000001E-2</v>
          </cell>
          <cell r="AV707" t="str">
            <v>kW</v>
          </cell>
          <cell r="AW707" t="str">
            <v>ドレン配管径</v>
          </cell>
          <cell r="AZ707" t="str">
            <v>冷媒配管(ガス)</v>
          </cell>
          <cell r="BA707">
            <v>15.88</v>
          </cell>
          <cell r="BB707" t="str">
            <v>φ(mm)</v>
          </cell>
          <cell r="BC707" t="str">
            <v>冷媒配管(液)</v>
          </cell>
          <cell r="BD707">
            <v>9.52</v>
          </cell>
          <cell r="BE707" t="str">
            <v>φ(mm)</v>
          </cell>
          <cell r="BF707" t="str">
            <v>製品質量</v>
          </cell>
          <cell r="BG707">
            <v>43</v>
          </cell>
          <cell r="BH707" t="str">
            <v>kg</v>
          </cell>
          <cell r="BI707" t="str">
            <v>分離形名(パネル１)</v>
          </cell>
          <cell r="BL707" t="str">
            <v>分離形名(リモコン１)</v>
          </cell>
        </row>
        <row r="708">
          <cell r="B708" t="str">
            <v>PSFY-J80GM-A</v>
          </cell>
          <cell r="C708" t="str">
            <v>標準価格</v>
          </cell>
          <cell r="D708">
            <v>395000</v>
          </cell>
          <cell r="E708">
            <v>420000</v>
          </cell>
          <cell r="F708" t="str">
            <v>円</v>
          </cell>
          <cell r="G708" t="str">
            <v>冷房能力</v>
          </cell>
          <cell r="H708">
            <v>8</v>
          </cell>
          <cell r="I708" t="str">
            <v>kW</v>
          </cell>
          <cell r="J708" t="str">
            <v>消費電力(冷房)</v>
          </cell>
          <cell r="K708">
            <v>0.15</v>
          </cell>
          <cell r="L708" t="str">
            <v>kW</v>
          </cell>
          <cell r="M708" t="str">
            <v>暖房能力</v>
          </cell>
          <cell r="N708">
            <v>9</v>
          </cell>
          <cell r="O708" t="str">
            <v>kW</v>
          </cell>
          <cell r="P708" t="str">
            <v>暖房能力(ﾋｰﾀ作動時)</v>
          </cell>
          <cell r="R708" t="str">
            <v>kW</v>
          </cell>
          <cell r="S708" t="str">
            <v>消費電力(暖房)</v>
          </cell>
          <cell r="T708">
            <v>0.15</v>
          </cell>
          <cell r="U708" t="str">
            <v>kW</v>
          </cell>
          <cell r="V708" t="str">
            <v>消費電力(暖房ﾋｰﾀ作動時)</v>
          </cell>
          <cell r="X708" t="str">
            <v>kW</v>
          </cell>
          <cell r="Y708" t="str">
            <v>電源</v>
          </cell>
          <cell r="Z708" t="str">
            <v>単相</v>
          </cell>
          <cell r="AA708" t="str">
            <v>φ</v>
          </cell>
          <cell r="AB708" t="str">
            <v>電圧</v>
          </cell>
          <cell r="AC708">
            <v>200</v>
          </cell>
          <cell r="AD708" t="str">
            <v>V</v>
          </cell>
          <cell r="AE708" t="str">
            <v>外形寸法　高さ</v>
          </cell>
          <cell r="AF708">
            <v>1900</v>
          </cell>
          <cell r="AG708" t="str">
            <v>mm</v>
          </cell>
          <cell r="AH708" t="str">
            <v>外形寸法　幅</v>
          </cell>
          <cell r="AI708">
            <v>270</v>
          </cell>
          <cell r="AJ708" t="str">
            <v>mm</v>
          </cell>
          <cell r="AK708" t="str">
            <v>外形寸法　奥行</v>
          </cell>
          <cell r="AM708" t="str">
            <v>mm</v>
          </cell>
          <cell r="AN708" t="str">
            <v>風量(強)</v>
          </cell>
          <cell r="AO708">
            <v>18</v>
          </cell>
          <cell r="AP708" t="str">
            <v>m3/min</v>
          </cell>
          <cell r="AQ708" t="str">
            <v>機外静圧</v>
          </cell>
          <cell r="AS708" t="str">
            <v>Pa</v>
          </cell>
          <cell r="AT708" t="str">
            <v>送風機出力</v>
          </cell>
          <cell r="AU708">
            <v>0.03</v>
          </cell>
          <cell r="AV708" t="str">
            <v>kW</v>
          </cell>
          <cell r="AW708" t="str">
            <v>ドレン配管径</v>
          </cell>
          <cell r="AZ708" t="str">
            <v>冷媒配管(ガス)</v>
          </cell>
          <cell r="BA708">
            <v>15.88</v>
          </cell>
          <cell r="BB708" t="str">
            <v>φ(mm)</v>
          </cell>
          <cell r="BC708" t="str">
            <v>冷媒配管(液)</v>
          </cell>
          <cell r="BD708">
            <v>9.52</v>
          </cell>
          <cell r="BE708" t="str">
            <v>φ(mm)</v>
          </cell>
          <cell r="BF708" t="str">
            <v>製品質量</v>
          </cell>
          <cell r="BG708">
            <v>43</v>
          </cell>
          <cell r="BH708" t="str">
            <v>kg</v>
          </cell>
          <cell r="BI708" t="str">
            <v>分離形名(パネル１)</v>
          </cell>
          <cell r="BL708" t="str">
            <v>分離形名(リモコン１)</v>
          </cell>
        </row>
        <row r="709">
          <cell r="B709" t="str">
            <v>PSH-J112GK</v>
          </cell>
          <cell r="C709" t="str">
            <v>標準価格</v>
          </cell>
          <cell r="D709">
            <v>320000</v>
          </cell>
          <cell r="E709">
            <v>345000</v>
          </cell>
          <cell r="F709" t="str">
            <v>円</v>
          </cell>
          <cell r="G709" t="str">
            <v>冷房能力</v>
          </cell>
          <cell r="H709">
            <v>10</v>
          </cell>
          <cell r="I709" t="str">
            <v>kW</v>
          </cell>
          <cell r="J709" t="str">
            <v>消費電力(冷房)</v>
          </cell>
          <cell r="K709">
            <v>0</v>
          </cell>
          <cell r="L709" t="str">
            <v>kW</v>
          </cell>
          <cell r="M709" t="str">
            <v>暖房能力</v>
          </cell>
          <cell r="N709">
            <v>10.6</v>
          </cell>
          <cell r="O709" t="str">
            <v>kW</v>
          </cell>
          <cell r="P709" t="str">
            <v>暖房能力(ﾋｰﾀ作動時)</v>
          </cell>
          <cell r="Q709">
            <v>0</v>
          </cell>
          <cell r="R709" t="str">
            <v>kW</v>
          </cell>
          <cell r="S709" t="str">
            <v>消費電力(暖房)</v>
          </cell>
          <cell r="T709">
            <v>0</v>
          </cell>
          <cell r="U709" t="str">
            <v>kW</v>
          </cell>
          <cell r="V709" t="str">
            <v>消費電力(暖房ﾋｰﾀ作動時)</v>
          </cell>
          <cell r="W709">
            <v>0</v>
          </cell>
          <cell r="X709" t="str">
            <v>kW</v>
          </cell>
          <cell r="Y709" t="str">
            <v>電源</v>
          </cell>
          <cell r="Z709" t="str">
            <v>単相</v>
          </cell>
          <cell r="AA709" t="str">
            <v>φ</v>
          </cell>
          <cell r="AB709" t="str">
            <v>電圧</v>
          </cell>
          <cell r="AC709">
            <v>200</v>
          </cell>
          <cell r="AD709" t="str">
            <v>V</v>
          </cell>
          <cell r="AE709" t="str">
            <v>外形寸法　高さ</v>
          </cell>
          <cell r="AF709">
            <v>1900</v>
          </cell>
          <cell r="AG709" t="str">
            <v>mm</v>
          </cell>
          <cell r="AH709" t="str">
            <v>外形寸法　幅</v>
          </cell>
          <cell r="AI709">
            <v>600</v>
          </cell>
          <cell r="AJ709" t="str">
            <v>mm</v>
          </cell>
          <cell r="AK709" t="str">
            <v>外形寸法　奥行</v>
          </cell>
          <cell r="AL709">
            <v>350</v>
          </cell>
          <cell r="AM709" t="str">
            <v>mm</v>
          </cell>
          <cell r="AN709" t="str">
            <v>風量(強)</v>
          </cell>
          <cell r="AO709">
            <v>30</v>
          </cell>
          <cell r="AP709" t="str">
            <v>m3/min</v>
          </cell>
          <cell r="AQ709" t="str">
            <v>機外静圧</v>
          </cell>
          <cell r="AR709">
            <v>0</v>
          </cell>
          <cell r="AS709" t="str">
            <v>Pa</v>
          </cell>
          <cell r="AT709" t="str">
            <v>送風機出力</v>
          </cell>
          <cell r="AU709">
            <v>7.0000000000000007E-2</v>
          </cell>
          <cell r="AV709" t="str">
            <v>kW</v>
          </cell>
          <cell r="AW709" t="str">
            <v>ドレン配管径</v>
          </cell>
          <cell r="AX709" t="str">
            <v>内径26&lt;PVC管,VP20接続可能&gt;</v>
          </cell>
          <cell r="AZ709" t="str">
            <v>冷媒配管(ガス)</v>
          </cell>
          <cell r="BA709">
            <v>19.05</v>
          </cell>
          <cell r="BB709" t="str">
            <v>φ(mm)</v>
          </cell>
          <cell r="BC709" t="str">
            <v>冷媒配管(液)</v>
          </cell>
          <cell r="BD709">
            <v>9.52</v>
          </cell>
          <cell r="BE709" t="str">
            <v>φ(mm)</v>
          </cell>
          <cell r="BF709" t="str">
            <v>製品質量</v>
          </cell>
          <cell r="BG709">
            <v>51</v>
          </cell>
          <cell r="BH709" t="str">
            <v>kg</v>
          </cell>
          <cell r="BI709" t="str">
            <v>分離形名(パネル１)</v>
          </cell>
          <cell r="BL709" t="str">
            <v>分離形名(リモコン１)</v>
          </cell>
        </row>
        <row r="710">
          <cell r="B710" t="str">
            <v>PSH-J112GKH</v>
          </cell>
          <cell r="C710" t="str">
            <v>標準価格</v>
          </cell>
          <cell r="D710">
            <v>353000</v>
          </cell>
          <cell r="E710">
            <v>378000</v>
          </cell>
          <cell r="F710" t="str">
            <v>円</v>
          </cell>
          <cell r="G710" t="str">
            <v>冷房能力</v>
          </cell>
          <cell r="H710">
            <v>10</v>
          </cell>
          <cell r="I710" t="str">
            <v>kW</v>
          </cell>
          <cell r="J710" t="str">
            <v>消費電力(冷房)</v>
          </cell>
          <cell r="K710">
            <v>0</v>
          </cell>
          <cell r="L710" t="str">
            <v>kW</v>
          </cell>
          <cell r="M710" t="str">
            <v>暖房能力</v>
          </cell>
          <cell r="N710">
            <v>10.6</v>
          </cell>
          <cell r="O710" t="str">
            <v>kW</v>
          </cell>
          <cell r="P710" t="str">
            <v>暖房能力(ﾋｰﾀ作動時)</v>
          </cell>
          <cell r="Q710">
            <v>13.3</v>
          </cell>
          <cell r="R710" t="str">
            <v>kW</v>
          </cell>
          <cell r="S710" t="str">
            <v>消費電力(暖房)</v>
          </cell>
          <cell r="T710">
            <v>0</v>
          </cell>
          <cell r="U710" t="str">
            <v>kW</v>
          </cell>
          <cell r="V710" t="str">
            <v>消費電力(暖房ﾋｰﾀ作動時)</v>
          </cell>
          <cell r="W710">
            <v>0</v>
          </cell>
          <cell r="X710" t="str">
            <v>kW</v>
          </cell>
          <cell r="Y710" t="str">
            <v>電源</v>
          </cell>
          <cell r="Z710" t="str">
            <v>三相</v>
          </cell>
          <cell r="AA710" t="str">
            <v>φ</v>
          </cell>
          <cell r="AB710" t="str">
            <v>電圧</v>
          </cell>
          <cell r="AC710">
            <v>200</v>
          </cell>
          <cell r="AD710" t="str">
            <v>V</v>
          </cell>
          <cell r="AE710" t="str">
            <v>外形寸法　高さ</v>
          </cell>
          <cell r="AF710">
            <v>1900</v>
          </cell>
          <cell r="AG710" t="str">
            <v>mm</v>
          </cell>
          <cell r="AH710" t="str">
            <v>外形寸法　幅</v>
          </cell>
          <cell r="AI710">
            <v>600</v>
          </cell>
          <cell r="AJ710" t="str">
            <v>mm</v>
          </cell>
          <cell r="AK710" t="str">
            <v>外形寸法　奥行</v>
          </cell>
          <cell r="AL710">
            <v>350</v>
          </cell>
          <cell r="AM710" t="str">
            <v>mm</v>
          </cell>
          <cell r="AN710" t="str">
            <v>風量(強)</v>
          </cell>
          <cell r="AO710">
            <v>30</v>
          </cell>
          <cell r="AP710" t="str">
            <v>m3/min</v>
          </cell>
          <cell r="AQ710" t="str">
            <v>機外静圧</v>
          </cell>
          <cell r="AR710">
            <v>0</v>
          </cell>
          <cell r="AS710" t="str">
            <v>Pa</v>
          </cell>
          <cell r="AT710" t="str">
            <v>送風機出力</v>
          </cell>
          <cell r="AU710">
            <v>7.0000000000000007E-2</v>
          </cell>
          <cell r="AV710" t="str">
            <v>kW</v>
          </cell>
          <cell r="AW710" t="str">
            <v>ドレン配管径</v>
          </cell>
          <cell r="AX710" t="str">
            <v>内径26&lt;PVC管,VP20接続可能&gt;</v>
          </cell>
          <cell r="AZ710" t="str">
            <v>冷媒配管(ガス)</v>
          </cell>
          <cell r="BA710">
            <v>19.05</v>
          </cell>
          <cell r="BB710" t="str">
            <v>φ(mm)</v>
          </cell>
          <cell r="BC710" t="str">
            <v>冷媒配管(液)</v>
          </cell>
          <cell r="BD710">
            <v>9.52</v>
          </cell>
          <cell r="BE710" t="str">
            <v>φ(mm)</v>
          </cell>
          <cell r="BF710" t="str">
            <v>製品質量</v>
          </cell>
          <cell r="BG710">
            <v>53</v>
          </cell>
          <cell r="BH710" t="str">
            <v>kg</v>
          </cell>
          <cell r="BI710" t="str">
            <v>分離形名(パネル１)</v>
          </cell>
          <cell r="BL710" t="str">
            <v>分離形名(リモコン１)</v>
          </cell>
        </row>
        <row r="711">
          <cell r="B711" t="str">
            <v>PSH-J140GK</v>
          </cell>
          <cell r="C711" t="str">
            <v>標準価格</v>
          </cell>
          <cell r="D711">
            <v>355000</v>
          </cell>
          <cell r="E711">
            <v>380000</v>
          </cell>
          <cell r="F711" t="str">
            <v>円</v>
          </cell>
          <cell r="G711" t="str">
            <v>冷房能力</v>
          </cell>
          <cell r="H711">
            <v>12.5</v>
          </cell>
          <cell r="I711" t="str">
            <v>kW</v>
          </cell>
          <cell r="J711" t="str">
            <v>消費電力(冷房)</v>
          </cell>
          <cell r="K711">
            <v>0</v>
          </cell>
          <cell r="L711" t="str">
            <v>kW</v>
          </cell>
          <cell r="M711" t="str">
            <v>暖房能力</v>
          </cell>
          <cell r="N711">
            <v>14</v>
          </cell>
          <cell r="O711" t="str">
            <v>kW</v>
          </cell>
          <cell r="P711" t="str">
            <v>暖房能力(ﾋｰﾀ作動時)</v>
          </cell>
          <cell r="Q711">
            <v>0</v>
          </cell>
          <cell r="R711" t="str">
            <v>kW</v>
          </cell>
          <cell r="S711" t="str">
            <v>消費電力(暖房)</v>
          </cell>
          <cell r="T711">
            <v>0</v>
          </cell>
          <cell r="U711" t="str">
            <v>kW</v>
          </cell>
          <cell r="V711" t="str">
            <v>消費電力(暖房ﾋｰﾀ作動時)</v>
          </cell>
          <cell r="W711">
            <v>0</v>
          </cell>
          <cell r="X711" t="str">
            <v>kW</v>
          </cell>
          <cell r="Y711" t="str">
            <v>電源</v>
          </cell>
          <cell r="Z711" t="str">
            <v>単相</v>
          </cell>
          <cell r="AA711" t="str">
            <v>φ</v>
          </cell>
          <cell r="AB711" t="str">
            <v>電圧</v>
          </cell>
          <cell r="AC711">
            <v>200</v>
          </cell>
          <cell r="AD711" t="str">
            <v>V</v>
          </cell>
          <cell r="AE711" t="str">
            <v>外形寸法　高さ</v>
          </cell>
          <cell r="AF711">
            <v>1900</v>
          </cell>
          <cell r="AG711" t="str">
            <v>mm</v>
          </cell>
          <cell r="AH711" t="str">
            <v>外形寸法　幅</v>
          </cell>
          <cell r="AI711">
            <v>600</v>
          </cell>
          <cell r="AJ711" t="str">
            <v>mm</v>
          </cell>
          <cell r="AK711" t="str">
            <v>外形寸法　奥行</v>
          </cell>
          <cell r="AL711">
            <v>350</v>
          </cell>
          <cell r="AM711" t="str">
            <v>mm</v>
          </cell>
          <cell r="AN711" t="str">
            <v>風量(強)</v>
          </cell>
          <cell r="AO711">
            <v>33</v>
          </cell>
          <cell r="AP711" t="str">
            <v>m3/min</v>
          </cell>
          <cell r="AQ711" t="str">
            <v>機外静圧</v>
          </cell>
          <cell r="AR711">
            <v>0</v>
          </cell>
          <cell r="AS711" t="str">
            <v>Pa</v>
          </cell>
          <cell r="AT711" t="str">
            <v>送風機出力</v>
          </cell>
          <cell r="AU711">
            <v>0.11</v>
          </cell>
          <cell r="AV711" t="str">
            <v>kW</v>
          </cell>
          <cell r="AW711" t="str">
            <v>ドレン配管径</v>
          </cell>
          <cell r="AX711" t="str">
            <v>内径26&lt;PVC管,VP20接続可能&gt;</v>
          </cell>
          <cell r="AZ711" t="str">
            <v>冷媒配管(ガス)</v>
          </cell>
          <cell r="BA711">
            <v>19.05</v>
          </cell>
          <cell r="BB711" t="str">
            <v>φ(mm)</v>
          </cell>
          <cell r="BC711" t="str">
            <v>冷媒配管(液)</v>
          </cell>
          <cell r="BD711">
            <v>9.52</v>
          </cell>
          <cell r="BE711" t="str">
            <v>φ(mm)</v>
          </cell>
          <cell r="BF711" t="str">
            <v>製品質量</v>
          </cell>
          <cell r="BG711">
            <v>53</v>
          </cell>
          <cell r="BH711" t="str">
            <v>kg</v>
          </cell>
          <cell r="BI711" t="str">
            <v>分離形名(パネル１)</v>
          </cell>
          <cell r="BL711" t="str">
            <v>分離形名(リモコン１)</v>
          </cell>
        </row>
        <row r="712">
          <cell r="B712" t="str">
            <v>PSH-J140GKH</v>
          </cell>
          <cell r="C712" t="str">
            <v>標準価格</v>
          </cell>
          <cell r="D712">
            <v>388000</v>
          </cell>
          <cell r="E712">
            <v>413000</v>
          </cell>
          <cell r="F712" t="str">
            <v>円</v>
          </cell>
          <cell r="G712" t="str">
            <v>冷房能力</v>
          </cell>
          <cell r="H712">
            <v>12.5</v>
          </cell>
          <cell r="I712" t="str">
            <v>kW</v>
          </cell>
          <cell r="J712" t="str">
            <v>消費電力(冷房)</v>
          </cell>
          <cell r="K712">
            <v>0</v>
          </cell>
          <cell r="L712" t="str">
            <v>kW</v>
          </cell>
          <cell r="M712" t="str">
            <v>暖房能力</v>
          </cell>
          <cell r="N712">
            <v>14</v>
          </cell>
          <cell r="O712" t="str">
            <v>kW</v>
          </cell>
          <cell r="P712" t="str">
            <v>暖房能力(ﾋｰﾀ作動時)</v>
          </cell>
          <cell r="Q712">
            <v>17</v>
          </cell>
          <cell r="R712" t="str">
            <v>kW</v>
          </cell>
          <cell r="S712" t="str">
            <v>消費電力(暖房)</v>
          </cell>
          <cell r="T712">
            <v>0</v>
          </cell>
          <cell r="U712" t="str">
            <v>kW</v>
          </cell>
          <cell r="V712" t="str">
            <v>消費電力(暖房ﾋｰﾀ作動時)</v>
          </cell>
          <cell r="W712">
            <v>0</v>
          </cell>
          <cell r="X712" t="str">
            <v>kW</v>
          </cell>
          <cell r="Y712" t="str">
            <v>電源</v>
          </cell>
          <cell r="Z712" t="str">
            <v>三相</v>
          </cell>
          <cell r="AA712" t="str">
            <v>φ</v>
          </cell>
          <cell r="AB712" t="str">
            <v>電圧</v>
          </cell>
          <cell r="AC712">
            <v>200</v>
          </cell>
          <cell r="AD712" t="str">
            <v>V</v>
          </cell>
          <cell r="AE712" t="str">
            <v>外形寸法　高さ</v>
          </cell>
          <cell r="AF712">
            <v>1900</v>
          </cell>
          <cell r="AG712" t="str">
            <v>mm</v>
          </cell>
          <cell r="AH712" t="str">
            <v>外形寸法　幅</v>
          </cell>
          <cell r="AI712">
            <v>600</v>
          </cell>
          <cell r="AJ712" t="str">
            <v>mm</v>
          </cell>
          <cell r="AK712" t="str">
            <v>外形寸法　奥行</v>
          </cell>
          <cell r="AL712">
            <v>350</v>
          </cell>
          <cell r="AM712" t="str">
            <v>mm</v>
          </cell>
          <cell r="AN712" t="str">
            <v>風量(強)</v>
          </cell>
          <cell r="AO712">
            <v>33</v>
          </cell>
          <cell r="AP712" t="str">
            <v>m3/min</v>
          </cell>
          <cell r="AQ712" t="str">
            <v>機外静圧</v>
          </cell>
          <cell r="AR712">
            <v>0</v>
          </cell>
          <cell r="AS712" t="str">
            <v>Pa</v>
          </cell>
          <cell r="AT712" t="str">
            <v>送風機出力</v>
          </cell>
          <cell r="AU712">
            <v>0.11</v>
          </cell>
          <cell r="AV712" t="str">
            <v>kW</v>
          </cell>
          <cell r="AW712" t="str">
            <v>ドレン配管径</v>
          </cell>
          <cell r="AX712" t="str">
            <v>内径26&lt;PVC管,VP20接続可能&gt;</v>
          </cell>
          <cell r="AZ712" t="str">
            <v>冷媒配管(ガス)</v>
          </cell>
          <cell r="BA712">
            <v>19.05</v>
          </cell>
          <cell r="BB712" t="str">
            <v>φ(mm)</v>
          </cell>
          <cell r="BC712" t="str">
            <v>冷媒配管(液)</v>
          </cell>
          <cell r="BD712">
            <v>9.52</v>
          </cell>
          <cell r="BE712" t="str">
            <v>φ(mm)</v>
          </cell>
          <cell r="BF712" t="str">
            <v>製品質量</v>
          </cell>
          <cell r="BG712">
            <v>55</v>
          </cell>
          <cell r="BH712" t="str">
            <v>kg</v>
          </cell>
          <cell r="BI712" t="str">
            <v>分離形名(パネル１)</v>
          </cell>
          <cell r="BL712" t="str">
            <v>分離形名(リモコン１)</v>
          </cell>
        </row>
        <row r="713">
          <cell r="B713" t="str">
            <v>PSH-J160GK</v>
          </cell>
          <cell r="C713" t="str">
            <v>標準価格</v>
          </cell>
          <cell r="D713">
            <v>380000</v>
          </cell>
          <cell r="E713">
            <v>405000</v>
          </cell>
          <cell r="F713" t="str">
            <v>円</v>
          </cell>
          <cell r="G713" t="str">
            <v>冷房能力</v>
          </cell>
          <cell r="H713">
            <v>14</v>
          </cell>
          <cell r="I713" t="str">
            <v>kW</v>
          </cell>
          <cell r="J713" t="str">
            <v>消費電力(冷房)</v>
          </cell>
          <cell r="K713">
            <v>0</v>
          </cell>
          <cell r="L713" t="str">
            <v>kW</v>
          </cell>
          <cell r="M713" t="str">
            <v>暖房能力</v>
          </cell>
          <cell r="N713">
            <v>16</v>
          </cell>
          <cell r="O713" t="str">
            <v>kW</v>
          </cell>
          <cell r="P713" t="str">
            <v>暖房能力(ﾋｰﾀ作動時)</v>
          </cell>
          <cell r="Q713">
            <v>0</v>
          </cell>
          <cell r="R713" t="str">
            <v>kW</v>
          </cell>
          <cell r="S713" t="str">
            <v>消費電力(暖房)</v>
          </cell>
          <cell r="T713">
            <v>0</v>
          </cell>
          <cell r="U713" t="str">
            <v>kW</v>
          </cell>
          <cell r="V713" t="str">
            <v>消費電力(暖房ﾋｰﾀ作動時)</v>
          </cell>
          <cell r="W713">
            <v>0</v>
          </cell>
          <cell r="X713" t="str">
            <v>kW</v>
          </cell>
          <cell r="Y713" t="str">
            <v>電源</v>
          </cell>
          <cell r="Z713" t="str">
            <v>単相</v>
          </cell>
          <cell r="AA713" t="str">
            <v>φ</v>
          </cell>
          <cell r="AB713" t="str">
            <v>電圧</v>
          </cell>
          <cell r="AC713">
            <v>200</v>
          </cell>
          <cell r="AD713" t="str">
            <v>V</v>
          </cell>
          <cell r="AE713" t="str">
            <v>外形寸法　高さ</v>
          </cell>
          <cell r="AF713">
            <v>1900</v>
          </cell>
          <cell r="AG713" t="str">
            <v>mm</v>
          </cell>
          <cell r="AH713" t="str">
            <v>外形寸法　幅</v>
          </cell>
          <cell r="AI713">
            <v>600</v>
          </cell>
          <cell r="AJ713" t="str">
            <v>mm</v>
          </cell>
          <cell r="AK713" t="str">
            <v>外形寸法　奥行</v>
          </cell>
          <cell r="AL713">
            <v>350</v>
          </cell>
          <cell r="AM713" t="str">
            <v>mm</v>
          </cell>
          <cell r="AN713" t="str">
            <v>風量(強)</v>
          </cell>
          <cell r="AO713">
            <v>35</v>
          </cell>
          <cell r="AP713" t="str">
            <v>m3/min</v>
          </cell>
          <cell r="AQ713" t="str">
            <v>機外静圧</v>
          </cell>
          <cell r="AR713">
            <v>0</v>
          </cell>
          <cell r="AS713" t="str">
            <v>Pa</v>
          </cell>
          <cell r="AT713" t="str">
            <v>送風機出力</v>
          </cell>
          <cell r="AU713">
            <v>0.12</v>
          </cell>
          <cell r="AV713" t="str">
            <v>kW</v>
          </cell>
          <cell r="AW713" t="str">
            <v>ドレン配管径</v>
          </cell>
          <cell r="AX713" t="str">
            <v>内径26&lt;PVC管,VP20接続可能&gt;</v>
          </cell>
          <cell r="AZ713" t="str">
            <v>冷媒配管(ガス)</v>
          </cell>
          <cell r="BA713">
            <v>19.05</v>
          </cell>
          <cell r="BB713" t="str">
            <v>φ(mm)</v>
          </cell>
          <cell r="BC713" t="str">
            <v>冷媒配管(液)</v>
          </cell>
          <cell r="BD713">
            <v>9.52</v>
          </cell>
          <cell r="BE713" t="str">
            <v>φ(mm)</v>
          </cell>
          <cell r="BF713" t="str">
            <v>製品質量</v>
          </cell>
          <cell r="BG713">
            <v>53</v>
          </cell>
          <cell r="BH713" t="str">
            <v>kg</v>
          </cell>
          <cell r="BI713" t="str">
            <v>分離形名(パネル１)</v>
          </cell>
          <cell r="BL713" t="str">
            <v>分離形名(リモコン１)</v>
          </cell>
        </row>
        <row r="714">
          <cell r="B714" t="str">
            <v>PSH-J160GKH</v>
          </cell>
          <cell r="C714" t="str">
            <v>標準価格</v>
          </cell>
          <cell r="D714">
            <v>413000</v>
          </cell>
          <cell r="E714">
            <v>438000</v>
          </cell>
          <cell r="F714" t="str">
            <v>円</v>
          </cell>
          <cell r="G714" t="str">
            <v>冷房能力</v>
          </cell>
          <cell r="H714">
            <v>14</v>
          </cell>
          <cell r="I714" t="str">
            <v>kW</v>
          </cell>
          <cell r="J714" t="str">
            <v>消費電力(冷房)</v>
          </cell>
          <cell r="K714">
            <v>0</v>
          </cell>
          <cell r="L714" t="str">
            <v>kW</v>
          </cell>
          <cell r="M714" t="str">
            <v>暖房能力</v>
          </cell>
          <cell r="N714">
            <v>16</v>
          </cell>
          <cell r="O714" t="str">
            <v>kW</v>
          </cell>
          <cell r="P714" t="str">
            <v>暖房能力(ﾋｰﾀ作動時)</v>
          </cell>
          <cell r="Q714">
            <v>19</v>
          </cell>
          <cell r="R714" t="str">
            <v>kW</v>
          </cell>
          <cell r="S714" t="str">
            <v>消費電力(暖房)</v>
          </cell>
          <cell r="T714">
            <v>0</v>
          </cell>
          <cell r="U714" t="str">
            <v>kW</v>
          </cell>
          <cell r="V714" t="str">
            <v>消費電力(暖房ﾋｰﾀ作動時)</v>
          </cell>
          <cell r="W714">
            <v>0</v>
          </cell>
          <cell r="X714" t="str">
            <v>kW</v>
          </cell>
          <cell r="Y714" t="str">
            <v>電源</v>
          </cell>
          <cell r="Z714" t="str">
            <v>三相</v>
          </cell>
          <cell r="AA714" t="str">
            <v>φ</v>
          </cell>
          <cell r="AB714" t="str">
            <v>電圧</v>
          </cell>
          <cell r="AC714">
            <v>200</v>
          </cell>
          <cell r="AD714" t="str">
            <v>V</v>
          </cell>
          <cell r="AE714" t="str">
            <v>外形寸法　高さ</v>
          </cell>
          <cell r="AF714">
            <v>1900</v>
          </cell>
          <cell r="AG714" t="str">
            <v>mm</v>
          </cell>
          <cell r="AH714" t="str">
            <v>外形寸法　幅</v>
          </cell>
          <cell r="AI714">
            <v>600</v>
          </cell>
          <cell r="AJ714" t="str">
            <v>mm</v>
          </cell>
          <cell r="AK714" t="str">
            <v>外形寸法　奥行</v>
          </cell>
          <cell r="AL714">
            <v>350</v>
          </cell>
          <cell r="AM714" t="str">
            <v>mm</v>
          </cell>
          <cell r="AN714" t="str">
            <v>風量(強)</v>
          </cell>
          <cell r="AO714">
            <v>35</v>
          </cell>
          <cell r="AP714" t="str">
            <v>m3/min</v>
          </cell>
          <cell r="AQ714" t="str">
            <v>機外静圧</v>
          </cell>
          <cell r="AR714">
            <v>0</v>
          </cell>
          <cell r="AS714" t="str">
            <v>Pa</v>
          </cell>
          <cell r="AT714" t="str">
            <v>送風機出力</v>
          </cell>
          <cell r="AU714">
            <v>0.12</v>
          </cell>
          <cell r="AV714" t="str">
            <v>kW</v>
          </cell>
          <cell r="AW714" t="str">
            <v>ドレン配管径</v>
          </cell>
          <cell r="AX714" t="str">
            <v>内径26&lt;PVC管,VP20接続可能&gt;</v>
          </cell>
          <cell r="AZ714" t="str">
            <v>冷媒配管(ガス)</v>
          </cell>
          <cell r="BA714">
            <v>19.05</v>
          </cell>
          <cell r="BB714" t="str">
            <v>φ(mm)</v>
          </cell>
          <cell r="BC714" t="str">
            <v>冷媒配管(液)</v>
          </cell>
          <cell r="BD714">
            <v>9.52</v>
          </cell>
          <cell r="BE714" t="str">
            <v>φ(mm)</v>
          </cell>
          <cell r="BF714" t="str">
            <v>製品質量</v>
          </cell>
          <cell r="BG714">
            <v>55</v>
          </cell>
          <cell r="BH714" t="str">
            <v>kg</v>
          </cell>
          <cell r="BI714" t="str">
            <v>分離形名(パネル１)</v>
          </cell>
          <cell r="BL714" t="str">
            <v>分離形名(リモコン１)</v>
          </cell>
        </row>
        <row r="715">
          <cell r="B715" t="str">
            <v>PSH-J50GK</v>
          </cell>
          <cell r="C715" t="str">
            <v>標準価格</v>
          </cell>
          <cell r="D715">
            <v>240000</v>
          </cell>
          <cell r="E715">
            <v>265000</v>
          </cell>
          <cell r="F715" t="str">
            <v>円</v>
          </cell>
          <cell r="G715" t="str">
            <v>冷房能力</v>
          </cell>
          <cell r="H715">
            <v>4.5</v>
          </cell>
          <cell r="I715" t="str">
            <v>kW</v>
          </cell>
          <cell r="J715" t="str">
            <v>消費電力(冷房)</v>
          </cell>
          <cell r="K715">
            <v>0</v>
          </cell>
          <cell r="L715" t="str">
            <v>kW</v>
          </cell>
          <cell r="M715" t="str">
            <v>暖房能力</v>
          </cell>
          <cell r="N715">
            <v>5</v>
          </cell>
          <cell r="O715" t="str">
            <v>kW</v>
          </cell>
          <cell r="P715" t="str">
            <v>暖房能力(ﾋｰﾀ作動時)</v>
          </cell>
          <cell r="Q715">
            <v>0</v>
          </cell>
          <cell r="R715" t="str">
            <v>kW</v>
          </cell>
          <cell r="S715" t="str">
            <v>消費電力(暖房)</v>
          </cell>
          <cell r="T715">
            <v>0</v>
          </cell>
          <cell r="U715" t="str">
            <v>kW</v>
          </cell>
          <cell r="V715" t="str">
            <v>消費電力(暖房ﾋｰﾀ作動時)</v>
          </cell>
          <cell r="W715">
            <v>0</v>
          </cell>
          <cell r="X715" t="str">
            <v>kW</v>
          </cell>
          <cell r="Y715" t="str">
            <v>電源</v>
          </cell>
          <cell r="Z715" t="str">
            <v>単相</v>
          </cell>
          <cell r="AA715" t="str">
            <v>φ</v>
          </cell>
          <cell r="AB715" t="str">
            <v>電圧</v>
          </cell>
          <cell r="AC715">
            <v>200</v>
          </cell>
          <cell r="AD715" t="str">
            <v>V</v>
          </cell>
          <cell r="AE715" t="str">
            <v>外形寸法　高さ</v>
          </cell>
          <cell r="AF715">
            <v>1900</v>
          </cell>
          <cell r="AG715" t="str">
            <v>mm</v>
          </cell>
          <cell r="AH715" t="str">
            <v>外形寸法　幅</v>
          </cell>
          <cell r="AI715">
            <v>600</v>
          </cell>
          <cell r="AJ715" t="str">
            <v>mm</v>
          </cell>
          <cell r="AK715" t="str">
            <v>外形寸法　奥行</v>
          </cell>
          <cell r="AL715">
            <v>270</v>
          </cell>
          <cell r="AM715" t="str">
            <v>mm</v>
          </cell>
          <cell r="AN715" t="str">
            <v>風量(強)</v>
          </cell>
          <cell r="AO715">
            <v>15</v>
          </cell>
          <cell r="AP715" t="str">
            <v>m3/min</v>
          </cell>
          <cell r="AQ715" t="str">
            <v>機外静圧</v>
          </cell>
          <cell r="AR715">
            <v>0</v>
          </cell>
          <cell r="AS715" t="str">
            <v>Pa</v>
          </cell>
          <cell r="AT715" t="str">
            <v>送風機出力</v>
          </cell>
          <cell r="AU715">
            <v>0.02</v>
          </cell>
          <cell r="AV715" t="str">
            <v>kW</v>
          </cell>
          <cell r="AW715" t="str">
            <v>ドレン配管径</v>
          </cell>
          <cell r="AX715" t="str">
            <v>内径26&lt;PVC管,VP20接続可能&gt;</v>
          </cell>
          <cell r="AZ715" t="str">
            <v>冷媒配管(ガス)</v>
          </cell>
          <cell r="BA715">
            <v>12.7</v>
          </cell>
          <cell r="BB715" t="str">
            <v>φ(mm)</v>
          </cell>
          <cell r="BC715" t="str">
            <v>冷媒配管(液)</v>
          </cell>
          <cell r="BD715">
            <v>6.35</v>
          </cell>
          <cell r="BE715" t="str">
            <v>φ(mm)</v>
          </cell>
          <cell r="BF715" t="str">
            <v>製品質量</v>
          </cell>
          <cell r="BG715">
            <v>41</v>
          </cell>
          <cell r="BH715" t="str">
            <v>kg</v>
          </cell>
          <cell r="BI715" t="str">
            <v>分離形名(パネル１)</v>
          </cell>
          <cell r="BL715" t="str">
            <v>分離形名(リモコン１)</v>
          </cell>
        </row>
        <row r="716">
          <cell r="B716" t="str">
            <v>PSH-J50GKH</v>
          </cell>
          <cell r="C716" t="str">
            <v>標準価格</v>
          </cell>
          <cell r="D716">
            <v>268000</v>
          </cell>
          <cell r="E716">
            <v>293000</v>
          </cell>
          <cell r="F716" t="str">
            <v>円</v>
          </cell>
          <cell r="G716" t="str">
            <v>冷房能力</v>
          </cell>
          <cell r="H716">
            <v>4.5</v>
          </cell>
          <cell r="I716" t="str">
            <v>kW</v>
          </cell>
          <cell r="J716" t="str">
            <v>消費電力(冷房)</v>
          </cell>
          <cell r="K716">
            <v>0</v>
          </cell>
          <cell r="L716" t="str">
            <v>kW</v>
          </cell>
          <cell r="M716" t="str">
            <v>暖房能力</v>
          </cell>
          <cell r="N716">
            <v>5</v>
          </cell>
          <cell r="O716" t="str">
            <v>kW</v>
          </cell>
          <cell r="P716" t="str">
            <v>暖房能力(ﾋｰﾀ作動時)</v>
          </cell>
          <cell r="Q716">
            <v>7.1</v>
          </cell>
          <cell r="R716" t="str">
            <v>kW</v>
          </cell>
          <cell r="S716" t="str">
            <v>消費電力(暖房)</v>
          </cell>
          <cell r="T716">
            <v>0</v>
          </cell>
          <cell r="U716" t="str">
            <v>kW</v>
          </cell>
          <cell r="V716" t="str">
            <v>消費電力(暖房ﾋｰﾀ作動時)</v>
          </cell>
          <cell r="W716">
            <v>0</v>
          </cell>
          <cell r="X716" t="str">
            <v>kW</v>
          </cell>
          <cell r="Y716" t="str">
            <v>電源</v>
          </cell>
          <cell r="Z716" t="str">
            <v>三相</v>
          </cell>
          <cell r="AA716" t="str">
            <v>φ</v>
          </cell>
          <cell r="AB716" t="str">
            <v>電圧</v>
          </cell>
          <cell r="AC716">
            <v>200</v>
          </cell>
          <cell r="AD716" t="str">
            <v>V</v>
          </cell>
          <cell r="AE716" t="str">
            <v>外形寸法　高さ</v>
          </cell>
          <cell r="AF716">
            <v>1900</v>
          </cell>
          <cell r="AG716" t="str">
            <v>mm</v>
          </cell>
          <cell r="AH716" t="str">
            <v>外形寸法　幅</v>
          </cell>
          <cell r="AI716">
            <v>600</v>
          </cell>
          <cell r="AJ716" t="str">
            <v>mm</v>
          </cell>
          <cell r="AK716" t="str">
            <v>外形寸法　奥行</v>
          </cell>
          <cell r="AL716">
            <v>270</v>
          </cell>
          <cell r="AM716" t="str">
            <v>mm</v>
          </cell>
          <cell r="AN716" t="str">
            <v>風量(強)</v>
          </cell>
          <cell r="AO716">
            <v>15</v>
          </cell>
          <cell r="AP716" t="str">
            <v>m3/min</v>
          </cell>
          <cell r="AQ716" t="str">
            <v>機外静圧</v>
          </cell>
          <cell r="AR716">
            <v>0</v>
          </cell>
          <cell r="AS716" t="str">
            <v>Pa</v>
          </cell>
          <cell r="AT716" t="str">
            <v>送風機出力</v>
          </cell>
          <cell r="AU716">
            <v>0.02</v>
          </cell>
          <cell r="AV716" t="str">
            <v>kW</v>
          </cell>
          <cell r="AW716" t="str">
            <v>ドレン配管径</v>
          </cell>
          <cell r="AX716" t="str">
            <v>内径26&lt;PVC管,VP20接続可能&gt;</v>
          </cell>
          <cell r="AZ716" t="str">
            <v>冷媒配管(ガス)</v>
          </cell>
          <cell r="BA716">
            <v>12.7</v>
          </cell>
          <cell r="BB716" t="str">
            <v>φ(mm)</v>
          </cell>
          <cell r="BC716" t="str">
            <v>冷媒配管(液)</v>
          </cell>
          <cell r="BD716">
            <v>6.35</v>
          </cell>
          <cell r="BE716" t="str">
            <v>φ(mm)</v>
          </cell>
          <cell r="BF716" t="str">
            <v>製品質量</v>
          </cell>
          <cell r="BG716">
            <v>43</v>
          </cell>
          <cell r="BH716" t="str">
            <v>kg</v>
          </cell>
          <cell r="BI716" t="str">
            <v>分離形名(パネル１)</v>
          </cell>
          <cell r="BL716" t="str">
            <v>分離形名(リモコン１)</v>
          </cell>
        </row>
        <row r="717">
          <cell r="B717" t="str">
            <v>PSH-J50SGKH</v>
          </cell>
          <cell r="C717" t="str">
            <v>標準価格</v>
          </cell>
          <cell r="D717">
            <v>268000</v>
          </cell>
          <cell r="E717">
            <v>293000</v>
          </cell>
          <cell r="F717" t="str">
            <v>円</v>
          </cell>
          <cell r="G717" t="str">
            <v>冷房能力</v>
          </cell>
          <cell r="H717">
            <v>4.5</v>
          </cell>
          <cell r="I717" t="str">
            <v>kW</v>
          </cell>
          <cell r="J717" t="str">
            <v>消費電力(冷房)</v>
          </cell>
          <cell r="K717">
            <v>0</v>
          </cell>
          <cell r="L717" t="str">
            <v>kW</v>
          </cell>
          <cell r="M717" t="str">
            <v>暖房能力</v>
          </cell>
          <cell r="N717">
            <v>5</v>
          </cell>
          <cell r="O717" t="str">
            <v>kW</v>
          </cell>
          <cell r="P717" t="str">
            <v>暖房能力(ﾋｰﾀ作動時)</v>
          </cell>
          <cell r="Q717">
            <v>7.1</v>
          </cell>
          <cell r="R717" t="str">
            <v>kW</v>
          </cell>
          <cell r="S717" t="str">
            <v>消費電力(暖房)</v>
          </cell>
          <cell r="T717">
            <v>0</v>
          </cell>
          <cell r="U717" t="str">
            <v>kW</v>
          </cell>
          <cell r="V717" t="str">
            <v>消費電力(暖房ﾋｰﾀ作動時)</v>
          </cell>
          <cell r="W717">
            <v>0</v>
          </cell>
          <cell r="X717" t="str">
            <v>kW</v>
          </cell>
          <cell r="Y717" t="str">
            <v>電源</v>
          </cell>
          <cell r="Z717" t="str">
            <v>単相</v>
          </cell>
          <cell r="AA717" t="str">
            <v>φ</v>
          </cell>
          <cell r="AB717" t="str">
            <v>電圧</v>
          </cell>
          <cell r="AC717">
            <v>200</v>
          </cell>
          <cell r="AD717" t="str">
            <v>V</v>
          </cell>
          <cell r="AE717" t="str">
            <v>外形寸法　高さ</v>
          </cell>
          <cell r="AF717">
            <v>1900</v>
          </cell>
          <cell r="AG717" t="str">
            <v>mm</v>
          </cell>
          <cell r="AH717" t="str">
            <v>外形寸法　幅</v>
          </cell>
          <cell r="AI717">
            <v>600</v>
          </cell>
          <cell r="AJ717" t="str">
            <v>mm</v>
          </cell>
          <cell r="AK717" t="str">
            <v>外形寸法　奥行</v>
          </cell>
          <cell r="AL717">
            <v>270</v>
          </cell>
          <cell r="AM717" t="str">
            <v>mm</v>
          </cell>
          <cell r="AN717" t="str">
            <v>風量(強)</v>
          </cell>
          <cell r="AO717">
            <v>15</v>
          </cell>
          <cell r="AP717" t="str">
            <v>m3/min</v>
          </cell>
          <cell r="AQ717" t="str">
            <v>機外静圧</v>
          </cell>
          <cell r="AR717">
            <v>0</v>
          </cell>
          <cell r="AS717" t="str">
            <v>Pa</v>
          </cell>
          <cell r="AT717" t="str">
            <v>送風機出力</v>
          </cell>
          <cell r="AU717">
            <v>0.02</v>
          </cell>
          <cell r="AV717" t="str">
            <v>kW</v>
          </cell>
          <cell r="AW717" t="str">
            <v>ドレン配管径</v>
          </cell>
          <cell r="AX717" t="str">
            <v>内径26&lt;PVC管,VP20接続可能&gt;</v>
          </cell>
          <cell r="AZ717" t="str">
            <v>冷媒配管(ガス)</v>
          </cell>
          <cell r="BA717">
            <v>15.88</v>
          </cell>
          <cell r="BB717" t="str">
            <v>φ(mm)</v>
          </cell>
          <cell r="BC717" t="str">
            <v>冷媒配管(液)</v>
          </cell>
          <cell r="BD717">
            <v>9.52</v>
          </cell>
          <cell r="BE717" t="str">
            <v>φ(mm)</v>
          </cell>
          <cell r="BF717" t="str">
            <v>製品質量</v>
          </cell>
          <cell r="BG717">
            <v>43</v>
          </cell>
          <cell r="BH717" t="str">
            <v>kg</v>
          </cell>
          <cell r="BI717" t="str">
            <v>分離形名(パネル１)</v>
          </cell>
          <cell r="BL717" t="str">
            <v>分離形名(リモコン１)</v>
          </cell>
        </row>
        <row r="718">
          <cell r="B718" t="str">
            <v>PSH-J56GK</v>
          </cell>
          <cell r="C718" t="str">
            <v>標準価格</v>
          </cell>
          <cell r="D718">
            <v>250000</v>
          </cell>
          <cell r="E718">
            <v>275000</v>
          </cell>
          <cell r="F718" t="str">
            <v>円</v>
          </cell>
          <cell r="G718" t="str">
            <v>冷房能力</v>
          </cell>
          <cell r="H718">
            <v>5</v>
          </cell>
          <cell r="I718" t="str">
            <v>kW</v>
          </cell>
          <cell r="J718" t="str">
            <v>消費電力(冷房)</v>
          </cell>
          <cell r="K718">
            <v>0</v>
          </cell>
          <cell r="L718" t="str">
            <v>kW</v>
          </cell>
          <cell r="M718" t="str">
            <v>暖房能力</v>
          </cell>
          <cell r="N718">
            <v>5.6</v>
          </cell>
          <cell r="O718" t="str">
            <v>kW</v>
          </cell>
          <cell r="P718" t="str">
            <v>暖房能力(ﾋｰﾀ作動時)</v>
          </cell>
          <cell r="Q718">
            <v>0</v>
          </cell>
          <cell r="R718" t="str">
            <v>kW</v>
          </cell>
          <cell r="S718" t="str">
            <v>消費電力(暖房)</v>
          </cell>
          <cell r="T718">
            <v>0</v>
          </cell>
          <cell r="U718" t="str">
            <v>kW</v>
          </cell>
          <cell r="V718" t="str">
            <v>消費電力(暖房ﾋｰﾀ作動時)</v>
          </cell>
          <cell r="W718">
            <v>0</v>
          </cell>
          <cell r="X718" t="str">
            <v>kW</v>
          </cell>
          <cell r="Y718" t="str">
            <v>電源</v>
          </cell>
          <cell r="Z718" t="str">
            <v>単相</v>
          </cell>
          <cell r="AA718" t="str">
            <v>φ</v>
          </cell>
          <cell r="AB718" t="str">
            <v>電圧</v>
          </cell>
          <cell r="AC718">
            <v>200</v>
          </cell>
          <cell r="AD718" t="str">
            <v>V</v>
          </cell>
          <cell r="AE718" t="str">
            <v>外形寸法　高さ</v>
          </cell>
          <cell r="AF718">
            <v>1900</v>
          </cell>
          <cell r="AG718" t="str">
            <v>mm</v>
          </cell>
          <cell r="AH718" t="str">
            <v>外形寸法　幅</v>
          </cell>
          <cell r="AI718">
            <v>600</v>
          </cell>
          <cell r="AJ718" t="str">
            <v>mm</v>
          </cell>
          <cell r="AK718" t="str">
            <v>外形寸法　奥行</v>
          </cell>
          <cell r="AL718">
            <v>270</v>
          </cell>
          <cell r="AM718" t="str">
            <v>mm</v>
          </cell>
          <cell r="AN718" t="str">
            <v>風量(強)</v>
          </cell>
          <cell r="AO718">
            <v>16</v>
          </cell>
          <cell r="AP718" t="str">
            <v>m3/min</v>
          </cell>
          <cell r="AQ718" t="str">
            <v>機外静圧</v>
          </cell>
          <cell r="AR718">
            <v>0</v>
          </cell>
          <cell r="AS718" t="str">
            <v>Pa</v>
          </cell>
          <cell r="AT718" t="str">
            <v>送風機出力</v>
          </cell>
          <cell r="AU718">
            <v>0.02</v>
          </cell>
          <cell r="AV718" t="str">
            <v>kW</v>
          </cell>
          <cell r="AW718" t="str">
            <v>ドレン配管径</v>
          </cell>
          <cell r="AX718" t="str">
            <v>内径26&lt;PVC管,VP20接続可能&gt;</v>
          </cell>
          <cell r="AZ718" t="str">
            <v>冷媒配管(ガス)</v>
          </cell>
          <cell r="BA718">
            <v>15.88</v>
          </cell>
          <cell r="BB718" t="str">
            <v>φ(mm)</v>
          </cell>
          <cell r="BC718" t="str">
            <v>冷媒配管(液)</v>
          </cell>
          <cell r="BD718">
            <v>9.52</v>
          </cell>
          <cell r="BE718" t="str">
            <v>φ(mm)</v>
          </cell>
          <cell r="BF718" t="str">
            <v>製品質量</v>
          </cell>
          <cell r="BG718">
            <v>41</v>
          </cell>
          <cell r="BH718" t="str">
            <v>kg</v>
          </cell>
          <cell r="BI718" t="str">
            <v>分離形名(パネル１)</v>
          </cell>
          <cell r="BL718" t="str">
            <v>分離形名(リモコン１)</v>
          </cell>
        </row>
        <row r="719">
          <cell r="B719" t="str">
            <v>PSH-J56GKH</v>
          </cell>
          <cell r="C719" t="str">
            <v>標準価格</v>
          </cell>
          <cell r="D719">
            <v>278000</v>
          </cell>
          <cell r="E719">
            <v>303000</v>
          </cell>
          <cell r="F719" t="str">
            <v>円</v>
          </cell>
          <cell r="G719" t="str">
            <v>冷房能力</v>
          </cell>
          <cell r="H719">
            <v>5</v>
          </cell>
          <cell r="I719" t="str">
            <v>kW</v>
          </cell>
          <cell r="J719" t="str">
            <v>消費電力(冷房)</v>
          </cell>
          <cell r="K719">
            <v>0</v>
          </cell>
          <cell r="L719" t="str">
            <v>kW</v>
          </cell>
          <cell r="M719" t="str">
            <v>暖房能力</v>
          </cell>
          <cell r="N719">
            <v>5.6</v>
          </cell>
          <cell r="O719" t="str">
            <v>kW</v>
          </cell>
          <cell r="P719" t="str">
            <v>暖房能力(ﾋｰﾀ作動時)</v>
          </cell>
          <cell r="Q719">
            <v>7.7</v>
          </cell>
          <cell r="R719" t="str">
            <v>kW</v>
          </cell>
          <cell r="S719" t="str">
            <v>消費電力(暖房)</v>
          </cell>
          <cell r="T719">
            <v>0</v>
          </cell>
          <cell r="U719" t="str">
            <v>kW</v>
          </cell>
          <cell r="V719" t="str">
            <v>消費電力(暖房ﾋｰﾀ作動時)</v>
          </cell>
          <cell r="W719">
            <v>0</v>
          </cell>
          <cell r="X719" t="str">
            <v>kW</v>
          </cell>
          <cell r="Y719" t="str">
            <v>電源</v>
          </cell>
          <cell r="Z719" t="str">
            <v>三相</v>
          </cell>
          <cell r="AA719" t="str">
            <v>φ</v>
          </cell>
          <cell r="AB719" t="str">
            <v>電圧</v>
          </cell>
          <cell r="AC719">
            <v>200</v>
          </cell>
          <cell r="AD719" t="str">
            <v>V</v>
          </cell>
          <cell r="AE719" t="str">
            <v>外形寸法　高さ</v>
          </cell>
          <cell r="AF719">
            <v>1900</v>
          </cell>
          <cell r="AG719" t="str">
            <v>mm</v>
          </cell>
          <cell r="AH719" t="str">
            <v>外形寸法　幅</v>
          </cell>
          <cell r="AI719">
            <v>600</v>
          </cell>
          <cell r="AJ719" t="str">
            <v>mm</v>
          </cell>
          <cell r="AK719" t="str">
            <v>外形寸法　奥行</v>
          </cell>
          <cell r="AL719">
            <v>270</v>
          </cell>
          <cell r="AM719" t="str">
            <v>mm</v>
          </cell>
          <cell r="AN719" t="str">
            <v>風量(強)</v>
          </cell>
          <cell r="AO719">
            <v>16</v>
          </cell>
          <cell r="AP719" t="str">
            <v>m3/min</v>
          </cell>
          <cell r="AQ719" t="str">
            <v>機外静圧</v>
          </cell>
          <cell r="AR719">
            <v>0</v>
          </cell>
          <cell r="AS719" t="str">
            <v>Pa</v>
          </cell>
          <cell r="AT719" t="str">
            <v>送風機出力</v>
          </cell>
          <cell r="AU719">
            <v>0.02</v>
          </cell>
          <cell r="AV719" t="str">
            <v>kW</v>
          </cell>
          <cell r="AW719" t="str">
            <v>ドレン配管径</v>
          </cell>
          <cell r="AX719" t="str">
            <v>内径26&lt;PVC管,VP20接続可能&gt;</v>
          </cell>
          <cell r="AZ719" t="str">
            <v>冷媒配管(ガス)</v>
          </cell>
          <cell r="BA719">
            <v>15.88</v>
          </cell>
          <cell r="BB719" t="str">
            <v>φ(mm)</v>
          </cell>
          <cell r="BC719" t="str">
            <v>冷媒配管(液)</v>
          </cell>
          <cell r="BD719">
            <v>9.52</v>
          </cell>
          <cell r="BE719" t="str">
            <v>φ(mm)</v>
          </cell>
          <cell r="BF719" t="str">
            <v>製品質量</v>
          </cell>
          <cell r="BG719">
            <v>43</v>
          </cell>
          <cell r="BH719" t="str">
            <v>kg</v>
          </cell>
          <cell r="BI719" t="str">
            <v>分離形名(パネル１)</v>
          </cell>
          <cell r="BL719" t="str">
            <v>分離形名(リモコン１)</v>
          </cell>
        </row>
        <row r="720">
          <cell r="B720" t="str">
            <v>PSH-J56SGKH</v>
          </cell>
          <cell r="C720" t="str">
            <v>標準価格</v>
          </cell>
          <cell r="D720">
            <v>278000</v>
          </cell>
          <cell r="E720">
            <v>303000</v>
          </cell>
          <cell r="F720" t="str">
            <v>円</v>
          </cell>
          <cell r="G720" t="str">
            <v>冷房能力</v>
          </cell>
          <cell r="H720">
            <v>5</v>
          </cell>
          <cell r="I720" t="str">
            <v>kW</v>
          </cell>
          <cell r="J720" t="str">
            <v>消費電力(冷房)</v>
          </cell>
          <cell r="K720">
            <v>0</v>
          </cell>
          <cell r="L720" t="str">
            <v>kW</v>
          </cell>
          <cell r="M720" t="str">
            <v>暖房能力</v>
          </cell>
          <cell r="N720">
            <v>5.6</v>
          </cell>
          <cell r="O720" t="str">
            <v>kW</v>
          </cell>
          <cell r="P720" t="str">
            <v>暖房能力(ﾋｰﾀ作動時)</v>
          </cell>
          <cell r="Q720">
            <v>7.7</v>
          </cell>
          <cell r="R720" t="str">
            <v>kW</v>
          </cell>
          <cell r="S720" t="str">
            <v>消費電力(暖房)</v>
          </cell>
          <cell r="T720">
            <v>0</v>
          </cell>
          <cell r="U720" t="str">
            <v>kW</v>
          </cell>
          <cell r="V720" t="str">
            <v>消費電力(暖房ﾋｰﾀ作動時)</v>
          </cell>
          <cell r="W720">
            <v>0</v>
          </cell>
          <cell r="X720" t="str">
            <v>kW</v>
          </cell>
          <cell r="Y720" t="str">
            <v>電源</v>
          </cell>
          <cell r="Z720" t="str">
            <v>単相</v>
          </cell>
          <cell r="AA720" t="str">
            <v>φ</v>
          </cell>
          <cell r="AB720" t="str">
            <v>電圧</v>
          </cell>
          <cell r="AC720">
            <v>200</v>
          </cell>
          <cell r="AD720" t="str">
            <v>V</v>
          </cell>
          <cell r="AE720" t="str">
            <v>外形寸法　高さ</v>
          </cell>
          <cell r="AF720">
            <v>1900</v>
          </cell>
          <cell r="AG720" t="str">
            <v>mm</v>
          </cell>
          <cell r="AH720" t="str">
            <v>外形寸法　幅</v>
          </cell>
          <cell r="AI720">
            <v>600</v>
          </cell>
          <cell r="AJ720" t="str">
            <v>mm</v>
          </cell>
          <cell r="AK720" t="str">
            <v>外形寸法　奥行</v>
          </cell>
          <cell r="AL720">
            <v>270</v>
          </cell>
          <cell r="AM720" t="str">
            <v>mm</v>
          </cell>
          <cell r="AN720" t="str">
            <v>風量(強)</v>
          </cell>
          <cell r="AO720">
            <v>16</v>
          </cell>
          <cell r="AP720" t="str">
            <v>m3/min</v>
          </cell>
          <cell r="AQ720" t="str">
            <v>機外静圧</v>
          </cell>
          <cell r="AR720">
            <v>0</v>
          </cell>
          <cell r="AS720" t="str">
            <v>Pa</v>
          </cell>
          <cell r="AT720" t="str">
            <v>送風機出力</v>
          </cell>
          <cell r="AU720">
            <v>0.02</v>
          </cell>
          <cell r="AV720" t="str">
            <v>kW</v>
          </cell>
          <cell r="AW720" t="str">
            <v>ドレン配管径</v>
          </cell>
          <cell r="AX720" t="str">
            <v>内径26&lt;PVC管,VP20接続可能&gt;</v>
          </cell>
          <cell r="AZ720" t="str">
            <v>冷媒配管(ガス)</v>
          </cell>
          <cell r="BA720">
            <v>15.88</v>
          </cell>
          <cell r="BB720" t="str">
            <v>φ(mm)</v>
          </cell>
          <cell r="BC720" t="str">
            <v>冷媒配管(液)</v>
          </cell>
          <cell r="BD720">
            <v>9.52</v>
          </cell>
          <cell r="BE720" t="str">
            <v>φ(mm)</v>
          </cell>
          <cell r="BF720" t="str">
            <v>製品質量</v>
          </cell>
          <cell r="BG720">
            <v>43</v>
          </cell>
          <cell r="BH720" t="str">
            <v>kg</v>
          </cell>
          <cell r="BI720" t="str">
            <v>分離形名(パネル１)</v>
          </cell>
          <cell r="BL720" t="str">
            <v>分離形名(リモコン１)</v>
          </cell>
        </row>
        <row r="721">
          <cell r="B721" t="str">
            <v>PSH-J63GK</v>
          </cell>
          <cell r="C721" t="str">
            <v>標準価格</v>
          </cell>
          <cell r="D721">
            <v>260000</v>
          </cell>
          <cell r="E721">
            <v>285000</v>
          </cell>
          <cell r="F721" t="str">
            <v>円</v>
          </cell>
          <cell r="G721" t="str">
            <v>冷房能力</v>
          </cell>
          <cell r="H721">
            <v>5.6</v>
          </cell>
          <cell r="I721" t="str">
            <v>kW</v>
          </cell>
          <cell r="J721" t="str">
            <v>消費電力(冷房)</v>
          </cell>
          <cell r="K721">
            <v>0</v>
          </cell>
          <cell r="L721" t="str">
            <v>kW</v>
          </cell>
          <cell r="M721" t="str">
            <v>暖房能力</v>
          </cell>
          <cell r="N721">
            <v>6.7</v>
          </cell>
          <cell r="O721" t="str">
            <v>kW</v>
          </cell>
          <cell r="P721" t="str">
            <v>暖房能力(ﾋｰﾀ作動時)</v>
          </cell>
          <cell r="Q721">
            <v>0</v>
          </cell>
          <cell r="R721" t="str">
            <v>kW</v>
          </cell>
          <cell r="S721" t="str">
            <v>消費電力(暖房)</v>
          </cell>
          <cell r="T721">
            <v>0</v>
          </cell>
          <cell r="U721" t="str">
            <v>kW</v>
          </cell>
          <cell r="V721" t="str">
            <v>消費電力(暖房ﾋｰﾀ作動時)</v>
          </cell>
          <cell r="W721">
            <v>0</v>
          </cell>
          <cell r="X721" t="str">
            <v>kW</v>
          </cell>
          <cell r="Y721" t="str">
            <v>電源</v>
          </cell>
          <cell r="Z721" t="str">
            <v>単相</v>
          </cell>
          <cell r="AA721" t="str">
            <v>φ</v>
          </cell>
          <cell r="AB721" t="str">
            <v>電圧</v>
          </cell>
          <cell r="AC721">
            <v>200</v>
          </cell>
          <cell r="AD721" t="str">
            <v>V</v>
          </cell>
          <cell r="AE721" t="str">
            <v>外形寸法　高さ</v>
          </cell>
          <cell r="AF721">
            <v>1900</v>
          </cell>
          <cell r="AG721" t="str">
            <v>mm</v>
          </cell>
          <cell r="AH721" t="str">
            <v>外形寸法　幅</v>
          </cell>
          <cell r="AI721">
            <v>600</v>
          </cell>
          <cell r="AJ721" t="str">
            <v>mm</v>
          </cell>
          <cell r="AK721" t="str">
            <v>外形寸法　奥行</v>
          </cell>
          <cell r="AL721">
            <v>270</v>
          </cell>
          <cell r="AM721" t="str">
            <v>mm</v>
          </cell>
          <cell r="AN721" t="str">
            <v>風量(強)</v>
          </cell>
          <cell r="AO721">
            <v>16</v>
          </cell>
          <cell r="AP721" t="str">
            <v>m3/min</v>
          </cell>
          <cell r="AQ721" t="str">
            <v>機外静圧</v>
          </cell>
          <cell r="AR721">
            <v>0</v>
          </cell>
          <cell r="AS721" t="str">
            <v>Pa</v>
          </cell>
          <cell r="AT721" t="str">
            <v>送風機出力</v>
          </cell>
          <cell r="AU721">
            <v>2.5000000000000001E-2</v>
          </cell>
          <cell r="AV721" t="str">
            <v>kW</v>
          </cell>
          <cell r="AW721" t="str">
            <v>ドレン配管径</v>
          </cell>
          <cell r="AX721" t="str">
            <v>内径26&lt;PVC管,VP20接続可能&gt;</v>
          </cell>
          <cell r="AZ721" t="str">
            <v>冷媒配管(ガス)</v>
          </cell>
          <cell r="BA721">
            <v>15.88</v>
          </cell>
          <cell r="BB721" t="str">
            <v>φ(mm)</v>
          </cell>
          <cell r="BC721" t="str">
            <v>冷媒配管(液)</v>
          </cell>
          <cell r="BD721">
            <v>9.52</v>
          </cell>
          <cell r="BE721" t="str">
            <v>φ(mm)</v>
          </cell>
          <cell r="BF721" t="str">
            <v>製品質量</v>
          </cell>
          <cell r="BG721">
            <v>43</v>
          </cell>
          <cell r="BH721" t="str">
            <v>kg</v>
          </cell>
          <cell r="BI721" t="str">
            <v>分離形名(パネル１)</v>
          </cell>
          <cell r="BL721" t="str">
            <v>分離形名(リモコン１)</v>
          </cell>
        </row>
        <row r="722">
          <cell r="B722" t="str">
            <v>PSH-J63GKH</v>
          </cell>
          <cell r="C722" t="str">
            <v>標準価格</v>
          </cell>
          <cell r="D722">
            <v>288000</v>
          </cell>
          <cell r="E722">
            <v>313000</v>
          </cell>
          <cell r="F722" t="str">
            <v>円</v>
          </cell>
          <cell r="G722" t="str">
            <v>冷房能力</v>
          </cell>
          <cell r="H722">
            <v>5.6</v>
          </cell>
          <cell r="I722" t="str">
            <v>kW</v>
          </cell>
          <cell r="J722" t="str">
            <v>消費電力(冷房)</v>
          </cell>
          <cell r="K722">
            <v>0</v>
          </cell>
          <cell r="L722" t="str">
            <v>kW</v>
          </cell>
          <cell r="M722" t="str">
            <v>暖房能力</v>
          </cell>
          <cell r="N722">
            <v>6.7</v>
          </cell>
          <cell r="O722" t="str">
            <v>kW</v>
          </cell>
          <cell r="P722" t="str">
            <v>暖房能力(ﾋｰﾀ作動時)</v>
          </cell>
          <cell r="Q722">
            <v>8.8000000000000007</v>
          </cell>
          <cell r="R722" t="str">
            <v>kW</v>
          </cell>
          <cell r="S722" t="str">
            <v>消費電力(暖房)</v>
          </cell>
          <cell r="T722">
            <v>0</v>
          </cell>
          <cell r="U722" t="str">
            <v>kW</v>
          </cell>
          <cell r="V722" t="str">
            <v>消費電力(暖房ﾋｰﾀ作動時)</v>
          </cell>
          <cell r="W722">
            <v>0</v>
          </cell>
          <cell r="X722" t="str">
            <v>kW</v>
          </cell>
          <cell r="Y722" t="str">
            <v>電源</v>
          </cell>
          <cell r="Z722" t="str">
            <v>三相</v>
          </cell>
          <cell r="AA722" t="str">
            <v>φ</v>
          </cell>
          <cell r="AB722" t="str">
            <v>電圧</v>
          </cell>
          <cell r="AC722">
            <v>200</v>
          </cell>
          <cell r="AD722" t="str">
            <v>V</v>
          </cell>
          <cell r="AE722" t="str">
            <v>外形寸法　高さ</v>
          </cell>
          <cell r="AF722">
            <v>1900</v>
          </cell>
          <cell r="AG722" t="str">
            <v>mm</v>
          </cell>
          <cell r="AH722" t="str">
            <v>外形寸法　幅</v>
          </cell>
          <cell r="AI722">
            <v>600</v>
          </cell>
          <cell r="AJ722" t="str">
            <v>mm</v>
          </cell>
          <cell r="AK722" t="str">
            <v>外形寸法　奥行</v>
          </cell>
          <cell r="AL722">
            <v>270</v>
          </cell>
          <cell r="AM722" t="str">
            <v>mm</v>
          </cell>
          <cell r="AN722" t="str">
            <v>風量(強)</v>
          </cell>
          <cell r="AO722">
            <v>16</v>
          </cell>
          <cell r="AP722" t="str">
            <v>m3/min</v>
          </cell>
          <cell r="AQ722" t="str">
            <v>機外静圧</v>
          </cell>
          <cell r="AR722">
            <v>0</v>
          </cell>
          <cell r="AS722" t="str">
            <v>Pa</v>
          </cell>
          <cell r="AT722" t="str">
            <v>送風機出力</v>
          </cell>
          <cell r="AU722">
            <v>2.5000000000000001E-2</v>
          </cell>
          <cell r="AV722" t="str">
            <v>kW</v>
          </cell>
          <cell r="AW722" t="str">
            <v>ドレン配管径</v>
          </cell>
          <cell r="AX722" t="str">
            <v>内径26&lt;PVC管,VP20接続可能&gt;</v>
          </cell>
          <cell r="AZ722" t="str">
            <v>冷媒配管(ガス)</v>
          </cell>
          <cell r="BA722">
            <v>15.88</v>
          </cell>
          <cell r="BB722" t="str">
            <v>φ(mm)</v>
          </cell>
          <cell r="BC722" t="str">
            <v>冷媒配管(液)</v>
          </cell>
          <cell r="BD722">
            <v>9.52</v>
          </cell>
          <cell r="BE722" t="str">
            <v>φ(mm)</v>
          </cell>
          <cell r="BF722" t="str">
            <v>製品質量</v>
          </cell>
          <cell r="BG722">
            <v>45</v>
          </cell>
          <cell r="BH722" t="str">
            <v>kg</v>
          </cell>
          <cell r="BI722" t="str">
            <v>分離形名(パネル１)</v>
          </cell>
          <cell r="BL722" t="str">
            <v>分離形名(リモコン１)</v>
          </cell>
        </row>
        <row r="723">
          <cell r="B723" t="str">
            <v>PSH-J71GK</v>
          </cell>
          <cell r="C723" t="str">
            <v>標準価格</v>
          </cell>
          <cell r="D723">
            <v>270000</v>
          </cell>
          <cell r="E723">
            <v>295000</v>
          </cell>
          <cell r="F723" t="str">
            <v>円</v>
          </cell>
          <cell r="G723" t="str">
            <v>冷房能力</v>
          </cell>
          <cell r="H723">
            <v>6.3</v>
          </cell>
          <cell r="I723" t="str">
            <v>kW</v>
          </cell>
          <cell r="J723" t="str">
            <v>消費電力(冷房)</v>
          </cell>
          <cell r="K723">
            <v>0</v>
          </cell>
          <cell r="L723" t="str">
            <v>kW</v>
          </cell>
          <cell r="M723" t="str">
            <v>暖房能力</v>
          </cell>
          <cell r="N723">
            <v>6.7</v>
          </cell>
          <cell r="O723" t="str">
            <v>kW</v>
          </cell>
          <cell r="P723" t="str">
            <v>暖房能力(ﾋｰﾀ作動時)</v>
          </cell>
          <cell r="Q723">
            <v>0</v>
          </cell>
          <cell r="R723" t="str">
            <v>kW</v>
          </cell>
          <cell r="S723" t="str">
            <v>消費電力(暖房)</v>
          </cell>
          <cell r="T723">
            <v>0</v>
          </cell>
          <cell r="U723" t="str">
            <v>kW</v>
          </cell>
          <cell r="V723" t="str">
            <v>消費電力(暖房ﾋｰﾀ作動時)</v>
          </cell>
          <cell r="W723">
            <v>0</v>
          </cell>
          <cell r="X723" t="str">
            <v>kW</v>
          </cell>
          <cell r="Y723" t="str">
            <v>電源</v>
          </cell>
          <cell r="Z723" t="str">
            <v>単相</v>
          </cell>
          <cell r="AA723" t="str">
            <v>φ</v>
          </cell>
          <cell r="AB723" t="str">
            <v>電圧</v>
          </cell>
          <cell r="AC723">
            <v>200</v>
          </cell>
          <cell r="AD723" t="str">
            <v>V</v>
          </cell>
          <cell r="AE723" t="str">
            <v>外形寸法　高さ</v>
          </cell>
          <cell r="AF723">
            <v>1900</v>
          </cell>
          <cell r="AG723" t="str">
            <v>mm</v>
          </cell>
          <cell r="AH723" t="str">
            <v>外形寸法　幅</v>
          </cell>
          <cell r="AI723">
            <v>600</v>
          </cell>
          <cell r="AJ723" t="str">
            <v>mm</v>
          </cell>
          <cell r="AK723" t="str">
            <v>外形寸法　奥行</v>
          </cell>
          <cell r="AL723">
            <v>270</v>
          </cell>
          <cell r="AM723" t="str">
            <v>mm</v>
          </cell>
          <cell r="AN723" t="str">
            <v>風量(強)</v>
          </cell>
          <cell r="AO723">
            <v>16</v>
          </cell>
          <cell r="AP723" t="str">
            <v>m3/min</v>
          </cell>
          <cell r="AQ723" t="str">
            <v>機外静圧</v>
          </cell>
          <cell r="AR723">
            <v>0</v>
          </cell>
          <cell r="AS723" t="str">
            <v>Pa</v>
          </cell>
          <cell r="AT723" t="str">
            <v>送風機出力</v>
          </cell>
          <cell r="AU723">
            <v>2.5000000000000001E-2</v>
          </cell>
          <cell r="AV723" t="str">
            <v>kW</v>
          </cell>
          <cell r="AW723" t="str">
            <v>ドレン配管径</v>
          </cell>
          <cell r="AX723" t="str">
            <v>内径26&lt;PVC管,VP20接続可能&gt;</v>
          </cell>
          <cell r="AZ723" t="str">
            <v>冷媒配管(ガス)</v>
          </cell>
          <cell r="BA723">
            <v>15.88</v>
          </cell>
          <cell r="BB723" t="str">
            <v>φ(mm)</v>
          </cell>
          <cell r="BC723" t="str">
            <v>冷媒配管(液)</v>
          </cell>
          <cell r="BD723">
            <v>9.52</v>
          </cell>
          <cell r="BE723" t="str">
            <v>φ(mm)</v>
          </cell>
          <cell r="BF723" t="str">
            <v>製品質量</v>
          </cell>
          <cell r="BG723">
            <v>43</v>
          </cell>
          <cell r="BH723" t="str">
            <v>kg</v>
          </cell>
          <cell r="BI723" t="str">
            <v>分離形名(パネル１)</v>
          </cell>
          <cell r="BL723" t="str">
            <v>分離形名(リモコン１)</v>
          </cell>
        </row>
        <row r="724">
          <cell r="B724" t="str">
            <v>PSH-J71GKH</v>
          </cell>
          <cell r="C724" t="str">
            <v>標準価格</v>
          </cell>
          <cell r="D724">
            <v>298000</v>
          </cell>
          <cell r="E724">
            <v>323000</v>
          </cell>
          <cell r="F724" t="str">
            <v>円</v>
          </cell>
          <cell r="G724" t="str">
            <v>冷房能力</v>
          </cell>
          <cell r="H724">
            <v>6.3</v>
          </cell>
          <cell r="I724" t="str">
            <v>kW</v>
          </cell>
          <cell r="J724" t="str">
            <v>消費電力(冷房)</v>
          </cell>
          <cell r="K724">
            <v>0</v>
          </cell>
          <cell r="L724" t="str">
            <v>kW</v>
          </cell>
          <cell r="M724" t="str">
            <v>暖房能力</v>
          </cell>
          <cell r="N724">
            <v>6.7</v>
          </cell>
          <cell r="O724" t="str">
            <v>kW</v>
          </cell>
          <cell r="P724" t="str">
            <v>暖房能力(ﾋｰﾀ作動時)</v>
          </cell>
          <cell r="Q724">
            <v>8.8000000000000007</v>
          </cell>
          <cell r="R724" t="str">
            <v>kW</v>
          </cell>
          <cell r="S724" t="str">
            <v>消費電力(暖房)</v>
          </cell>
          <cell r="T724">
            <v>0</v>
          </cell>
          <cell r="U724" t="str">
            <v>kW</v>
          </cell>
          <cell r="V724" t="str">
            <v>消費電力(暖房ﾋｰﾀ作動時)</v>
          </cell>
          <cell r="W724">
            <v>0</v>
          </cell>
          <cell r="X724" t="str">
            <v>kW</v>
          </cell>
          <cell r="Y724" t="str">
            <v>電源</v>
          </cell>
          <cell r="Z724" t="str">
            <v>三相</v>
          </cell>
          <cell r="AA724" t="str">
            <v>φ</v>
          </cell>
          <cell r="AB724" t="str">
            <v>電圧</v>
          </cell>
          <cell r="AC724">
            <v>200</v>
          </cell>
          <cell r="AD724" t="str">
            <v>V</v>
          </cell>
          <cell r="AE724" t="str">
            <v>外形寸法　高さ</v>
          </cell>
          <cell r="AF724">
            <v>1900</v>
          </cell>
          <cell r="AG724" t="str">
            <v>mm</v>
          </cell>
          <cell r="AH724" t="str">
            <v>外形寸法　幅</v>
          </cell>
          <cell r="AI724">
            <v>600</v>
          </cell>
          <cell r="AJ724" t="str">
            <v>mm</v>
          </cell>
          <cell r="AK724" t="str">
            <v>外形寸法　奥行</v>
          </cell>
          <cell r="AL724">
            <v>270</v>
          </cell>
          <cell r="AM724" t="str">
            <v>mm</v>
          </cell>
          <cell r="AN724" t="str">
            <v>風量(強)</v>
          </cell>
          <cell r="AO724">
            <v>16</v>
          </cell>
          <cell r="AP724" t="str">
            <v>m3/min</v>
          </cell>
          <cell r="AQ724" t="str">
            <v>機外静圧</v>
          </cell>
          <cell r="AR724">
            <v>0</v>
          </cell>
          <cell r="AS724" t="str">
            <v>Pa</v>
          </cell>
          <cell r="AT724" t="str">
            <v>送風機出力</v>
          </cell>
          <cell r="AU724">
            <v>2.5000000000000001E-2</v>
          </cell>
          <cell r="AV724" t="str">
            <v>kW</v>
          </cell>
          <cell r="AW724" t="str">
            <v>ドレン配管径</v>
          </cell>
          <cell r="AX724" t="str">
            <v>内径26&lt;PVC管,VP20接続可能&gt;</v>
          </cell>
          <cell r="AZ724" t="str">
            <v>冷媒配管(ガス)</v>
          </cell>
          <cell r="BA724">
            <v>15.88</v>
          </cell>
          <cell r="BB724" t="str">
            <v>φ(mm)</v>
          </cell>
          <cell r="BC724" t="str">
            <v>冷媒配管(液)</v>
          </cell>
          <cell r="BD724">
            <v>9.52</v>
          </cell>
          <cell r="BE724" t="str">
            <v>φ(mm)</v>
          </cell>
          <cell r="BF724" t="str">
            <v>製品質量</v>
          </cell>
          <cell r="BG724">
            <v>45</v>
          </cell>
          <cell r="BH724" t="str">
            <v>kg</v>
          </cell>
          <cell r="BI724" t="str">
            <v>分離形名(パネル１)</v>
          </cell>
          <cell r="BL724" t="str">
            <v>分離形名(リモコン１)</v>
          </cell>
        </row>
        <row r="725">
          <cell r="B725" t="str">
            <v>PSH-J80GK</v>
          </cell>
          <cell r="C725" t="str">
            <v>標準価格</v>
          </cell>
          <cell r="D725">
            <v>280000</v>
          </cell>
          <cell r="E725">
            <v>305000</v>
          </cell>
          <cell r="F725" t="str">
            <v>円</v>
          </cell>
          <cell r="G725" t="str">
            <v>冷房能力</v>
          </cell>
          <cell r="H725">
            <v>7.1</v>
          </cell>
          <cell r="I725" t="str">
            <v>kW</v>
          </cell>
          <cell r="J725" t="str">
            <v>消費電力(冷房)</v>
          </cell>
          <cell r="K725">
            <v>0</v>
          </cell>
          <cell r="L725" t="str">
            <v>kW</v>
          </cell>
          <cell r="M725" t="str">
            <v>暖房能力</v>
          </cell>
          <cell r="N725">
            <v>8</v>
          </cell>
          <cell r="O725" t="str">
            <v>kW</v>
          </cell>
          <cell r="P725" t="str">
            <v>暖房能力(ﾋｰﾀ作動時)</v>
          </cell>
          <cell r="Q725">
            <v>0</v>
          </cell>
          <cell r="R725" t="str">
            <v>kW</v>
          </cell>
          <cell r="S725" t="str">
            <v>消費電力(暖房)</v>
          </cell>
          <cell r="T725">
            <v>0</v>
          </cell>
          <cell r="U725" t="str">
            <v>kW</v>
          </cell>
          <cell r="V725" t="str">
            <v>消費電力(暖房ﾋｰﾀ作動時)</v>
          </cell>
          <cell r="W725">
            <v>0</v>
          </cell>
          <cell r="X725" t="str">
            <v>kW</v>
          </cell>
          <cell r="Y725" t="str">
            <v>電源</v>
          </cell>
          <cell r="Z725" t="str">
            <v>単相</v>
          </cell>
          <cell r="AA725" t="str">
            <v>φ</v>
          </cell>
          <cell r="AB725" t="str">
            <v>電圧</v>
          </cell>
          <cell r="AC725">
            <v>200</v>
          </cell>
          <cell r="AD725" t="str">
            <v>V</v>
          </cell>
          <cell r="AE725" t="str">
            <v>外形寸法　高さ</v>
          </cell>
          <cell r="AF725">
            <v>1900</v>
          </cell>
          <cell r="AG725" t="str">
            <v>mm</v>
          </cell>
          <cell r="AH725" t="str">
            <v>外形寸法　幅</v>
          </cell>
          <cell r="AI725">
            <v>600</v>
          </cell>
          <cell r="AJ725" t="str">
            <v>mm</v>
          </cell>
          <cell r="AK725" t="str">
            <v>外形寸法　奥行</v>
          </cell>
          <cell r="AL725">
            <v>270</v>
          </cell>
          <cell r="AM725" t="str">
            <v>mm</v>
          </cell>
          <cell r="AN725" t="str">
            <v>風量(強)</v>
          </cell>
          <cell r="AO725">
            <v>18</v>
          </cell>
          <cell r="AP725" t="str">
            <v>m3/min</v>
          </cell>
          <cell r="AQ725" t="str">
            <v>機外静圧</v>
          </cell>
          <cell r="AR725">
            <v>0</v>
          </cell>
          <cell r="AS725" t="str">
            <v>Pa</v>
          </cell>
          <cell r="AT725" t="str">
            <v>送風機出力</v>
          </cell>
          <cell r="AU725">
            <v>0.03</v>
          </cell>
          <cell r="AV725" t="str">
            <v>kW</v>
          </cell>
          <cell r="AW725" t="str">
            <v>ドレン配管径</v>
          </cell>
          <cell r="AX725" t="str">
            <v>内径26&lt;PVC管,VP20接続可能&gt;</v>
          </cell>
          <cell r="AZ725" t="str">
            <v>冷媒配管(ガス)</v>
          </cell>
          <cell r="BA725">
            <v>15.88</v>
          </cell>
          <cell r="BB725" t="str">
            <v>φ(mm)</v>
          </cell>
          <cell r="BC725" t="str">
            <v>冷媒配管(液)</v>
          </cell>
          <cell r="BD725">
            <v>9.52</v>
          </cell>
          <cell r="BE725" t="str">
            <v>φ(mm)</v>
          </cell>
          <cell r="BF725" t="str">
            <v>製品質量</v>
          </cell>
          <cell r="BG725">
            <v>43</v>
          </cell>
          <cell r="BH725" t="str">
            <v>kg</v>
          </cell>
          <cell r="BI725" t="str">
            <v>分離形名(パネル１)</v>
          </cell>
          <cell r="BL725" t="str">
            <v>分離形名(リモコン１)</v>
          </cell>
        </row>
        <row r="726">
          <cell r="B726" t="str">
            <v>PSH-J80GKH</v>
          </cell>
          <cell r="C726" t="str">
            <v>標準価格</v>
          </cell>
          <cell r="D726">
            <v>308000</v>
          </cell>
          <cell r="E726">
            <v>333000</v>
          </cell>
          <cell r="F726" t="str">
            <v>円</v>
          </cell>
          <cell r="G726" t="str">
            <v>冷房能力</v>
          </cell>
          <cell r="H726">
            <v>7.1</v>
          </cell>
          <cell r="I726" t="str">
            <v>kW</v>
          </cell>
          <cell r="J726" t="str">
            <v>消費電力(冷房)</v>
          </cell>
          <cell r="K726">
            <v>0</v>
          </cell>
          <cell r="L726" t="str">
            <v>kW</v>
          </cell>
          <cell r="M726" t="str">
            <v>暖房能力</v>
          </cell>
          <cell r="N726">
            <v>8</v>
          </cell>
          <cell r="O726" t="str">
            <v>kW</v>
          </cell>
          <cell r="P726" t="str">
            <v>暖房能力(ﾋｰﾀ作動時)</v>
          </cell>
          <cell r="Q726">
            <v>10.1</v>
          </cell>
          <cell r="R726" t="str">
            <v>kW</v>
          </cell>
          <cell r="S726" t="str">
            <v>消費電力(暖房)</v>
          </cell>
          <cell r="T726">
            <v>0</v>
          </cell>
          <cell r="U726" t="str">
            <v>kW</v>
          </cell>
          <cell r="V726" t="str">
            <v>消費電力(暖房ﾋｰﾀ作動時)</v>
          </cell>
          <cell r="W726">
            <v>0</v>
          </cell>
          <cell r="X726" t="str">
            <v>kW</v>
          </cell>
          <cell r="Y726" t="str">
            <v>電源</v>
          </cell>
          <cell r="Z726" t="str">
            <v>三相</v>
          </cell>
          <cell r="AA726" t="str">
            <v>φ</v>
          </cell>
          <cell r="AB726" t="str">
            <v>電圧</v>
          </cell>
          <cell r="AC726">
            <v>200</v>
          </cell>
          <cell r="AD726" t="str">
            <v>V</v>
          </cell>
          <cell r="AE726" t="str">
            <v>外形寸法　高さ</v>
          </cell>
          <cell r="AF726">
            <v>1900</v>
          </cell>
          <cell r="AG726" t="str">
            <v>mm</v>
          </cell>
          <cell r="AH726" t="str">
            <v>外形寸法　幅</v>
          </cell>
          <cell r="AI726">
            <v>600</v>
          </cell>
          <cell r="AJ726" t="str">
            <v>mm</v>
          </cell>
          <cell r="AK726" t="str">
            <v>外形寸法　奥行</v>
          </cell>
          <cell r="AL726">
            <v>270</v>
          </cell>
          <cell r="AM726" t="str">
            <v>mm</v>
          </cell>
          <cell r="AN726" t="str">
            <v>風量(強)</v>
          </cell>
          <cell r="AO726">
            <v>18</v>
          </cell>
          <cell r="AP726" t="str">
            <v>m3/min</v>
          </cell>
          <cell r="AQ726" t="str">
            <v>機外静圧</v>
          </cell>
          <cell r="AR726">
            <v>0</v>
          </cell>
          <cell r="AS726" t="str">
            <v>Pa</v>
          </cell>
          <cell r="AT726" t="str">
            <v>送風機出力</v>
          </cell>
          <cell r="AU726">
            <v>0.03</v>
          </cell>
          <cell r="AV726" t="str">
            <v>kW</v>
          </cell>
          <cell r="AW726" t="str">
            <v>ドレン配管径</v>
          </cell>
          <cell r="AX726" t="str">
            <v>内径26&lt;PVC管,VP20接続可能&gt;</v>
          </cell>
          <cell r="AZ726" t="str">
            <v>冷媒配管(ガス)</v>
          </cell>
          <cell r="BA726">
            <v>15.88</v>
          </cell>
          <cell r="BB726" t="str">
            <v>φ(mm)</v>
          </cell>
          <cell r="BC726" t="str">
            <v>冷媒配管(液)</v>
          </cell>
          <cell r="BD726">
            <v>9.52</v>
          </cell>
          <cell r="BE726" t="str">
            <v>φ(mm)</v>
          </cell>
          <cell r="BF726" t="str">
            <v>製品質量</v>
          </cell>
          <cell r="BG726">
            <v>45</v>
          </cell>
          <cell r="BH726" t="str">
            <v>kg</v>
          </cell>
          <cell r="BI726" t="str">
            <v>分離形名(パネル１)</v>
          </cell>
          <cell r="BL726" t="str">
            <v>分離形名(リモコン１)</v>
          </cell>
        </row>
        <row r="727">
          <cell r="B727" t="str">
            <v>PSH-J90GK</v>
          </cell>
          <cell r="C727" t="str">
            <v>標準価格</v>
          </cell>
          <cell r="D727">
            <v>295000</v>
          </cell>
          <cell r="E727">
            <v>320000</v>
          </cell>
          <cell r="F727" t="str">
            <v>円</v>
          </cell>
          <cell r="G727" t="str">
            <v>冷房能力</v>
          </cell>
          <cell r="H727">
            <v>8</v>
          </cell>
          <cell r="I727" t="str">
            <v>kW</v>
          </cell>
          <cell r="J727" t="str">
            <v>消費電力(冷房)</v>
          </cell>
          <cell r="K727">
            <v>0</v>
          </cell>
          <cell r="L727" t="str">
            <v>kW</v>
          </cell>
          <cell r="M727" t="str">
            <v>暖房能力</v>
          </cell>
          <cell r="N727">
            <v>8.5</v>
          </cell>
          <cell r="O727" t="str">
            <v>kW</v>
          </cell>
          <cell r="P727" t="str">
            <v>暖房能力(ﾋｰﾀ作動時)</v>
          </cell>
          <cell r="Q727">
            <v>0</v>
          </cell>
          <cell r="R727" t="str">
            <v>kW</v>
          </cell>
          <cell r="S727" t="str">
            <v>消費電力(暖房)</v>
          </cell>
          <cell r="T727">
            <v>0</v>
          </cell>
          <cell r="U727" t="str">
            <v>kW</v>
          </cell>
          <cell r="V727" t="str">
            <v>消費電力(暖房ﾋｰﾀ作動時)</v>
          </cell>
          <cell r="W727">
            <v>0</v>
          </cell>
          <cell r="X727" t="str">
            <v>kW</v>
          </cell>
          <cell r="Y727" t="str">
            <v>電源</v>
          </cell>
          <cell r="Z727" t="str">
            <v>単相</v>
          </cell>
          <cell r="AA727" t="str">
            <v>φ</v>
          </cell>
          <cell r="AB727" t="str">
            <v>電圧</v>
          </cell>
          <cell r="AC727">
            <v>200</v>
          </cell>
          <cell r="AD727" t="str">
            <v>V</v>
          </cell>
          <cell r="AE727" t="str">
            <v>外形寸法　高さ</v>
          </cell>
          <cell r="AF727">
            <v>1900</v>
          </cell>
          <cell r="AG727" t="str">
            <v>mm</v>
          </cell>
          <cell r="AH727" t="str">
            <v>外形寸法　幅</v>
          </cell>
          <cell r="AI727">
            <v>600</v>
          </cell>
          <cell r="AJ727" t="str">
            <v>mm</v>
          </cell>
          <cell r="AK727" t="str">
            <v>外形寸法　奥行</v>
          </cell>
          <cell r="AL727">
            <v>270</v>
          </cell>
          <cell r="AM727" t="str">
            <v>mm</v>
          </cell>
          <cell r="AN727" t="str">
            <v>風量(強)</v>
          </cell>
          <cell r="AO727">
            <v>20</v>
          </cell>
          <cell r="AP727" t="str">
            <v>m3/min</v>
          </cell>
          <cell r="AQ727" t="str">
            <v>機外静圧</v>
          </cell>
          <cell r="AR727">
            <v>0</v>
          </cell>
          <cell r="AS727" t="str">
            <v>Pa</v>
          </cell>
          <cell r="AT727" t="str">
            <v>送風機出力</v>
          </cell>
          <cell r="AU727">
            <v>0.04</v>
          </cell>
          <cell r="AV727" t="str">
            <v>kW</v>
          </cell>
          <cell r="AW727" t="str">
            <v>ドレン配管径</v>
          </cell>
          <cell r="AX727" t="str">
            <v>内径26&lt;PVC管,VP20接続可能&gt;</v>
          </cell>
          <cell r="AZ727" t="str">
            <v>冷媒配管(ガス)</v>
          </cell>
          <cell r="BA727">
            <v>15.88</v>
          </cell>
          <cell r="BB727" t="str">
            <v>φ(mm)</v>
          </cell>
          <cell r="BC727" t="str">
            <v>冷媒配管(液)</v>
          </cell>
          <cell r="BD727">
            <v>9.52</v>
          </cell>
          <cell r="BE727" t="str">
            <v>φ(mm)</v>
          </cell>
          <cell r="BF727" t="str">
            <v>製品質量</v>
          </cell>
          <cell r="BG727">
            <v>43</v>
          </cell>
          <cell r="BH727" t="str">
            <v>kg</v>
          </cell>
          <cell r="BI727" t="str">
            <v>分離形名(パネル１)</v>
          </cell>
          <cell r="BL727" t="str">
            <v>分離形名(リモコン１)</v>
          </cell>
        </row>
        <row r="728">
          <cell r="B728" t="str">
            <v>PSH-J90GKH</v>
          </cell>
          <cell r="C728" t="str">
            <v>標準価格</v>
          </cell>
          <cell r="D728">
            <v>323000</v>
          </cell>
          <cell r="E728">
            <v>348000</v>
          </cell>
          <cell r="F728" t="str">
            <v>円</v>
          </cell>
          <cell r="G728" t="str">
            <v>冷房能力</v>
          </cell>
          <cell r="H728">
            <v>8</v>
          </cell>
          <cell r="I728" t="str">
            <v>kW</v>
          </cell>
          <cell r="J728" t="str">
            <v>消費電力(冷房)</v>
          </cell>
          <cell r="K728">
            <v>0</v>
          </cell>
          <cell r="L728" t="str">
            <v>kW</v>
          </cell>
          <cell r="M728" t="str">
            <v>暖房能力</v>
          </cell>
          <cell r="N728">
            <v>8.5</v>
          </cell>
          <cell r="O728" t="str">
            <v>kW</v>
          </cell>
          <cell r="P728" t="str">
            <v>暖房能力(ﾋｰﾀ作動時)</v>
          </cell>
          <cell r="Q728">
            <v>10.6</v>
          </cell>
          <cell r="R728" t="str">
            <v>kW</v>
          </cell>
          <cell r="S728" t="str">
            <v>消費電力(暖房)</v>
          </cell>
          <cell r="T728">
            <v>0</v>
          </cell>
          <cell r="U728" t="str">
            <v>kW</v>
          </cell>
          <cell r="V728" t="str">
            <v>消費電力(暖房ﾋｰﾀ作動時)</v>
          </cell>
          <cell r="W728">
            <v>0</v>
          </cell>
          <cell r="X728" t="str">
            <v>kW</v>
          </cell>
          <cell r="Y728" t="str">
            <v>電源</v>
          </cell>
          <cell r="Z728" t="str">
            <v>三相</v>
          </cell>
          <cell r="AA728" t="str">
            <v>φ</v>
          </cell>
          <cell r="AB728" t="str">
            <v>電圧</v>
          </cell>
          <cell r="AC728">
            <v>200</v>
          </cell>
          <cell r="AD728" t="str">
            <v>V</v>
          </cell>
          <cell r="AE728" t="str">
            <v>外形寸法　高さ</v>
          </cell>
          <cell r="AF728">
            <v>1900</v>
          </cell>
          <cell r="AG728" t="str">
            <v>mm</v>
          </cell>
          <cell r="AH728" t="str">
            <v>外形寸法　幅</v>
          </cell>
          <cell r="AI728">
            <v>600</v>
          </cell>
          <cell r="AJ728" t="str">
            <v>mm</v>
          </cell>
          <cell r="AK728" t="str">
            <v>外形寸法　奥行</v>
          </cell>
          <cell r="AL728">
            <v>270</v>
          </cell>
          <cell r="AM728" t="str">
            <v>mm</v>
          </cell>
          <cell r="AN728" t="str">
            <v>風量(強)</v>
          </cell>
          <cell r="AO728">
            <v>20</v>
          </cell>
          <cell r="AP728" t="str">
            <v>m3/min</v>
          </cell>
          <cell r="AQ728" t="str">
            <v>機外静圧</v>
          </cell>
          <cell r="AR728">
            <v>0</v>
          </cell>
          <cell r="AS728" t="str">
            <v>Pa</v>
          </cell>
          <cell r="AT728" t="str">
            <v>送風機出力</v>
          </cell>
          <cell r="AU728">
            <v>0.04</v>
          </cell>
          <cell r="AV728" t="str">
            <v>kW</v>
          </cell>
          <cell r="AW728" t="str">
            <v>ドレン配管径</v>
          </cell>
          <cell r="AX728" t="str">
            <v>内径26&lt;PVC管,VP20接続可能&gt;</v>
          </cell>
          <cell r="AZ728" t="str">
            <v>冷媒配管(ガス)</v>
          </cell>
          <cell r="BA728">
            <v>15.88</v>
          </cell>
          <cell r="BB728" t="str">
            <v>φ(mm)</v>
          </cell>
          <cell r="BC728" t="str">
            <v>冷媒配管(液)</v>
          </cell>
          <cell r="BD728">
            <v>9.52</v>
          </cell>
          <cell r="BE728" t="str">
            <v>φ(mm)</v>
          </cell>
          <cell r="BF728" t="str">
            <v>製品質量</v>
          </cell>
          <cell r="BG728">
            <v>45</v>
          </cell>
          <cell r="BH728" t="str">
            <v>kg</v>
          </cell>
          <cell r="BI728" t="str">
            <v>分離形名(パネル１)</v>
          </cell>
          <cell r="BL728" t="str">
            <v>分離形名(リモコン１)</v>
          </cell>
        </row>
        <row r="729">
          <cell r="B729" t="str">
            <v>PSHZ-J100EKH</v>
          </cell>
          <cell r="C729" t="str">
            <v>標準価格</v>
          </cell>
          <cell r="D729">
            <v>355000</v>
          </cell>
          <cell r="E729">
            <v>380000</v>
          </cell>
          <cell r="F729" t="str">
            <v>円</v>
          </cell>
          <cell r="G729" t="str">
            <v>冷房能力</v>
          </cell>
          <cell r="H729">
            <v>9</v>
          </cell>
          <cell r="I729" t="str">
            <v>kW</v>
          </cell>
          <cell r="J729" t="str">
            <v>消費電力(冷房)</v>
          </cell>
          <cell r="K729">
            <v>0</v>
          </cell>
          <cell r="L729" t="str">
            <v>kW</v>
          </cell>
          <cell r="M729" t="str">
            <v>暖房能力</v>
          </cell>
          <cell r="N729">
            <v>11.2</v>
          </cell>
          <cell r="O729" t="str">
            <v>kW</v>
          </cell>
          <cell r="P729" t="str">
            <v>暖房能力(ﾋｰﾀ作動時)</v>
          </cell>
          <cell r="Q729">
            <v>0</v>
          </cell>
          <cell r="R729" t="str">
            <v>kW</v>
          </cell>
          <cell r="S729" t="str">
            <v>消費電力(暖房)</v>
          </cell>
          <cell r="T729">
            <v>0</v>
          </cell>
          <cell r="U729" t="str">
            <v>kW</v>
          </cell>
          <cell r="V729" t="str">
            <v>消費電力(暖房ﾋｰﾀ作動時)</v>
          </cell>
          <cell r="W729">
            <v>0</v>
          </cell>
          <cell r="X729" t="str">
            <v>kW</v>
          </cell>
          <cell r="Y729" t="str">
            <v>電源</v>
          </cell>
          <cell r="Z729" t="str">
            <v>三相</v>
          </cell>
          <cell r="AA729" t="str">
            <v>φ</v>
          </cell>
          <cell r="AB729" t="str">
            <v>電圧</v>
          </cell>
          <cell r="AC729">
            <v>200</v>
          </cell>
          <cell r="AD729" t="str">
            <v>V</v>
          </cell>
          <cell r="AE729" t="str">
            <v>外形寸法　高さ</v>
          </cell>
          <cell r="AF729">
            <v>1900</v>
          </cell>
          <cell r="AG729" t="str">
            <v>mm</v>
          </cell>
          <cell r="AH729" t="str">
            <v>外形寸法　幅</v>
          </cell>
          <cell r="AI729">
            <v>600</v>
          </cell>
          <cell r="AJ729" t="str">
            <v>mm</v>
          </cell>
          <cell r="AK729" t="str">
            <v>外形寸法　奥行</v>
          </cell>
          <cell r="AL729">
            <v>290</v>
          </cell>
          <cell r="AM729" t="str">
            <v>mm</v>
          </cell>
          <cell r="AN729" t="str">
            <v>風量(強)</v>
          </cell>
          <cell r="AO729">
            <v>32</v>
          </cell>
          <cell r="AP729" t="str">
            <v>m3/min</v>
          </cell>
          <cell r="AQ729" t="str">
            <v>機外静圧</v>
          </cell>
          <cell r="AR729">
            <v>0</v>
          </cell>
          <cell r="AS729" t="str">
            <v>Pa</v>
          </cell>
          <cell r="AT729" t="str">
            <v>送風機出力</v>
          </cell>
          <cell r="AU729" t="str">
            <v>0.04×2</v>
          </cell>
          <cell r="AV729" t="str">
            <v>kW</v>
          </cell>
          <cell r="AW729" t="str">
            <v>ドレン配管径</v>
          </cell>
          <cell r="AX729" t="str">
            <v>VP20接続可</v>
          </cell>
          <cell r="AZ729" t="str">
            <v>冷媒配管(ガス)</v>
          </cell>
          <cell r="BA729">
            <v>19.05</v>
          </cell>
          <cell r="BB729" t="str">
            <v>φ(mm)</v>
          </cell>
          <cell r="BC729" t="str">
            <v>冷媒配管(液)</v>
          </cell>
          <cell r="BD729">
            <v>12.7</v>
          </cell>
          <cell r="BE729" t="str">
            <v>φ(mm)</v>
          </cell>
          <cell r="BF729" t="str">
            <v>製品質量</v>
          </cell>
          <cell r="BG729">
            <v>71</v>
          </cell>
          <cell r="BH729" t="str">
            <v>kg</v>
          </cell>
          <cell r="BI729" t="str">
            <v>分離形名(パネル１)</v>
          </cell>
          <cell r="BL729" t="str">
            <v>分離形名(リモコン１)</v>
          </cell>
        </row>
        <row r="730">
          <cell r="B730" t="str">
            <v>PSHZ-J112EKH</v>
          </cell>
          <cell r="C730" t="str">
            <v>標準価格</v>
          </cell>
          <cell r="D730">
            <v>375000</v>
          </cell>
          <cell r="E730">
            <v>400000</v>
          </cell>
          <cell r="F730" t="str">
            <v>円</v>
          </cell>
          <cell r="G730" t="str">
            <v>冷房能力</v>
          </cell>
          <cell r="H730">
            <v>10</v>
          </cell>
          <cell r="I730" t="str">
            <v>kW</v>
          </cell>
          <cell r="J730" t="str">
            <v>消費電力(冷房)</v>
          </cell>
          <cell r="K730">
            <v>0</v>
          </cell>
          <cell r="L730" t="str">
            <v>kW</v>
          </cell>
          <cell r="M730" t="str">
            <v>暖房能力</v>
          </cell>
          <cell r="N730">
            <v>12.5</v>
          </cell>
          <cell r="O730" t="str">
            <v>kW</v>
          </cell>
          <cell r="P730" t="str">
            <v>暖房能力(ﾋｰﾀ作動時)</v>
          </cell>
          <cell r="Q730">
            <v>0</v>
          </cell>
          <cell r="R730" t="str">
            <v>kW</v>
          </cell>
          <cell r="S730" t="str">
            <v>消費電力(暖房)</v>
          </cell>
          <cell r="T730">
            <v>0</v>
          </cell>
          <cell r="U730" t="str">
            <v>kW</v>
          </cell>
          <cell r="V730" t="str">
            <v>消費電力(暖房ﾋｰﾀ作動時)</v>
          </cell>
          <cell r="W730">
            <v>0</v>
          </cell>
          <cell r="X730" t="str">
            <v>kW</v>
          </cell>
          <cell r="Y730" t="str">
            <v>電源</v>
          </cell>
          <cell r="Z730" t="str">
            <v>三相</v>
          </cell>
          <cell r="AA730" t="str">
            <v>φ</v>
          </cell>
          <cell r="AB730" t="str">
            <v>電圧</v>
          </cell>
          <cell r="AC730">
            <v>200</v>
          </cell>
          <cell r="AD730" t="str">
            <v>V</v>
          </cell>
          <cell r="AE730" t="str">
            <v>外形寸法　高さ</v>
          </cell>
          <cell r="AF730">
            <v>1900</v>
          </cell>
          <cell r="AG730" t="str">
            <v>mm</v>
          </cell>
          <cell r="AH730" t="str">
            <v>外形寸法　幅</v>
          </cell>
          <cell r="AI730">
            <v>600</v>
          </cell>
          <cell r="AJ730" t="str">
            <v>mm</v>
          </cell>
          <cell r="AK730" t="str">
            <v>外形寸法　奥行</v>
          </cell>
          <cell r="AL730">
            <v>290</v>
          </cell>
          <cell r="AM730" t="str">
            <v>mm</v>
          </cell>
          <cell r="AN730" t="str">
            <v>風量(強)</v>
          </cell>
          <cell r="AO730">
            <v>32</v>
          </cell>
          <cell r="AP730" t="str">
            <v>m3/min</v>
          </cell>
          <cell r="AQ730" t="str">
            <v>機外静圧</v>
          </cell>
          <cell r="AR730">
            <v>0</v>
          </cell>
          <cell r="AS730" t="str">
            <v>Pa</v>
          </cell>
          <cell r="AT730" t="str">
            <v>送風機出力</v>
          </cell>
          <cell r="AU730" t="str">
            <v>0.04×2</v>
          </cell>
          <cell r="AV730" t="str">
            <v>kW</v>
          </cell>
          <cell r="AW730" t="str">
            <v>ドレン配管径</v>
          </cell>
          <cell r="AX730" t="str">
            <v>VP20接続可</v>
          </cell>
          <cell r="AZ730" t="str">
            <v>冷媒配管(ガス)</v>
          </cell>
          <cell r="BA730">
            <v>19.05</v>
          </cell>
          <cell r="BB730" t="str">
            <v>φ(mm)</v>
          </cell>
          <cell r="BC730" t="str">
            <v>冷媒配管(液)</v>
          </cell>
          <cell r="BD730">
            <v>12.7</v>
          </cell>
          <cell r="BE730" t="str">
            <v>φ(mm)</v>
          </cell>
          <cell r="BF730" t="str">
            <v>製品質量</v>
          </cell>
          <cell r="BG730">
            <v>71</v>
          </cell>
          <cell r="BH730" t="str">
            <v>kg</v>
          </cell>
          <cell r="BI730" t="str">
            <v>分離形名(パネル１)</v>
          </cell>
          <cell r="BL730" t="str">
            <v>分離形名(リモコン１)</v>
          </cell>
        </row>
        <row r="731">
          <cell r="B731" t="str">
            <v>PSHZ-J125EKH</v>
          </cell>
          <cell r="C731" t="str">
            <v>標準価格</v>
          </cell>
          <cell r="D731">
            <v>395000</v>
          </cell>
          <cell r="E731">
            <v>420000</v>
          </cell>
          <cell r="F731" t="str">
            <v>円</v>
          </cell>
          <cell r="G731" t="str">
            <v>冷房能力</v>
          </cell>
          <cell r="H731">
            <v>11.2</v>
          </cell>
          <cell r="I731" t="str">
            <v>kW</v>
          </cell>
          <cell r="J731" t="str">
            <v>消費電力(冷房)</v>
          </cell>
          <cell r="K731">
            <v>0</v>
          </cell>
          <cell r="L731" t="str">
            <v>kW</v>
          </cell>
          <cell r="M731" t="str">
            <v>暖房能力</v>
          </cell>
          <cell r="N731">
            <v>14</v>
          </cell>
          <cell r="O731" t="str">
            <v>kW</v>
          </cell>
          <cell r="P731" t="str">
            <v>暖房能力(ﾋｰﾀ作動時)</v>
          </cell>
          <cell r="Q731">
            <v>0</v>
          </cell>
          <cell r="R731" t="str">
            <v>kW</v>
          </cell>
          <cell r="S731" t="str">
            <v>消費電力(暖房)</v>
          </cell>
          <cell r="T731">
            <v>0</v>
          </cell>
          <cell r="U731" t="str">
            <v>kW</v>
          </cell>
          <cell r="V731" t="str">
            <v>消費電力(暖房ﾋｰﾀ作動時)</v>
          </cell>
          <cell r="W731">
            <v>0</v>
          </cell>
          <cell r="X731" t="str">
            <v>kW</v>
          </cell>
          <cell r="Y731" t="str">
            <v>電源</v>
          </cell>
          <cell r="Z731" t="str">
            <v>三相</v>
          </cell>
          <cell r="AA731" t="str">
            <v>φ</v>
          </cell>
          <cell r="AB731" t="str">
            <v>電圧</v>
          </cell>
          <cell r="AC731">
            <v>200</v>
          </cell>
          <cell r="AD731" t="str">
            <v>V</v>
          </cell>
          <cell r="AE731" t="str">
            <v>外形寸法　高さ</v>
          </cell>
          <cell r="AF731">
            <v>1900</v>
          </cell>
          <cell r="AG731" t="str">
            <v>mm</v>
          </cell>
          <cell r="AH731" t="str">
            <v>外形寸法　幅</v>
          </cell>
          <cell r="AI731">
            <v>600</v>
          </cell>
          <cell r="AJ731" t="str">
            <v>mm</v>
          </cell>
          <cell r="AK731" t="str">
            <v>外形寸法　奥行</v>
          </cell>
          <cell r="AL731">
            <v>290</v>
          </cell>
          <cell r="AM731" t="str">
            <v>mm</v>
          </cell>
          <cell r="AN731" t="str">
            <v>風量(強)</v>
          </cell>
          <cell r="AO731">
            <v>36</v>
          </cell>
          <cell r="AP731" t="str">
            <v>m3/min</v>
          </cell>
          <cell r="AQ731" t="str">
            <v>機外静圧</v>
          </cell>
          <cell r="AR731">
            <v>0</v>
          </cell>
          <cell r="AS731" t="str">
            <v>Pa</v>
          </cell>
          <cell r="AT731" t="str">
            <v>送風機出力</v>
          </cell>
          <cell r="AU731" t="str">
            <v>0.06×2</v>
          </cell>
          <cell r="AV731" t="str">
            <v>kW</v>
          </cell>
          <cell r="AW731" t="str">
            <v>ドレン配管径</v>
          </cell>
          <cell r="AX731" t="str">
            <v>VP20接続可</v>
          </cell>
          <cell r="AZ731" t="str">
            <v>冷媒配管(ガス)</v>
          </cell>
          <cell r="BA731">
            <v>19.05</v>
          </cell>
          <cell r="BB731" t="str">
            <v>φ(mm)</v>
          </cell>
          <cell r="BC731" t="str">
            <v>冷媒配管(液)</v>
          </cell>
          <cell r="BD731">
            <v>12.7</v>
          </cell>
          <cell r="BE731" t="str">
            <v>φ(mm)</v>
          </cell>
          <cell r="BF731" t="str">
            <v>製品質量</v>
          </cell>
          <cell r="BG731">
            <v>76</v>
          </cell>
          <cell r="BH731" t="str">
            <v>kg</v>
          </cell>
          <cell r="BI731" t="str">
            <v>分離形名(パネル１)</v>
          </cell>
          <cell r="BL731" t="str">
            <v>分離形名(リモコン１)</v>
          </cell>
        </row>
        <row r="732">
          <cell r="B732" t="str">
            <v>PSHZ-J140EKH</v>
          </cell>
          <cell r="C732" t="str">
            <v>標準価格</v>
          </cell>
          <cell r="D732">
            <v>415000</v>
          </cell>
          <cell r="E732">
            <v>440000</v>
          </cell>
          <cell r="F732" t="str">
            <v>円</v>
          </cell>
          <cell r="G732" t="str">
            <v>冷房能力</v>
          </cell>
          <cell r="H732">
            <v>12.5</v>
          </cell>
          <cell r="I732" t="str">
            <v>kW</v>
          </cell>
          <cell r="J732" t="str">
            <v>消費電力(冷房)</v>
          </cell>
          <cell r="K732">
            <v>0</v>
          </cell>
          <cell r="L732" t="str">
            <v>kW</v>
          </cell>
          <cell r="M732" t="str">
            <v>暖房能力</v>
          </cell>
          <cell r="N732">
            <v>16</v>
          </cell>
          <cell r="O732" t="str">
            <v>kW</v>
          </cell>
          <cell r="P732" t="str">
            <v>暖房能力(ﾋｰﾀ作動時)</v>
          </cell>
          <cell r="Q732">
            <v>0</v>
          </cell>
          <cell r="R732" t="str">
            <v>kW</v>
          </cell>
          <cell r="S732" t="str">
            <v>消費電力(暖房)</v>
          </cell>
          <cell r="T732">
            <v>0</v>
          </cell>
          <cell r="U732" t="str">
            <v>kW</v>
          </cell>
          <cell r="V732" t="str">
            <v>消費電力(暖房ﾋｰﾀ作動時)</v>
          </cell>
          <cell r="W732">
            <v>0</v>
          </cell>
          <cell r="X732" t="str">
            <v>kW</v>
          </cell>
          <cell r="Y732" t="str">
            <v>電源</v>
          </cell>
          <cell r="Z732" t="str">
            <v>三相</v>
          </cell>
          <cell r="AA732" t="str">
            <v>φ</v>
          </cell>
          <cell r="AB732" t="str">
            <v>電圧</v>
          </cell>
          <cell r="AC732">
            <v>200</v>
          </cell>
          <cell r="AD732" t="str">
            <v>V</v>
          </cell>
          <cell r="AE732" t="str">
            <v>外形寸法　高さ</v>
          </cell>
          <cell r="AF732">
            <v>1900</v>
          </cell>
          <cell r="AG732" t="str">
            <v>mm</v>
          </cell>
          <cell r="AH732" t="str">
            <v>外形寸法　幅</v>
          </cell>
          <cell r="AI732">
            <v>600</v>
          </cell>
          <cell r="AJ732" t="str">
            <v>mm</v>
          </cell>
          <cell r="AK732" t="str">
            <v>外形寸法　奥行</v>
          </cell>
          <cell r="AL732">
            <v>290</v>
          </cell>
          <cell r="AM732" t="str">
            <v>mm</v>
          </cell>
          <cell r="AN732" t="str">
            <v>風量(強)</v>
          </cell>
          <cell r="AO732">
            <v>36</v>
          </cell>
          <cell r="AP732" t="str">
            <v>m3/min</v>
          </cell>
          <cell r="AQ732" t="str">
            <v>機外静圧</v>
          </cell>
          <cell r="AR732">
            <v>0</v>
          </cell>
          <cell r="AS732" t="str">
            <v>Pa</v>
          </cell>
          <cell r="AT732" t="str">
            <v>送風機出力</v>
          </cell>
          <cell r="AU732" t="str">
            <v>0.06×2</v>
          </cell>
          <cell r="AV732" t="str">
            <v>kW</v>
          </cell>
          <cell r="AW732" t="str">
            <v>ドレン配管径</v>
          </cell>
          <cell r="AX732" t="str">
            <v>VP20接続可</v>
          </cell>
          <cell r="AZ732" t="str">
            <v>冷媒配管(ガス)</v>
          </cell>
          <cell r="BA732">
            <v>19.05</v>
          </cell>
          <cell r="BB732" t="str">
            <v>φ(mm)</v>
          </cell>
          <cell r="BC732" t="str">
            <v>冷媒配管(液)</v>
          </cell>
          <cell r="BD732">
            <v>12.7</v>
          </cell>
          <cell r="BE732" t="str">
            <v>φ(mm)</v>
          </cell>
          <cell r="BF732" t="str">
            <v>製品質量</v>
          </cell>
          <cell r="BG732">
            <v>76</v>
          </cell>
          <cell r="BH732" t="str">
            <v>kg</v>
          </cell>
          <cell r="BI732" t="str">
            <v>分離形名(パネル１)</v>
          </cell>
          <cell r="BL732" t="str">
            <v>分離形名(リモコン１)</v>
          </cell>
        </row>
        <row r="733">
          <cell r="B733" t="str">
            <v>PSHZ-J160EKH</v>
          </cell>
          <cell r="C733" t="str">
            <v>標準価格</v>
          </cell>
          <cell r="D733">
            <v>445000</v>
          </cell>
          <cell r="E733">
            <v>470000</v>
          </cell>
          <cell r="F733" t="str">
            <v>円</v>
          </cell>
          <cell r="G733" t="str">
            <v>冷房能力</v>
          </cell>
          <cell r="H733">
            <v>14</v>
          </cell>
          <cell r="I733" t="str">
            <v>kW</v>
          </cell>
          <cell r="J733" t="str">
            <v>消費電力(冷房)</v>
          </cell>
          <cell r="K733">
            <v>0</v>
          </cell>
          <cell r="L733" t="str">
            <v>kW</v>
          </cell>
          <cell r="M733" t="str">
            <v>暖房能力</v>
          </cell>
          <cell r="N733">
            <v>17</v>
          </cell>
          <cell r="O733" t="str">
            <v>kW</v>
          </cell>
          <cell r="P733" t="str">
            <v>暖房能力(ﾋｰﾀ作動時)</v>
          </cell>
          <cell r="Q733">
            <v>0</v>
          </cell>
          <cell r="R733" t="str">
            <v>kW</v>
          </cell>
          <cell r="S733" t="str">
            <v>消費電力(暖房)</v>
          </cell>
          <cell r="T733">
            <v>0</v>
          </cell>
          <cell r="U733" t="str">
            <v>kW</v>
          </cell>
          <cell r="V733" t="str">
            <v>消費電力(暖房ﾋｰﾀ作動時)</v>
          </cell>
          <cell r="W733">
            <v>0</v>
          </cell>
          <cell r="X733" t="str">
            <v>kW</v>
          </cell>
          <cell r="Y733" t="str">
            <v>電源</v>
          </cell>
          <cell r="Z733" t="str">
            <v>三相</v>
          </cell>
          <cell r="AA733" t="str">
            <v>φ</v>
          </cell>
          <cell r="AB733" t="str">
            <v>電圧</v>
          </cell>
          <cell r="AC733">
            <v>200</v>
          </cell>
          <cell r="AD733" t="str">
            <v>V</v>
          </cell>
          <cell r="AE733" t="str">
            <v>外形寸法　高さ</v>
          </cell>
          <cell r="AF733">
            <v>1900</v>
          </cell>
          <cell r="AG733" t="str">
            <v>mm</v>
          </cell>
          <cell r="AH733" t="str">
            <v>外形寸法　幅</v>
          </cell>
          <cell r="AI733">
            <v>600</v>
          </cell>
          <cell r="AJ733" t="str">
            <v>mm</v>
          </cell>
          <cell r="AK733" t="str">
            <v>外形寸法　奥行</v>
          </cell>
          <cell r="AL733">
            <v>290</v>
          </cell>
          <cell r="AM733" t="str">
            <v>mm</v>
          </cell>
          <cell r="AN733" t="str">
            <v>風量(強)</v>
          </cell>
          <cell r="AO733">
            <v>36</v>
          </cell>
          <cell r="AP733" t="str">
            <v>m3/min</v>
          </cell>
          <cell r="AQ733" t="str">
            <v>機外静圧</v>
          </cell>
          <cell r="AR733">
            <v>0</v>
          </cell>
          <cell r="AS733" t="str">
            <v>Pa</v>
          </cell>
          <cell r="AT733" t="str">
            <v>送風機出力</v>
          </cell>
          <cell r="AU733" t="str">
            <v>0.06×2</v>
          </cell>
          <cell r="AV733" t="str">
            <v>kW</v>
          </cell>
          <cell r="AW733" t="str">
            <v>ドレン配管径</v>
          </cell>
          <cell r="AX733" t="str">
            <v>VP20接続可</v>
          </cell>
          <cell r="AZ733" t="str">
            <v>冷媒配管(ガス)</v>
          </cell>
          <cell r="BA733">
            <v>19.05</v>
          </cell>
          <cell r="BB733" t="str">
            <v>φ(mm)</v>
          </cell>
          <cell r="BC733" t="str">
            <v>冷媒配管(液)</v>
          </cell>
          <cell r="BD733">
            <v>12.7</v>
          </cell>
          <cell r="BE733" t="str">
            <v>φ(mm)</v>
          </cell>
          <cell r="BF733" t="str">
            <v>製品質量</v>
          </cell>
          <cell r="BG733">
            <v>76</v>
          </cell>
          <cell r="BH733" t="str">
            <v>kg</v>
          </cell>
          <cell r="BI733" t="str">
            <v>分離形名(パネル１)</v>
          </cell>
          <cell r="BL733" t="str">
            <v>分離形名(リモコン１)</v>
          </cell>
        </row>
        <row r="734">
          <cell r="B734" t="str">
            <v>PSHZ-J56EKH</v>
          </cell>
          <cell r="C734" t="str">
            <v>標準価格</v>
          </cell>
          <cell r="D734">
            <v>290000</v>
          </cell>
          <cell r="E734">
            <v>315000</v>
          </cell>
          <cell r="F734" t="str">
            <v>円</v>
          </cell>
          <cell r="G734" t="str">
            <v>冷房能力</v>
          </cell>
          <cell r="H734">
            <v>5</v>
          </cell>
          <cell r="I734" t="str">
            <v>kW</v>
          </cell>
          <cell r="J734" t="str">
            <v>消費電力(冷房)</v>
          </cell>
          <cell r="K734">
            <v>0</v>
          </cell>
          <cell r="L734" t="str">
            <v>kW</v>
          </cell>
          <cell r="M734" t="str">
            <v>暖房能力</v>
          </cell>
          <cell r="N734">
            <v>6.3</v>
          </cell>
          <cell r="O734" t="str">
            <v>kW</v>
          </cell>
          <cell r="P734" t="str">
            <v>暖房能力(ﾋｰﾀ作動時)</v>
          </cell>
          <cell r="Q734">
            <v>0</v>
          </cell>
          <cell r="R734" t="str">
            <v>kW</v>
          </cell>
          <cell r="S734" t="str">
            <v>消費電力(暖房)</v>
          </cell>
          <cell r="T734">
            <v>0</v>
          </cell>
          <cell r="U734" t="str">
            <v>kW</v>
          </cell>
          <cell r="V734" t="str">
            <v>消費電力(暖房ﾋｰﾀ作動時)</v>
          </cell>
          <cell r="W734">
            <v>0</v>
          </cell>
          <cell r="X734" t="str">
            <v>kW</v>
          </cell>
          <cell r="Y734" t="str">
            <v>電源</v>
          </cell>
          <cell r="Z734" t="str">
            <v>三相</v>
          </cell>
          <cell r="AA734" t="str">
            <v>φ</v>
          </cell>
          <cell r="AB734" t="str">
            <v>電圧</v>
          </cell>
          <cell r="AC734">
            <v>200</v>
          </cell>
          <cell r="AD734" t="str">
            <v>V</v>
          </cell>
          <cell r="AE734" t="str">
            <v>外形寸法　高さ</v>
          </cell>
          <cell r="AF734">
            <v>1900</v>
          </cell>
          <cell r="AG734" t="str">
            <v>mm</v>
          </cell>
          <cell r="AH734" t="str">
            <v>外形寸法　幅</v>
          </cell>
          <cell r="AI734">
            <v>500</v>
          </cell>
          <cell r="AJ734" t="str">
            <v>mm</v>
          </cell>
          <cell r="AK734" t="str">
            <v>外形寸法　奥行</v>
          </cell>
          <cell r="AL734">
            <v>220</v>
          </cell>
          <cell r="AM734" t="str">
            <v>mm</v>
          </cell>
          <cell r="AN734" t="str">
            <v>風量(強)</v>
          </cell>
          <cell r="AO734">
            <v>20</v>
          </cell>
          <cell r="AP734" t="str">
            <v>m3/min</v>
          </cell>
          <cell r="AQ734" t="str">
            <v>機外静圧</v>
          </cell>
          <cell r="AR734">
            <v>0</v>
          </cell>
          <cell r="AS734" t="str">
            <v>Pa</v>
          </cell>
          <cell r="AT734" t="str">
            <v>送風機出力</v>
          </cell>
          <cell r="AU734" t="str">
            <v>0.035×2</v>
          </cell>
          <cell r="AV734" t="str">
            <v>kW</v>
          </cell>
          <cell r="AW734" t="str">
            <v>ドレン配管径</v>
          </cell>
          <cell r="AX734" t="str">
            <v>VP20接続可</v>
          </cell>
          <cell r="AZ734" t="str">
            <v>冷媒配管(ガス)</v>
          </cell>
          <cell r="BA734">
            <v>15.88</v>
          </cell>
          <cell r="BB734" t="str">
            <v>φ(mm)</v>
          </cell>
          <cell r="BC734" t="str">
            <v>冷媒配管(液)</v>
          </cell>
          <cell r="BD734">
            <v>9.52</v>
          </cell>
          <cell r="BE734" t="str">
            <v>φ(mm)</v>
          </cell>
          <cell r="BF734" t="str">
            <v>製品質量</v>
          </cell>
          <cell r="BG734">
            <v>53</v>
          </cell>
          <cell r="BH734" t="str">
            <v>kg</v>
          </cell>
          <cell r="BI734" t="str">
            <v>分離形名(パネル１)</v>
          </cell>
          <cell r="BL734" t="str">
            <v>分離形名(リモコン１)</v>
          </cell>
        </row>
        <row r="735">
          <cell r="B735" t="str">
            <v>PSHZ-J56SEKH</v>
          </cell>
          <cell r="C735" t="str">
            <v>標準価格</v>
          </cell>
          <cell r="D735">
            <v>290000</v>
          </cell>
          <cell r="E735">
            <v>315000</v>
          </cell>
          <cell r="F735" t="str">
            <v>円</v>
          </cell>
          <cell r="G735" t="str">
            <v>冷房能力</v>
          </cell>
          <cell r="H735">
            <v>5</v>
          </cell>
          <cell r="I735" t="str">
            <v>kW</v>
          </cell>
          <cell r="J735" t="str">
            <v>消費電力(冷房)</v>
          </cell>
          <cell r="K735">
            <v>0</v>
          </cell>
          <cell r="L735" t="str">
            <v>kW</v>
          </cell>
          <cell r="M735" t="str">
            <v>暖房能力</v>
          </cell>
          <cell r="N735">
            <v>6.3</v>
          </cell>
          <cell r="O735" t="str">
            <v>kW</v>
          </cell>
          <cell r="P735" t="str">
            <v>暖房能力(ﾋｰﾀ作動時)</v>
          </cell>
          <cell r="Q735">
            <v>0</v>
          </cell>
          <cell r="R735" t="str">
            <v>kW</v>
          </cell>
          <cell r="S735" t="str">
            <v>消費電力(暖房)</v>
          </cell>
          <cell r="T735">
            <v>0</v>
          </cell>
          <cell r="U735" t="str">
            <v>kW</v>
          </cell>
          <cell r="V735" t="str">
            <v>消費電力(暖房ﾋｰﾀ作動時)</v>
          </cell>
          <cell r="W735">
            <v>0</v>
          </cell>
          <cell r="X735" t="str">
            <v>kW</v>
          </cell>
          <cell r="Y735" t="str">
            <v>電源</v>
          </cell>
          <cell r="Z735" t="str">
            <v>単相</v>
          </cell>
          <cell r="AA735" t="str">
            <v>φ</v>
          </cell>
          <cell r="AB735" t="str">
            <v>電圧</v>
          </cell>
          <cell r="AC735">
            <v>200</v>
          </cell>
          <cell r="AD735" t="str">
            <v>V</v>
          </cell>
          <cell r="AE735" t="str">
            <v>外形寸法　高さ</v>
          </cell>
          <cell r="AF735">
            <v>1900</v>
          </cell>
          <cell r="AG735" t="str">
            <v>mm</v>
          </cell>
          <cell r="AH735" t="str">
            <v>外形寸法　幅</v>
          </cell>
          <cell r="AI735">
            <v>500</v>
          </cell>
          <cell r="AJ735" t="str">
            <v>mm</v>
          </cell>
          <cell r="AK735" t="str">
            <v>外形寸法　奥行</v>
          </cell>
          <cell r="AL735">
            <v>220</v>
          </cell>
          <cell r="AM735" t="str">
            <v>mm</v>
          </cell>
          <cell r="AN735" t="str">
            <v>風量(強)</v>
          </cell>
          <cell r="AO735">
            <v>20</v>
          </cell>
          <cell r="AP735" t="str">
            <v>m3/min</v>
          </cell>
          <cell r="AQ735" t="str">
            <v>機外静圧</v>
          </cell>
          <cell r="AR735">
            <v>0</v>
          </cell>
          <cell r="AS735" t="str">
            <v>Pa</v>
          </cell>
          <cell r="AT735" t="str">
            <v>送風機出力</v>
          </cell>
          <cell r="AU735" t="str">
            <v>0.035×2</v>
          </cell>
          <cell r="AV735" t="str">
            <v>kW</v>
          </cell>
          <cell r="AW735" t="str">
            <v>ドレン配管径</v>
          </cell>
          <cell r="AX735" t="str">
            <v>VP20接続可</v>
          </cell>
          <cell r="AZ735" t="str">
            <v>冷媒配管(ガス)</v>
          </cell>
          <cell r="BA735">
            <v>15.88</v>
          </cell>
          <cell r="BB735" t="str">
            <v>φ(mm)</v>
          </cell>
          <cell r="BC735" t="str">
            <v>冷媒配管(液)</v>
          </cell>
          <cell r="BD735">
            <v>9.52</v>
          </cell>
          <cell r="BE735" t="str">
            <v>φ(mm)</v>
          </cell>
          <cell r="BF735" t="str">
            <v>製品質量</v>
          </cell>
          <cell r="BG735">
            <v>53</v>
          </cell>
          <cell r="BH735" t="str">
            <v>kg</v>
          </cell>
          <cell r="BI735" t="str">
            <v>分離形名(パネル１)</v>
          </cell>
          <cell r="BL735" t="str">
            <v>分離形名(リモコン１)</v>
          </cell>
        </row>
        <row r="736">
          <cell r="B736" t="str">
            <v>PSHZ-J63EKH</v>
          </cell>
          <cell r="C736" t="str">
            <v>標準価格</v>
          </cell>
          <cell r="D736">
            <v>300000</v>
          </cell>
          <cell r="E736">
            <v>325000</v>
          </cell>
          <cell r="F736" t="str">
            <v>円</v>
          </cell>
          <cell r="G736" t="str">
            <v>冷房能力</v>
          </cell>
          <cell r="H736">
            <v>5.6</v>
          </cell>
          <cell r="I736" t="str">
            <v>kW</v>
          </cell>
          <cell r="J736" t="str">
            <v>消費電力(冷房)</v>
          </cell>
          <cell r="K736">
            <v>0</v>
          </cell>
          <cell r="L736" t="str">
            <v>kW</v>
          </cell>
          <cell r="M736" t="str">
            <v>暖房能力</v>
          </cell>
          <cell r="N736">
            <v>6.7</v>
          </cell>
          <cell r="O736" t="str">
            <v>kW</v>
          </cell>
          <cell r="P736" t="str">
            <v>暖房能力(ﾋｰﾀ作動時)</v>
          </cell>
          <cell r="Q736">
            <v>0</v>
          </cell>
          <cell r="R736" t="str">
            <v>kW</v>
          </cell>
          <cell r="S736" t="str">
            <v>消費電力(暖房)</v>
          </cell>
          <cell r="T736">
            <v>0</v>
          </cell>
          <cell r="U736" t="str">
            <v>kW</v>
          </cell>
          <cell r="V736" t="str">
            <v>消費電力(暖房ﾋｰﾀ作動時)</v>
          </cell>
          <cell r="W736">
            <v>0</v>
          </cell>
          <cell r="X736" t="str">
            <v>kW</v>
          </cell>
          <cell r="Y736" t="str">
            <v>電源</v>
          </cell>
          <cell r="Z736" t="str">
            <v>三相</v>
          </cell>
          <cell r="AA736" t="str">
            <v>φ</v>
          </cell>
          <cell r="AB736" t="str">
            <v>電圧</v>
          </cell>
          <cell r="AC736">
            <v>200</v>
          </cell>
          <cell r="AD736" t="str">
            <v>V</v>
          </cell>
          <cell r="AE736" t="str">
            <v>外形寸法　高さ</v>
          </cell>
          <cell r="AF736">
            <v>1900</v>
          </cell>
          <cell r="AG736" t="str">
            <v>mm</v>
          </cell>
          <cell r="AH736" t="str">
            <v>外形寸法　幅</v>
          </cell>
          <cell r="AI736">
            <v>500</v>
          </cell>
          <cell r="AJ736" t="str">
            <v>mm</v>
          </cell>
          <cell r="AK736" t="str">
            <v>外形寸法　奥行</v>
          </cell>
          <cell r="AL736">
            <v>220</v>
          </cell>
          <cell r="AM736" t="str">
            <v>mm</v>
          </cell>
          <cell r="AN736" t="str">
            <v>風量(強)</v>
          </cell>
          <cell r="AO736">
            <v>20</v>
          </cell>
          <cell r="AP736" t="str">
            <v>m3/min</v>
          </cell>
          <cell r="AQ736" t="str">
            <v>機外静圧</v>
          </cell>
          <cell r="AR736">
            <v>0</v>
          </cell>
          <cell r="AS736" t="str">
            <v>Pa</v>
          </cell>
          <cell r="AT736" t="str">
            <v>送風機出力</v>
          </cell>
          <cell r="AU736" t="str">
            <v>0.035×2</v>
          </cell>
          <cell r="AV736" t="str">
            <v>kW</v>
          </cell>
          <cell r="AW736" t="str">
            <v>ドレン配管径</v>
          </cell>
          <cell r="AX736" t="str">
            <v>VP20接続可</v>
          </cell>
          <cell r="AZ736" t="str">
            <v>冷媒配管(ガス)</v>
          </cell>
          <cell r="BA736">
            <v>15.88</v>
          </cell>
          <cell r="BB736" t="str">
            <v>φ(mm)</v>
          </cell>
          <cell r="BC736" t="str">
            <v>冷媒配管(液)</v>
          </cell>
          <cell r="BD736">
            <v>9.52</v>
          </cell>
          <cell r="BE736" t="str">
            <v>φ(mm)</v>
          </cell>
          <cell r="BF736" t="str">
            <v>製品質量</v>
          </cell>
          <cell r="BG736">
            <v>53</v>
          </cell>
          <cell r="BH736" t="str">
            <v>kg</v>
          </cell>
          <cell r="BI736" t="str">
            <v>分離形名(パネル１)</v>
          </cell>
          <cell r="BL736" t="str">
            <v>分離形名(リモコン１)</v>
          </cell>
        </row>
        <row r="737">
          <cell r="B737" t="str">
            <v>PSHZ-J63SEKH</v>
          </cell>
          <cell r="C737" t="str">
            <v>標準価格</v>
          </cell>
          <cell r="D737">
            <v>300000</v>
          </cell>
          <cell r="E737">
            <v>325000</v>
          </cell>
          <cell r="F737" t="str">
            <v>円</v>
          </cell>
          <cell r="G737" t="str">
            <v>冷房能力</v>
          </cell>
          <cell r="H737">
            <v>5.6</v>
          </cell>
          <cell r="I737" t="str">
            <v>kW</v>
          </cell>
          <cell r="J737" t="str">
            <v>消費電力(冷房)</v>
          </cell>
          <cell r="K737">
            <v>0</v>
          </cell>
          <cell r="L737" t="str">
            <v>kW</v>
          </cell>
          <cell r="M737" t="str">
            <v>暖房能力</v>
          </cell>
          <cell r="N737">
            <v>6.7</v>
          </cell>
          <cell r="O737" t="str">
            <v>kW</v>
          </cell>
          <cell r="P737" t="str">
            <v>暖房能力(ﾋｰﾀ作動時)</v>
          </cell>
          <cell r="Q737">
            <v>0</v>
          </cell>
          <cell r="R737" t="str">
            <v>kW</v>
          </cell>
          <cell r="S737" t="str">
            <v>消費電力(暖房)</v>
          </cell>
          <cell r="T737">
            <v>0</v>
          </cell>
          <cell r="U737" t="str">
            <v>kW</v>
          </cell>
          <cell r="V737" t="str">
            <v>消費電力(暖房ﾋｰﾀ作動時)</v>
          </cell>
          <cell r="W737">
            <v>0</v>
          </cell>
          <cell r="X737" t="str">
            <v>kW</v>
          </cell>
          <cell r="Y737" t="str">
            <v>電源</v>
          </cell>
          <cell r="Z737" t="str">
            <v>単相</v>
          </cell>
          <cell r="AA737" t="str">
            <v>φ</v>
          </cell>
          <cell r="AB737" t="str">
            <v>電圧</v>
          </cell>
          <cell r="AC737">
            <v>200</v>
          </cell>
          <cell r="AD737" t="str">
            <v>V</v>
          </cell>
          <cell r="AE737" t="str">
            <v>外形寸法　高さ</v>
          </cell>
          <cell r="AF737">
            <v>1900</v>
          </cell>
          <cell r="AG737" t="str">
            <v>mm</v>
          </cell>
          <cell r="AH737" t="str">
            <v>外形寸法　幅</v>
          </cell>
          <cell r="AI737">
            <v>500</v>
          </cell>
          <cell r="AJ737" t="str">
            <v>mm</v>
          </cell>
          <cell r="AK737" t="str">
            <v>外形寸法　奥行</v>
          </cell>
          <cell r="AL737">
            <v>220</v>
          </cell>
          <cell r="AM737" t="str">
            <v>mm</v>
          </cell>
          <cell r="AN737" t="str">
            <v>風量(強)</v>
          </cell>
          <cell r="AO737">
            <v>20</v>
          </cell>
          <cell r="AP737" t="str">
            <v>m3/min</v>
          </cell>
          <cell r="AQ737" t="str">
            <v>機外静圧</v>
          </cell>
          <cell r="AR737">
            <v>0</v>
          </cell>
          <cell r="AS737" t="str">
            <v>Pa</v>
          </cell>
          <cell r="AT737" t="str">
            <v>送風機出力</v>
          </cell>
          <cell r="AU737" t="str">
            <v>0.035×2</v>
          </cell>
          <cell r="AV737" t="str">
            <v>kW</v>
          </cell>
          <cell r="AW737" t="str">
            <v>ドレン配管径</v>
          </cell>
          <cell r="AX737" t="str">
            <v>VP20接続可</v>
          </cell>
          <cell r="AZ737" t="str">
            <v>冷媒配管(ガス)</v>
          </cell>
          <cell r="BA737">
            <v>15.88</v>
          </cell>
          <cell r="BB737" t="str">
            <v>φ(mm)</v>
          </cell>
          <cell r="BC737" t="str">
            <v>冷媒配管(液)</v>
          </cell>
          <cell r="BD737">
            <v>9.52</v>
          </cell>
          <cell r="BE737" t="str">
            <v>φ(mm)</v>
          </cell>
          <cell r="BF737" t="str">
            <v>製品質量</v>
          </cell>
          <cell r="BG737">
            <v>53</v>
          </cell>
          <cell r="BH737" t="str">
            <v>kg</v>
          </cell>
          <cell r="BI737" t="str">
            <v>分離形名(パネル１)</v>
          </cell>
          <cell r="BL737" t="str">
            <v>分離形名(リモコン１)</v>
          </cell>
        </row>
        <row r="738">
          <cell r="B738" t="str">
            <v>PSHZ-J80EKH</v>
          </cell>
          <cell r="C738" t="str">
            <v>標準価格</v>
          </cell>
          <cell r="D738">
            <v>325000</v>
          </cell>
          <cell r="E738">
            <v>350000</v>
          </cell>
          <cell r="F738" t="str">
            <v>円</v>
          </cell>
          <cell r="G738" t="str">
            <v>冷房能力</v>
          </cell>
          <cell r="H738">
            <v>7.1</v>
          </cell>
          <cell r="I738" t="str">
            <v>kW</v>
          </cell>
          <cell r="J738" t="str">
            <v>消費電力(冷房)</v>
          </cell>
          <cell r="K738">
            <v>0</v>
          </cell>
          <cell r="L738" t="str">
            <v>kW</v>
          </cell>
          <cell r="M738" t="str">
            <v>暖房能力</v>
          </cell>
          <cell r="N738">
            <v>9</v>
          </cell>
          <cell r="O738" t="str">
            <v>kW</v>
          </cell>
          <cell r="P738" t="str">
            <v>暖房能力(ﾋｰﾀ作動時)</v>
          </cell>
          <cell r="Q738">
            <v>0</v>
          </cell>
          <cell r="R738" t="str">
            <v>kW</v>
          </cell>
          <cell r="S738" t="str">
            <v>消費電力(暖房)</v>
          </cell>
          <cell r="T738">
            <v>0</v>
          </cell>
          <cell r="U738" t="str">
            <v>kW</v>
          </cell>
          <cell r="V738" t="str">
            <v>消費電力(暖房ﾋｰﾀ作動時)</v>
          </cell>
          <cell r="W738">
            <v>0</v>
          </cell>
          <cell r="X738" t="str">
            <v>kW</v>
          </cell>
          <cell r="Y738" t="str">
            <v>電源</v>
          </cell>
          <cell r="Z738" t="str">
            <v>三相</v>
          </cell>
          <cell r="AA738" t="str">
            <v>φ</v>
          </cell>
          <cell r="AB738" t="str">
            <v>電圧</v>
          </cell>
          <cell r="AC738">
            <v>200</v>
          </cell>
          <cell r="AD738" t="str">
            <v>V</v>
          </cell>
          <cell r="AE738" t="str">
            <v>外形寸法　高さ</v>
          </cell>
          <cell r="AF738">
            <v>1900</v>
          </cell>
          <cell r="AG738" t="str">
            <v>mm</v>
          </cell>
          <cell r="AH738" t="str">
            <v>外形寸法　幅</v>
          </cell>
          <cell r="AI738">
            <v>500</v>
          </cell>
          <cell r="AJ738" t="str">
            <v>mm</v>
          </cell>
          <cell r="AK738" t="str">
            <v>外形寸法　奥行</v>
          </cell>
          <cell r="AL738">
            <v>220</v>
          </cell>
          <cell r="AM738" t="str">
            <v>mm</v>
          </cell>
          <cell r="AN738" t="str">
            <v>風量(強)</v>
          </cell>
          <cell r="AO738">
            <v>20</v>
          </cell>
          <cell r="AP738" t="str">
            <v>m3/min</v>
          </cell>
          <cell r="AQ738" t="str">
            <v>機外静圧</v>
          </cell>
          <cell r="AR738">
            <v>0</v>
          </cell>
          <cell r="AS738" t="str">
            <v>Pa</v>
          </cell>
          <cell r="AT738" t="str">
            <v>送風機出力</v>
          </cell>
          <cell r="AU738" t="str">
            <v>0.035×2</v>
          </cell>
          <cell r="AV738" t="str">
            <v>kW</v>
          </cell>
          <cell r="AW738" t="str">
            <v>ドレン配管径</v>
          </cell>
          <cell r="AX738" t="str">
            <v>VP20接続可</v>
          </cell>
          <cell r="AZ738" t="str">
            <v>冷媒配管(ガス)</v>
          </cell>
          <cell r="BA738">
            <v>15.88</v>
          </cell>
          <cell r="BB738" t="str">
            <v>φ(mm)</v>
          </cell>
          <cell r="BC738" t="str">
            <v>冷媒配管(液)</v>
          </cell>
          <cell r="BD738">
            <v>9.52</v>
          </cell>
          <cell r="BE738" t="str">
            <v>φ(mm)</v>
          </cell>
          <cell r="BF738" t="str">
            <v>製品質量</v>
          </cell>
          <cell r="BG738">
            <v>53</v>
          </cell>
          <cell r="BH738" t="str">
            <v>kg</v>
          </cell>
          <cell r="BI738" t="str">
            <v>分離形名(パネル１)</v>
          </cell>
          <cell r="BL738" t="str">
            <v>分離形名(リモコン１)</v>
          </cell>
        </row>
        <row r="739">
          <cell r="B739" t="str">
            <v>PSHZ-J80SEKH</v>
          </cell>
          <cell r="C739" t="str">
            <v>標準価格</v>
          </cell>
          <cell r="D739">
            <v>325000</v>
          </cell>
          <cell r="E739">
            <v>350000</v>
          </cell>
          <cell r="F739" t="str">
            <v>円</v>
          </cell>
          <cell r="G739" t="str">
            <v>冷房能力</v>
          </cell>
          <cell r="H739">
            <v>7.1</v>
          </cell>
          <cell r="I739" t="str">
            <v>kW</v>
          </cell>
          <cell r="J739" t="str">
            <v>消費電力(冷房)</v>
          </cell>
          <cell r="K739">
            <v>0</v>
          </cell>
          <cell r="L739" t="str">
            <v>kW</v>
          </cell>
          <cell r="M739" t="str">
            <v>暖房能力</v>
          </cell>
          <cell r="N739">
            <v>9</v>
          </cell>
          <cell r="O739" t="str">
            <v>kW</v>
          </cell>
          <cell r="P739" t="str">
            <v>暖房能力(ﾋｰﾀ作動時)</v>
          </cell>
          <cell r="Q739">
            <v>0</v>
          </cell>
          <cell r="R739" t="str">
            <v>kW</v>
          </cell>
          <cell r="S739" t="str">
            <v>消費電力(暖房)</v>
          </cell>
          <cell r="T739">
            <v>0</v>
          </cell>
          <cell r="U739" t="str">
            <v>kW</v>
          </cell>
          <cell r="V739" t="str">
            <v>消費電力(暖房ﾋｰﾀ作動時)</v>
          </cell>
          <cell r="W739">
            <v>0</v>
          </cell>
          <cell r="X739" t="str">
            <v>kW</v>
          </cell>
          <cell r="Y739" t="str">
            <v>電源</v>
          </cell>
          <cell r="Z739" t="str">
            <v>単相</v>
          </cell>
          <cell r="AA739" t="str">
            <v>φ</v>
          </cell>
          <cell r="AB739" t="str">
            <v>電圧</v>
          </cell>
          <cell r="AC739">
            <v>200</v>
          </cell>
          <cell r="AD739" t="str">
            <v>V</v>
          </cell>
          <cell r="AE739" t="str">
            <v>外形寸法　高さ</v>
          </cell>
          <cell r="AF739">
            <v>1900</v>
          </cell>
          <cell r="AG739" t="str">
            <v>mm</v>
          </cell>
          <cell r="AH739" t="str">
            <v>外形寸法　幅</v>
          </cell>
          <cell r="AI739">
            <v>500</v>
          </cell>
          <cell r="AJ739" t="str">
            <v>mm</v>
          </cell>
          <cell r="AK739" t="str">
            <v>外形寸法　奥行</v>
          </cell>
          <cell r="AL739">
            <v>220</v>
          </cell>
          <cell r="AM739" t="str">
            <v>mm</v>
          </cell>
          <cell r="AN739" t="str">
            <v>風量(強)</v>
          </cell>
          <cell r="AO739">
            <v>20</v>
          </cell>
          <cell r="AP739" t="str">
            <v>m3/min</v>
          </cell>
          <cell r="AQ739" t="str">
            <v>機外静圧</v>
          </cell>
          <cell r="AR739">
            <v>0</v>
          </cell>
          <cell r="AS739" t="str">
            <v>Pa</v>
          </cell>
          <cell r="AT739" t="str">
            <v>送風機出力</v>
          </cell>
          <cell r="AU739" t="str">
            <v>0.035×2</v>
          </cell>
          <cell r="AV739" t="str">
            <v>kW</v>
          </cell>
          <cell r="AW739" t="str">
            <v>ドレン配管径</v>
          </cell>
          <cell r="AX739" t="str">
            <v>VP20接続可</v>
          </cell>
          <cell r="AZ739" t="str">
            <v>冷媒配管(ガス)</v>
          </cell>
          <cell r="BA739">
            <v>15.88</v>
          </cell>
          <cell r="BB739" t="str">
            <v>φ(mm)</v>
          </cell>
          <cell r="BC739" t="str">
            <v>冷媒配管(液)</v>
          </cell>
          <cell r="BD739">
            <v>9.52</v>
          </cell>
          <cell r="BE739" t="str">
            <v>φ(mm)</v>
          </cell>
          <cell r="BF739" t="str">
            <v>製品質量</v>
          </cell>
          <cell r="BG739">
            <v>53</v>
          </cell>
          <cell r="BH739" t="str">
            <v>kg</v>
          </cell>
          <cell r="BI739" t="str">
            <v>分離形名(パネル１)</v>
          </cell>
          <cell r="BL739" t="str">
            <v>分離形名(リモコン１)</v>
          </cell>
        </row>
        <row r="740">
          <cell r="B740" t="str">
            <v>PSHZ-J90EKH</v>
          </cell>
          <cell r="C740" t="str">
            <v>標準価格</v>
          </cell>
          <cell r="D740">
            <v>340000</v>
          </cell>
          <cell r="E740">
            <v>365000</v>
          </cell>
          <cell r="F740" t="str">
            <v>円</v>
          </cell>
          <cell r="G740" t="str">
            <v>冷房能力</v>
          </cell>
          <cell r="H740">
            <v>8</v>
          </cell>
          <cell r="I740" t="str">
            <v>kW</v>
          </cell>
          <cell r="J740" t="str">
            <v>消費電力(冷房)</v>
          </cell>
          <cell r="K740">
            <v>0</v>
          </cell>
          <cell r="L740" t="str">
            <v>kW</v>
          </cell>
          <cell r="M740" t="str">
            <v>暖房能力</v>
          </cell>
          <cell r="N740">
            <v>9.5</v>
          </cell>
          <cell r="O740" t="str">
            <v>kW</v>
          </cell>
          <cell r="P740" t="str">
            <v>暖房能力(ﾋｰﾀ作動時)</v>
          </cell>
          <cell r="Q740">
            <v>0</v>
          </cell>
          <cell r="R740" t="str">
            <v>kW</v>
          </cell>
          <cell r="S740" t="str">
            <v>消費電力(暖房)</v>
          </cell>
          <cell r="T740">
            <v>0</v>
          </cell>
          <cell r="U740" t="str">
            <v>kW</v>
          </cell>
          <cell r="V740" t="str">
            <v>消費電力(暖房ﾋｰﾀ作動時)</v>
          </cell>
          <cell r="W740">
            <v>0</v>
          </cell>
          <cell r="X740" t="str">
            <v>kW</v>
          </cell>
          <cell r="Y740" t="str">
            <v>電源</v>
          </cell>
          <cell r="Z740" t="str">
            <v>三相</v>
          </cell>
          <cell r="AA740" t="str">
            <v>φ</v>
          </cell>
          <cell r="AB740" t="str">
            <v>電圧</v>
          </cell>
          <cell r="AC740">
            <v>200</v>
          </cell>
          <cell r="AD740" t="str">
            <v>V</v>
          </cell>
          <cell r="AE740" t="str">
            <v>外形寸法　高さ</v>
          </cell>
          <cell r="AF740">
            <v>1900</v>
          </cell>
          <cell r="AG740" t="str">
            <v>mm</v>
          </cell>
          <cell r="AH740" t="str">
            <v>外形寸法　幅</v>
          </cell>
          <cell r="AI740">
            <v>500</v>
          </cell>
          <cell r="AJ740" t="str">
            <v>mm</v>
          </cell>
          <cell r="AK740" t="str">
            <v>外形寸法　奥行</v>
          </cell>
          <cell r="AL740">
            <v>220</v>
          </cell>
          <cell r="AM740" t="str">
            <v>mm</v>
          </cell>
          <cell r="AN740" t="str">
            <v>風量(強)</v>
          </cell>
          <cell r="AO740">
            <v>20</v>
          </cell>
          <cell r="AP740" t="str">
            <v>m3/min</v>
          </cell>
          <cell r="AQ740" t="str">
            <v>機外静圧</v>
          </cell>
          <cell r="AR740">
            <v>0</v>
          </cell>
          <cell r="AS740" t="str">
            <v>Pa</v>
          </cell>
          <cell r="AT740" t="str">
            <v>送風機出力</v>
          </cell>
          <cell r="AU740" t="str">
            <v>0.035×2</v>
          </cell>
          <cell r="AV740" t="str">
            <v>kW</v>
          </cell>
          <cell r="AW740" t="str">
            <v>ドレン配管径</v>
          </cell>
          <cell r="AX740" t="str">
            <v>VP20接続可</v>
          </cell>
          <cell r="AZ740" t="str">
            <v>冷媒配管(ガス)</v>
          </cell>
          <cell r="BA740">
            <v>15.88</v>
          </cell>
          <cell r="BB740" t="str">
            <v>φ(mm)</v>
          </cell>
          <cell r="BC740" t="str">
            <v>冷媒配管(液)</v>
          </cell>
          <cell r="BD740">
            <v>9.52</v>
          </cell>
          <cell r="BE740" t="str">
            <v>φ(mm)</v>
          </cell>
          <cell r="BF740" t="str">
            <v>製品質量</v>
          </cell>
          <cell r="BG740">
            <v>53</v>
          </cell>
          <cell r="BH740" t="str">
            <v>kg</v>
          </cell>
          <cell r="BI740" t="str">
            <v>分離形名(パネル１)</v>
          </cell>
          <cell r="BL740" t="str">
            <v>分離形名(リモコン１)</v>
          </cell>
        </row>
        <row r="741">
          <cell r="B741" t="str">
            <v>PSHZ-J90SEKH</v>
          </cell>
          <cell r="C741" t="str">
            <v>標準価格</v>
          </cell>
          <cell r="D741">
            <v>340000</v>
          </cell>
          <cell r="E741">
            <v>365000</v>
          </cell>
          <cell r="F741" t="str">
            <v>円</v>
          </cell>
          <cell r="G741" t="str">
            <v>冷房能力</v>
          </cell>
          <cell r="H741">
            <v>8</v>
          </cell>
          <cell r="I741" t="str">
            <v>kW</v>
          </cell>
          <cell r="J741" t="str">
            <v>消費電力(冷房)</v>
          </cell>
          <cell r="K741">
            <v>0</v>
          </cell>
          <cell r="L741" t="str">
            <v>kW</v>
          </cell>
          <cell r="M741" t="str">
            <v>暖房能力</v>
          </cell>
          <cell r="N741">
            <v>9.5</v>
          </cell>
          <cell r="O741" t="str">
            <v>kW</v>
          </cell>
          <cell r="P741" t="str">
            <v>暖房能力(ﾋｰﾀ作動時)</v>
          </cell>
          <cell r="Q741">
            <v>0</v>
          </cell>
          <cell r="R741" t="str">
            <v>kW</v>
          </cell>
          <cell r="S741" t="str">
            <v>消費電力(暖房)</v>
          </cell>
          <cell r="T741">
            <v>0</v>
          </cell>
          <cell r="U741" t="str">
            <v>kW</v>
          </cell>
          <cell r="V741" t="str">
            <v>消費電力(暖房ﾋｰﾀ作動時)</v>
          </cell>
          <cell r="W741">
            <v>0</v>
          </cell>
          <cell r="X741" t="str">
            <v>kW</v>
          </cell>
          <cell r="Y741" t="str">
            <v>電源</v>
          </cell>
          <cell r="Z741" t="str">
            <v>単相</v>
          </cell>
          <cell r="AA741" t="str">
            <v>φ</v>
          </cell>
          <cell r="AB741" t="str">
            <v>電圧</v>
          </cell>
          <cell r="AC741">
            <v>200</v>
          </cell>
          <cell r="AD741" t="str">
            <v>V</v>
          </cell>
          <cell r="AE741" t="str">
            <v>外形寸法　高さ</v>
          </cell>
          <cell r="AF741">
            <v>1900</v>
          </cell>
          <cell r="AG741" t="str">
            <v>mm</v>
          </cell>
          <cell r="AH741" t="str">
            <v>外形寸法　幅</v>
          </cell>
          <cell r="AI741">
            <v>500</v>
          </cell>
          <cell r="AJ741" t="str">
            <v>mm</v>
          </cell>
          <cell r="AK741" t="str">
            <v>外形寸法　奥行</v>
          </cell>
          <cell r="AL741">
            <v>220</v>
          </cell>
          <cell r="AM741" t="str">
            <v>mm</v>
          </cell>
          <cell r="AN741" t="str">
            <v>風量(強)</v>
          </cell>
          <cell r="AO741">
            <v>20</v>
          </cell>
          <cell r="AP741" t="str">
            <v>m3/min</v>
          </cell>
          <cell r="AQ741" t="str">
            <v>機外静圧</v>
          </cell>
          <cell r="AR741">
            <v>0</v>
          </cell>
          <cell r="AS741" t="str">
            <v>Pa</v>
          </cell>
          <cell r="AT741" t="str">
            <v>送風機出力</v>
          </cell>
          <cell r="AU741" t="str">
            <v>0.035×2</v>
          </cell>
          <cell r="AV741" t="str">
            <v>kW</v>
          </cell>
          <cell r="AW741" t="str">
            <v>ドレン配管径</v>
          </cell>
          <cell r="AX741" t="str">
            <v>VP20接続可</v>
          </cell>
          <cell r="AZ741" t="str">
            <v>冷媒配管(ガス)</v>
          </cell>
          <cell r="BA741">
            <v>15.88</v>
          </cell>
          <cell r="BB741" t="str">
            <v>φ(mm)</v>
          </cell>
          <cell r="BC741" t="str">
            <v>冷媒配管(液)</v>
          </cell>
          <cell r="BD741">
            <v>9.52</v>
          </cell>
          <cell r="BE741" t="str">
            <v>φ(mm)</v>
          </cell>
          <cell r="BF741" t="str">
            <v>製品質量</v>
          </cell>
          <cell r="BG741">
            <v>53</v>
          </cell>
          <cell r="BH741" t="str">
            <v>kg</v>
          </cell>
          <cell r="BI741" t="str">
            <v>分離形名(パネル１)</v>
          </cell>
          <cell r="BL741" t="str">
            <v>分離形名(リモコン１)</v>
          </cell>
        </row>
        <row r="742">
          <cell r="B742" t="str">
            <v>VAV-035</v>
          </cell>
          <cell r="C742" t="str">
            <v>標準価格</v>
          </cell>
          <cell r="D742">
            <v>130000</v>
          </cell>
          <cell r="E742">
            <v>155000</v>
          </cell>
          <cell r="F742" t="str">
            <v>円</v>
          </cell>
          <cell r="G742" t="str">
            <v>冷房能力</v>
          </cell>
          <cell r="I742" t="str">
            <v>kW</v>
          </cell>
          <cell r="J742" t="str">
            <v>消費電力(冷房)</v>
          </cell>
          <cell r="L742" t="str">
            <v>kW</v>
          </cell>
          <cell r="M742" t="str">
            <v>暖房能力</v>
          </cell>
          <cell r="O742" t="str">
            <v>kW</v>
          </cell>
          <cell r="P742" t="str">
            <v>暖房能力(ﾋｰﾀ作動時)</v>
          </cell>
          <cell r="R742" t="str">
            <v>kW</v>
          </cell>
          <cell r="S742" t="str">
            <v>消費電力(暖房)</v>
          </cell>
          <cell r="U742" t="str">
            <v>kW</v>
          </cell>
          <cell r="V742" t="str">
            <v>消費電力(暖房ﾋｰﾀ作動時)</v>
          </cell>
          <cell r="X742" t="str">
            <v>kW</v>
          </cell>
          <cell r="Y742" t="str">
            <v>電源</v>
          </cell>
          <cell r="Z742" t="str">
            <v>単相</v>
          </cell>
          <cell r="AA742" t="str">
            <v>φ</v>
          </cell>
          <cell r="AB742" t="str">
            <v>電圧</v>
          </cell>
          <cell r="AC742">
            <v>200</v>
          </cell>
          <cell r="AD742" t="str">
            <v>V</v>
          </cell>
          <cell r="AE742" t="str">
            <v>外形寸法　高さ</v>
          </cell>
          <cell r="AF742">
            <v>200</v>
          </cell>
          <cell r="AG742" t="str">
            <v>mm</v>
          </cell>
          <cell r="AH742" t="str">
            <v>外形寸法　幅</v>
          </cell>
          <cell r="AI742">
            <v>302</v>
          </cell>
          <cell r="AJ742" t="str">
            <v>mm</v>
          </cell>
          <cell r="AK742" t="str">
            <v>外形寸法　奥行</v>
          </cell>
          <cell r="AM742" t="str">
            <v>mm</v>
          </cell>
          <cell r="AN742" t="str">
            <v>風量(強)</v>
          </cell>
          <cell r="AO742">
            <v>11.3</v>
          </cell>
          <cell r="AP742" t="str">
            <v>m3/min</v>
          </cell>
          <cell r="AQ742" t="str">
            <v>機外静圧</v>
          </cell>
          <cell r="AR742">
            <v>20</v>
          </cell>
          <cell r="AS742" t="str">
            <v>Pa</v>
          </cell>
          <cell r="AT742" t="str">
            <v>送風機出力</v>
          </cell>
          <cell r="AV742" t="str">
            <v>kW</v>
          </cell>
          <cell r="AW742" t="str">
            <v>ドレン配管径</v>
          </cell>
          <cell r="AZ742" t="str">
            <v>冷媒配管(ガス)</v>
          </cell>
          <cell r="BB742" t="str">
            <v>φ(mm)</v>
          </cell>
          <cell r="BC742" t="str">
            <v>冷媒配管(液)</v>
          </cell>
          <cell r="BE742" t="str">
            <v>φ(mm)</v>
          </cell>
          <cell r="BF742" t="str">
            <v>製品質量</v>
          </cell>
          <cell r="BG742">
            <v>10</v>
          </cell>
          <cell r="BH742" t="str">
            <v>kg</v>
          </cell>
          <cell r="BI742" t="str">
            <v>分離形名(パネル１)</v>
          </cell>
          <cell r="BL742" t="str">
            <v>分離形名(リモコン１)</v>
          </cell>
          <cell r="BM742" t="str">
            <v>PAC-SB01VR</v>
          </cell>
        </row>
        <row r="743">
          <cell r="B743" t="str">
            <v>VAV-050</v>
          </cell>
          <cell r="C743" t="str">
            <v>標準価格</v>
          </cell>
          <cell r="D743">
            <v>135000</v>
          </cell>
          <cell r="E743">
            <v>160000</v>
          </cell>
          <cell r="F743" t="str">
            <v>円</v>
          </cell>
          <cell r="G743" t="str">
            <v>冷房能力</v>
          </cell>
          <cell r="I743" t="str">
            <v>kW</v>
          </cell>
          <cell r="J743" t="str">
            <v>消費電力(冷房)</v>
          </cell>
          <cell r="L743" t="str">
            <v>kW</v>
          </cell>
          <cell r="M743" t="str">
            <v>暖房能力</v>
          </cell>
          <cell r="O743" t="str">
            <v>kW</v>
          </cell>
          <cell r="P743" t="str">
            <v>暖房能力(ﾋｰﾀ作動時)</v>
          </cell>
          <cell r="R743" t="str">
            <v>kW</v>
          </cell>
          <cell r="S743" t="str">
            <v>消費電力(暖房)</v>
          </cell>
          <cell r="U743" t="str">
            <v>kW</v>
          </cell>
          <cell r="V743" t="str">
            <v>消費電力(暖房ﾋｰﾀ作動時)</v>
          </cell>
          <cell r="X743" t="str">
            <v>kW</v>
          </cell>
          <cell r="Y743" t="str">
            <v>電源</v>
          </cell>
          <cell r="Z743" t="str">
            <v>単相</v>
          </cell>
          <cell r="AA743" t="str">
            <v>φ</v>
          </cell>
          <cell r="AB743" t="str">
            <v>電圧</v>
          </cell>
          <cell r="AC743">
            <v>200</v>
          </cell>
          <cell r="AD743" t="str">
            <v>V</v>
          </cell>
          <cell r="AE743" t="str">
            <v>外形寸法　高さ</v>
          </cell>
          <cell r="AF743">
            <v>200</v>
          </cell>
          <cell r="AG743" t="str">
            <v>mm</v>
          </cell>
          <cell r="AH743" t="str">
            <v>外形寸法　幅</v>
          </cell>
          <cell r="AI743">
            <v>352</v>
          </cell>
          <cell r="AJ743" t="str">
            <v>mm</v>
          </cell>
          <cell r="AK743" t="str">
            <v>外形寸法　奥行</v>
          </cell>
          <cell r="AM743" t="str">
            <v>mm</v>
          </cell>
          <cell r="AN743" t="str">
            <v>風量(強)</v>
          </cell>
          <cell r="AO743">
            <v>16</v>
          </cell>
          <cell r="AP743" t="str">
            <v>m3/min</v>
          </cell>
          <cell r="AQ743" t="str">
            <v>機外静圧</v>
          </cell>
          <cell r="AR743">
            <v>20</v>
          </cell>
          <cell r="AS743" t="str">
            <v>Pa</v>
          </cell>
          <cell r="AT743" t="str">
            <v>送風機出力</v>
          </cell>
          <cell r="AV743" t="str">
            <v>kW</v>
          </cell>
          <cell r="AW743" t="str">
            <v>ドレン配管径</v>
          </cell>
          <cell r="AZ743" t="str">
            <v>冷媒配管(ガス)</v>
          </cell>
          <cell r="BB743" t="str">
            <v>φ(mm)</v>
          </cell>
          <cell r="BC743" t="str">
            <v>冷媒配管(液)</v>
          </cell>
          <cell r="BE743" t="str">
            <v>φ(mm)</v>
          </cell>
          <cell r="BF743" t="str">
            <v>製品質量</v>
          </cell>
          <cell r="BG743">
            <v>11</v>
          </cell>
          <cell r="BH743" t="str">
            <v>kg</v>
          </cell>
          <cell r="BI743" t="str">
            <v>分離形名(パネル１)</v>
          </cell>
          <cell r="BL743" t="str">
            <v>分離形名(リモコン１)</v>
          </cell>
          <cell r="BM743" t="str">
            <v>PAC-SB01VR</v>
          </cell>
        </row>
        <row r="744">
          <cell r="B744" t="str">
            <v>VAV-112</v>
          </cell>
          <cell r="C744" t="str">
            <v>標準価格</v>
          </cell>
          <cell r="D744">
            <v>145000</v>
          </cell>
          <cell r="E744">
            <v>170000</v>
          </cell>
          <cell r="F744" t="str">
            <v>円</v>
          </cell>
          <cell r="G744" t="str">
            <v>冷房能力</v>
          </cell>
          <cell r="I744" t="str">
            <v>kW</v>
          </cell>
          <cell r="J744" t="str">
            <v>消費電力(冷房)</v>
          </cell>
          <cell r="L744" t="str">
            <v>kW</v>
          </cell>
          <cell r="M744" t="str">
            <v>暖房能力</v>
          </cell>
          <cell r="O744" t="str">
            <v>kW</v>
          </cell>
          <cell r="P744" t="str">
            <v>暖房能力(ﾋｰﾀ作動時)</v>
          </cell>
          <cell r="R744" t="str">
            <v>kW</v>
          </cell>
          <cell r="S744" t="str">
            <v>消費電力(暖房)</v>
          </cell>
          <cell r="U744" t="str">
            <v>kW</v>
          </cell>
          <cell r="V744" t="str">
            <v>消費電力(暖房ﾋｰﾀ作動時)</v>
          </cell>
          <cell r="X744" t="str">
            <v>kW</v>
          </cell>
          <cell r="Y744" t="str">
            <v>電源</v>
          </cell>
          <cell r="Z744" t="str">
            <v>単相</v>
          </cell>
          <cell r="AA744" t="str">
            <v>φ</v>
          </cell>
          <cell r="AB744" t="str">
            <v>電圧</v>
          </cell>
          <cell r="AC744">
            <v>200</v>
          </cell>
          <cell r="AD744" t="str">
            <v>V</v>
          </cell>
          <cell r="AE744" t="str">
            <v>外形寸法　高さ</v>
          </cell>
          <cell r="AF744">
            <v>300</v>
          </cell>
          <cell r="AG744" t="str">
            <v>mm</v>
          </cell>
          <cell r="AH744" t="str">
            <v>外形寸法　幅</v>
          </cell>
          <cell r="AI744">
            <v>452</v>
          </cell>
          <cell r="AJ744" t="str">
            <v>mm</v>
          </cell>
          <cell r="AK744" t="str">
            <v>外形寸法　奥行</v>
          </cell>
          <cell r="AM744" t="str">
            <v>mm</v>
          </cell>
          <cell r="AN744" t="str">
            <v>風量(強)</v>
          </cell>
          <cell r="AO744">
            <v>35.799999999999997</v>
          </cell>
          <cell r="AP744" t="str">
            <v>m3/min</v>
          </cell>
          <cell r="AQ744" t="str">
            <v>機外静圧</v>
          </cell>
          <cell r="AR744">
            <v>20</v>
          </cell>
          <cell r="AS744" t="str">
            <v>Pa</v>
          </cell>
          <cell r="AT744" t="str">
            <v>送風機出力</v>
          </cell>
          <cell r="AV744" t="str">
            <v>kW</v>
          </cell>
          <cell r="AW744" t="str">
            <v>ドレン配管径</v>
          </cell>
          <cell r="AZ744" t="str">
            <v>冷媒配管(ガス)</v>
          </cell>
          <cell r="BB744" t="str">
            <v>φ(mm)</v>
          </cell>
          <cell r="BC744" t="str">
            <v>冷媒配管(液)</v>
          </cell>
          <cell r="BE744" t="str">
            <v>φ(mm)</v>
          </cell>
          <cell r="BF744" t="str">
            <v>製品質量</v>
          </cell>
          <cell r="BG744">
            <v>16</v>
          </cell>
          <cell r="BH744" t="str">
            <v>kg</v>
          </cell>
          <cell r="BI744" t="str">
            <v>分離形名(パネル１)</v>
          </cell>
          <cell r="BL744" t="str">
            <v>分離形名(リモコン１)</v>
          </cell>
          <cell r="BM744" t="str">
            <v>PAC-SB01VR</v>
          </cell>
        </row>
        <row r="745">
          <cell r="B745" t="str">
            <v>VAV-200</v>
          </cell>
          <cell r="C745" t="str">
            <v>標準価格</v>
          </cell>
          <cell r="D745">
            <v>155000</v>
          </cell>
          <cell r="E745">
            <v>180000</v>
          </cell>
          <cell r="F745" t="str">
            <v>円</v>
          </cell>
          <cell r="G745" t="str">
            <v>冷房能力</v>
          </cell>
          <cell r="I745" t="str">
            <v>kW</v>
          </cell>
          <cell r="J745" t="str">
            <v>消費電力(冷房)</v>
          </cell>
          <cell r="L745" t="str">
            <v>kW</v>
          </cell>
          <cell r="M745" t="str">
            <v>暖房能力</v>
          </cell>
          <cell r="O745" t="str">
            <v>kW</v>
          </cell>
          <cell r="P745" t="str">
            <v>暖房能力(ﾋｰﾀ作動時)</v>
          </cell>
          <cell r="R745" t="str">
            <v>kW</v>
          </cell>
          <cell r="S745" t="str">
            <v>消費電力(暖房)</v>
          </cell>
          <cell r="U745" t="str">
            <v>kW</v>
          </cell>
          <cell r="V745" t="str">
            <v>消費電力(暖房ﾋｰﾀ作動時)</v>
          </cell>
          <cell r="X745" t="str">
            <v>kW</v>
          </cell>
          <cell r="Y745" t="str">
            <v>電源</v>
          </cell>
          <cell r="Z745" t="str">
            <v>単相</v>
          </cell>
          <cell r="AA745" t="str">
            <v>φ</v>
          </cell>
          <cell r="AB745" t="str">
            <v>電圧</v>
          </cell>
          <cell r="AC745">
            <v>200</v>
          </cell>
          <cell r="AD745" t="str">
            <v>V</v>
          </cell>
          <cell r="AE745" t="str">
            <v>外形寸法　高さ</v>
          </cell>
          <cell r="AF745">
            <v>300</v>
          </cell>
          <cell r="AG745" t="str">
            <v>mm</v>
          </cell>
          <cell r="AH745" t="str">
            <v>外形寸法　幅</v>
          </cell>
          <cell r="AI745">
            <v>652</v>
          </cell>
          <cell r="AJ745" t="str">
            <v>mm</v>
          </cell>
          <cell r="AK745" t="str">
            <v>外形寸法　奥行</v>
          </cell>
          <cell r="AM745" t="str">
            <v>mm</v>
          </cell>
          <cell r="AN745" t="str">
            <v>風量(強)</v>
          </cell>
          <cell r="AO745">
            <v>64</v>
          </cell>
          <cell r="AP745" t="str">
            <v>m3/min</v>
          </cell>
          <cell r="AQ745" t="str">
            <v>機外静圧</v>
          </cell>
          <cell r="AR745">
            <v>20</v>
          </cell>
          <cell r="AS745" t="str">
            <v>Pa</v>
          </cell>
          <cell r="AT745" t="str">
            <v>送風機出力</v>
          </cell>
          <cell r="AV745" t="str">
            <v>kW</v>
          </cell>
          <cell r="AW745" t="str">
            <v>ドレン配管径</v>
          </cell>
          <cell r="AZ745" t="str">
            <v>冷媒配管(ガス)</v>
          </cell>
          <cell r="BB745" t="str">
            <v>φ(mm)</v>
          </cell>
          <cell r="BC745" t="str">
            <v>冷媒配管(液)</v>
          </cell>
          <cell r="BE745" t="str">
            <v>φ(mm)</v>
          </cell>
          <cell r="BF745" t="str">
            <v>製品質量</v>
          </cell>
          <cell r="BG745">
            <v>20</v>
          </cell>
          <cell r="BH745" t="str">
            <v>kg</v>
          </cell>
          <cell r="BI745" t="str">
            <v>分離形名(パネル１)</v>
          </cell>
          <cell r="BL745" t="str">
            <v>分離形名(リモコン１)</v>
          </cell>
          <cell r="BM745" t="str">
            <v>PAC-SB01VR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15O50"/>
    </sheetNames>
    <sheetDataSet>
      <sheetData sheetId="0">
        <row r="2">
          <cell r="B2" t="str">
            <v>PU-J112EG</v>
          </cell>
          <cell r="C2" t="str">
            <v>標準価格</v>
          </cell>
          <cell r="D2">
            <v>435000</v>
          </cell>
          <cell r="E2" t="str">
            <v>円</v>
          </cell>
          <cell r="F2" t="str">
            <v>冷房能力</v>
          </cell>
          <cell r="G2">
            <v>10</v>
          </cell>
          <cell r="H2" t="str">
            <v>kW</v>
          </cell>
          <cell r="I2" t="str">
            <v>消費電力(冷房)</v>
          </cell>
          <cell r="J2">
            <v>3.1</v>
          </cell>
          <cell r="K2" t="str">
            <v>kW</v>
          </cell>
          <cell r="L2" t="str">
            <v>暖房能力</v>
          </cell>
          <cell r="M2">
            <v>0</v>
          </cell>
          <cell r="N2" t="str">
            <v>kW</v>
          </cell>
          <cell r="O2" t="str">
            <v>消費電力(暖房)</v>
          </cell>
          <cell r="P2">
            <v>0</v>
          </cell>
          <cell r="Q2" t="str">
            <v>kW</v>
          </cell>
          <cell r="R2" t="str">
            <v>電源</v>
          </cell>
          <cell r="S2" t="str">
            <v>三相</v>
          </cell>
          <cell r="T2" t="str">
            <v>φ</v>
          </cell>
          <cell r="U2" t="str">
            <v>電圧</v>
          </cell>
          <cell r="V2">
            <v>200</v>
          </cell>
          <cell r="W2" t="str">
            <v>V</v>
          </cell>
          <cell r="X2" t="str">
            <v>外形寸法　高さ</v>
          </cell>
          <cell r="Y2">
            <v>1258</v>
          </cell>
          <cell r="Z2" t="str">
            <v>mm</v>
          </cell>
          <cell r="AA2" t="str">
            <v>外形寸法　幅</v>
          </cell>
          <cell r="AB2">
            <v>870</v>
          </cell>
          <cell r="AC2" t="str">
            <v>mm</v>
          </cell>
          <cell r="AD2" t="str">
            <v>外形寸法　奥行</v>
          </cell>
          <cell r="AE2">
            <v>325</v>
          </cell>
          <cell r="AF2" t="str">
            <v>mm</v>
          </cell>
          <cell r="AG2" t="str">
            <v>圧縮機出力</v>
          </cell>
          <cell r="AH2">
            <v>2.7</v>
          </cell>
          <cell r="AI2" t="str">
            <v>kW</v>
          </cell>
          <cell r="AJ2" t="str">
            <v>風量</v>
          </cell>
          <cell r="AK2">
            <v>95</v>
          </cell>
          <cell r="AL2" t="str">
            <v>m3/min</v>
          </cell>
          <cell r="AM2" t="str">
            <v>送風機出力</v>
          </cell>
          <cell r="AN2" t="str">
            <v>0.065×2</v>
          </cell>
          <cell r="AO2" t="str">
            <v>kW</v>
          </cell>
          <cell r="AP2" t="str">
            <v>冷媒配管１(ガス)</v>
          </cell>
          <cell r="AQ2">
            <v>19.05</v>
          </cell>
          <cell r="AR2" t="str">
            <v>φ(mm)</v>
          </cell>
          <cell r="AS2" t="str">
            <v>冷媒配管１(液)</v>
          </cell>
          <cell r="AT2">
            <v>9.52</v>
          </cell>
          <cell r="AU2" t="str">
            <v>φ(mm)</v>
          </cell>
          <cell r="AV2" t="str">
            <v>製品質量</v>
          </cell>
          <cell r="AW2">
            <v>94</v>
          </cell>
          <cell r="AX2" t="str">
            <v>kg</v>
          </cell>
          <cell r="AY2">
            <v>28.57</v>
          </cell>
        </row>
        <row r="3">
          <cell r="B3" t="str">
            <v>PU-J112FK</v>
          </cell>
          <cell r="C3" t="str">
            <v>標準価格</v>
          </cell>
          <cell r="D3">
            <v>450000</v>
          </cell>
          <cell r="E3" t="str">
            <v>円</v>
          </cell>
          <cell r="F3" t="str">
            <v>冷房能力</v>
          </cell>
          <cell r="G3">
            <v>10</v>
          </cell>
          <cell r="H3" t="str">
            <v>kW</v>
          </cell>
          <cell r="I3" t="str">
            <v>消費電力(冷房)</v>
          </cell>
          <cell r="J3">
            <v>0</v>
          </cell>
          <cell r="K3" t="str">
            <v>kW</v>
          </cell>
          <cell r="L3" t="str">
            <v>暖房能力</v>
          </cell>
          <cell r="M3">
            <v>0</v>
          </cell>
          <cell r="N3" t="str">
            <v>kW</v>
          </cell>
          <cell r="O3" t="str">
            <v>消費電力(暖房)</v>
          </cell>
          <cell r="P3">
            <v>0</v>
          </cell>
          <cell r="Q3" t="str">
            <v>kW</v>
          </cell>
          <cell r="R3" t="str">
            <v>電源</v>
          </cell>
          <cell r="S3" t="str">
            <v>三相</v>
          </cell>
          <cell r="T3" t="str">
            <v>φ</v>
          </cell>
          <cell r="U3" t="str">
            <v>電圧</v>
          </cell>
          <cell r="V3">
            <v>200</v>
          </cell>
          <cell r="W3" t="str">
            <v>V</v>
          </cell>
          <cell r="X3" t="str">
            <v>外形寸法　高さ</v>
          </cell>
          <cell r="Y3">
            <v>1280</v>
          </cell>
          <cell r="Z3" t="str">
            <v>mm</v>
          </cell>
          <cell r="AA3" t="str">
            <v>外形寸法　幅</v>
          </cell>
          <cell r="AB3">
            <v>900</v>
          </cell>
          <cell r="AC3" t="str">
            <v>mm</v>
          </cell>
          <cell r="AD3" t="str">
            <v>外形寸法　奥行</v>
          </cell>
          <cell r="AE3">
            <v>350</v>
          </cell>
          <cell r="AF3" t="str">
            <v>mm</v>
          </cell>
          <cell r="AG3" t="str">
            <v>圧縮機出力</v>
          </cell>
          <cell r="AH3">
            <v>2.7</v>
          </cell>
          <cell r="AI3" t="str">
            <v>kW</v>
          </cell>
          <cell r="AJ3" t="str">
            <v>風量</v>
          </cell>
          <cell r="AK3">
            <v>80</v>
          </cell>
          <cell r="AL3" t="str">
            <v>m3/min</v>
          </cell>
          <cell r="AM3" t="str">
            <v>送風機出力</v>
          </cell>
          <cell r="AN3" t="str">
            <v>0.04×2</v>
          </cell>
          <cell r="AO3" t="str">
            <v>kW</v>
          </cell>
          <cell r="AP3" t="str">
            <v>冷媒配管１(ガス)</v>
          </cell>
          <cell r="AQ3">
            <v>19.05</v>
          </cell>
          <cell r="AR3" t="str">
            <v>φ(mm)</v>
          </cell>
          <cell r="AS3" t="str">
            <v>冷媒配管１(液)</v>
          </cell>
          <cell r="AT3">
            <v>9.52</v>
          </cell>
          <cell r="AU3" t="str">
            <v>φ(mm)</v>
          </cell>
          <cell r="AV3" t="str">
            <v>製品質量</v>
          </cell>
          <cell r="AW3">
            <v>100</v>
          </cell>
          <cell r="AX3" t="str">
            <v>kg</v>
          </cell>
          <cell r="AY3">
            <v>28.57</v>
          </cell>
        </row>
        <row r="4">
          <cell r="B4" t="str">
            <v>PU-J112GA</v>
          </cell>
          <cell r="C4" t="str">
            <v>標準価格</v>
          </cell>
          <cell r="D4">
            <v>410000</v>
          </cell>
          <cell r="E4" t="str">
            <v>円</v>
          </cell>
          <cell r="F4" t="str">
            <v>冷房能力</v>
          </cell>
          <cell r="G4">
            <v>10</v>
          </cell>
          <cell r="H4" t="str">
            <v>kW</v>
          </cell>
          <cell r="I4" t="str">
            <v>消費電力(冷房)</v>
          </cell>
          <cell r="J4">
            <v>0</v>
          </cell>
          <cell r="K4" t="str">
            <v>kW</v>
          </cell>
          <cell r="L4" t="str">
            <v>暖房能力</v>
          </cell>
          <cell r="M4">
            <v>0</v>
          </cell>
          <cell r="N4" t="str">
            <v>kW</v>
          </cell>
          <cell r="O4" t="str">
            <v>消費電力(暖房)</v>
          </cell>
          <cell r="P4">
            <v>0</v>
          </cell>
          <cell r="Q4" t="str">
            <v>kW</v>
          </cell>
          <cell r="R4" t="str">
            <v>電源</v>
          </cell>
          <cell r="S4" t="str">
            <v>三相</v>
          </cell>
          <cell r="T4" t="str">
            <v>φ</v>
          </cell>
          <cell r="U4" t="str">
            <v>電圧</v>
          </cell>
          <cell r="V4">
            <v>200</v>
          </cell>
          <cell r="W4" t="str">
            <v>V</v>
          </cell>
          <cell r="X4" t="str">
            <v>外形寸法　高さ</v>
          </cell>
          <cell r="Y4">
            <v>1260</v>
          </cell>
          <cell r="Z4" t="str">
            <v>mm</v>
          </cell>
          <cell r="AA4" t="str">
            <v>外形寸法　幅</v>
          </cell>
          <cell r="AB4">
            <v>900</v>
          </cell>
          <cell r="AC4" t="str">
            <v>mm</v>
          </cell>
          <cell r="AD4" t="str">
            <v>外形寸法　奥行</v>
          </cell>
          <cell r="AE4">
            <v>330</v>
          </cell>
          <cell r="AF4" t="str">
            <v>mm</v>
          </cell>
          <cell r="AG4" t="str">
            <v>圧縮機出力</v>
          </cell>
          <cell r="AH4">
            <v>3</v>
          </cell>
          <cell r="AI4" t="str">
            <v>kW</v>
          </cell>
          <cell r="AJ4" t="str">
            <v>風量</v>
          </cell>
          <cell r="AK4">
            <v>80</v>
          </cell>
          <cell r="AL4" t="str">
            <v>m3/min</v>
          </cell>
          <cell r="AM4" t="str">
            <v>送風機出力</v>
          </cell>
          <cell r="AN4" t="str">
            <v>0.06×2</v>
          </cell>
          <cell r="AO4" t="str">
            <v>kW</v>
          </cell>
          <cell r="AP4" t="str">
            <v>冷媒配管１(ガス)</v>
          </cell>
          <cell r="AQ4">
            <v>19.05</v>
          </cell>
          <cell r="AR4" t="str">
            <v>φ(mm)</v>
          </cell>
          <cell r="AS4" t="str">
            <v>冷媒配管１(液)</v>
          </cell>
          <cell r="AT4">
            <v>9.52</v>
          </cell>
          <cell r="AU4" t="str">
            <v>φ(mm)</v>
          </cell>
          <cell r="AV4" t="str">
            <v>製品質量</v>
          </cell>
          <cell r="AW4">
            <v>95</v>
          </cell>
          <cell r="AX4" t="str">
            <v>kg</v>
          </cell>
          <cell r="AY4">
            <v>28.57</v>
          </cell>
        </row>
        <row r="5">
          <cell r="B5" t="str">
            <v>PU-J112GAM</v>
          </cell>
          <cell r="C5" t="str">
            <v>標準価格</v>
          </cell>
          <cell r="D5">
            <v>435000</v>
          </cell>
          <cell r="E5" t="str">
            <v>円</v>
          </cell>
          <cell r="F5" t="str">
            <v>冷房能力</v>
          </cell>
          <cell r="G5">
            <v>10</v>
          </cell>
          <cell r="H5" t="str">
            <v>kW</v>
          </cell>
          <cell r="I5" t="str">
            <v>消費電力(冷房)</v>
          </cell>
          <cell r="K5" t="str">
            <v>kW</v>
          </cell>
          <cell r="L5" t="str">
            <v>暖房能力</v>
          </cell>
          <cell r="N5" t="str">
            <v>kW</v>
          </cell>
          <cell r="O5" t="str">
            <v>消費電力(暖房)</v>
          </cell>
          <cell r="Q5" t="str">
            <v>kW</v>
          </cell>
          <cell r="R5" t="str">
            <v>電源</v>
          </cell>
          <cell r="S5" t="str">
            <v>三相</v>
          </cell>
          <cell r="T5" t="str">
            <v>φ</v>
          </cell>
          <cell r="U5" t="str">
            <v>電圧</v>
          </cell>
          <cell r="V5">
            <v>200</v>
          </cell>
          <cell r="W5" t="str">
            <v>V</v>
          </cell>
          <cell r="X5" t="str">
            <v>外形寸法　高さ</v>
          </cell>
          <cell r="Y5">
            <v>1260</v>
          </cell>
          <cell r="Z5" t="str">
            <v>mm</v>
          </cell>
          <cell r="AA5" t="str">
            <v>外形寸法　幅</v>
          </cell>
          <cell r="AB5">
            <v>900</v>
          </cell>
          <cell r="AC5" t="str">
            <v>mm</v>
          </cell>
          <cell r="AD5" t="str">
            <v>外形寸法　奥行</v>
          </cell>
          <cell r="AE5">
            <v>330</v>
          </cell>
          <cell r="AF5" t="str">
            <v>mm</v>
          </cell>
          <cell r="AG5" t="str">
            <v>圧縮機出力</v>
          </cell>
          <cell r="AH5">
            <v>3</v>
          </cell>
          <cell r="AI5" t="str">
            <v>kW</v>
          </cell>
          <cell r="AJ5" t="str">
            <v>風量</v>
          </cell>
          <cell r="AK5">
            <v>80</v>
          </cell>
          <cell r="AL5" t="str">
            <v>m3/min</v>
          </cell>
          <cell r="AM5" t="str">
            <v>送風機出力</v>
          </cell>
          <cell r="AN5" t="str">
            <v>0.06×2</v>
          </cell>
          <cell r="AO5" t="str">
            <v>kW</v>
          </cell>
          <cell r="AP5" t="str">
            <v>冷媒配管１(ガス)</v>
          </cell>
          <cell r="AQ5">
            <v>19.05</v>
          </cell>
          <cell r="AR5" t="str">
            <v>φ(mm)</v>
          </cell>
          <cell r="AS5" t="str">
            <v>冷媒配管１(液)</v>
          </cell>
          <cell r="AT5">
            <v>9.52</v>
          </cell>
          <cell r="AU5" t="str">
            <v>φ(mm)</v>
          </cell>
          <cell r="AV5" t="str">
            <v>製品質量</v>
          </cell>
          <cell r="AW5">
            <v>95</v>
          </cell>
          <cell r="AX5" t="str">
            <v>kg</v>
          </cell>
          <cell r="AY5">
            <v>28.57</v>
          </cell>
        </row>
        <row r="6">
          <cell r="B6" t="str">
            <v>PU-J140EG</v>
          </cell>
          <cell r="C6" t="str">
            <v>標準価格</v>
          </cell>
          <cell r="D6">
            <v>515000</v>
          </cell>
          <cell r="E6" t="str">
            <v>円</v>
          </cell>
          <cell r="F6" t="str">
            <v>冷房能力</v>
          </cell>
          <cell r="G6">
            <v>12.5</v>
          </cell>
          <cell r="H6" t="str">
            <v>kW</v>
          </cell>
          <cell r="I6" t="str">
            <v>消費電力(冷房)</v>
          </cell>
          <cell r="J6">
            <v>4.32</v>
          </cell>
          <cell r="K6" t="str">
            <v>kW</v>
          </cell>
          <cell r="L6" t="str">
            <v>暖房能力</v>
          </cell>
          <cell r="M6">
            <v>0</v>
          </cell>
          <cell r="N6" t="str">
            <v>kW</v>
          </cell>
          <cell r="O6" t="str">
            <v>消費電力(暖房)</v>
          </cell>
          <cell r="P6">
            <v>0</v>
          </cell>
          <cell r="Q6" t="str">
            <v>kW</v>
          </cell>
          <cell r="R6" t="str">
            <v>電源</v>
          </cell>
          <cell r="S6" t="str">
            <v>三相</v>
          </cell>
          <cell r="T6" t="str">
            <v>φ</v>
          </cell>
          <cell r="U6" t="str">
            <v>電圧</v>
          </cell>
          <cell r="V6">
            <v>200</v>
          </cell>
          <cell r="W6" t="str">
            <v>V</v>
          </cell>
          <cell r="X6" t="str">
            <v>外形寸法　高さ</v>
          </cell>
          <cell r="Y6">
            <v>1258</v>
          </cell>
          <cell r="Z6" t="str">
            <v>mm</v>
          </cell>
          <cell r="AA6" t="str">
            <v>外形寸法　幅</v>
          </cell>
          <cell r="AB6">
            <v>970</v>
          </cell>
          <cell r="AC6" t="str">
            <v>mm</v>
          </cell>
          <cell r="AD6" t="str">
            <v>外形寸法　奥行</v>
          </cell>
          <cell r="AE6">
            <v>375</v>
          </cell>
          <cell r="AF6" t="str">
            <v>mm</v>
          </cell>
          <cell r="AG6" t="str">
            <v>圧縮機出力</v>
          </cell>
          <cell r="AH6">
            <v>3.5</v>
          </cell>
          <cell r="AI6" t="str">
            <v>kW</v>
          </cell>
          <cell r="AJ6" t="str">
            <v>風量</v>
          </cell>
          <cell r="AK6">
            <v>95</v>
          </cell>
          <cell r="AL6" t="str">
            <v>m3/min</v>
          </cell>
          <cell r="AM6" t="str">
            <v>送風機出力</v>
          </cell>
          <cell r="AN6" t="str">
            <v>0.085×2</v>
          </cell>
          <cell r="AO6" t="str">
            <v>kW</v>
          </cell>
          <cell r="AP6" t="str">
            <v>冷媒配管１(ガス)</v>
          </cell>
          <cell r="AQ6">
            <v>19.05</v>
          </cell>
          <cell r="AR6" t="str">
            <v>φ(mm)</v>
          </cell>
          <cell r="AS6" t="str">
            <v>冷媒配管１(液)</v>
          </cell>
          <cell r="AT6">
            <v>9.52</v>
          </cell>
          <cell r="AU6" t="str">
            <v>φ(mm)</v>
          </cell>
          <cell r="AV6" t="str">
            <v>製品質量</v>
          </cell>
          <cell r="AW6">
            <v>114</v>
          </cell>
          <cell r="AX6" t="str">
            <v>kg</v>
          </cell>
          <cell r="AY6">
            <v>28.57</v>
          </cell>
        </row>
        <row r="7">
          <cell r="B7" t="str">
            <v>PU-J140FA</v>
          </cell>
          <cell r="C7" t="str">
            <v>標準価格</v>
          </cell>
          <cell r="D7">
            <v>485000</v>
          </cell>
          <cell r="E7" t="str">
            <v>円</v>
          </cell>
          <cell r="F7" t="str">
            <v>冷房能力</v>
          </cell>
          <cell r="G7">
            <v>12.5</v>
          </cell>
          <cell r="H7" t="str">
            <v>kW</v>
          </cell>
          <cell r="I7" t="str">
            <v>消費電力(冷房)</v>
          </cell>
          <cell r="J7">
            <v>0</v>
          </cell>
          <cell r="K7" t="str">
            <v>kW</v>
          </cell>
          <cell r="L7" t="str">
            <v>暖房能力</v>
          </cell>
          <cell r="M7">
            <v>0</v>
          </cell>
          <cell r="N7" t="str">
            <v>kW</v>
          </cell>
          <cell r="O7" t="str">
            <v>消費電力(暖房)</v>
          </cell>
          <cell r="P7">
            <v>0</v>
          </cell>
          <cell r="Q7" t="str">
            <v>kW</v>
          </cell>
          <cell r="R7" t="str">
            <v>電源</v>
          </cell>
          <cell r="S7" t="str">
            <v>三相</v>
          </cell>
          <cell r="T7" t="str">
            <v>φ</v>
          </cell>
          <cell r="U7" t="str">
            <v>電圧</v>
          </cell>
          <cell r="V7">
            <v>200</v>
          </cell>
          <cell r="W7" t="str">
            <v>V</v>
          </cell>
          <cell r="X7" t="str">
            <v>外形寸法　高さ</v>
          </cell>
          <cell r="Y7">
            <v>1280</v>
          </cell>
          <cell r="Z7" t="str">
            <v>mm</v>
          </cell>
          <cell r="AA7" t="str">
            <v>外形寸法　幅</v>
          </cell>
          <cell r="AB7">
            <v>1020</v>
          </cell>
          <cell r="AC7" t="str">
            <v>mm</v>
          </cell>
          <cell r="AD7" t="str">
            <v>外形寸法　奥行</v>
          </cell>
          <cell r="AE7">
            <v>350</v>
          </cell>
          <cell r="AF7" t="str">
            <v>mm</v>
          </cell>
          <cell r="AG7" t="str">
            <v>圧縮機出力</v>
          </cell>
          <cell r="AH7">
            <v>3.5</v>
          </cell>
          <cell r="AI7" t="str">
            <v>kW</v>
          </cell>
          <cell r="AJ7" t="str">
            <v>風量</v>
          </cell>
          <cell r="AK7">
            <v>90</v>
          </cell>
          <cell r="AL7" t="str">
            <v>m3/min</v>
          </cell>
          <cell r="AM7" t="str">
            <v>送風機出力</v>
          </cell>
          <cell r="AN7" t="str">
            <v>0.06×2</v>
          </cell>
          <cell r="AO7" t="str">
            <v>kW</v>
          </cell>
          <cell r="AP7" t="str">
            <v>冷媒配管１(ガス)</v>
          </cell>
          <cell r="AQ7">
            <v>19.05</v>
          </cell>
          <cell r="AR7" t="str">
            <v>φ(mm)</v>
          </cell>
          <cell r="AS7" t="str">
            <v>冷媒配管１(液)</v>
          </cell>
          <cell r="AT7">
            <v>9.52</v>
          </cell>
          <cell r="AU7" t="str">
            <v>φ(mm)</v>
          </cell>
          <cell r="AV7" t="str">
            <v>製品質量</v>
          </cell>
          <cell r="AW7">
            <v>117</v>
          </cell>
          <cell r="AX7" t="str">
            <v>kg</v>
          </cell>
          <cell r="AY7">
            <v>28.57</v>
          </cell>
        </row>
        <row r="8">
          <cell r="B8" t="str">
            <v>PU-J140FAM</v>
          </cell>
          <cell r="C8" t="str">
            <v>標準価格</v>
          </cell>
          <cell r="D8">
            <v>510000</v>
          </cell>
          <cell r="E8" t="str">
            <v>円</v>
          </cell>
          <cell r="F8" t="str">
            <v>冷房能力</v>
          </cell>
          <cell r="G8">
            <v>12.5</v>
          </cell>
          <cell r="H8" t="str">
            <v>kW</v>
          </cell>
          <cell r="I8" t="str">
            <v>消費電力(冷房)</v>
          </cell>
          <cell r="K8" t="str">
            <v>kW</v>
          </cell>
          <cell r="L8" t="str">
            <v>暖房能力</v>
          </cell>
          <cell r="N8" t="str">
            <v>kW</v>
          </cell>
          <cell r="O8" t="str">
            <v>消費電力(暖房)</v>
          </cell>
          <cell r="Q8" t="str">
            <v>kW</v>
          </cell>
          <cell r="R8" t="str">
            <v>電源</v>
          </cell>
          <cell r="S8" t="str">
            <v>三相</v>
          </cell>
          <cell r="T8" t="str">
            <v>φ</v>
          </cell>
          <cell r="U8" t="str">
            <v>電圧</v>
          </cell>
          <cell r="V8">
            <v>200</v>
          </cell>
          <cell r="W8" t="str">
            <v>V</v>
          </cell>
          <cell r="X8" t="str">
            <v>外形寸法　高さ</v>
          </cell>
          <cell r="Y8">
            <v>1280</v>
          </cell>
          <cell r="Z8" t="str">
            <v>mm</v>
          </cell>
          <cell r="AA8" t="str">
            <v>外形寸法　幅</v>
          </cell>
          <cell r="AB8">
            <v>1020</v>
          </cell>
          <cell r="AC8" t="str">
            <v>mm</v>
          </cell>
          <cell r="AD8" t="str">
            <v>外形寸法　奥行</v>
          </cell>
          <cell r="AE8">
            <v>350</v>
          </cell>
          <cell r="AF8" t="str">
            <v>mm</v>
          </cell>
          <cell r="AG8" t="str">
            <v>圧縮機出力</v>
          </cell>
          <cell r="AH8">
            <v>3.5</v>
          </cell>
          <cell r="AI8" t="str">
            <v>kW</v>
          </cell>
          <cell r="AJ8" t="str">
            <v>風量</v>
          </cell>
          <cell r="AK8">
            <v>90</v>
          </cell>
          <cell r="AL8" t="str">
            <v>m3/min</v>
          </cell>
          <cell r="AM8" t="str">
            <v>送風機出力</v>
          </cell>
          <cell r="AN8" t="str">
            <v>0.06×2</v>
          </cell>
          <cell r="AO8" t="str">
            <v>kW</v>
          </cell>
          <cell r="AP8" t="str">
            <v>冷媒配管１(ガス)</v>
          </cell>
          <cell r="AQ8">
            <v>19.05</v>
          </cell>
          <cell r="AR8" t="str">
            <v>φ(mm)</v>
          </cell>
          <cell r="AS8" t="str">
            <v>冷媒配管１(液)</v>
          </cell>
          <cell r="AT8">
            <v>9.52</v>
          </cell>
          <cell r="AU8" t="str">
            <v>φ(mm)</v>
          </cell>
          <cell r="AV8" t="str">
            <v>製品質量</v>
          </cell>
          <cell r="AW8">
            <v>117</v>
          </cell>
          <cell r="AX8" t="str">
            <v>kg</v>
          </cell>
          <cell r="AY8">
            <v>28.57</v>
          </cell>
        </row>
        <row r="9">
          <cell r="B9" t="str">
            <v>PU-J140FK</v>
          </cell>
          <cell r="C9" t="str">
            <v>標準価格</v>
          </cell>
          <cell r="D9">
            <v>530000</v>
          </cell>
          <cell r="E9" t="str">
            <v>円</v>
          </cell>
          <cell r="F9" t="str">
            <v>冷房能力</v>
          </cell>
          <cell r="G9">
            <v>12.5</v>
          </cell>
          <cell r="H9" t="str">
            <v>kW</v>
          </cell>
          <cell r="I9" t="str">
            <v>消費電力(冷房)</v>
          </cell>
          <cell r="J9">
            <v>0</v>
          </cell>
          <cell r="K9" t="str">
            <v>kW</v>
          </cell>
          <cell r="L9" t="str">
            <v>暖房能力</v>
          </cell>
          <cell r="M9">
            <v>0</v>
          </cell>
          <cell r="N9" t="str">
            <v>kW</v>
          </cell>
          <cell r="O9" t="str">
            <v>消費電力(暖房)</v>
          </cell>
          <cell r="P9">
            <v>0</v>
          </cell>
          <cell r="Q9" t="str">
            <v>kW</v>
          </cell>
          <cell r="R9" t="str">
            <v>電源</v>
          </cell>
          <cell r="S9" t="str">
            <v>三相</v>
          </cell>
          <cell r="T9" t="str">
            <v>φ</v>
          </cell>
          <cell r="U9" t="str">
            <v>電圧</v>
          </cell>
          <cell r="V9">
            <v>200</v>
          </cell>
          <cell r="W9" t="str">
            <v>V</v>
          </cell>
          <cell r="X9" t="str">
            <v>外形寸法　高さ</v>
          </cell>
          <cell r="Y9">
            <v>1280</v>
          </cell>
          <cell r="Z9" t="str">
            <v>mm</v>
          </cell>
          <cell r="AA9" t="str">
            <v>外形寸法　幅</v>
          </cell>
          <cell r="AB9">
            <v>1020</v>
          </cell>
          <cell r="AC9" t="str">
            <v>mm</v>
          </cell>
          <cell r="AD9" t="str">
            <v>外形寸法　奥行</v>
          </cell>
          <cell r="AE9">
            <v>350</v>
          </cell>
          <cell r="AF9" t="str">
            <v>mm</v>
          </cell>
          <cell r="AG9" t="str">
            <v>圧縮機出力</v>
          </cell>
          <cell r="AH9">
            <v>3.5</v>
          </cell>
          <cell r="AI9" t="str">
            <v>kW</v>
          </cell>
          <cell r="AJ9" t="str">
            <v>風量</v>
          </cell>
          <cell r="AK9">
            <v>90</v>
          </cell>
          <cell r="AL9" t="str">
            <v>m3/min</v>
          </cell>
          <cell r="AM9" t="str">
            <v>送風機出力</v>
          </cell>
          <cell r="AN9" t="str">
            <v>0.06×2</v>
          </cell>
          <cell r="AO9" t="str">
            <v>kW</v>
          </cell>
          <cell r="AP9" t="str">
            <v>冷媒配管１(ガス)</v>
          </cell>
          <cell r="AQ9">
            <v>19.05</v>
          </cell>
          <cell r="AR9" t="str">
            <v>φ(mm)</v>
          </cell>
          <cell r="AS9" t="str">
            <v>冷媒配管１(液)</v>
          </cell>
          <cell r="AT9">
            <v>9.52</v>
          </cell>
          <cell r="AU9" t="str">
            <v>φ(mm)</v>
          </cell>
          <cell r="AV9" t="str">
            <v>製品質量</v>
          </cell>
          <cell r="AW9">
            <v>118</v>
          </cell>
          <cell r="AX9" t="str">
            <v>kg</v>
          </cell>
          <cell r="AY9">
            <v>28.57</v>
          </cell>
        </row>
        <row r="10">
          <cell r="B10" t="str">
            <v>PU-J140GA</v>
          </cell>
          <cell r="C10" t="str">
            <v>標準価格</v>
          </cell>
          <cell r="D10">
            <v>485000</v>
          </cell>
          <cell r="E10" t="str">
            <v>円</v>
          </cell>
          <cell r="F10" t="str">
            <v>冷房能力</v>
          </cell>
          <cell r="G10">
            <v>12.5</v>
          </cell>
          <cell r="H10" t="str">
            <v>kW</v>
          </cell>
          <cell r="I10" t="str">
            <v>消費電力(冷房)</v>
          </cell>
          <cell r="J10">
            <v>0</v>
          </cell>
          <cell r="K10" t="str">
            <v>kW</v>
          </cell>
          <cell r="L10" t="str">
            <v>暖房能力</v>
          </cell>
          <cell r="M10">
            <v>0</v>
          </cell>
          <cell r="N10" t="str">
            <v>kW</v>
          </cell>
          <cell r="O10" t="str">
            <v>消費電力(暖房)</v>
          </cell>
          <cell r="P10">
            <v>0</v>
          </cell>
          <cell r="Q10" t="str">
            <v>kW</v>
          </cell>
          <cell r="R10" t="str">
            <v>電源</v>
          </cell>
          <cell r="S10" t="str">
            <v>三相</v>
          </cell>
          <cell r="T10" t="str">
            <v>φ</v>
          </cell>
          <cell r="U10" t="str">
            <v>電圧</v>
          </cell>
          <cell r="V10">
            <v>200</v>
          </cell>
          <cell r="W10" t="str">
            <v>V</v>
          </cell>
          <cell r="X10" t="str">
            <v>外形寸法　高さ</v>
          </cell>
          <cell r="Y10">
            <v>1260</v>
          </cell>
          <cell r="Z10" t="str">
            <v>mm</v>
          </cell>
          <cell r="AA10" t="str">
            <v>外形寸法　幅</v>
          </cell>
          <cell r="AB10">
            <v>1050</v>
          </cell>
          <cell r="AC10" t="str">
            <v>mm</v>
          </cell>
          <cell r="AD10" t="str">
            <v>外形寸法　奥行</v>
          </cell>
          <cell r="AE10">
            <v>350</v>
          </cell>
          <cell r="AF10" t="str">
            <v>mm</v>
          </cell>
          <cell r="AG10" t="str">
            <v>圧縮機出力</v>
          </cell>
          <cell r="AH10">
            <v>3.5</v>
          </cell>
          <cell r="AI10" t="str">
            <v>kW</v>
          </cell>
          <cell r="AJ10" t="str">
            <v>風量</v>
          </cell>
          <cell r="AK10">
            <v>90</v>
          </cell>
          <cell r="AL10" t="str">
            <v>m3/min</v>
          </cell>
          <cell r="AM10" t="str">
            <v>送風機出力</v>
          </cell>
          <cell r="AN10" t="str">
            <v>0.06×2</v>
          </cell>
          <cell r="AO10" t="str">
            <v>kW</v>
          </cell>
          <cell r="AP10" t="str">
            <v>冷媒配管１(ガス)</v>
          </cell>
          <cell r="AQ10">
            <v>19.05</v>
          </cell>
          <cell r="AR10" t="str">
            <v>φ(mm)</v>
          </cell>
          <cell r="AS10" t="str">
            <v>冷媒配管１(液)</v>
          </cell>
          <cell r="AT10">
            <v>9.52</v>
          </cell>
          <cell r="AU10" t="str">
            <v>φ(mm)</v>
          </cell>
          <cell r="AV10" t="str">
            <v>製品質量</v>
          </cell>
          <cell r="AW10">
            <v>110</v>
          </cell>
          <cell r="AX10" t="str">
            <v>kg</v>
          </cell>
          <cell r="AY10">
            <v>28.57</v>
          </cell>
        </row>
        <row r="11">
          <cell r="B11" t="str">
            <v>PU-J160EG</v>
          </cell>
          <cell r="C11" t="str">
            <v>標準価格</v>
          </cell>
          <cell r="D11">
            <v>560000</v>
          </cell>
          <cell r="E11" t="str">
            <v>円</v>
          </cell>
          <cell r="F11" t="str">
            <v>冷房能力</v>
          </cell>
          <cell r="G11">
            <v>14</v>
          </cell>
          <cell r="H11" t="str">
            <v>kW</v>
          </cell>
          <cell r="I11" t="str">
            <v>消費電力(冷房)</v>
          </cell>
          <cell r="J11">
            <v>4.79</v>
          </cell>
          <cell r="K11" t="str">
            <v>kW</v>
          </cell>
          <cell r="L11" t="str">
            <v>暖房能力</v>
          </cell>
          <cell r="M11">
            <v>0</v>
          </cell>
          <cell r="N11" t="str">
            <v>kW</v>
          </cell>
          <cell r="O11" t="str">
            <v>消費電力(暖房)</v>
          </cell>
          <cell r="P11">
            <v>0</v>
          </cell>
          <cell r="Q11" t="str">
            <v>kW</v>
          </cell>
          <cell r="R11" t="str">
            <v>電源</v>
          </cell>
          <cell r="S11" t="str">
            <v>三相</v>
          </cell>
          <cell r="T11" t="str">
            <v>φ</v>
          </cell>
          <cell r="U11" t="str">
            <v>電圧</v>
          </cell>
          <cell r="V11">
            <v>200</v>
          </cell>
          <cell r="W11" t="str">
            <v>V</v>
          </cell>
          <cell r="X11" t="str">
            <v>外形寸法　高さ</v>
          </cell>
          <cell r="Y11">
            <v>1258</v>
          </cell>
          <cell r="Z11" t="str">
            <v>mm</v>
          </cell>
          <cell r="AA11" t="str">
            <v>外形寸法　幅</v>
          </cell>
          <cell r="AB11">
            <v>970</v>
          </cell>
          <cell r="AC11" t="str">
            <v>mm</v>
          </cell>
          <cell r="AD11" t="str">
            <v>外形寸法　奥行</v>
          </cell>
          <cell r="AE11">
            <v>375</v>
          </cell>
          <cell r="AF11" t="str">
            <v>mm</v>
          </cell>
          <cell r="AG11" t="str">
            <v>圧縮機出力</v>
          </cell>
          <cell r="AH11">
            <v>4</v>
          </cell>
          <cell r="AI11" t="str">
            <v>kW</v>
          </cell>
          <cell r="AJ11" t="str">
            <v>風量</v>
          </cell>
          <cell r="AK11">
            <v>100</v>
          </cell>
          <cell r="AL11" t="str">
            <v>m3/min</v>
          </cell>
          <cell r="AM11" t="str">
            <v>送風機出力</v>
          </cell>
          <cell r="AN11" t="str">
            <v>0.085×2</v>
          </cell>
          <cell r="AO11" t="str">
            <v>kW</v>
          </cell>
          <cell r="AP11" t="str">
            <v>冷媒配管１(ガス)</v>
          </cell>
          <cell r="AQ11">
            <v>19.05</v>
          </cell>
          <cell r="AR11" t="str">
            <v>φ(mm)</v>
          </cell>
          <cell r="AS11" t="str">
            <v>冷媒配管１(液)</v>
          </cell>
          <cell r="AT11">
            <v>9.52</v>
          </cell>
          <cell r="AU11" t="str">
            <v>φ(mm)</v>
          </cell>
          <cell r="AV11" t="str">
            <v>製品質量</v>
          </cell>
          <cell r="AW11">
            <v>117</v>
          </cell>
          <cell r="AX11" t="str">
            <v>kg</v>
          </cell>
          <cell r="AY11">
            <v>28.57</v>
          </cell>
        </row>
        <row r="12">
          <cell r="B12" t="str">
            <v>PU-J160FA</v>
          </cell>
          <cell r="C12" t="str">
            <v>標準価格</v>
          </cell>
          <cell r="D12">
            <v>530000</v>
          </cell>
          <cell r="E12" t="str">
            <v>円</v>
          </cell>
          <cell r="F12" t="str">
            <v>冷房能力</v>
          </cell>
          <cell r="G12">
            <v>14</v>
          </cell>
          <cell r="H12" t="str">
            <v>kW</v>
          </cell>
          <cell r="I12" t="str">
            <v>消費電力(冷房)</v>
          </cell>
          <cell r="J12">
            <v>0</v>
          </cell>
          <cell r="K12" t="str">
            <v>kW</v>
          </cell>
          <cell r="L12" t="str">
            <v>暖房能力</v>
          </cell>
          <cell r="M12">
            <v>0</v>
          </cell>
          <cell r="N12" t="str">
            <v>kW</v>
          </cell>
          <cell r="O12" t="str">
            <v>消費電力(暖房)</v>
          </cell>
          <cell r="P12">
            <v>0</v>
          </cell>
          <cell r="Q12" t="str">
            <v>kW</v>
          </cell>
          <cell r="R12" t="str">
            <v>電源</v>
          </cell>
          <cell r="S12" t="str">
            <v>三相</v>
          </cell>
          <cell r="T12" t="str">
            <v>φ</v>
          </cell>
          <cell r="U12" t="str">
            <v>電圧</v>
          </cell>
          <cell r="V12">
            <v>200</v>
          </cell>
          <cell r="W12" t="str">
            <v>V</v>
          </cell>
          <cell r="X12" t="str">
            <v>外形寸法　高さ</v>
          </cell>
          <cell r="Y12">
            <v>1280</v>
          </cell>
          <cell r="Z12" t="str">
            <v>mm</v>
          </cell>
          <cell r="AA12" t="str">
            <v>外形寸法　幅</v>
          </cell>
          <cell r="AB12">
            <v>1020</v>
          </cell>
          <cell r="AC12" t="str">
            <v>mm</v>
          </cell>
          <cell r="AD12" t="str">
            <v>外形寸法　奥行</v>
          </cell>
          <cell r="AE12">
            <v>350</v>
          </cell>
          <cell r="AF12" t="str">
            <v>mm</v>
          </cell>
          <cell r="AG12" t="str">
            <v>圧縮機出力</v>
          </cell>
          <cell r="AH12">
            <v>4</v>
          </cell>
          <cell r="AI12" t="str">
            <v>kW</v>
          </cell>
          <cell r="AJ12" t="str">
            <v>風量</v>
          </cell>
          <cell r="AK12">
            <v>100</v>
          </cell>
          <cell r="AL12" t="str">
            <v>m3/min</v>
          </cell>
          <cell r="AM12" t="str">
            <v>送風機出力</v>
          </cell>
          <cell r="AN12" t="str">
            <v>0.08×2</v>
          </cell>
          <cell r="AO12" t="str">
            <v>kW</v>
          </cell>
          <cell r="AP12" t="str">
            <v>冷媒配管１(ガス)</v>
          </cell>
          <cell r="AQ12">
            <v>19.05</v>
          </cell>
          <cell r="AR12" t="str">
            <v>φ(mm)</v>
          </cell>
          <cell r="AS12" t="str">
            <v>冷媒配管１(液)</v>
          </cell>
          <cell r="AT12">
            <v>9.52</v>
          </cell>
          <cell r="AU12" t="str">
            <v>φ(mm)</v>
          </cell>
          <cell r="AV12" t="str">
            <v>製品質量</v>
          </cell>
          <cell r="AW12">
            <v>119</v>
          </cell>
          <cell r="AX12" t="str">
            <v>kg</v>
          </cell>
          <cell r="AY12">
            <v>28.57</v>
          </cell>
        </row>
        <row r="13">
          <cell r="B13" t="str">
            <v>PU-J160FAM</v>
          </cell>
          <cell r="C13" t="str">
            <v>標準価格</v>
          </cell>
          <cell r="D13">
            <v>555000</v>
          </cell>
          <cell r="E13" t="str">
            <v>円</v>
          </cell>
          <cell r="F13" t="str">
            <v>冷房能力</v>
          </cell>
          <cell r="G13">
            <v>14</v>
          </cell>
          <cell r="H13" t="str">
            <v>kW</v>
          </cell>
          <cell r="I13" t="str">
            <v>消費電力(冷房)</v>
          </cell>
          <cell r="K13" t="str">
            <v>kW</v>
          </cell>
          <cell r="L13" t="str">
            <v>暖房能力</v>
          </cell>
          <cell r="N13" t="str">
            <v>kW</v>
          </cell>
          <cell r="O13" t="str">
            <v>消費電力(暖房)</v>
          </cell>
          <cell r="Q13" t="str">
            <v>kW</v>
          </cell>
          <cell r="R13" t="str">
            <v>電源</v>
          </cell>
          <cell r="S13" t="str">
            <v>三相</v>
          </cell>
          <cell r="T13" t="str">
            <v>φ</v>
          </cell>
          <cell r="U13" t="str">
            <v>電圧</v>
          </cell>
          <cell r="V13">
            <v>200</v>
          </cell>
          <cell r="W13" t="str">
            <v>V</v>
          </cell>
          <cell r="X13" t="str">
            <v>外形寸法　高さ</v>
          </cell>
          <cell r="Y13">
            <v>1280</v>
          </cell>
          <cell r="Z13" t="str">
            <v>mm</v>
          </cell>
          <cell r="AA13" t="str">
            <v>外形寸法　幅</v>
          </cell>
          <cell r="AB13">
            <v>1020</v>
          </cell>
          <cell r="AC13" t="str">
            <v>mm</v>
          </cell>
          <cell r="AD13" t="str">
            <v>外形寸法　奥行</v>
          </cell>
          <cell r="AE13">
            <v>350</v>
          </cell>
          <cell r="AF13" t="str">
            <v>mm</v>
          </cell>
          <cell r="AG13" t="str">
            <v>圧縮機出力</v>
          </cell>
          <cell r="AH13">
            <v>4</v>
          </cell>
          <cell r="AI13" t="str">
            <v>kW</v>
          </cell>
          <cell r="AJ13" t="str">
            <v>風量</v>
          </cell>
          <cell r="AK13">
            <v>100</v>
          </cell>
          <cell r="AL13" t="str">
            <v>m3/min</v>
          </cell>
          <cell r="AM13" t="str">
            <v>送風機出力</v>
          </cell>
          <cell r="AN13" t="str">
            <v>0.08×2</v>
          </cell>
          <cell r="AO13" t="str">
            <v>kW</v>
          </cell>
          <cell r="AP13" t="str">
            <v>冷媒配管１(ガス)</v>
          </cell>
          <cell r="AQ13">
            <v>19.05</v>
          </cell>
          <cell r="AR13" t="str">
            <v>φ(mm)</v>
          </cell>
          <cell r="AS13" t="str">
            <v>冷媒配管１(液)</v>
          </cell>
          <cell r="AT13">
            <v>9.52</v>
          </cell>
          <cell r="AU13" t="str">
            <v>φ(mm)</v>
          </cell>
          <cell r="AV13" t="str">
            <v>製品質量</v>
          </cell>
          <cell r="AW13">
            <v>119</v>
          </cell>
          <cell r="AX13" t="str">
            <v>kg</v>
          </cell>
          <cell r="AY13">
            <v>28.57</v>
          </cell>
        </row>
        <row r="14">
          <cell r="B14" t="str">
            <v>PU-J160GA</v>
          </cell>
          <cell r="C14" t="str">
            <v>標準価格</v>
          </cell>
          <cell r="D14">
            <v>530000</v>
          </cell>
          <cell r="E14" t="str">
            <v>円</v>
          </cell>
          <cell r="F14" t="str">
            <v>冷房能力</v>
          </cell>
          <cell r="G14">
            <v>14</v>
          </cell>
          <cell r="H14" t="str">
            <v>kW</v>
          </cell>
          <cell r="I14" t="str">
            <v>消費電力(冷房)</v>
          </cell>
          <cell r="K14" t="str">
            <v>kW</v>
          </cell>
          <cell r="L14" t="str">
            <v>暖房能力</v>
          </cell>
          <cell r="N14" t="str">
            <v>kW</v>
          </cell>
          <cell r="O14" t="str">
            <v>消費電力(暖房)</v>
          </cell>
          <cell r="Q14" t="str">
            <v>kW</v>
          </cell>
          <cell r="R14" t="str">
            <v>電源</v>
          </cell>
          <cell r="S14" t="str">
            <v>三相</v>
          </cell>
          <cell r="T14" t="str">
            <v>φ</v>
          </cell>
          <cell r="U14" t="str">
            <v>電圧</v>
          </cell>
          <cell r="V14">
            <v>200</v>
          </cell>
          <cell r="W14" t="str">
            <v>V</v>
          </cell>
          <cell r="X14" t="str">
            <v>外形寸法　高さ</v>
          </cell>
          <cell r="Y14">
            <v>1260</v>
          </cell>
          <cell r="Z14" t="str">
            <v>mm</v>
          </cell>
          <cell r="AA14" t="str">
            <v>外形寸法　幅</v>
          </cell>
          <cell r="AB14">
            <v>1050</v>
          </cell>
          <cell r="AC14" t="str">
            <v>mm</v>
          </cell>
          <cell r="AD14" t="str">
            <v>外形寸法　奥行</v>
          </cell>
          <cell r="AE14">
            <v>350</v>
          </cell>
          <cell r="AF14" t="str">
            <v>mm</v>
          </cell>
          <cell r="AG14" t="str">
            <v>圧縮機出力</v>
          </cell>
          <cell r="AH14">
            <v>4.2</v>
          </cell>
          <cell r="AI14" t="str">
            <v>kW</v>
          </cell>
          <cell r="AJ14" t="str">
            <v>風量</v>
          </cell>
          <cell r="AK14">
            <v>95</v>
          </cell>
          <cell r="AL14" t="str">
            <v>m3/min</v>
          </cell>
          <cell r="AM14" t="str">
            <v>送風機出力</v>
          </cell>
          <cell r="AN14" t="str">
            <v>0.07×2</v>
          </cell>
          <cell r="AO14" t="str">
            <v>kW</v>
          </cell>
          <cell r="AP14" t="str">
            <v>冷媒配管１(ガス)</v>
          </cell>
          <cell r="AQ14">
            <v>19.05</v>
          </cell>
          <cell r="AR14" t="str">
            <v>φ(mm)</v>
          </cell>
          <cell r="AS14" t="str">
            <v>冷媒配管１(液)</v>
          </cell>
          <cell r="AT14">
            <v>9.52</v>
          </cell>
          <cell r="AU14" t="str">
            <v>φ(mm)</v>
          </cell>
          <cell r="AV14" t="str">
            <v>製品質量</v>
          </cell>
          <cell r="AW14">
            <v>111</v>
          </cell>
          <cell r="AX14" t="str">
            <v>kg</v>
          </cell>
          <cell r="AY14">
            <v>28.57</v>
          </cell>
        </row>
        <row r="15">
          <cell r="B15" t="str">
            <v>PU-J224FA</v>
          </cell>
          <cell r="C15" t="str">
            <v>標準価格</v>
          </cell>
          <cell r="D15">
            <v>693000</v>
          </cell>
          <cell r="E15" t="str">
            <v>円</v>
          </cell>
          <cell r="F15" t="str">
            <v>冷房能力</v>
          </cell>
          <cell r="G15">
            <v>20</v>
          </cell>
          <cell r="H15" t="str">
            <v>kW</v>
          </cell>
          <cell r="I15" t="str">
            <v>消費電力(冷房)</v>
          </cell>
          <cell r="J15">
            <v>7.58</v>
          </cell>
          <cell r="K15" t="str">
            <v>kW</v>
          </cell>
          <cell r="L15" t="str">
            <v>暖房能力</v>
          </cell>
          <cell r="N15" t="str">
            <v>kW</v>
          </cell>
          <cell r="O15" t="str">
            <v>消費電力(暖房)</v>
          </cell>
          <cell r="Q15" t="str">
            <v>kW</v>
          </cell>
          <cell r="R15" t="str">
            <v>電源</v>
          </cell>
          <cell r="S15" t="str">
            <v>三相</v>
          </cell>
          <cell r="T15" t="str">
            <v>φ</v>
          </cell>
          <cell r="U15" t="str">
            <v>電圧</v>
          </cell>
          <cell r="V15">
            <v>200</v>
          </cell>
          <cell r="W15" t="str">
            <v>V</v>
          </cell>
          <cell r="X15" t="str">
            <v>外形寸法　高さ</v>
          </cell>
          <cell r="Y15">
            <v>1715</v>
          </cell>
          <cell r="Z15" t="str">
            <v>mm</v>
          </cell>
          <cell r="AA15" t="str">
            <v>外形寸法　幅</v>
          </cell>
          <cell r="AB15">
            <v>990</v>
          </cell>
          <cell r="AC15" t="str">
            <v>mm</v>
          </cell>
          <cell r="AD15" t="str">
            <v>外形寸法　奥行</v>
          </cell>
          <cell r="AE15">
            <v>840</v>
          </cell>
          <cell r="AF15" t="str">
            <v>mm</v>
          </cell>
          <cell r="AG15" t="str">
            <v>圧縮機出力</v>
          </cell>
          <cell r="AH15">
            <v>5.5</v>
          </cell>
          <cell r="AI15" t="str">
            <v>kW</v>
          </cell>
          <cell r="AJ15" t="str">
            <v>風量</v>
          </cell>
          <cell r="AK15">
            <v>185</v>
          </cell>
          <cell r="AL15" t="str">
            <v>m3/min</v>
          </cell>
          <cell r="AM15" t="str">
            <v>送風機出力</v>
          </cell>
          <cell r="AN15">
            <v>0.35</v>
          </cell>
          <cell r="AO15" t="str">
            <v>kW</v>
          </cell>
          <cell r="AP15" t="str">
            <v>冷媒配管１(ガス)</v>
          </cell>
          <cell r="AQ15">
            <v>25.4</v>
          </cell>
          <cell r="AR15" t="str">
            <v>φ(mm)</v>
          </cell>
          <cell r="AS15" t="str">
            <v>冷媒配管１(液)</v>
          </cell>
          <cell r="AT15">
            <v>12.7</v>
          </cell>
          <cell r="AU15" t="str">
            <v>φ(mm)</v>
          </cell>
          <cell r="AV15" t="str">
            <v>製品質量</v>
          </cell>
          <cell r="AW15">
            <v>195</v>
          </cell>
          <cell r="AX15" t="str">
            <v>kg</v>
          </cell>
          <cell r="AY15">
            <v>38.099999999999994</v>
          </cell>
        </row>
        <row r="16">
          <cell r="B16" t="str">
            <v>PU-J224FA-BS</v>
          </cell>
          <cell r="C16" t="str">
            <v>標準価格</v>
          </cell>
          <cell r="D16">
            <v>933000</v>
          </cell>
          <cell r="E16" t="str">
            <v>円</v>
          </cell>
          <cell r="F16" t="str">
            <v>冷房能力</v>
          </cell>
          <cell r="G16">
            <v>20</v>
          </cell>
          <cell r="H16" t="str">
            <v>kW</v>
          </cell>
          <cell r="I16" t="str">
            <v>消費電力(冷房)</v>
          </cell>
          <cell r="J16">
            <v>7.58</v>
          </cell>
          <cell r="K16" t="str">
            <v>kW</v>
          </cell>
          <cell r="L16" t="str">
            <v>暖房能力</v>
          </cell>
          <cell r="N16" t="str">
            <v>kW</v>
          </cell>
          <cell r="O16" t="str">
            <v>消費電力(暖房)</v>
          </cell>
          <cell r="Q16" t="str">
            <v>kW</v>
          </cell>
          <cell r="R16" t="str">
            <v>電源</v>
          </cell>
          <cell r="S16" t="str">
            <v>三相</v>
          </cell>
          <cell r="T16" t="str">
            <v>φ</v>
          </cell>
          <cell r="U16" t="str">
            <v>電圧</v>
          </cell>
          <cell r="V16">
            <v>200</v>
          </cell>
          <cell r="W16" t="str">
            <v>V</v>
          </cell>
          <cell r="X16" t="str">
            <v>外形寸法　高さ</v>
          </cell>
          <cell r="Y16">
            <v>1715</v>
          </cell>
          <cell r="Z16" t="str">
            <v>mm</v>
          </cell>
          <cell r="AA16" t="str">
            <v>外形寸法　幅</v>
          </cell>
          <cell r="AB16">
            <v>990</v>
          </cell>
          <cell r="AC16" t="str">
            <v>mm</v>
          </cell>
          <cell r="AD16" t="str">
            <v>外形寸法　奥行</v>
          </cell>
          <cell r="AE16">
            <v>840</v>
          </cell>
          <cell r="AF16" t="str">
            <v>mm</v>
          </cell>
          <cell r="AG16" t="str">
            <v>圧縮機出力</v>
          </cell>
          <cell r="AH16">
            <v>5.5</v>
          </cell>
          <cell r="AI16" t="str">
            <v>kW</v>
          </cell>
          <cell r="AJ16" t="str">
            <v>風量</v>
          </cell>
          <cell r="AK16">
            <v>185</v>
          </cell>
          <cell r="AL16" t="str">
            <v>m3/min</v>
          </cell>
          <cell r="AM16" t="str">
            <v>送風機出力</v>
          </cell>
          <cell r="AN16">
            <v>0.35</v>
          </cell>
          <cell r="AO16" t="str">
            <v>kW</v>
          </cell>
          <cell r="AP16" t="str">
            <v>冷媒配管１(ガス)</v>
          </cell>
          <cell r="AQ16">
            <v>25.4</v>
          </cell>
          <cell r="AR16" t="str">
            <v>φ(mm)</v>
          </cell>
          <cell r="AS16" t="str">
            <v>冷媒配管１(液)</v>
          </cell>
          <cell r="AT16">
            <v>12.7</v>
          </cell>
          <cell r="AU16" t="str">
            <v>φ(mm)</v>
          </cell>
          <cell r="AV16" t="str">
            <v>製品質量</v>
          </cell>
          <cell r="AW16">
            <v>195</v>
          </cell>
          <cell r="AX16" t="str">
            <v>kg</v>
          </cell>
          <cell r="AY16">
            <v>38.099999999999994</v>
          </cell>
        </row>
        <row r="17">
          <cell r="B17" t="str">
            <v>PU-J224FA-BSG</v>
          </cell>
          <cell r="C17" t="str">
            <v>標準価格</v>
          </cell>
          <cell r="D17">
            <v>1003000</v>
          </cell>
          <cell r="E17" t="str">
            <v>円</v>
          </cell>
          <cell r="F17" t="str">
            <v>冷房能力</v>
          </cell>
          <cell r="G17">
            <v>20</v>
          </cell>
          <cell r="H17" t="str">
            <v>kW</v>
          </cell>
          <cell r="I17" t="str">
            <v>消費電力(冷房)</v>
          </cell>
          <cell r="J17">
            <v>7.58</v>
          </cell>
          <cell r="K17" t="str">
            <v>kW</v>
          </cell>
          <cell r="L17" t="str">
            <v>暖房能力</v>
          </cell>
          <cell r="N17" t="str">
            <v>kW</v>
          </cell>
          <cell r="O17" t="str">
            <v>消費電力(暖房)</v>
          </cell>
          <cell r="Q17" t="str">
            <v>kW</v>
          </cell>
          <cell r="R17" t="str">
            <v>電源</v>
          </cell>
          <cell r="S17" t="str">
            <v>三相</v>
          </cell>
          <cell r="T17" t="str">
            <v>φ</v>
          </cell>
          <cell r="U17" t="str">
            <v>電圧</v>
          </cell>
          <cell r="V17">
            <v>200</v>
          </cell>
          <cell r="W17" t="str">
            <v>V</v>
          </cell>
          <cell r="X17" t="str">
            <v>外形寸法　高さ</v>
          </cell>
          <cell r="Y17">
            <v>1715</v>
          </cell>
          <cell r="Z17" t="str">
            <v>mm</v>
          </cell>
          <cell r="AA17" t="str">
            <v>外形寸法　幅</v>
          </cell>
          <cell r="AB17">
            <v>990</v>
          </cell>
          <cell r="AC17" t="str">
            <v>mm</v>
          </cell>
          <cell r="AD17" t="str">
            <v>外形寸法　奥行</v>
          </cell>
          <cell r="AE17">
            <v>840</v>
          </cell>
          <cell r="AF17" t="str">
            <v>mm</v>
          </cell>
          <cell r="AG17" t="str">
            <v>圧縮機出力</v>
          </cell>
          <cell r="AH17">
            <v>5.5</v>
          </cell>
          <cell r="AI17" t="str">
            <v>kW</v>
          </cell>
          <cell r="AJ17" t="str">
            <v>風量</v>
          </cell>
          <cell r="AK17">
            <v>185</v>
          </cell>
          <cell r="AL17" t="str">
            <v>m3/min</v>
          </cell>
          <cell r="AM17" t="str">
            <v>送風機出力</v>
          </cell>
          <cell r="AN17">
            <v>0.35</v>
          </cell>
          <cell r="AO17" t="str">
            <v>kW</v>
          </cell>
          <cell r="AP17" t="str">
            <v>冷媒配管１(ガス)</v>
          </cell>
          <cell r="AQ17">
            <v>25.4</v>
          </cell>
          <cell r="AR17" t="str">
            <v>φ(mm)</v>
          </cell>
          <cell r="AS17" t="str">
            <v>冷媒配管１(液)</v>
          </cell>
          <cell r="AT17">
            <v>12.7</v>
          </cell>
          <cell r="AU17" t="str">
            <v>φ(mm)</v>
          </cell>
          <cell r="AV17" t="str">
            <v>製品質量</v>
          </cell>
          <cell r="AW17">
            <v>195</v>
          </cell>
          <cell r="AX17" t="str">
            <v>kg</v>
          </cell>
          <cell r="AY17">
            <v>38.099999999999994</v>
          </cell>
        </row>
        <row r="18">
          <cell r="B18" t="str">
            <v>PU-J224FAM</v>
          </cell>
          <cell r="C18" t="str">
            <v>標準価格</v>
          </cell>
          <cell r="D18">
            <v>718000</v>
          </cell>
          <cell r="E18" t="str">
            <v>円</v>
          </cell>
          <cell r="F18" t="str">
            <v>冷房能力</v>
          </cell>
          <cell r="G18">
            <v>20</v>
          </cell>
          <cell r="H18" t="str">
            <v>kW</v>
          </cell>
          <cell r="I18" t="str">
            <v>消費電力(冷房)</v>
          </cell>
          <cell r="J18">
            <v>7.58</v>
          </cell>
          <cell r="K18" t="str">
            <v>kW</v>
          </cell>
          <cell r="L18" t="str">
            <v>暖房能力</v>
          </cell>
          <cell r="N18" t="str">
            <v>kW</v>
          </cell>
          <cell r="O18" t="str">
            <v>消費電力(暖房)</v>
          </cell>
          <cell r="Q18" t="str">
            <v>kW</v>
          </cell>
          <cell r="R18" t="str">
            <v>電源</v>
          </cell>
          <cell r="S18" t="str">
            <v>三相</v>
          </cell>
          <cell r="T18" t="str">
            <v>φ</v>
          </cell>
          <cell r="U18" t="str">
            <v>電圧</v>
          </cell>
          <cell r="V18">
            <v>200</v>
          </cell>
          <cell r="W18" t="str">
            <v>V</v>
          </cell>
          <cell r="X18" t="str">
            <v>外形寸法　高さ</v>
          </cell>
          <cell r="Y18">
            <v>1715</v>
          </cell>
          <cell r="Z18" t="str">
            <v>mm</v>
          </cell>
          <cell r="AA18" t="str">
            <v>外形寸法　幅</v>
          </cell>
          <cell r="AB18">
            <v>990</v>
          </cell>
          <cell r="AC18" t="str">
            <v>mm</v>
          </cell>
          <cell r="AD18" t="str">
            <v>外形寸法　奥行</v>
          </cell>
          <cell r="AE18">
            <v>840</v>
          </cell>
          <cell r="AF18" t="str">
            <v>mm</v>
          </cell>
          <cell r="AG18" t="str">
            <v>圧縮機出力</v>
          </cell>
          <cell r="AH18">
            <v>5.5</v>
          </cell>
          <cell r="AI18" t="str">
            <v>kW</v>
          </cell>
          <cell r="AJ18" t="str">
            <v>風量</v>
          </cell>
          <cell r="AK18">
            <v>185</v>
          </cell>
          <cell r="AL18" t="str">
            <v>m3/min</v>
          </cell>
          <cell r="AM18" t="str">
            <v>送風機出力</v>
          </cell>
          <cell r="AN18">
            <v>0.35</v>
          </cell>
          <cell r="AO18" t="str">
            <v>kW</v>
          </cell>
          <cell r="AP18" t="str">
            <v>冷媒配管１(ガス)</v>
          </cell>
          <cell r="AQ18">
            <v>25.4</v>
          </cell>
          <cell r="AR18" t="str">
            <v>φ(mm)</v>
          </cell>
          <cell r="AS18" t="str">
            <v>冷媒配管１(液)</v>
          </cell>
          <cell r="AT18">
            <v>12.7</v>
          </cell>
          <cell r="AU18" t="str">
            <v>φ(mm)</v>
          </cell>
          <cell r="AV18" t="str">
            <v>製品質量</v>
          </cell>
          <cell r="AW18">
            <v>195</v>
          </cell>
          <cell r="AX18" t="str">
            <v>kg</v>
          </cell>
          <cell r="AY18">
            <v>38.099999999999994</v>
          </cell>
        </row>
        <row r="19">
          <cell r="B19" t="str">
            <v>PU-J224FAM-BS</v>
          </cell>
          <cell r="C19" t="str">
            <v>標準価格</v>
          </cell>
          <cell r="D19">
            <v>958000</v>
          </cell>
          <cell r="E19" t="str">
            <v>円</v>
          </cell>
          <cell r="F19" t="str">
            <v>冷房能力</v>
          </cell>
          <cell r="G19">
            <v>20</v>
          </cell>
          <cell r="H19" t="str">
            <v>kW</v>
          </cell>
          <cell r="I19" t="str">
            <v>消費電力(冷房)</v>
          </cell>
          <cell r="J19">
            <v>7.58</v>
          </cell>
          <cell r="K19" t="str">
            <v>kW</v>
          </cell>
          <cell r="L19" t="str">
            <v>暖房能力</v>
          </cell>
          <cell r="N19" t="str">
            <v>kW</v>
          </cell>
          <cell r="O19" t="str">
            <v>消費電力(暖房)</v>
          </cell>
          <cell r="Q19" t="str">
            <v>kW</v>
          </cell>
          <cell r="R19" t="str">
            <v>電源</v>
          </cell>
          <cell r="S19" t="str">
            <v>三相</v>
          </cell>
          <cell r="T19" t="str">
            <v>φ</v>
          </cell>
          <cell r="U19" t="str">
            <v>電圧</v>
          </cell>
          <cell r="V19">
            <v>200</v>
          </cell>
          <cell r="W19" t="str">
            <v>V</v>
          </cell>
          <cell r="X19" t="str">
            <v>外形寸法　高さ</v>
          </cell>
          <cell r="Y19">
            <v>1715</v>
          </cell>
          <cell r="Z19" t="str">
            <v>mm</v>
          </cell>
          <cell r="AA19" t="str">
            <v>外形寸法　幅</v>
          </cell>
          <cell r="AB19">
            <v>990</v>
          </cell>
          <cell r="AC19" t="str">
            <v>mm</v>
          </cell>
          <cell r="AD19" t="str">
            <v>外形寸法　奥行</v>
          </cell>
          <cell r="AE19">
            <v>840</v>
          </cell>
          <cell r="AF19" t="str">
            <v>mm</v>
          </cell>
          <cell r="AG19" t="str">
            <v>圧縮機出力</v>
          </cell>
          <cell r="AH19">
            <v>5.5</v>
          </cell>
          <cell r="AI19" t="str">
            <v>kW</v>
          </cell>
          <cell r="AJ19" t="str">
            <v>風量</v>
          </cell>
          <cell r="AK19">
            <v>185</v>
          </cell>
          <cell r="AL19" t="str">
            <v>m3/min</v>
          </cell>
          <cell r="AM19" t="str">
            <v>送風機出力</v>
          </cell>
          <cell r="AN19">
            <v>0.35</v>
          </cell>
          <cell r="AO19" t="str">
            <v>kW</v>
          </cell>
          <cell r="AP19" t="str">
            <v>冷媒配管１(ガス)</v>
          </cell>
          <cell r="AQ19">
            <v>25.4</v>
          </cell>
          <cell r="AR19" t="str">
            <v>φ(mm)</v>
          </cell>
          <cell r="AS19" t="str">
            <v>冷媒配管１(液)</v>
          </cell>
          <cell r="AT19">
            <v>12.7</v>
          </cell>
          <cell r="AU19" t="str">
            <v>φ(mm)</v>
          </cell>
          <cell r="AV19" t="str">
            <v>製品質量</v>
          </cell>
          <cell r="AW19">
            <v>195</v>
          </cell>
          <cell r="AX19" t="str">
            <v>kg</v>
          </cell>
          <cell r="AY19">
            <v>38.099999999999994</v>
          </cell>
        </row>
        <row r="20">
          <cell r="B20" t="str">
            <v>PU-J224FAM-BSG</v>
          </cell>
          <cell r="C20" t="str">
            <v>標準価格</v>
          </cell>
          <cell r="D20">
            <v>1028000</v>
          </cell>
          <cell r="E20" t="str">
            <v>円</v>
          </cell>
          <cell r="F20" t="str">
            <v>冷房能力</v>
          </cell>
          <cell r="G20">
            <v>20</v>
          </cell>
          <cell r="H20" t="str">
            <v>kW</v>
          </cell>
          <cell r="I20" t="str">
            <v>消費電力(冷房)</v>
          </cell>
          <cell r="J20">
            <v>7.58</v>
          </cell>
          <cell r="K20" t="str">
            <v>kW</v>
          </cell>
          <cell r="L20" t="str">
            <v>暖房能力</v>
          </cell>
          <cell r="N20" t="str">
            <v>kW</v>
          </cell>
          <cell r="O20" t="str">
            <v>消費電力(暖房)</v>
          </cell>
          <cell r="Q20" t="str">
            <v>kW</v>
          </cell>
          <cell r="R20" t="str">
            <v>電源</v>
          </cell>
          <cell r="S20" t="str">
            <v>三相</v>
          </cell>
          <cell r="T20" t="str">
            <v>φ</v>
          </cell>
          <cell r="U20" t="str">
            <v>電圧</v>
          </cell>
          <cell r="V20">
            <v>200</v>
          </cell>
          <cell r="W20" t="str">
            <v>V</v>
          </cell>
          <cell r="X20" t="str">
            <v>外形寸法　高さ</v>
          </cell>
          <cell r="Y20">
            <v>1715</v>
          </cell>
          <cell r="Z20" t="str">
            <v>mm</v>
          </cell>
          <cell r="AA20" t="str">
            <v>外形寸法　幅</v>
          </cell>
          <cell r="AB20">
            <v>990</v>
          </cell>
          <cell r="AC20" t="str">
            <v>mm</v>
          </cell>
          <cell r="AD20" t="str">
            <v>外形寸法　奥行</v>
          </cell>
          <cell r="AE20">
            <v>840</v>
          </cell>
          <cell r="AF20" t="str">
            <v>mm</v>
          </cell>
          <cell r="AG20" t="str">
            <v>圧縮機出力</v>
          </cell>
          <cell r="AH20">
            <v>5.5</v>
          </cell>
          <cell r="AI20" t="str">
            <v>kW</v>
          </cell>
          <cell r="AJ20" t="str">
            <v>風量</v>
          </cell>
          <cell r="AK20">
            <v>185</v>
          </cell>
          <cell r="AL20" t="str">
            <v>m3/min</v>
          </cell>
          <cell r="AM20" t="str">
            <v>送風機出力</v>
          </cell>
          <cell r="AN20">
            <v>0.35</v>
          </cell>
          <cell r="AO20" t="str">
            <v>kW</v>
          </cell>
          <cell r="AP20" t="str">
            <v>冷媒配管１(ガス)</v>
          </cell>
          <cell r="AQ20">
            <v>25.4</v>
          </cell>
          <cell r="AR20" t="str">
            <v>φ(mm)</v>
          </cell>
          <cell r="AS20" t="str">
            <v>冷媒配管１(液)</v>
          </cell>
          <cell r="AT20">
            <v>12.7</v>
          </cell>
          <cell r="AU20" t="str">
            <v>φ(mm)</v>
          </cell>
          <cell r="AV20" t="str">
            <v>製品質量</v>
          </cell>
          <cell r="AW20">
            <v>195</v>
          </cell>
          <cell r="AX20" t="str">
            <v>kg</v>
          </cell>
          <cell r="AY20">
            <v>38.099999999999994</v>
          </cell>
        </row>
        <row r="21">
          <cell r="B21" t="str">
            <v>PU-J280FA</v>
          </cell>
          <cell r="C21" t="str">
            <v>標準価格</v>
          </cell>
          <cell r="D21">
            <v>853000</v>
          </cell>
          <cell r="E21" t="str">
            <v>円</v>
          </cell>
          <cell r="F21" t="str">
            <v>冷房能力</v>
          </cell>
          <cell r="G21">
            <v>25</v>
          </cell>
          <cell r="H21" t="str">
            <v>kW</v>
          </cell>
          <cell r="I21" t="str">
            <v>消費電力(冷房)</v>
          </cell>
          <cell r="J21">
            <v>9.5399999999999991</v>
          </cell>
          <cell r="K21" t="str">
            <v>kW</v>
          </cell>
          <cell r="L21" t="str">
            <v>暖房能力</v>
          </cell>
          <cell r="N21" t="str">
            <v>kW</v>
          </cell>
          <cell r="O21" t="str">
            <v>消費電力(暖房)</v>
          </cell>
          <cell r="Q21" t="str">
            <v>kW</v>
          </cell>
          <cell r="R21" t="str">
            <v>電源</v>
          </cell>
          <cell r="S21" t="str">
            <v>三相</v>
          </cell>
          <cell r="T21" t="str">
            <v>φ</v>
          </cell>
          <cell r="U21" t="str">
            <v>電圧</v>
          </cell>
          <cell r="V21">
            <v>200</v>
          </cell>
          <cell r="W21" t="str">
            <v>V</v>
          </cell>
          <cell r="X21" t="str">
            <v>外形寸法　高さ</v>
          </cell>
          <cell r="Y21">
            <v>1715</v>
          </cell>
          <cell r="Z21" t="str">
            <v>mm</v>
          </cell>
          <cell r="AA21" t="str">
            <v>外形寸法　幅</v>
          </cell>
          <cell r="AB21">
            <v>990</v>
          </cell>
          <cell r="AC21" t="str">
            <v>mm</v>
          </cell>
          <cell r="AD21" t="str">
            <v>外形寸法　奥行</v>
          </cell>
          <cell r="AE21">
            <v>840</v>
          </cell>
          <cell r="AF21" t="str">
            <v>mm</v>
          </cell>
          <cell r="AG21" t="str">
            <v>圧縮機出力</v>
          </cell>
          <cell r="AH21">
            <v>7.5</v>
          </cell>
          <cell r="AI21" t="str">
            <v>kW</v>
          </cell>
          <cell r="AJ21" t="str">
            <v>風量</v>
          </cell>
          <cell r="AK21">
            <v>185</v>
          </cell>
          <cell r="AL21" t="str">
            <v>m3/min</v>
          </cell>
          <cell r="AM21" t="str">
            <v>送風機出力</v>
          </cell>
          <cell r="AN21">
            <v>0.35</v>
          </cell>
          <cell r="AO21" t="str">
            <v>kW</v>
          </cell>
          <cell r="AP21" t="str">
            <v>冷媒配管１(ガス)</v>
          </cell>
          <cell r="AQ21">
            <v>28.58</v>
          </cell>
          <cell r="AR21" t="str">
            <v>φ(mm)</v>
          </cell>
          <cell r="AS21" t="str">
            <v>冷媒配管１(液)</v>
          </cell>
          <cell r="AT21">
            <v>15.88</v>
          </cell>
          <cell r="AU21" t="str">
            <v>φ(mm)</v>
          </cell>
          <cell r="AV21" t="str">
            <v>製品質量</v>
          </cell>
          <cell r="AW21">
            <v>235</v>
          </cell>
          <cell r="AX21" t="str">
            <v>kg</v>
          </cell>
          <cell r="AY21">
            <v>44.46</v>
          </cell>
        </row>
        <row r="22">
          <cell r="B22" t="str">
            <v>PU-J280FA-BS</v>
          </cell>
          <cell r="C22" t="str">
            <v>標準価格</v>
          </cell>
          <cell r="D22">
            <v>1123000</v>
          </cell>
          <cell r="E22" t="str">
            <v>円</v>
          </cell>
          <cell r="F22" t="str">
            <v>冷房能力</v>
          </cell>
          <cell r="G22">
            <v>25</v>
          </cell>
          <cell r="H22" t="str">
            <v>kW</v>
          </cell>
          <cell r="I22" t="str">
            <v>消費電力(冷房)</v>
          </cell>
          <cell r="J22">
            <v>9.5399999999999991</v>
          </cell>
          <cell r="K22" t="str">
            <v>kW</v>
          </cell>
          <cell r="L22" t="str">
            <v>暖房能力</v>
          </cell>
          <cell r="N22" t="str">
            <v>kW</v>
          </cell>
          <cell r="O22" t="str">
            <v>消費電力(暖房)</v>
          </cell>
          <cell r="Q22" t="str">
            <v>kW</v>
          </cell>
          <cell r="R22" t="str">
            <v>電源</v>
          </cell>
          <cell r="S22" t="str">
            <v>三相</v>
          </cell>
          <cell r="T22" t="str">
            <v>φ</v>
          </cell>
          <cell r="U22" t="str">
            <v>電圧</v>
          </cell>
          <cell r="V22">
            <v>200</v>
          </cell>
          <cell r="W22" t="str">
            <v>V</v>
          </cell>
          <cell r="X22" t="str">
            <v>外形寸法　高さ</v>
          </cell>
          <cell r="Y22">
            <v>1715</v>
          </cell>
          <cell r="Z22" t="str">
            <v>mm</v>
          </cell>
          <cell r="AA22" t="str">
            <v>外形寸法　幅</v>
          </cell>
          <cell r="AB22">
            <v>990</v>
          </cell>
          <cell r="AC22" t="str">
            <v>mm</v>
          </cell>
          <cell r="AD22" t="str">
            <v>外形寸法　奥行</v>
          </cell>
          <cell r="AE22">
            <v>840</v>
          </cell>
          <cell r="AF22" t="str">
            <v>mm</v>
          </cell>
          <cell r="AG22" t="str">
            <v>圧縮機出力</v>
          </cell>
          <cell r="AH22">
            <v>7.5</v>
          </cell>
          <cell r="AI22" t="str">
            <v>kW</v>
          </cell>
          <cell r="AJ22" t="str">
            <v>風量</v>
          </cell>
          <cell r="AK22">
            <v>185</v>
          </cell>
          <cell r="AL22" t="str">
            <v>m3/min</v>
          </cell>
          <cell r="AM22" t="str">
            <v>送風機出力</v>
          </cell>
          <cell r="AN22">
            <v>0.35</v>
          </cell>
          <cell r="AO22" t="str">
            <v>kW</v>
          </cell>
          <cell r="AP22" t="str">
            <v>冷媒配管１(ガス)</v>
          </cell>
          <cell r="AQ22">
            <v>28.58</v>
          </cell>
          <cell r="AR22" t="str">
            <v>φ(mm)</v>
          </cell>
          <cell r="AS22" t="str">
            <v>冷媒配管１(液)</v>
          </cell>
          <cell r="AT22">
            <v>15.88</v>
          </cell>
          <cell r="AU22" t="str">
            <v>φ(mm)</v>
          </cell>
          <cell r="AV22" t="str">
            <v>製品質量</v>
          </cell>
          <cell r="AW22">
            <v>235</v>
          </cell>
          <cell r="AX22" t="str">
            <v>kg</v>
          </cell>
          <cell r="AY22">
            <v>44.46</v>
          </cell>
        </row>
        <row r="23">
          <cell r="B23" t="str">
            <v>PU-J280FA-BSG</v>
          </cell>
          <cell r="C23" t="str">
            <v>標準価格</v>
          </cell>
          <cell r="D23">
            <v>1213000</v>
          </cell>
          <cell r="E23" t="str">
            <v>円</v>
          </cell>
          <cell r="F23" t="str">
            <v>冷房能力</v>
          </cell>
          <cell r="G23">
            <v>25</v>
          </cell>
          <cell r="H23" t="str">
            <v>kW</v>
          </cell>
          <cell r="I23" t="str">
            <v>消費電力(冷房)</v>
          </cell>
          <cell r="J23">
            <v>9.5399999999999991</v>
          </cell>
          <cell r="K23" t="str">
            <v>kW</v>
          </cell>
          <cell r="L23" t="str">
            <v>暖房能力</v>
          </cell>
          <cell r="N23" t="str">
            <v>kW</v>
          </cell>
          <cell r="O23" t="str">
            <v>消費電力(暖房)</v>
          </cell>
          <cell r="Q23" t="str">
            <v>kW</v>
          </cell>
          <cell r="R23" t="str">
            <v>電源</v>
          </cell>
          <cell r="S23" t="str">
            <v>三相</v>
          </cell>
          <cell r="T23" t="str">
            <v>φ</v>
          </cell>
          <cell r="U23" t="str">
            <v>電圧</v>
          </cell>
          <cell r="V23">
            <v>200</v>
          </cell>
          <cell r="W23" t="str">
            <v>V</v>
          </cell>
          <cell r="X23" t="str">
            <v>外形寸法　高さ</v>
          </cell>
          <cell r="Y23">
            <v>1715</v>
          </cell>
          <cell r="Z23" t="str">
            <v>mm</v>
          </cell>
          <cell r="AA23" t="str">
            <v>外形寸法　幅</v>
          </cell>
          <cell r="AB23">
            <v>990</v>
          </cell>
          <cell r="AC23" t="str">
            <v>mm</v>
          </cell>
          <cell r="AD23" t="str">
            <v>外形寸法　奥行</v>
          </cell>
          <cell r="AE23">
            <v>840</v>
          </cell>
          <cell r="AF23" t="str">
            <v>mm</v>
          </cell>
          <cell r="AG23" t="str">
            <v>圧縮機出力</v>
          </cell>
          <cell r="AH23">
            <v>7.5</v>
          </cell>
          <cell r="AI23" t="str">
            <v>kW</v>
          </cell>
          <cell r="AJ23" t="str">
            <v>風量</v>
          </cell>
          <cell r="AK23">
            <v>185</v>
          </cell>
          <cell r="AL23" t="str">
            <v>m3/min</v>
          </cell>
          <cell r="AM23" t="str">
            <v>送風機出力</v>
          </cell>
          <cell r="AN23">
            <v>0.35</v>
          </cell>
          <cell r="AO23" t="str">
            <v>kW</v>
          </cell>
          <cell r="AP23" t="str">
            <v>冷媒配管１(ガス)</v>
          </cell>
          <cell r="AQ23">
            <v>28.58</v>
          </cell>
          <cell r="AR23" t="str">
            <v>φ(mm)</v>
          </cell>
          <cell r="AS23" t="str">
            <v>冷媒配管１(液)</v>
          </cell>
          <cell r="AT23">
            <v>15.88</v>
          </cell>
          <cell r="AU23" t="str">
            <v>φ(mm)</v>
          </cell>
          <cell r="AV23" t="str">
            <v>製品質量</v>
          </cell>
          <cell r="AW23">
            <v>235</v>
          </cell>
          <cell r="AX23" t="str">
            <v>kg</v>
          </cell>
          <cell r="AY23">
            <v>44.46</v>
          </cell>
        </row>
        <row r="24">
          <cell r="B24" t="str">
            <v>PU-J280FAM</v>
          </cell>
          <cell r="C24" t="str">
            <v>標準価格</v>
          </cell>
          <cell r="D24">
            <v>878000</v>
          </cell>
          <cell r="E24" t="str">
            <v>円</v>
          </cell>
          <cell r="F24" t="str">
            <v>冷房能力</v>
          </cell>
          <cell r="G24">
            <v>25</v>
          </cell>
          <cell r="H24" t="str">
            <v>kW</v>
          </cell>
          <cell r="I24" t="str">
            <v>消費電力(冷房)</v>
          </cell>
          <cell r="J24">
            <v>9.5399999999999991</v>
          </cell>
          <cell r="K24" t="str">
            <v>kW</v>
          </cell>
          <cell r="L24" t="str">
            <v>暖房能力</v>
          </cell>
          <cell r="N24" t="str">
            <v>kW</v>
          </cell>
          <cell r="O24" t="str">
            <v>消費電力(暖房)</v>
          </cell>
          <cell r="Q24" t="str">
            <v>kW</v>
          </cell>
          <cell r="R24" t="str">
            <v>電源</v>
          </cell>
          <cell r="S24" t="str">
            <v>三相</v>
          </cell>
          <cell r="T24" t="str">
            <v>φ</v>
          </cell>
          <cell r="U24" t="str">
            <v>電圧</v>
          </cell>
          <cell r="V24">
            <v>200</v>
          </cell>
          <cell r="W24" t="str">
            <v>V</v>
          </cell>
          <cell r="X24" t="str">
            <v>外形寸法　高さ</v>
          </cell>
          <cell r="Y24">
            <v>1715</v>
          </cell>
          <cell r="Z24" t="str">
            <v>mm</v>
          </cell>
          <cell r="AA24" t="str">
            <v>外形寸法　幅</v>
          </cell>
          <cell r="AB24">
            <v>990</v>
          </cell>
          <cell r="AC24" t="str">
            <v>mm</v>
          </cell>
          <cell r="AD24" t="str">
            <v>外形寸法　奥行</v>
          </cell>
          <cell r="AE24">
            <v>840</v>
          </cell>
          <cell r="AF24" t="str">
            <v>mm</v>
          </cell>
          <cell r="AG24" t="str">
            <v>圧縮機出力</v>
          </cell>
          <cell r="AH24">
            <v>7.5</v>
          </cell>
          <cell r="AI24" t="str">
            <v>kW</v>
          </cell>
          <cell r="AJ24" t="str">
            <v>風量</v>
          </cell>
          <cell r="AK24">
            <v>185</v>
          </cell>
          <cell r="AL24" t="str">
            <v>m3/min</v>
          </cell>
          <cell r="AM24" t="str">
            <v>送風機出力</v>
          </cell>
          <cell r="AN24">
            <v>0.35</v>
          </cell>
          <cell r="AO24" t="str">
            <v>kW</v>
          </cell>
          <cell r="AP24" t="str">
            <v>冷媒配管１(ガス)</v>
          </cell>
          <cell r="AQ24">
            <v>28.58</v>
          </cell>
          <cell r="AR24" t="str">
            <v>φ(mm)</v>
          </cell>
          <cell r="AS24" t="str">
            <v>冷媒配管１(液)</v>
          </cell>
          <cell r="AT24">
            <v>15.88</v>
          </cell>
          <cell r="AU24" t="str">
            <v>φ(mm)</v>
          </cell>
          <cell r="AV24" t="str">
            <v>製品質量</v>
          </cell>
          <cell r="AW24">
            <v>235</v>
          </cell>
          <cell r="AX24" t="str">
            <v>kg</v>
          </cell>
          <cell r="AY24">
            <v>44.46</v>
          </cell>
        </row>
        <row r="25">
          <cell r="B25" t="str">
            <v>PU-J280FAM-BS</v>
          </cell>
          <cell r="C25" t="str">
            <v>標準価格</v>
          </cell>
          <cell r="D25">
            <v>1148000</v>
          </cell>
          <cell r="E25" t="str">
            <v>円</v>
          </cell>
          <cell r="F25" t="str">
            <v>冷房能力</v>
          </cell>
          <cell r="G25">
            <v>25</v>
          </cell>
          <cell r="H25" t="str">
            <v>kW</v>
          </cell>
          <cell r="I25" t="str">
            <v>消費電力(冷房)</v>
          </cell>
          <cell r="J25">
            <v>9.5399999999999991</v>
          </cell>
          <cell r="K25" t="str">
            <v>kW</v>
          </cell>
          <cell r="L25" t="str">
            <v>暖房能力</v>
          </cell>
          <cell r="N25" t="str">
            <v>kW</v>
          </cell>
          <cell r="O25" t="str">
            <v>消費電力(暖房)</v>
          </cell>
          <cell r="Q25" t="str">
            <v>kW</v>
          </cell>
          <cell r="R25" t="str">
            <v>電源</v>
          </cell>
          <cell r="S25" t="str">
            <v>三相</v>
          </cell>
          <cell r="T25" t="str">
            <v>φ</v>
          </cell>
          <cell r="U25" t="str">
            <v>電圧</v>
          </cell>
          <cell r="V25">
            <v>200</v>
          </cell>
          <cell r="W25" t="str">
            <v>V</v>
          </cell>
          <cell r="X25" t="str">
            <v>外形寸法　高さ</v>
          </cell>
          <cell r="Y25">
            <v>1715</v>
          </cell>
          <cell r="Z25" t="str">
            <v>mm</v>
          </cell>
          <cell r="AA25" t="str">
            <v>外形寸法　幅</v>
          </cell>
          <cell r="AB25">
            <v>990</v>
          </cell>
          <cell r="AC25" t="str">
            <v>mm</v>
          </cell>
          <cell r="AD25" t="str">
            <v>外形寸法　奥行</v>
          </cell>
          <cell r="AE25">
            <v>840</v>
          </cell>
          <cell r="AF25" t="str">
            <v>mm</v>
          </cell>
          <cell r="AG25" t="str">
            <v>圧縮機出力</v>
          </cell>
          <cell r="AH25">
            <v>7.5</v>
          </cell>
          <cell r="AI25" t="str">
            <v>kW</v>
          </cell>
          <cell r="AJ25" t="str">
            <v>風量</v>
          </cell>
          <cell r="AK25">
            <v>185</v>
          </cell>
          <cell r="AL25" t="str">
            <v>m3/min</v>
          </cell>
          <cell r="AM25" t="str">
            <v>送風機出力</v>
          </cell>
          <cell r="AN25">
            <v>0.35</v>
          </cell>
          <cell r="AO25" t="str">
            <v>kW</v>
          </cell>
          <cell r="AP25" t="str">
            <v>冷媒配管１(ガス)</v>
          </cell>
          <cell r="AQ25">
            <v>28.58</v>
          </cell>
          <cell r="AR25" t="str">
            <v>φ(mm)</v>
          </cell>
          <cell r="AS25" t="str">
            <v>冷媒配管１(液)</v>
          </cell>
          <cell r="AT25">
            <v>15.88</v>
          </cell>
          <cell r="AU25" t="str">
            <v>φ(mm)</v>
          </cell>
          <cell r="AV25" t="str">
            <v>製品質量</v>
          </cell>
          <cell r="AW25">
            <v>235</v>
          </cell>
          <cell r="AX25" t="str">
            <v>kg</v>
          </cell>
          <cell r="AY25">
            <v>44.46</v>
          </cell>
        </row>
        <row r="26">
          <cell r="B26" t="str">
            <v>PU-J280FAM-BSG</v>
          </cell>
          <cell r="C26" t="str">
            <v>標準価格</v>
          </cell>
          <cell r="D26">
            <v>1238000</v>
          </cell>
          <cell r="E26" t="str">
            <v>円</v>
          </cell>
          <cell r="F26" t="str">
            <v>冷房能力</v>
          </cell>
          <cell r="G26">
            <v>25</v>
          </cell>
          <cell r="H26" t="str">
            <v>kW</v>
          </cell>
          <cell r="I26" t="str">
            <v>消費電力(冷房)</v>
          </cell>
          <cell r="J26">
            <v>9.5399999999999991</v>
          </cell>
          <cell r="K26" t="str">
            <v>kW</v>
          </cell>
          <cell r="L26" t="str">
            <v>暖房能力</v>
          </cell>
          <cell r="N26" t="str">
            <v>kW</v>
          </cell>
          <cell r="O26" t="str">
            <v>消費電力(暖房)</v>
          </cell>
          <cell r="Q26" t="str">
            <v>kW</v>
          </cell>
          <cell r="R26" t="str">
            <v>電源</v>
          </cell>
          <cell r="S26" t="str">
            <v>三相</v>
          </cell>
          <cell r="T26" t="str">
            <v>φ</v>
          </cell>
          <cell r="U26" t="str">
            <v>電圧</v>
          </cell>
          <cell r="V26">
            <v>200</v>
          </cell>
          <cell r="W26" t="str">
            <v>V</v>
          </cell>
          <cell r="X26" t="str">
            <v>外形寸法　高さ</v>
          </cell>
          <cell r="Y26">
            <v>1715</v>
          </cell>
          <cell r="Z26" t="str">
            <v>mm</v>
          </cell>
          <cell r="AA26" t="str">
            <v>外形寸法　幅</v>
          </cell>
          <cell r="AB26">
            <v>990</v>
          </cell>
          <cell r="AC26" t="str">
            <v>mm</v>
          </cell>
          <cell r="AD26" t="str">
            <v>外形寸法　奥行</v>
          </cell>
          <cell r="AE26">
            <v>840</v>
          </cell>
          <cell r="AF26" t="str">
            <v>mm</v>
          </cell>
          <cell r="AG26" t="str">
            <v>圧縮機出力</v>
          </cell>
          <cell r="AH26">
            <v>7.5</v>
          </cell>
          <cell r="AI26" t="str">
            <v>kW</v>
          </cell>
          <cell r="AJ26" t="str">
            <v>風量</v>
          </cell>
          <cell r="AK26">
            <v>185</v>
          </cell>
          <cell r="AL26" t="str">
            <v>m3/min</v>
          </cell>
          <cell r="AM26" t="str">
            <v>送風機出力</v>
          </cell>
          <cell r="AN26">
            <v>0.35</v>
          </cell>
          <cell r="AO26" t="str">
            <v>kW</v>
          </cell>
          <cell r="AP26" t="str">
            <v>冷媒配管１(ガス)</v>
          </cell>
          <cell r="AQ26">
            <v>28.58</v>
          </cell>
          <cell r="AR26" t="str">
            <v>φ(mm)</v>
          </cell>
          <cell r="AS26" t="str">
            <v>冷媒配管１(液)</v>
          </cell>
          <cell r="AT26">
            <v>15.88</v>
          </cell>
          <cell r="AU26" t="str">
            <v>φ(mm)</v>
          </cell>
          <cell r="AV26" t="str">
            <v>製品質量</v>
          </cell>
          <cell r="AW26">
            <v>235</v>
          </cell>
          <cell r="AX26" t="str">
            <v>kg</v>
          </cell>
          <cell r="AY26">
            <v>44.46</v>
          </cell>
        </row>
        <row r="27">
          <cell r="B27" t="str">
            <v>PU-J40EG</v>
          </cell>
          <cell r="C27" t="str">
            <v>標準価格</v>
          </cell>
          <cell r="D27">
            <v>220000</v>
          </cell>
          <cell r="E27" t="str">
            <v>円</v>
          </cell>
          <cell r="F27" t="str">
            <v>冷房能力</v>
          </cell>
          <cell r="G27">
            <v>3.6</v>
          </cell>
          <cell r="H27" t="str">
            <v>kW</v>
          </cell>
          <cell r="I27" t="str">
            <v>消費電力(冷房)</v>
          </cell>
          <cell r="J27">
            <v>0</v>
          </cell>
          <cell r="K27" t="str">
            <v>kW</v>
          </cell>
          <cell r="L27" t="str">
            <v>暖房能力</v>
          </cell>
          <cell r="M27">
            <v>0</v>
          </cell>
          <cell r="N27" t="str">
            <v>kW</v>
          </cell>
          <cell r="O27" t="str">
            <v>消費電力(暖房)</v>
          </cell>
          <cell r="P27">
            <v>0</v>
          </cell>
          <cell r="Q27" t="str">
            <v>kW</v>
          </cell>
          <cell r="R27" t="str">
            <v>電源</v>
          </cell>
          <cell r="S27" t="str">
            <v>三相</v>
          </cell>
          <cell r="T27" t="str">
            <v>φ</v>
          </cell>
          <cell r="U27" t="str">
            <v>電圧</v>
          </cell>
          <cell r="V27">
            <v>200</v>
          </cell>
          <cell r="W27" t="str">
            <v>V</v>
          </cell>
          <cell r="X27" t="str">
            <v>外形寸法　高さ</v>
          </cell>
          <cell r="Y27">
            <v>650</v>
          </cell>
          <cell r="Z27" t="str">
            <v>mm</v>
          </cell>
          <cell r="AA27" t="str">
            <v>外形寸法　幅</v>
          </cell>
          <cell r="AB27">
            <v>870</v>
          </cell>
          <cell r="AC27" t="str">
            <v>mm</v>
          </cell>
          <cell r="AD27" t="str">
            <v>外形寸法　奥行</v>
          </cell>
          <cell r="AE27">
            <v>325</v>
          </cell>
          <cell r="AF27" t="str">
            <v>mm</v>
          </cell>
          <cell r="AG27" t="str">
            <v>圧縮機出力</v>
          </cell>
          <cell r="AH27">
            <v>1.2</v>
          </cell>
          <cell r="AI27" t="str">
            <v>kW</v>
          </cell>
          <cell r="AJ27" t="str">
            <v>風量</v>
          </cell>
          <cell r="AK27">
            <v>45</v>
          </cell>
          <cell r="AL27" t="str">
            <v>m3/min</v>
          </cell>
          <cell r="AM27" t="str">
            <v>送風機出力</v>
          </cell>
          <cell r="AN27">
            <v>6.5000000000000002E-2</v>
          </cell>
          <cell r="AO27" t="str">
            <v>kW</v>
          </cell>
          <cell r="AP27" t="str">
            <v>冷媒配管１(ガス)</v>
          </cell>
          <cell r="AQ27">
            <v>12.7</v>
          </cell>
          <cell r="AR27" t="str">
            <v>φ(mm)</v>
          </cell>
          <cell r="AS27" t="str">
            <v>冷媒配管１(液)</v>
          </cell>
          <cell r="AT27">
            <v>6.35</v>
          </cell>
          <cell r="AU27" t="str">
            <v>φ(mm)</v>
          </cell>
          <cell r="AV27" t="str">
            <v>製品質量</v>
          </cell>
          <cell r="AW27">
            <v>46</v>
          </cell>
          <cell r="AX27" t="str">
            <v>kg</v>
          </cell>
          <cell r="AY27">
            <v>19.049999999999997</v>
          </cell>
        </row>
        <row r="28">
          <cell r="B28" t="str">
            <v>PU-J40GA</v>
          </cell>
          <cell r="C28" t="str">
            <v>標準価格</v>
          </cell>
          <cell r="D28">
            <v>210000</v>
          </cell>
          <cell r="E28" t="str">
            <v>円</v>
          </cell>
          <cell r="F28" t="str">
            <v>冷房能力</v>
          </cell>
          <cell r="G28">
            <v>3.6</v>
          </cell>
          <cell r="H28" t="str">
            <v>kW</v>
          </cell>
          <cell r="I28" t="str">
            <v>消費電力(冷房)</v>
          </cell>
          <cell r="J28">
            <v>0</v>
          </cell>
          <cell r="K28" t="str">
            <v>kW</v>
          </cell>
          <cell r="L28" t="str">
            <v>暖房能力</v>
          </cell>
          <cell r="M28">
            <v>0</v>
          </cell>
          <cell r="N28" t="str">
            <v>kW</v>
          </cell>
          <cell r="O28" t="str">
            <v>消費電力(暖房)</v>
          </cell>
          <cell r="P28">
            <v>0</v>
          </cell>
          <cell r="Q28" t="str">
            <v>kW</v>
          </cell>
          <cell r="R28" t="str">
            <v>電源</v>
          </cell>
          <cell r="S28" t="str">
            <v>三相</v>
          </cell>
          <cell r="T28" t="str">
            <v>φ</v>
          </cell>
          <cell r="U28" t="str">
            <v>電圧</v>
          </cell>
          <cell r="V28">
            <v>200</v>
          </cell>
          <cell r="W28" t="str">
            <v>V</v>
          </cell>
          <cell r="X28" t="str">
            <v>外形寸法　高さ</v>
          </cell>
          <cell r="Y28">
            <v>650</v>
          </cell>
          <cell r="Z28" t="str">
            <v>mm</v>
          </cell>
          <cell r="AA28" t="str">
            <v>外形寸法　幅</v>
          </cell>
          <cell r="AB28">
            <v>900</v>
          </cell>
          <cell r="AC28" t="str">
            <v>mm</v>
          </cell>
          <cell r="AD28" t="str">
            <v>外形寸法　奥行</v>
          </cell>
          <cell r="AE28">
            <v>330</v>
          </cell>
          <cell r="AF28" t="str">
            <v>mm</v>
          </cell>
          <cell r="AG28" t="str">
            <v>圧縮機出力</v>
          </cell>
          <cell r="AH28">
            <v>1.2</v>
          </cell>
          <cell r="AI28" t="str">
            <v>kW</v>
          </cell>
          <cell r="AJ28" t="str">
            <v>風量</v>
          </cell>
          <cell r="AK28">
            <v>40</v>
          </cell>
          <cell r="AL28" t="str">
            <v>m3/min</v>
          </cell>
          <cell r="AM28" t="str">
            <v>送風機出力</v>
          </cell>
          <cell r="AN28">
            <v>0.06</v>
          </cell>
          <cell r="AO28" t="str">
            <v>kW</v>
          </cell>
          <cell r="AP28" t="str">
            <v>冷媒配管１(ガス)</v>
          </cell>
          <cell r="AQ28">
            <v>12.7</v>
          </cell>
          <cell r="AR28" t="str">
            <v>φ(mm)</v>
          </cell>
          <cell r="AS28" t="str">
            <v>冷媒配管１(液)</v>
          </cell>
          <cell r="AT28">
            <v>6.35</v>
          </cell>
          <cell r="AU28" t="str">
            <v>φ(mm)</v>
          </cell>
          <cell r="AV28" t="str">
            <v>製品質量</v>
          </cell>
          <cell r="AW28">
            <v>50</v>
          </cell>
          <cell r="AX28" t="str">
            <v>kg</v>
          </cell>
          <cell r="AY28">
            <v>19.049999999999997</v>
          </cell>
        </row>
        <row r="29">
          <cell r="B29" t="str">
            <v>PU-J40GAM</v>
          </cell>
          <cell r="C29" t="str">
            <v>標準価格</v>
          </cell>
          <cell r="D29">
            <v>235000</v>
          </cell>
          <cell r="E29" t="str">
            <v>円</v>
          </cell>
          <cell r="F29" t="str">
            <v>冷房能力</v>
          </cell>
          <cell r="G29">
            <v>3.6</v>
          </cell>
          <cell r="H29" t="str">
            <v>kW</v>
          </cell>
          <cell r="I29" t="str">
            <v>消費電力(冷房)</v>
          </cell>
          <cell r="K29" t="str">
            <v>kW</v>
          </cell>
          <cell r="L29" t="str">
            <v>暖房能力</v>
          </cell>
          <cell r="N29" t="str">
            <v>kW</v>
          </cell>
          <cell r="O29" t="str">
            <v>消費電力(暖房)</v>
          </cell>
          <cell r="Q29" t="str">
            <v>kW</v>
          </cell>
          <cell r="R29" t="str">
            <v>電源</v>
          </cell>
          <cell r="S29" t="str">
            <v>三相</v>
          </cell>
          <cell r="T29" t="str">
            <v>φ</v>
          </cell>
          <cell r="U29" t="str">
            <v>電圧</v>
          </cell>
          <cell r="V29">
            <v>200</v>
          </cell>
          <cell r="W29" t="str">
            <v>V</v>
          </cell>
          <cell r="X29" t="str">
            <v>外形寸法　高さ</v>
          </cell>
          <cell r="Y29">
            <v>650</v>
          </cell>
          <cell r="Z29" t="str">
            <v>mm</v>
          </cell>
          <cell r="AA29" t="str">
            <v>外形寸法　幅</v>
          </cell>
          <cell r="AB29">
            <v>900</v>
          </cell>
          <cell r="AC29" t="str">
            <v>mm</v>
          </cell>
          <cell r="AD29" t="str">
            <v>外形寸法　奥行</v>
          </cell>
          <cell r="AE29">
            <v>330</v>
          </cell>
          <cell r="AF29" t="str">
            <v>mm</v>
          </cell>
          <cell r="AG29" t="str">
            <v>圧縮機出力</v>
          </cell>
          <cell r="AH29">
            <v>1.2</v>
          </cell>
          <cell r="AI29" t="str">
            <v>kW</v>
          </cell>
          <cell r="AJ29" t="str">
            <v>風量</v>
          </cell>
          <cell r="AK29">
            <v>40</v>
          </cell>
          <cell r="AL29" t="str">
            <v>m3/min</v>
          </cell>
          <cell r="AM29" t="str">
            <v>送風機出力</v>
          </cell>
          <cell r="AN29">
            <v>0.06</v>
          </cell>
          <cell r="AO29" t="str">
            <v>kW</v>
          </cell>
          <cell r="AP29" t="str">
            <v>冷媒配管１(ガス)</v>
          </cell>
          <cell r="AQ29">
            <v>12.7</v>
          </cell>
          <cell r="AR29" t="str">
            <v>φ(mm)</v>
          </cell>
          <cell r="AS29" t="str">
            <v>冷媒配管１(液)</v>
          </cell>
          <cell r="AT29">
            <v>6.35</v>
          </cell>
          <cell r="AU29" t="str">
            <v>φ(mm)</v>
          </cell>
          <cell r="AV29" t="str">
            <v>製品質量</v>
          </cell>
          <cell r="AW29">
            <v>50</v>
          </cell>
          <cell r="AX29" t="str">
            <v>kg</v>
          </cell>
          <cell r="AY29">
            <v>19.049999999999997</v>
          </cell>
        </row>
        <row r="30">
          <cell r="B30" t="str">
            <v>PU-J40SEG</v>
          </cell>
          <cell r="C30" t="str">
            <v>標準価格</v>
          </cell>
          <cell r="D30">
            <v>220000</v>
          </cell>
          <cell r="E30" t="str">
            <v>円</v>
          </cell>
          <cell r="F30" t="str">
            <v>冷房能力</v>
          </cell>
          <cell r="G30">
            <v>3.6</v>
          </cell>
          <cell r="H30" t="str">
            <v>kW</v>
          </cell>
          <cell r="I30" t="str">
            <v>消費電力(冷房)</v>
          </cell>
          <cell r="J30">
            <v>0</v>
          </cell>
          <cell r="K30" t="str">
            <v>kW</v>
          </cell>
          <cell r="L30" t="str">
            <v>暖房能力</v>
          </cell>
          <cell r="M30">
            <v>0</v>
          </cell>
          <cell r="N30" t="str">
            <v>kW</v>
          </cell>
          <cell r="O30" t="str">
            <v>消費電力(暖房)</v>
          </cell>
          <cell r="P30">
            <v>0</v>
          </cell>
          <cell r="Q30" t="str">
            <v>kW</v>
          </cell>
          <cell r="R30" t="str">
            <v>電源</v>
          </cell>
          <cell r="S30" t="str">
            <v>単相</v>
          </cell>
          <cell r="T30" t="str">
            <v>φ</v>
          </cell>
          <cell r="U30" t="str">
            <v>電圧</v>
          </cell>
          <cell r="V30">
            <v>200</v>
          </cell>
          <cell r="W30" t="str">
            <v>V</v>
          </cell>
          <cell r="X30" t="str">
            <v>外形寸法　高さ</v>
          </cell>
          <cell r="Y30">
            <v>650</v>
          </cell>
          <cell r="Z30" t="str">
            <v>mm</v>
          </cell>
          <cell r="AA30" t="str">
            <v>外形寸法　幅</v>
          </cell>
          <cell r="AB30">
            <v>870</v>
          </cell>
          <cell r="AC30" t="str">
            <v>mm</v>
          </cell>
          <cell r="AD30" t="str">
            <v>外形寸法　奥行</v>
          </cell>
          <cell r="AE30">
            <v>325</v>
          </cell>
          <cell r="AF30" t="str">
            <v>mm</v>
          </cell>
          <cell r="AG30" t="str">
            <v>圧縮機出力</v>
          </cell>
          <cell r="AH30">
            <v>1.2</v>
          </cell>
          <cell r="AI30" t="str">
            <v>kW</v>
          </cell>
          <cell r="AJ30" t="str">
            <v>風量</v>
          </cell>
          <cell r="AK30">
            <v>45</v>
          </cell>
          <cell r="AL30" t="str">
            <v>m3/min</v>
          </cell>
          <cell r="AM30" t="str">
            <v>送風機出力</v>
          </cell>
          <cell r="AN30">
            <v>6.5000000000000002E-2</v>
          </cell>
          <cell r="AO30" t="str">
            <v>kW</v>
          </cell>
          <cell r="AP30" t="str">
            <v>冷媒配管１(ガス)</v>
          </cell>
          <cell r="AQ30">
            <v>12.7</v>
          </cell>
          <cell r="AR30" t="str">
            <v>φ(mm)</v>
          </cell>
          <cell r="AS30" t="str">
            <v>冷媒配管１(液)</v>
          </cell>
          <cell r="AT30">
            <v>6.35</v>
          </cell>
          <cell r="AU30" t="str">
            <v>φ(mm)</v>
          </cell>
          <cell r="AV30" t="str">
            <v>製品質量</v>
          </cell>
          <cell r="AW30">
            <v>46</v>
          </cell>
          <cell r="AX30" t="str">
            <v>kg</v>
          </cell>
          <cell r="AY30">
            <v>19.049999999999997</v>
          </cell>
        </row>
        <row r="31">
          <cell r="B31" t="str">
            <v>PU-J40SGA</v>
          </cell>
          <cell r="C31" t="str">
            <v>標準価格</v>
          </cell>
          <cell r="D31">
            <v>210000</v>
          </cell>
          <cell r="E31" t="str">
            <v>円</v>
          </cell>
          <cell r="F31" t="str">
            <v>冷房能力</v>
          </cell>
          <cell r="G31">
            <v>3.6</v>
          </cell>
          <cell r="H31" t="str">
            <v>kW</v>
          </cell>
          <cell r="I31" t="str">
            <v>消費電力(冷房)</v>
          </cell>
          <cell r="J31">
            <v>0</v>
          </cell>
          <cell r="K31" t="str">
            <v>kW</v>
          </cell>
          <cell r="L31" t="str">
            <v>暖房能力</v>
          </cell>
          <cell r="M31">
            <v>0</v>
          </cell>
          <cell r="N31" t="str">
            <v>kW</v>
          </cell>
          <cell r="O31" t="str">
            <v>消費電力(暖房)</v>
          </cell>
          <cell r="P31">
            <v>0</v>
          </cell>
          <cell r="Q31" t="str">
            <v>kW</v>
          </cell>
          <cell r="R31" t="str">
            <v>電源</v>
          </cell>
          <cell r="S31" t="str">
            <v>単相</v>
          </cell>
          <cell r="T31" t="str">
            <v>φ</v>
          </cell>
          <cell r="U31" t="str">
            <v>電圧</v>
          </cell>
          <cell r="V31">
            <v>200</v>
          </cell>
          <cell r="W31" t="str">
            <v>V</v>
          </cell>
          <cell r="X31" t="str">
            <v>外形寸法　高さ</v>
          </cell>
          <cell r="Y31">
            <v>650</v>
          </cell>
          <cell r="Z31" t="str">
            <v>mm</v>
          </cell>
          <cell r="AA31" t="str">
            <v>外形寸法　幅</v>
          </cell>
          <cell r="AB31">
            <v>900</v>
          </cell>
          <cell r="AC31" t="str">
            <v>mm</v>
          </cell>
          <cell r="AD31" t="str">
            <v>外形寸法　奥行</v>
          </cell>
          <cell r="AE31">
            <v>330</v>
          </cell>
          <cell r="AF31" t="str">
            <v>mm</v>
          </cell>
          <cell r="AG31" t="str">
            <v>圧縮機出力</v>
          </cell>
          <cell r="AH31">
            <v>1.2</v>
          </cell>
          <cell r="AI31" t="str">
            <v>kW</v>
          </cell>
          <cell r="AJ31" t="str">
            <v>風量</v>
          </cell>
          <cell r="AK31">
            <v>40</v>
          </cell>
          <cell r="AL31" t="str">
            <v>m3/min</v>
          </cell>
          <cell r="AM31" t="str">
            <v>送風機出力</v>
          </cell>
          <cell r="AN31">
            <v>0.06</v>
          </cell>
          <cell r="AO31" t="str">
            <v>kW</v>
          </cell>
          <cell r="AP31" t="str">
            <v>冷媒配管１(ガス)</v>
          </cell>
          <cell r="AQ31">
            <v>12.7</v>
          </cell>
          <cell r="AR31" t="str">
            <v>φ(mm)</v>
          </cell>
          <cell r="AS31" t="str">
            <v>冷媒配管１(液)</v>
          </cell>
          <cell r="AT31">
            <v>6.35</v>
          </cell>
          <cell r="AU31" t="str">
            <v>φ(mm)</v>
          </cell>
          <cell r="AV31" t="str">
            <v>製品質量</v>
          </cell>
          <cell r="AW31">
            <v>50</v>
          </cell>
          <cell r="AX31" t="str">
            <v>kg</v>
          </cell>
          <cell r="AY31">
            <v>19.049999999999997</v>
          </cell>
        </row>
        <row r="32">
          <cell r="B32" t="str">
            <v>PU-J40SGAM</v>
          </cell>
          <cell r="C32" t="str">
            <v>標準価格</v>
          </cell>
          <cell r="D32">
            <v>235000</v>
          </cell>
          <cell r="E32" t="str">
            <v>円</v>
          </cell>
          <cell r="F32" t="str">
            <v>冷房能力</v>
          </cell>
          <cell r="G32">
            <v>3.6</v>
          </cell>
          <cell r="H32" t="str">
            <v>kW</v>
          </cell>
          <cell r="I32" t="str">
            <v>消費電力(冷房)</v>
          </cell>
          <cell r="K32" t="str">
            <v>kW</v>
          </cell>
          <cell r="L32" t="str">
            <v>暖房能力</v>
          </cell>
          <cell r="N32" t="str">
            <v>kW</v>
          </cell>
          <cell r="O32" t="str">
            <v>消費電力(暖房)</v>
          </cell>
          <cell r="Q32" t="str">
            <v>kW</v>
          </cell>
          <cell r="R32" t="str">
            <v>電源</v>
          </cell>
          <cell r="S32" t="str">
            <v>単相</v>
          </cell>
          <cell r="T32" t="str">
            <v>φ</v>
          </cell>
          <cell r="U32" t="str">
            <v>電圧</v>
          </cell>
          <cell r="V32">
            <v>200</v>
          </cell>
          <cell r="W32" t="str">
            <v>V</v>
          </cell>
          <cell r="X32" t="str">
            <v>外形寸法　高さ</v>
          </cell>
          <cell r="Y32">
            <v>650</v>
          </cell>
          <cell r="Z32" t="str">
            <v>mm</v>
          </cell>
          <cell r="AA32" t="str">
            <v>外形寸法　幅</v>
          </cell>
          <cell r="AB32">
            <v>900</v>
          </cell>
          <cell r="AC32" t="str">
            <v>mm</v>
          </cell>
          <cell r="AD32" t="str">
            <v>外形寸法　奥行</v>
          </cell>
          <cell r="AE32">
            <v>330</v>
          </cell>
          <cell r="AF32" t="str">
            <v>mm</v>
          </cell>
          <cell r="AG32" t="str">
            <v>圧縮機出力</v>
          </cell>
          <cell r="AH32">
            <v>1.2</v>
          </cell>
          <cell r="AI32" t="str">
            <v>kW</v>
          </cell>
          <cell r="AJ32" t="str">
            <v>風量</v>
          </cell>
          <cell r="AK32">
            <v>40</v>
          </cell>
          <cell r="AL32" t="str">
            <v>m3/min</v>
          </cell>
          <cell r="AM32" t="str">
            <v>送風機出力</v>
          </cell>
          <cell r="AN32">
            <v>0.06</v>
          </cell>
          <cell r="AO32" t="str">
            <v>kW</v>
          </cell>
          <cell r="AP32" t="str">
            <v>冷媒配管１(ガス)</v>
          </cell>
          <cell r="AQ32">
            <v>12.7</v>
          </cell>
          <cell r="AR32" t="str">
            <v>φ(mm)</v>
          </cell>
          <cell r="AS32" t="str">
            <v>冷媒配管１(液)</v>
          </cell>
          <cell r="AT32">
            <v>6.35</v>
          </cell>
          <cell r="AU32" t="str">
            <v>φ(mm)</v>
          </cell>
          <cell r="AV32" t="str">
            <v>製品質量</v>
          </cell>
          <cell r="AW32">
            <v>50</v>
          </cell>
          <cell r="AX32" t="str">
            <v>kg</v>
          </cell>
          <cell r="AY32">
            <v>19.049999999999997</v>
          </cell>
        </row>
        <row r="33">
          <cell r="B33" t="str">
            <v>PU-J45EG</v>
          </cell>
          <cell r="C33" t="str">
            <v>標準価格</v>
          </cell>
          <cell r="D33">
            <v>235000</v>
          </cell>
          <cell r="E33" t="str">
            <v>円</v>
          </cell>
          <cell r="F33" t="str">
            <v>冷房能力</v>
          </cell>
          <cell r="G33">
            <v>4</v>
          </cell>
          <cell r="H33" t="str">
            <v>kW</v>
          </cell>
          <cell r="I33" t="str">
            <v>消費電力(冷房)</v>
          </cell>
          <cell r="J33">
            <v>0</v>
          </cell>
          <cell r="K33" t="str">
            <v>kW</v>
          </cell>
          <cell r="L33" t="str">
            <v>暖房能力</v>
          </cell>
          <cell r="M33">
            <v>0</v>
          </cell>
          <cell r="N33" t="str">
            <v>kW</v>
          </cell>
          <cell r="O33" t="str">
            <v>消費電力(暖房)</v>
          </cell>
          <cell r="P33">
            <v>0</v>
          </cell>
          <cell r="Q33" t="str">
            <v>kW</v>
          </cell>
          <cell r="R33" t="str">
            <v>電源</v>
          </cell>
          <cell r="S33" t="str">
            <v>三相</v>
          </cell>
          <cell r="T33" t="str">
            <v>φ</v>
          </cell>
          <cell r="U33" t="str">
            <v>電圧</v>
          </cell>
          <cell r="V33">
            <v>200</v>
          </cell>
          <cell r="W33" t="str">
            <v>V</v>
          </cell>
          <cell r="X33" t="str">
            <v>外形寸法　高さ</v>
          </cell>
          <cell r="Y33">
            <v>650</v>
          </cell>
          <cell r="Z33" t="str">
            <v>mm</v>
          </cell>
          <cell r="AA33" t="str">
            <v>外形寸法　幅</v>
          </cell>
          <cell r="AB33">
            <v>870</v>
          </cell>
          <cell r="AC33" t="str">
            <v>mm</v>
          </cell>
          <cell r="AD33" t="str">
            <v>外形寸法　奥行</v>
          </cell>
          <cell r="AE33">
            <v>325</v>
          </cell>
          <cell r="AF33" t="str">
            <v>mm</v>
          </cell>
          <cell r="AG33" t="str">
            <v>圧縮機出力</v>
          </cell>
          <cell r="AH33">
            <v>1.2</v>
          </cell>
          <cell r="AI33" t="str">
            <v>kW</v>
          </cell>
          <cell r="AJ33" t="str">
            <v>風量</v>
          </cell>
          <cell r="AK33">
            <v>45</v>
          </cell>
          <cell r="AL33" t="str">
            <v>m3/min</v>
          </cell>
          <cell r="AM33" t="str">
            <v>送風機出力</v>
          </cell>
          <cell r="AN33">
            <v>6.5000000000000002E-2</v>
          </cell>
          <cell r="AO33" t="str">
            <v>kW</v>
          </cell>
          <cell r="AP33" t="str">
            <v>冷媒配管１(ガス)</v>
          </cell>
          <cell r="AQ33">
            <v>12.7</v>
          </cell>
          <cell r="AR33" t="str">
            <v>φ(mm)</v>
          </cell>
          <cell r="AS33" t="str">
            <v>冷媒配管１(液)</v>
          </cell>
          <cell r="AT33">
            <v>6.35</v>
          </cell>
          <cell r="AU33" t="str">
            <v>φ(mm)</v>
          </cell>
          <cell r="AV33" t="str">
            <v>製品質量</v>
          </cell>
          <cell r="AW33">
            <v>46</v>
          </cell>
          <cell r="AX33" t="str">
            <v>kg</v>
          </cell>
          <cell r="AY33">
            <v>19.049999999999997</v>
          </cell>
        </row>
        <row r="34">
          <cell r="B34" t="str">
            <v>PU-J45GA</v>
          </cell>
          <cell r="C34" t="str">
            <v>標準価格</v>
          </cell>
          <cell r="D34">
            <v>225000</v>
          </cell>
          <cell r="E34" t="str">
            <v>円</v>
          </cell>
          <cell r="F34" t="str">
            <v>冷房能力</v>
          </cell>
          <cell r="G34">
            <v>4</v>
          </cell>
          <cell r="H34" t="str">
            <v>kW</v>
          </cell>
          <cell r="I34" t="str">
            <v>消費電力(冷房)</v>
          </cell>
          <cell r="J34">
            <v>0</v>
          </cell>
          <cell r="K34" t="str">
            <v>kW</v>
          </cell>
          <cell r="L34" t="str">
            <v>暖房能力</v>
          </cell>
          <cell r="M34">
            <v>0</v>
          </cell>
          <cell r="N34" t="str">
            <v>kW</v>
          </cell>
          <cell r="O34" t="str">
            <v>消費電力(暖房)</v>
          </cell>
          <cell r="P34">
            <v>0</v>
          </cell>
          <cell r="Q34" t="str">
            <v>kW</v>
          </cell>
          <cell r="R34" t="str">
            <v>電源</v>
          </cell>
          <cell r="S34" t="str">
            <v>三相</v>
          </cell>
          <cell r="T34" t="str">
            <v>φ</v>
          </cell>
          <cell r="U34" t="str">
            <v>電圧</v>
          </cell>
          <cell r="V34">
            <v>200</v>
          </cell>
          <cell r="W34" t="str">
            <v>V</v>
          </cell>
          <cell r="X34" t="str">
            <v>外形寸法　高さ</v>
          </cell>
          <cell r="Y34">
            <v>650</v>
          </cell>
          <cell r="Z34" t="str">
            <v>mm</v>
          </cell>
          <cell r="AA34" t="str">
            <v>外形寸法　幅</v>
          </cell>
          <cell r="AB34">
            <v>900</v>
          </cell>
          <cell r="AC34" t="str">
            <v>mm</v>
          </cell>
          <cell r="AD34" t="str">
            <v>外形寸法　奥行</v>
          </cell>
          <cell r="AE34">
            <v>330</v>
          </cell>
          <cell r="AF34" t="str">
            <v>mm</v>
          </cell>
          <cell r="AG34" t="str">
            <v>圧縮機出力</v>
          </cell>
          <cell r="AH34">
            <v>1.2</v>
          </cell>
          <cell r="AI34" t="str">
            <v>kW</v>
          </cell>
          <cell r="AJ34" t="str">
            <v>風量</v>
          </cell>
          <cell r="AK34">
            <v>40</v>
          </cell>
          <cell r="AL34" t="str">
            <v>m3/min</v>
          </cell>
          <cell r="AM34" t="str">
            <v>送風機出力</v>
          </cell>
          <cell r="AN34">
            <v>0.06</v>
          </cell>
          <cell r="AO34" t="str">
            <v>kW</v>
          </cell>
          <cell r="AP34" t="str">
            <v>冷媒配管１(ガス)</v>
          </cell>
          <cell r="AQ34">
            <v>12.7</v>
          </cell>
          <cell r="AR34" t="str">
            <v>φ(mm)</v>
          </cell>
          <cell r="AS34" t="str">
            <v>冷媒配管１(液)</v>
          </cell>
          <cell r="AT34">
            <v>6.35</v>
          </cell>
          <cell r="AU34" t="str">
            <v>φ(mm)</v>
          </cell>
          <cell r="AV34" t="str">
            <v>製品質量</v>
          </cell>
          <cell r="AW34">
            <v>50</v>
          </cell>
          <cell r="AX34" t="str">
            <v>kg</v>
          </cell>
          <cell r="AY34">
            <v>19.049999999999997</v>
          </cell>
        </row>
        <row r="35">
          <cell r="B35" t="str">
            <v>PU-J45GAM</v>
          </cell>
          <cell r="C35" t="str">
            <v>標準価格</v>
          </cell>
          <cell r="D35">
            <v>250000</v>
          </cell>
          <cell r="E35" t="str">
            <v>円</v>
          </cell>
          <cell r="F35" t="str">
            <v>冷房能力</v>
          </cell>
          <cell r="G35">
            <v>4</v>
          </cell>
          <cell r="H35" t="str">
            <v>kW</v>
          </cell>
          <cell r="I35" t="str">
            <v>消費電力(冷房)</v>
          </cell>
          <cell r="K35" t="str">
            <v>kW</v>
          </cell>
          <cell r="L35" t="str">
            <v>暖房能力</v>
          </cell>
          <cell r="N35" t="str">
            <v>kW</v>
          </cell>
          <cell r="O35" t="str">
            <v>消費電力(暖房)</v>
          </cell>
          <cell r="Q35" t="str">
            <v>kW</v>
          </cell>
          <cell r="R35" t="str">
            <v>電源</v>
          </cell>
          <cell r="S35" t="str">
            <v>三相</v>
          </cell>
          <cell r="T35" t="str">
            <v>φ</v>
          </cell>
          <cell r="U35" t="str">
            <v>電圧</v>
          </cell>
          <cell r="V35">
            <v>200</v>
          </cell>
          <cell r="W35" t="str">
            <v>V</v>
          </cell>
          <cell r="X35" t="str">
            <v>外形寸法　高さ</v>
          </cell>
          <cell r="Y35">
            <v>650</v>
          </cell>
          <cell r="Z35" t="str">
            <v>mm</v>
          </cell>
          <cell r="AA35" t="str">
            <v>外形寸法　幅</v>
          </cell>
          <cell r="AB35">
            <v>900</v>
          </cell>
          <cell r="AC35" t="str">
            <v>mm</v>
          </cell>
          <cell r="AD35" t="str">
            <v>外形寸法　奥行</v>
          </cell>
          <cell r="AE35">
            <v>330</v>
          </cell>
          <cell r="AF35" t="str">
            <v>mm</v>
          </cell>
          <cell r="AG35" t="str">
            <v>圧縮機出力</v>
          </cell>
          <cell r="AH35">
            <v>1.2</v>
          </cell>
          <cell r="AI35" t="str">
            <v>kW</v>
          </cell>
          <cell r="AJ35" t="str">
            <v>風量</v>
          </cell>
          <cell r="AK35">
            <v>40</v>
          </cell>
          <cell r="AL35" t="str">
            <v>m3/min</v>
          </cell>
          <cell r="AM35" t="str">
            <v>送風機出力</v>
          </cell>
          <cell r="AN35">
            <v>0.06</v>
          </cell>
          <cell r="AO35" t="str">
            <v>kW</v>
          </cell>
          <cell r="AP35" t="str">
            <v>冷媒配管１(ガス)</v>
          </cell>
          <cell r="AQ35">
            <v>12.7</v>
          </cell>
          <cell r="AR35" t="str">
            <v>φ(mm)</v>
          </cell>
          <cell r="AS35" t="str">
            <v>冷媒配管１(液)</v>
          </cell>
          <cell r="AT35">
            <v>6.35</v>
          </cell>
          <cell r="AU35" t="str">
            <v>φ(mm)</v>
          </cell>
          <cell r="AV35" t="str">
            <v>製品質量</v>
          </cell>
          <cell r="AW35">
            <v>50</v>
          </cell>
          <cell r="AX35" t="str">
            <v>kg</v>
          </cell>
          <cell r="AY35">
            <v>19.049999999999997</v>
          </cell>
        </row>
        <row r="36">
          <cell r="B36" t="str">
            <v>PU-J45SEG</v>
          </cell>
          <cell r="C36" t="str">
            <v>標準価格</v>
          </cell>
          <cell r="D36">
            <v>235000</v>
          </cell>
          <cell r="E36" t="str">
            <v>円</v>
          </cell>
          <cell r="F36" t="str">
            <v>冷房能力</v>
          </cell>
          <cell r="G36">
            <v>4</v>
          </cell>
          <cell r="H36" t="str">
            <v>kW</v>
          </cell>
          <cell r="I36" t="str">
            <v>消費電力(冷房)</v>
          </cell>
          <cell r="J36">
            <v>0</v>
          </cell>
          <cell r="K36" t="str">
            <v>kW</v>
          </cell>
          <cell r="L36" t="str">
            <v>暖房能力</v>
          </cell>
          <cell r="M36">
            <v>0</v>
          </cell>
          <cell r="N36" t="str">
            <v>kW</v>
          </cell>
          <cell r="O36" t="str">
            <v>消費電力(暖房)</v>
          </cell>
          <cell r="P36">
            <v>0</v>
          </cell>
          <cell r="Q36" t="str">
            <v>kW</v>
          </cell>
          <cell r="R36" t="str">
            <v>電源</v>
          </cell>
          <cell r="S36" t="str">
            <v>単相</v>
          </cell>
          <cell r="T36" t="str">
            <v>φ</v>
          </cell>
          <cell r="U36" t="str">
            <v>電圧</v>
          </cell>
          <cell r="V36">
            <v>200</v>
          </cell>
          <cell r="W36" t="str">
            <v>V</v>
          </cell>
          <cell r="X36" t="str">
            <v>外形寸法　高さ</v>
          </cell>
          <cell r="Y36">
            <v>650</v>
          </cell>
          <cell r="Z36" t="str">
            <v>mm</v>
          </cell>
          <cell r="AA36" t="str">
            <v>外形寸法　幅</v>
          </cell>
          <cell r="AB36">
            <v>870</v>
          </cell>
          <cell r="AC36" t="str">
            <v>mm</v>
          </cell>
          <cell r="AD36" t="str">
            <v>外形寸法　奥行</v>
          </cell>
          <cell r="AE36">
            <v>325</v>
          </cell>
          <cell r="AF36" t="str">
            <v>mm</v>
          </cell>
          <cell r="AG36" t="str">
            <v>圧縮機出力</v>
          </cell>
          <cell r="AH36">
            <v>1.2</v>
          </cell>
          <cell r="AI36" t="str">
            <v>kW</v>
          </cell>
          <cell r="AJ36" t="str">
            <v>風量</v>
          </cell>
          <cell r="AK36">
            <v>45</v>
          </cell>
          <cell r="AL36" t="str">
            <v>m3/min</v>
          </cell>
          <cell r="AM36" t="str">
            <v>送風機出力</v>
          </cell>
          <cell r="AN36">
            <v>6.5000000000000002E-2</v>
          </cell>
          <cell r="AO36" t="str">
            <v>kW</v>
          </cell>
          <cell r="AP36" t="str">
            <v>冷媒配管１(ガス)</v>
          </cell>
          <cell r="AQ36">
            <v>12.7</v>
          </cell>
          <cell r="AR36" t="str">
            <v>φ(mm)</v>
          </cell>
          <cell r="AS36" t="str">
            <v>冷媒配管１(液)</v>
          </cell>
          <cell r="AT36">
            <v>6.35</v>
          </cell>
          <cell r="AU36" t="str">
            <v>φ(mm)</v>
          </cell>
          <cell r="AV36" t="str">
            <v>製品質量</v>
          </cell>
          <cell r="AW36">
            <v>46</v>
          </cell>
          <cell r="AX36" t="str">
            <v>kg</v>
          </cell>
          <cell r="AY36">
            <v>19.049999999999997</v>
          </cell>
        </row>
        <row r="37">
          <cell r="B37" t="str">
            <v>PU-J45SGA</v>
          </cell>
          <cell r="C37" t="str">
            <v>標準価格</v>
          </cell>
          <cell r="D37">
            <v>225000</v>
          </cell>
          <cell r="E37" t="str">
            <v>円</v>
          </cell>
          <cell r="F37" t="str">
            <v>冷房能力</v>
          </cell>
          <cell r="G37">
            <v>4</v>
          </cell>
          <cell r="H37" t="str">
            <v>kW</v>
          </cell>
          <cell r="I37" t="str">
            <v>消費電力(冷房)</v>
          </cell>
          <cell r="J37">
            <v>0</v>
          </cell>
          <cell r="K37" t="str">
            <v>kW</v>
          </cell>
          <cell r="L37" t="str">
            <v>暖房能力</v>
          </cell>
          <cell r="M37">
            <v>0</v>
          </cell>
          <cell r="N37" t="str">
            <v>kW</v>
          </cell>
          <cell r="O37" t="str">
            <v>消費電力(暖房)</v>
          </cell>
          <cell r="P37">
            <v>0</v>
          </cell>
          <cell r="Q37" t="str">
            <v>kW</v>
          </cell>
          <cell r="R37" t="str">
            <v>電源</v>
          </cell>
          <cell r="S37" t="str">
            <v>単相</v>
          </cell>
          <cell r="T37" t="str">
            <v>φ</v>
          </cell>
          <cell r="U37" t="str">
            <v>電圧</v>
          </cell>
          <cell r="V37">
            <v>200</v>
          </cell>
          <cell r="W37" t="str">
            <v>V</v>
          </cell>
          <cell r="X37" t="str">
            <v>外形寸法　高さ</v>
          </cell>
          <cell r="Y37">
            <v>650</v>
          </cell>
          <cell r="Z37" t="str">
            <v>mm</v>
          </cell>
          <cell r="AA37" t="str">
            <v>外形寸法　幅</v>
          </cell>
          <cell r="AB37">
            <v>900</v>
          </cell>
          <cell r="AC37" t="str">
            <v>mm</v>
          </cell>
          <cell r="AD37" t="str">
            <v>外形寸法　奥行</v>
          </cell>
          <cell r="AE37">
            <v>330</v>
          </cell>
          <cell r="AF37" t="str">
            <v>mm</v>
          </cell>
          <cell r="AG37" t="str">
            <v>圧縮機出力</v>
          </cell>
          <cell r="AH37">
            <v>1.2</v>
          </cell>
          <cell r="AI37" t="str">
            <v>kW</v>
          </cell>
          <cell r="AJ37" t="str">
            <v>風量</v>
          </cell>
          <cell r="AK37">
            <v>40</v>
          </cell>
          <cell r="AL37" t="str">
            <v>m3/min</v>
          </cell>
          <cell r="AM37" t="str">
            <v>送風機出力</v>
          </cell>
          <cell r="AN37">
            <v>0.06</v>
          </cell>
          <cell r="AO37" t="str">
            <v>kW</v>
          </cell>
          <cell r="AP37" t="str">
            <v>冷媒配管１(ガス)</v>
          </cell>
          <cell r="AQ37">
            <v>12.7</v>
          </cell>
          <cell r="AR37" t="str">
            <v>φ(mm)</v>
          </cell>
          <cell r="AS37" t="str">
            <v>冷媒配管１(液)</v>
          </cell>
          <cell r="AT37">
            <v>6.35</v>
          </cell>
          <cell r="AU37" t="str">
            <v>φ(mm)</v>
          </cell>
          <cell r="AV37" t="str">
            <v>製品質量</v>
          </cell>
          <cell r="AW37">
            <v>50</v>
          </cell>
          <cell r="AX37" t="str">
            <v>kg</v>
          </cell>
          <cell r="AY37">
            <v>19.049999999999997</v>
          </cell>
        </row>
        <row r="38">
          <cell r="B38" t="str">
            <v>PU-J45SGAM</v>
          </cell>
          <cell r="C38" t="str">
            <v>標準価格</v>
          </cell>
          <cell r="D38">
            <v>250000</v>
          </cell>
          <cell r="E38" t="str">
            <v>円</v>
          </cell>
          <cell r="F38" t="str">
            <v>冷房能力</v>
          </cell>
          <cell r="G38">
            <v>4</v>
          </cell>
          <cell r="H38" t="str">
            <v>kW</v>
          </cell>
          <cell r="I38" t="str">
            <v>消費電力(冷房)</v>
          </cell>
          <cell r="K38" t="str">
            <v>kW</v>
          </cell>
          <cell r="L38" t="str">
            <v>暖房能力</v>
          </cell>
          <cell r="N38" t="str">
            <v>kW</v>
          </cell>
          <cell r="O38" t="str">
            <v>消費電力(暖房)</v>
          </cell>
          <cell r="Q38" t="str">
            <v>kW</v>
          </cell>
          <cell r="R38" t="str">
            <v>電源</v>
          </cell>
          <cell r="S38" t="str">
            <v>単相</v>
          </cell>
          <cell r="T38" t="str">
            <v>φ</v>
          </cell>
          <cell r="U38" t="str">
            <v>電圧</v>
          </cell>
          <cell r="V38">
            <v>200</v>
          </cell>
          <cell r="W38" t="str">
            <v>V</v>
          </cell>
          <cell r="X38" t="str">
            <v>外形寸法　高さ</v>
          </cell>
          <cell r="Y38">
            <v>650</v>
          </cell>
          <cell r="Z38" t="str">
            <v>mm</v>
          </cell>
          <cell r="AA38" t="str">
            <v>外形寸法　幅</v>
          </cell>
          <cell r="AB38">
            <v>900</v>
          </cell>
          <cell r="AC38" t="str">
            <v>mm</v>
          </cell>
          <cell r="AD38" t="str">
            <v>外形寸法　奥行</v>
          </cell>
          <cell r="AE38">
            <v>330</v>
          </cell>
          <cell r="AF38" t="str">
            <v>mm</v>
          </cell>
          <cell r="AG38" t="str">
            <v>圧縮機出力</v>
          </cell>
          <cell r="AH38">
            <v>1.2</v>
          </cell>
          <cell r="AI38" t="str">
            <v>kW</v>
          </cell>
          <cell r="AJ38" t="str">
            <v>風量</v>
          </cell>
          <cell r="AK38">
            <v>40</v>
          </cell>
          <cell r="AL38" t="str">
            <v>m3/min</v>
          </cell>
          <cell r="AM38" t="str">
            <v>送風機出力</v>
          </cell>
          <cell r="AN38">
            <v>0.06</v>
          </cell>
          <cell r="AO38" t="str">
            <v>kW</v>
          </cell>
          <cell r="AP38" t="str">
            <v>冷媒配管１(ガス)</v>
          </cell>
          <cell r="AQ38">
            <v>12.7</v>
          </cell>
          <cell r="AR38" t="str">
            <v>φ(mm)</v>
          </cell>
          <cell r="AS38" t="str">
            <v>冷媒配管１(液)</v>
          </cell>
          <cell r="AT38">
            <v>6.35</v>
          </cell>
          <cell r="AU38" t="str">
            <v>φ(mm)</v>
          </cell>
          <cell r="AV38" t="str">
            <v>製品質量</v>
          </cell>
          <cell r="AW38">
            <v>50</v>
          </cell>
          <cell r="AX38" t="str">
            <v>kg</v>
          </cell>
          <cell r="AY38">
            <v>19.049999999999997</v>
          </cell>
        </row>
        <row r="39">
          <cell r="B39" t="str">
            <v>PU-J50EG</v>
          </cell>
          <cell r="C39" t="str">
            <v>標準価格</v>
          </cell>
          <cell r="D39">
            <v>265000</v>
          </cell>
          <cell r="E39" t="str">
            <v>円</v>
          </cell>
          <cell r="F39" t="str">
            <v>冷房能力</v>
          </cell>
          <cell r="G39">
            <v>4.5</v>
          </cell>
          <cell r="H39" t="str">
            <v>kW</v>
          </cell>
          <cell r="I39" t="str">
            <v>消費電力(冷房)</v>
          </cell>
          <cell r="J39">
            <v>0</v>
          </cell>
          <cell r="K39" t="str">
            <v>kW</v>
          </cell>
          <cell r="L39" t="str">
            <v>暖房能力</v>
          </cell>
          <cell r="M39">
            <v>0</v>
          </cell>
          <cell r="N39" t="str">
            <v>kW</v>
          </cell>
          <cell r="O39" t="str">
            <v>消費電力(暖房)</v>
          </cell>
          <cell r="P39">
            <v>0</v>
          </cell>
          <cell r="Q39" t="str">
            <v>kW</v>
          </cell>
          <cell r="R39" t="str">
            <v>電源</v>
          </cell>
          <cell r="S39" t="str">
            <v>三相</v>
          </cell>
          <cell r="T39" t="str">
            <v>φ</v>
          </cell>
          <cell r="U39" t="str">
            <v>電圧</v>
          </cell>
          <cell r="V39">
            <v>200</v>
          </cell>
          <cell r="W39" t="str">
            <v>V</v>
          </cell>
          <cell r="X39" t="str">
            <v>外形寸法　高さ</v>
          </cell>
          <cell r="Y39">
            <v>650</v>
          </cell>
          <cell r="Z39" t="str">
            <v>mm</v>
          </cell>
          <cell r="AA39" t="str">
            <v>外形寸法　幅</v>
          </cell>
          <cell r="AB39">
            <v>870</v>
          </cell>
          <cell r="AC39" t="str">
            <v>mm</v>
          </cell>
          <cell r="AD39" t="str">
            <v>外形寸法　奥行</v>
          </cell>
          <cell r="AE39">
            <v>325</v>
          </cell>
          <cell r="AF39" t="str">
            <v>mm</v>
          </cell>
          <cell r="AG39" t="str">
            <v>圧縮機出力</v>
          </cell>
          <cell r="AH39">
            <v>1.3</v>
          </cell>
          <cell r="AI39" t="str">
            <v>kW</v>
          </cell>
          <cell r="AJ39" t="str">
            <v>風量</v>
          </cell>
          <cell r="AK39">
            <v>45</v>
          </cell>
          <cell r="AL39" t="str">
            <v>m3/min</v>
          </cell>
          <cell r="AM39" t="str">
            <v>送風機出力</v>
          </cell>
          <cell r="AN39">
            <v>6.5000000000000002E-2</v>
          </cell>
          <cell r="AO39" t="str">
            <v>kW</v>
          </cell>
          <cell r="AP39" t="str">
            <v>冷媒配管１(ガス)</v>
          </cell>
          <cell r="AQ39">
            <v>12.7</v>
          </cell>
          <cell r="AR39" t="str">
            <v>φ(mm)</v>
          </cell>
          <cell r="AS39" t="str">
            <v>冷媒配管１(液)</v>
          </cell>
          <cell r="AT39">
            <v>6.35</v>
          </cell>
          <cell r="AU39" t="str">
            <v>φ(mm)</v>
          </cell>
          <cell r="AV39" t="str">
            <v>製品質量</v>
          </cell>
          <cell r="AW39">
            <v>52</v>
          </cell>
          <cell r="AX39" t="str">
            <v>kg</v>
          </cell>
          <cell r="AY39">
            <v>19.049999999999997</v>
          </cell>
        </row>
        <row r="40">
          <cell r="B40" t="str">
            <v>PU-J50FK</v>
          </cell>
          <cell r="C40" t="str">
            <v>標準価格</v>
          </cell>
          <cell r="D40">
            <v>280000</v>
          </cell>
          <cell r="E40" t="str">
            <v>円</v>
          </cell>
          <cell r="F40" t="str">
            <v>冷房能力</v>
          </cell>
          <cell r="G40">
            <v>4.5</v>
          </cell>
          <cell r="H40" t="str">
            <v>kW</v>
          </cell>
          <cell r="I40" t="str">
            <v>消費電力(冷房)</v>
          </cell>
          <cell r="J40">
            <v>0</v>
          </cell>
          <cell r="K40" t="str">
            <v>kW</v>
          </cell>
          <cell r="L40" t="str">
            <v>暖房能力</v>
          </cell>
          <cell r="M40">
            <v>0</v>
          </cell>
          <cell r="N40" t="str">
            <v>kW</v>
          </cell>
          <cell r="O40" t="str">
            <v>消費電力(暖房)</v>
          </cell>
          <cell r="P40">
            <v>0</v>
          </cell>
          <cell r="Q40" t="str">
            <v>kW</v>
          </cell>
          <cell r="R40" t="str">
            <v>電源</v>
          </cell>
          <cell r="S40" t="str">
            <v>三相</v>
          </cell>
          <cell r="T40" t="str">
            <v>φ</v>
          </cell>
          <cell r="U40" t="str">
            <v>電圧</v>
          </cell>
          <cell r="V40">
            <v>200</v>
          </cell>
          <cell r="W40" t="str">
            <v>V</v>
          </cell>
          <cell r="X40" t="str">
            <v>外形寸法　高さ</v>
          </cell>
          <cell r="Y40">
            <v>680</v>
          </cell>
          <cell r="Z40" t="str">
            <v>mm</v>
          </cell>
          <cell r="AA40" t="str">
            <v>外形寸法　幅</v>
          </cell>
          <cell r="AB40">
            <v>900</v>
          </cell>
          <cell r="AC40" t="str">
            <v>mm</v>
          </cell>
          <cell r="AD40" t="str">
            <v>外形寸法　奥行</v>
          </cell>
          <cell r="AE40">
            <v>350</v>
          </cell>
          <cell r="AF40" t="str">
            <v>mm</v>
          </cell>
          <cell r="AG40" t="str">
            <v>圧縮機出力</v>
          </cell>
          <cell r="AH40">
            <v>1.3</v>
          </cell>
          <cell r="AI40" t="str">
            <v>kW</v>
          </cell>
          <cell r="AJ40" t="str">
            <v>風量</v>
          </cell>
          <cell r="AK40">
            <v>45</v>
          </cell>
          <cell r="AL40" t="str">
            <v>m3/min</v>
          </cell>
          <cell r="AM40" t="str">
            <v>送風機出力</v>
          </cell>
          <cell r="AN40">
            <v>0.04</v>
          </cell>
          <cell r="AO40" t="str">
            <v>kW</v>
          </cell>
          <cell r="AP40" t="str">
            <v>冷媒配管１(ガス)</v>
          </cell>
          <cell r="AQ40">
            <v>12.7</v>
          </cell>
          <cell r="AR40" t="str">
            <v>φ(mm)</v>
          </cell>
          <cell r="AS40" t="str">
            <v>冷媒配管１(液)</v>
          </cell>
          <cell r="AT40">
            <v>6.35</v>
          </cell>
          <cell r="AU40" t="str">
            <v>φ(mm)</v>
          </cell>
          <cell r="AV40" t="str">
            <v>製品質量</v>
          </cell>
          <cell r="AW40">
            <v>54</v>
          </cell>
          <cell r="AX40" t="str">
            <v>kg</v>
          </cell>
          <cell r="AY40">
            <v>19.049999999999997</v>
          </cell>
        </row>
        <row r="41">
          <cell r="B41" t="str">
            <v>PU-J50GA</v>
          </cell>
          <cell r="C41" t="str">
            <v>標準価格</v>
          </cell>
          <cell r="D41">
            <v>255000</v>
          </cell>
          <cell r="E41" t="str">
            <v>円</v>
          </cell>
          <cell r="F41" t="str">
            <v>冷房能力</v>
          </cell>
          <cell r="G41">
            <v>4.5</v>
          </cell>
          <cell r="H41" t="str">
            <v>kW</v>
          </cell>
          <cell r="I41" t="str">
            <v>消費電力(冷房)</v>
          </cell>
          <cell r="J41">
            <v>0</v>
          </cell>
          <cell r="K41" t="str">
            <v>kW</v>
          </cell>
          <cell r="L41" t="str">
            <v>暖房能力</v>
          </cell>
          <cell r="M41">
            <v>0</v>
          </cell>
          <cell r="N41" t="str">
            <v>kW</v>
          </cell>
          <cell r="O41" t="str">
            <v>消費電力(暖房)</v>
          </cell>
          <cell r="P41">
            <v>0</v>
          </cell>
          <cell r="Q41" t="str">
            <v>kW</v>
          </cell>
          <cell r="R41" t="str">
            <v>電源</v>
          </cell>
          <cell r="S41" t="str">
            <v>三相</v>
          </cell>
          <cell r="T41" t="str">
            <v>φ</v>
          </cell>
          <cell r="U41" t="str">
            <v>電圧</v>
          </cell>
          <cell r="V41">
            <v>200</v>
          </cell>
          <cell r="W41" t="str">
            <v>V</v>
          </cell>
          <cell r="X41" t="str">
            <v>外形寸法　高さ</v>
          </cell>
          <cell r="Y41">
            <v>650</v>
          </cell>
          <cell r="Z41" t="str">
            <v>mm</v>
          </cell>
          <cell r="AA41" t="str">
            <v>外形寸法　幅</v>
          </cell>
          <cell r="AB41">
            <v>900</v>
          </cell>
          <cell r="AC41" t="str">
            <v>mm</v>
          </cell>
          <cell r="AD41" t="str">
            <v>外形寸法　奥行</v>
          </cell>
          <cell r="AE41">
            <v>330</v>
          </cell>
          <cell r="AF41" t="str">
            <v>mm</v>
          </cell>
          <cell r="AG41" t="str">
            <v>圧縮機出力</v>
          </cell>
          <cell r="AH41">
            <v>1.3</v>
          </cell>
          <cell r="AI41" t="str">
            <v>kW</v>
          </cell>
          <cell r="AJ41" t="str">
            <v>風量</v>
          </cell>
          <cell r="AK41">
            <v>40</v>
          </cell>
          <cell r="AL41" t="str">
            <v>m3/min</v>
          </cell>
          <cell r="AM41" t="str">
            <v>送風機出力</v>
          </cell>
          <cell r="AN41">
            <v>0.06</v>
          </cell>
          <cell r="AO41" t="str">
            <v>kW</v>
          </cell>
          <cell r="AP41" t="str">
            <v>冷媒配管１(ガス)</v>
          </cell>
          <cell r="AQ41">
            <v>12.7</v>
          </cell>
          <cell r="AR41" t="str">
            <v>φ(mm)</v>
          </cell>
          <cell r="AS41" t="str">
            <v>冷媒配管１(液)</v>
          </cell>
          <cell r="AT41">
            <v>6.35</v>
          </cell>
          <cell r="AU41" t="str">
            <v>φ(mm)</v>
          </cell>
          <cell r="AV41" t="str">
            <v>製品質量</v>
          </cell>
          <cell r="AW41">
            <v>53</v>
          </cell>
          <cell r="AX41" t="str">
            <v>kg</v>
          </cell>
          <cell r="AY41">
            <v>19.049999999999997</v>
          </cell>
        </row>
        <row r="42">
          <cell r="B42" t="str">
            <v>PU-J50GAM</v>
          </cell>
          <cell r="C42" t="str">
            <v>標準価格</v>
          </cell>
          <cell r="D42">
            <v>280000</v>
          </cell>
          <cell r="E42" t="str">
            <v>円</v>
          </cell>
          <cell r="F42" t="str">
            <v>冷房能力</v>
          </cell>
          <cell r="G42">
            <v>4.5</v>
          </cell>
          <cell r="H42" t="str">
            <v>kW</v>
          </cell>
          <cell r="I42" t="str">
            <v>消費電力(冷房)</v>
          </cell>
          <cell r="K42" t="str">
            <v>kW</v>
          </cell>
          <cell r="L42" t="str">
            <v>暖房能力</v>
          </cell>
          <cell r="N42" t="str">
            <v>kW</v>
          </cell>
          <cell r="O42" t="str">
            <v>消費電力(暖房)</v>
          </cell>
          <cell r="Q42" t="str">
            <v>kW</v>
          </cell>
          <cell r="R42" t="str">
            <v>電源</v>
          </cell>
          <cell r="S42" t="str">
            <v>三相</v>
          </cell>
          <cell r="T42" t="str">
            <v>φ</v>
          </cell>
          <cell r="U42" t="str">
            <v>電圧</v>
          </cell>
          <cell r="V42">
            <v>200</v>
          </cell>
          <cell r="W42" t="str">
            <v>V</v>
          </cell>
          <cell r="X42" t="str">
            <v>外形寸法　高さ</v>
          </cell>
          <cell r="Y42">
            <v>650</v>
          </cell>
          <cell r="Z42" t="str">
            <v>mm</v>
          </cell>
          <cell r="AA42" t="str">
            <v>外形寸法　幅</v>
          </cell>
          <cell r="AB42">
            <v>900</v>
          </cell>
          <cell r="AC42" t="str">
            <v>mm</v>
          </cell>
          <cell r="AD42" t="str">
            <v>外形寸法　奥行</v>
          </cell>
          <cell r="AE42">
            <v>330</v>
          </cell>
          <cell r="AF42" t="str">
            <v>mm</v>
          </cell>
          <cell r="AG42" t="str">
            <v>圧縮機出力</v>
          </cell>
          <cell r="AH42">
            <v>1.3</v>
          </cell>
          <cell r="AI42" t="str">
            <v>kW</v>
          </cell>
          <cell r="AJ42" t="str">
            <v>風量</v>
          </cell>
          <cell r="AK42">
            <v>40</v>
          </cell>
          <cell r="AL42" t="str">
            <v>m3/min</v>
          </cell>
          <cell r="AM42" t="str">
            <v>送風機出力</v>
          </cell>
          <cell r="AN42">
            <v>0.06</v>
          </cell>
          <cell r="AO42" t="str">
            <v>kW</v>
          </cell>
          <cell r="AP42" t="str">
            <v>冷媒配管１(ガス)</v>
          </cell>
          <cell r="AQ42">
            <v>12.7</v>
          </cell>
          <cell r="AR42" t="str">
            <v>φ(mm)</v>
          </cell>
          <cell r="AS42" t="str">
            <v>冷媒配管１(液)</v>
          </cell>
          <cell r="AT42">
            <v>6.35</v>
          </cell>
          <cell r="AU42" t="str">
            <v>φ(mm)</v>
          </cell>
          <cell r="AV42" t="str">
            <v>製品質量</v>
          </cell>
          <cell r="AW42">
            <v>53</v>
          </cell>
          <cell r="AX42" t="str">
            <v>kg</v>
          </cell>
          <cell r="AY42">
            <v>19.049999999999997</v>
          </cell>
        </row>
        <row r="43">
          <cell r="B43" t="str">
            <v>PU-J50SEG</v>
          </cell>
          <cell r="C43" t="str">
            <v>標準価格</v>
          </cell>
          <cell r="D43">
            <v>265000</v>
          </cell>
          <cell r="E43" t="str">
            <v>円</v>
          </cell>
          <cell r="F43" t="str">
            <v>冷房能力</v>
          </cell>
          <cell r="G43">
            <v>4.5</v>
          </cell>
          <cell r="H43" t="str">
            <v>kW</v>
          </cell>
          <cell r="I43" t="str">
            <v>消費電力(冷房)</v>
          </cell>
          <cell r="J43">
            <v>0</v>
          </cell>
          <cell r="K43" t="str">
            <v>kW</v>
          </cell>
          <cell r="L43" t="str">
            <v>暖房能力</v>
          </cell>
          <cell r="M43">
            <v>0</v>
          </cell>
          <cell r="N43" t="str">
            <v>kW</v>
          </cell>
          <cell r="O43" t="str">
            <v>消費電力(暖房)</v>
          </cell>
          <cell r="P43">
            <v>0</v>
          </cell>
          <cell r="Q43" t="str">
            <v>kW</v>
          </cell>
          <cell r="R43" t="str">
            <v>電源</v>
          </cell>
          <cell r="S43" t="str">
            <v>単相</v>
          </cell>
          <cell r="T43" t="str">
            <v>φ</v>
          </cell>
          <cell r="U43" t="str">
            <v>電圧</v>
          </cell>
          <cell r="V43">
            <v>200</v>
          </cell>
          <cell r="W43" t="str">
            <v>V</v>
          </cell>
          <cell r="X43" t="str">
            <v>外形寸法　高さ</v>
          </cell>
          <cell r="Y43">
            <v>650</v>
          </cell>
          <cell r="Z43" t="str">
            <v>mm</v>
          </cell>
          <cell r="AA43" t="str">
            <v>外形寸法　幅</v>
          </cell>
          <cell r="AB43">
            <v>870</v>
          </cell>
          <cell r="AC43" t="str">
            <v>mm</v>
          </cell>
          <cell r="AD43" t="str">
            <v>外形寸法　奥行</v>
          </cell>
          <cell r="AE43">
            <v>325</v>
          </cell>
          <cell r="AF43" t="str">
            <v>mm</v>
          </cell>
          <cell r="AG43" t="str">
            <v>圧縮機出力</v>
          </cell>
          <cell r="AH43">
            <v>1.3</v>
          </cell>
          <cell r="AI43" t="str">
            <v>kW</v>
          </cell>
          <cell r="AJ43" t="str">
            <v>風量</v>
          </cell>
          <cell r="AK43">
            <v>45</v>
          </cell>
          <cell r="AL43" t="str">
            <v>m3/min</v>
          </cell>
          <cell r="AM43" t="str">
            <v>送風機出力</v>
          </cell>
          <cell r="AN43">
            <v>6.5000000000000002E-2</v>
          </cell>
          <cell r="AO43" t="str">
            <v>kW</v>
          </cell>
          <cell r="AP43" t="str">
            <v>冷媒配管１(ガス)</v>
          </cell>
          <cell r="AQ43">
            <v>12.7</v>
          </cell>
          <cell r="AR43" t="str">
            <v>φ(mm)</v>
          </cell>
          <cell r="AS43" t="str">
            <v>冷媒配管１(液)</v>
          </cell>
          <cell r="AT43">
            <v>6.35</v>
          </cell>
          <cell r="AU43" t="str">
            <v>φ(mm)</v>
          </cell>
          <cell r="AV43" t="str">
            <v>製品質量</v>
          </cell>
          <cell r="AW43">
            <v>52</v>
          </cell>
          <cell r="AX43" t="str">
            <v>kg</v>
          </cell>
          <cell r="AY43">
            <v>19.049999999999997</v>
          </cell>
        </row>
        <row r="44">
          <cell r="B44" t="str">
            <v>PU-J50SFK</v>
          </cell>
          <cell r="C44" t="str">
            <v>標準価格</v>
          </cell>
          <cell r="D44">
            <v>280000</v>
          </cell>
          <cell r="E44" t="str">
            <v>円</v>
          </cell>
          <cell r="F44" t="str">
            <v>冷房能力</v>
          </cell>
          <cell r="G44">
            <v>4.5</v>
          </cell>
          <cell r="H44" t="str">
            <v>kW</v>
          </cell>
          <cell r="I44" t="str">
            <v>消費電力(冷房)</v>
          </cell>
          <cell r="J44">
            <v>0</v>
          </cell>
          <cell r="K44" t="str">
            <v>kW</v>
          </cell>
          <cell r="L44" t="str">
            <v>暖房能力</v>
          </cell>
          <cell r="M44">
            <v>0</v>
          </cell>
          <cell r="N44" t="str">
            <v>kW</v>
          </cell>
          <cell r="O44" t="str">
            <v>消費電力(暖房)</v>
          </cell>
          <cell r="P44">
            <v>0</v>
          </cell>
          <cell r="Q44" t="str">
            <v>kW</v>
          </cell>
          <cell r="R44" t="str">
            <v>電源</v>
          </cell>
          <cell r="S44" t="str">
            <v>単相</v>
          </cell>
          <cell r="T44" t="str">
            <v>φ</v>
          </cell>
          <cell r="U44" t="str">
            <v>電圧</v>
          </cell>
          <cell r="V44">
            <v>200</v>
          </cell>
          <cell r="W44" t="str">
            <v>V</v>
          </cell>
          <cell r="X44" t="str">
            <v>外形寸法　高さ</v>
          </cell>
          <cell r="Y44">
            <v>680</v>
          </cell>
          <cell r="Z44" t="str">
            <v>mm</v>
          </cell>
          <cell r="AA44" t="str">
            <v>外形寸法　幅</v>
          </cell>
          <cell r="AB44">
            <v>900</v>
          </cell>
          <cell r="AC44" t="str">
            <v>mm</v>
          </cell>
          <cell r="AD44" t="str">
            <v>外形寸法　奥行</v>
          </cell>
          <cell r="AE44">
            <v>350</v>
          </cell>
          <cell r="AF44" t="str">
            <v>mm</v>
          </cell>
          <cell r="AG44" t="str">
            <v>圧縮機出力</v>
          </cell>
          <cell r="AH44">
            <v>1.3</v>
          </cell>
          <cell r="AI44" t="str">
            <v>kW</v>
          </cell>
          <cell r="AJ44" t="str">
            <v>風量</v>
          </cell>
          <cell r="AK44">
            <v>45</v>
          </cell>
          <cell r="AL44" t="str">
            <v>m3/min</v>
          </cell>
          <cell r="AM44" t="str">
            <v>送風機出力</v>
          </cell>
          <cell r="AN44">
            <v>0.04</v>
          </cell>
          <cell r="AO44" t="str">
            <v>kW</v>
          </cell>
          <cell r="AP44" t="str">
            <v>冷媒配管１(ガス)</v>
          </cell>
          <cell r="AQ44">
            <v>12.7</v>
          </cell>
          <cell r="AR44" t="str">
            <v>φ(mm)</v>
          </cell>
          <cell r="AS44" t="str">
            <v>冷媒配管１(液)</v>
          </cell>
          <cell r="AT44">
            <v>6.35</v>
          </cell>
          <cell r="AU44" t="str">
            <v>φ(mm)</v>
          </cell>
          <cell r="AV44" t="str">
            <v>製品質量</v>
          </cell>
          <cell r="AW44">
            <v>54</v>
          </cell>
          <cell r="AX44" t="str">
            <v>kg</v>
          </cell>
          <cell r="AY44">
            <v>19.049999999999997</v>
          </cell>
        </row>
        <row r="45">
          <cell r="B45" t="str">
            <v>PU-J50SGA</v>
          </cell>
          <cell r="C45" t="str">
            <v>標準価格</v>
          </cell>
          <cell r="D45">
            <v>255000</v>
          </cell>
          <cell r="E45" t="str">
            <v>円</v>
          </cell>
          <cell r="F45" t="str">
            <v>冷房能力</v>
          </cell>
          <cell r="G45">
            <v>4.5</v>
          </cell>
          <cell r="H45" t="str">
            <v>kW</v>
          </cell>
          <cell r="I45" t="str">
            <v>消費電力(冷房)</v>
          </cell>
          <cell r="J45">
            <v>0</v>
          </cell>
          <cell r="K45" t="str">
            <v>kW</v>
          </cell>
          <cell r="L45" t="str">
            <v>暖房能力</v>
          </cell>
          <cell r="M45">
            <v>0</v>
          </cell>
          <cell r="N45" t="str">
            <v>kW</v>
          </cell>
          <cell r="O45" t="str">
            <v>消費電力(暖房)</v>
          </cell>
          <cell r="P45">
            <v>0</v>
          </cell>
          <cell r="Q45" t="str">
            <v>kW</v>
          </cell>
          <cell r="R45" t="str">
            <v>電源</v>
          </cell>
          <cell r="S45" t="str">
            <v>単相</v>
          </cell>
          <cell r="T45" t="str">
            <v>φ</v>
          </cell>
          <cell r="U45" t="str">
            <v>電圧</v>
          </cell>
          <cell r="V45">
            <v>200</v>
          </cell>
          <cell r="W45" t="str">
            <v>V</v>
          </cell>
          <cell r="X45" t="str">
            <v>外形寸法　高さ</v>
          </cell>
          <cell r="Y45">
            <v>650</v>
          </cell>
          <cell r="Z45" t="str">
            <v>mm</v>
          </cell>
          <cell r="AA45" t="str">
            <v>外形寸法　幅</v>
          </cell>
          <cell r="AB45">
            <v>900</v>
          </cell>
          <cell r="AC45" t="str">
            <v>mm</v>
          </cell>
          <cell r="AD45" t="str">
            <v>外形寸法　奥行</v>
          </cell>
          <cell r="AE45">
            <v>330</v>
          </cell>
          <cell r="AF45" t="str">
            <v>mm</v>
          </cell>
          <cell r="AG45" t="str">
            <v>圧縮機出力</v>
          </cell>
          <cell r="AH45">
            <v>1.3</v>
          </cell>
          <cell r="AI45" t="str">
            <v>kW</v>
          </cell>
          <cell r="AJ45" t="str">
            <v>風量</v>
          </cell>
          <cell r="AK45">
            <v>40</v>
          </cell>
          <cell r="AL45" t="str">
            <v>m3/min</v>
          </cell>
          <cell r="AM45" t="str">
            <v>送風機出力</v>
          </cell>
          <cell r="AN45">
            <v>0.06</v>
          </cell>
          <cell r="AO45" t="str">
            <v>kW</v>
          </cell>
          <cell r="AP45" t="str">
            <v>冷媒配管１(ガス)</v>
          </cell>
          <cell r="AQ45">
            <v>12.7</v>
          </cell>
          <cell r="AR45" t="str">
            <v>φ(mm)</v>
          </cell>
          <cell r="AS45" t="str">
            <v>冷媒配管１(液)</v>
          </cell>
          <cell r="AT45">
            <v>6.35</v>
          </cell>
          <cell r="AU45" t="str">
            <v>φ(mm)</v>
          </cell>
          <cell r="AV45" t="str">
            <v>製品質量</v>
          </cell>
          <cell r="AW45">
            <v>53</v>
          </cell>
          <cell r="AX45" t="str">
            <v>kg</v>
          </cell>
          <cell r="AY45">
            <v>19.049999999999997</v>
          </cell>
        </row>
        <row r="46">
          <cell r="B46" t="str">
            <v>PU-J50SGAM</v>
          </cell>
          <cell r="C46" t="str">
            <v>標準価格</v>
          </cell>
          <cell r="D46">
            <v>280000</v>
          </cell>
          <cell r="E46" t="str">
            <v>円</v>
          </cell>
          <cell r="F46" t="str">
            <v>冷房能力</v>
          </cell>
          <cell r="G46">
            <v>4.5</v>
          </cell>
          <cell r="H46" t="str">
            <v>kW</v>
          </cell>
          <cell r="I46" t="str">
            <v>消費電力(冷房)</v>
          </cell>
          <cell r="K46" t="str">
            <v>kW</v>
          </cell>
          <cell r="L46" t="str">
            <v>暖房能力</v>
          </cell>
          <cell r="N46" t="str">
            <v>kW</v>
          </cell>
          <cell r="O46" t="str">
            <v>消費電力(暖房)</v>
          </cell>
          <cell r="Q46" t="str">
            <v>kW</v>
          </cell>
          <cell r="R46" t="str">
            <v>電源</v>
          </cell>
          <cell r="S46" t="str">
            <v>単相</v>
          </cell>
          <cell r="T46" t="str">
            <v>φ</v>
          </cell>
          <cell r="U46" t="str">
            <v>電圧</v>
          </cell>
          <cell r="V46">
            <v>200</v>
          </cell>
          <cell r="W46" t="str">
            <v>V</v>
          </cell>
          <cell r="X46" t="str">
            <v>外形寸法　高さ</v>
          </cell>
          <cell r="Y46">
            <v>650</v>
          </cell>
          <cell r="Z46" t="str">
            <v>mm</v>
          </cell>
          <cell r="AA46" t="str">
            <v>外形寸法　幅</v>
          </cell>
          <cell r="AB46">
            <v>900</v>
          </cell>
          <cell r="AC46" t="str">
            <v>mm</v>
          </cell>
          <cell r="AD46" t="str">
            <v>外形寸法　奥行</v>
          </cell>
          <cell r="AE46">
            <v>330</v>
          </cell>
          <cell r="AF46" t="str">
            <v>mm</v>
          </cell>
          <cell r="AG46" t="str">
            <v>圧縮機出力</v>
          </cell>
          <cell r="AH46">
            <v>1.3</v>
          </cell>
          <cell r="AI46" t="str">
            <v>kW</v>
          </cell>
          <cell r="AJ46" t="str">
            <v>風量</v>
          </cell>
          <cell r="AK46">
            <v>40</v>
          </cell>
          <cell r="AL46" t="str">
            <v>m3/min</v>
          </cell>
          <cell r="AM46" t="str">
            <v>送風機出力</v>
          </cell>
          <cell r="AN46">
            <v>0.06</v>
          </cell>
          <cell r="AO46" t="str">
            <v>kW</v>
          </cell>
          <cell r="AP46" t="str">
            <v>冷媒配管１(ガス)</v>
          </cell>
          <cell r="AQ46">
            <v>12.7</v>
          </cell>
          <cell r="AR46" t="str">
            <v>φ(mm)</v>
          </cell>
          <cell r="AS46" t="str">
            <v>冷媒配管１(液)</v>
          </cell>
          <cell r="AT46">
            <v>6.35</v>
          </cell>
          <cell r="AU46" t="str">
            <v>φ(mm)</v>
          </cell>
          <cell r="AV46" t="str">
            <v>製品質量</v>
          </cell>
          <cell r="AW46">
            <v>53</v>
          </cell>
          <cell r="AX46" t="str">
            <v>kg</v>
          </cell>
          <cell r="AY46">
            <v>19.049999999999997</v>
          </cell>
        </row>
        <row r="47">
          <cell r="B47" t="str">
            <v>PU-J56EG</v>
          </cell>
          <cell r="C47" t="str">
            <v>標準価格</v>
          </cell>
          <cell r="D47">
            <v>280000</v>
          </cell>
          <cell r="E47" t="str">
            <v>円</v>
          </cell>
          <cell r="F47" t="str">
            <v>冷房能力</v>
          </cell>
          <cell r="G47">
            <v>5</v>
          </cell>
          <cell r="H47" t="str">
            <v>kW</v>
          </cell>
          <cell r="I47" t="str">
            <v>消費電力(冷房)</v>
          </cell>
          <cell r="J47">
            <v>0</v>
          </cell>
          <cell r="K47" t="str">
            <v>kW</v>
          </cell>
          <cell r="L47" t="str">
            <v>暖房能力</v>
          </cell>
          <cell r="M47">
            <v>0</v>
          </cell>
          <cell r="N47" t="str">
            <v>kW</v>
          </cell>
          <cell r="O47" t="str">
            <v>消費電力(暖房)</v>
          </cell>
          <cell r="P47">
            <v>0</v>
          </cell>
          <cell r="Q47" t="str">
            <v>kW</v>
          </cell>
          <cell r="R47" t="str">
            <v>電源</v>
          </cell>
          <cell r="S47" t="str">
            <v>三相</v>
          </cell>
          <cell r="T47" t="str">
            <v>φ</v>
          </cell>
          <cell r="U47" t="str">
            <v>電圧</v>
          </cell>
          <cell r="V47">
            <v>200</v>
          </cell>
          <cell r="W47" t="str">
            <v>V</v>
          </cell>
          <cell r="X47" t="str">
            <v>外形寸法　高さ</v>
          </cell>
          <cell r="Y47">
            <v>650</v>
          </cell>
          <cell r="Z47" t="str">
            <v>mm</v>
          </cell>
          <cell r="AA47" t="str">
            <v>外形寸法　幅</v>
          </cell>
          <cell r="AB47">
            <v>870</v>
          </cell>
          <cell r="AC47" t="str">
            <v>mm</v>
          </cell>
          <cell r="AD47" t="str">
            <v>外形寸法　奥行</v>
          </cell>
          <cell r="AE47">
            <v>325</v>
          </cell>
          <cell r="AF47" t="str">
            <v>mm</v>
          </cell>
          <cell r="AG47" t="str">
            <v>圧縮機出力</v>
          </cell>
          <cell r="AH47">
            <v>1.5</v>
          </cell>
          <cell r="AI47" t="str">
            <v>kW</v>
          </cell>
          <cell r="AJ47" t="str">
            <v>風量</v>
          </cell>
          <cell r="AK47">
            <v>45</v>
          </cell>
          <cell r="AL47" t="str">
            <v>m3/min</v>
          </cell>
          <cell r="AM47" t="str">
            <v>送風機出力</v>
          </cell>
          <cell r="AN47">
            <v>6.5000000000000002E-2</v>
          </cell>
          <cell r="AO47" t="str">
            <v>kW</v>
          </cell>
          <cell r="AP47" t="str">
            <v>冷媒配管１(ガス)</v>
          </cell>
          <cell r="AQ47">
            <v>15.88</v>
          </cell>
          <cell r="AR47" t="str">
            <v>φ(mm)</v>
          </cell>
          <cell r="AS47" t="str">
            <v>冷媒配管１(液)</v>
          </cell>
          <cell r="AT47">
            <v>9.52</v>
          </cell>
          <cell r="AU47" t="str">
            <v>φ(mm)</v>
          </cell>
          <cell r="AV47" t="str">
            <v>製品質量</v>
          </cell>
          <cell r="AW47">
            <v>58</v>
          </cell>
          <cell r="AX47" t="str">
            <v>kg</v>
          </cell>
          <cell r="AY47">
            <v>25.4</v>
          </cell>
        </row>
        <row r="48">
          <cell r="B48" t="str">
            <v>PU-J56GA</v>
          </cell>
          <cell r="C48" t="str">
            <v>標準価格</v>
          </cell>
          <cell r="D48">
            <v>265000</v>
          </cell>
          <cell r="E48" t="str">
            <v>円</v>
          </cell>
          <cell r="F48" t="str">
            <v>冷房能力</v>
          </cell>
          <cell r="G48">
            <v>5</v>
          </cell>
          <cell r="H48" t="str">
            <v>kW</v>
          </cell>
          <cell r="I48" t="str">
            <v>消費電力(冷房)</v>
          </cell>
          <cell r="J48">
            <v>0</v>
          </cell>
          <cell r="K48" t="str">
            <v>kW</v>
          </cell>
          <cell r="L48" t="str">
            <v>暖房能力</v>
          </cell>
          <cell r="M48">
            <v>0</v>
          </cell>
          <cell r="N48" t="str">
            <v>kW</v>
          </cell>
          <cell r="O48" t="str">
            <v>消費電力(暖房)</v>
          </cell>
          <cell r="P48">
            <v>0</v>
          </cell>
          <cell r="Q48" t="str">
            <v>kW</v>
          </cell>
          <cell r="R48" t="str">
            <v>電源</v>
          </cell>
          <cell r="S48" t="str">
            <v>三相</v>
          </cell>
          <cell r="T48" t="str">
            <v>φ</v>
          </cell>
          <cell r="U48" t="str">
            <v>電圧</v>
          </cell>
          <cell r="V48">
            <v>200</v>
          </cell>
          <cell r="W48" t="str">
            <v>V</v>
          </cell>
          <cell r="X48" t="str">
            <v>外形寸法　高さ</v>
          </cell>
          <cell r="Y48">
            <v>855</v>
          </cell>
          <cell r="Z48" t="str">
            <v>mm</v>
          </cell>
          <cell r="AA48" t="str">
            <v>外形寸法　幅</v>
          </cell>
          <cell r="AB48">
            <v>900</v>
          </cell>
          <cell r="AC48" t="str">
            <v>mm</v>
          </cell>
          <cell r="AD48" t="str">
            <v>外形寸法　奥行</v>
          </cell>
          <cell r="AE48">
            <v>330</v>
          </cell>
          <cell r="AF48" t="str">
            <v>mm</v>
          </cell>
          <cell r="AG48" t="str">
            <v>圧縮機出力</v>
          </cell>
          <cell r="AH48">
            <v>1.7</v>
          </cell>
          <cell r="AI48" t="str">
            <v>kW</v>
          </cell>
          <cell r="AJ48" t="str">
            <v>風量</v>
          </cell>
          <cell r="AK48">
            <v>50</v>
          </cell>
          <cell r="AL48" t="str">
            <v>m3/min</v>
          </cell>
          <cell r="AM48" t="str">
            <v>送風機出力</v>
          </cell>
          <cell r="AN48">
            <v>0.06</v>
          </cell>
          <cell r="AO48" t="str">
            <v>kW</v>
          </cell>
          <cell r="AP48" t="str">
            <v>冷媒配管１(ガス)</v>
          </cell>
          <cell r="AQ48">
            <v>15.88</v>
          </cell>
          <cell r="AR48" t="str">
            <v>φ(mm)</v>
          </cell>
          <cell r="AS48" t="str">
            <v>冷媒配管１(液)</v>
          </cell>
          <cell r="AT48">
            <v>9.52</v>
          </cell>
          <cell r="AU48" t="str">
            <v>φ(mm)</v>
          </cell>
          <cell r="AV48" t="str">
            <v>製品質量</v>
          </cell>
          <cell r="AW48">
            <v>70</v>
          </cell>
          <cell r="AX48" t="str">
            <v>kg</v>
          </cell>
          <cell r="AY48">
            <v>25.4</v>
          </cell>
        </row>
        <row r="49">
          <cell r="B49" t="str">
            <v>PU-J56GAM</v>
          </cell>
          <cell r="C49" t="str">
            <v>標準価格</v>
          </cell>
          <cell r="D49">
            <v>290000</v>
          </cell>
          <cell r="E49" t="str">
            <v>円</v>
          </cell>
          <cell r="F49" t="str">
            <v>冷房能力</v>
          </cell>
          <cell r="G49">
            <v>5</v>
          </cell>
          <cell r="H49" t="str">
            <v>kW</v>
          </cell>
          <cell r="I49" t="str">
            <v>消費電力(冷房)</v>
          </cell>
          <cell r="K49" t="str">
            <v>kW</v>
          </cell>
          <cell r="L49" t="str">
            <v>暖房能力</v>
          </cell>
          <cell r="N49" t="str">
            <v>kW</v>
          </cell>
          <cell r="O49" t="str">
            <v>消費電力(暖房)</v>
          </cell>
          <cell r="Q49" t="str">
            <v>kW</v>
          </cell>
          <cell r="R49" t="str">
            <v>電源</v>
          </cell>
          <cell r="S49" t="str">
            <v>三相</v>
          </cell>
          <cell r="T49" t="str">
            <v>φ</v>
          </cell>
          <cell r="U49" t="str">
            <v>電圧</v>
          </cell>
          <cell r="V49">
            <v>200</v>
          </cell>
          <cell r="W49" t="str">
            <v>V</v>
          </cell>
          <cell r="X49" t="str">
            <v>外形寸法　高さ</v>
          </cell>
          <cell r="Y49">
            <v>855</v>
          </cell>
          <cell r="Z49" t="str">
            <v>mm</v>
          </cell>
          <cell r="AA49" t="str">
            <v>外形寸法　幅</v>
          </cell>
          <cell r="AB49">
            <v>900</v>
          </cell>
          <cell r="AC49" t="str">
            <v>mm</v>
          </cell>
          <cell r="AD49" t="str">
            <v>外形寸法　奥行</v>
          </cell>
          <cell r="AE49">
            <v>330</v>
          </cell>
          <cell r="AF49" t="str">
            <v>mm</v>
          </cell>
          <cell r="AG49" t="str">
            <v>圧縮機出力</v>
          </cell>
          <cell r="AH49">
            <v>1.7</v>
          </cell>
          <cell r="AI49" t="str">
            <v>kW</v>
          </cell>
          <cell r="AJ49" t="str">
            <v>風量</v>
          </cell>
          <cell r="AK49">
            <v>50</v>
          </cell>
          <cell r="AL49" t="str">
            <v>m3/min</v>
          </cell>
          <cell r="AM49" t="str">
            <v>送風機出力</v>
          </cell>
          <cell r="AN49">
            <v>0.06</v>
          </cell>
          <cell r="AO49" t="str">
            <v>kW</v>
          </cell>
          <cell r="AP49" t="str">
            <v>冷媒配管１(ガス)</v>
          </cell>
          <cell r="AQ49">
            <v>15.88</v>
          </cell>
          <cell r="AR49" t="str">
            <v>φ(mm)</v>
          </cell>
          <cell r="AS49" t="str">
            <v>冷媒配管１(液)</v>
          </cell>
          <cell r="AT49">
            <v>9.52</v>
          </cell>
          <cell r="AU49" t="str">
            <v>φ(mm)</v>
          </cell>
          <cell r="AV49" t="str">
            <v>製品質量</v>
          </cell>
          <cell r="AW49">
            <v>70</v>
          </cell>
          <cell r="AX49" t="str">
            <v>kg</v>
          </cell>
          <cell r="AY49">
            <v>25.4</v>
          </cell>
        </row>
        <row r="50">
          <cell r="B50" t="str">
            <v>PU-J56SEG</v>
          </cell>
          <cell r="C50" t="str">
            <v>標準価格</v>
          </cell>
          <cell r="D50">
            <v>280000</v>
          </cell>
          <cell r="E50" t="str">
            <v>円</v>
          </cell>
          <cell r="F50" t="str">
            <v>冷房能力</v>
          </cell>
          <cell r="G50">
            <v>5</v>
          </cell>
          <cell r="H50" t="str">
            <v>kW</v>
          </cell>
          <cell r="I50" t="str">
            <v>消費電力(冷房)</v>
          </cell>
          <cell r="J50">
            <v>0</v>
          </cell>
          <cell r="K50" t="str">
            <v>kW</v>
          </cell>
          <cell r="L50" t="str">
            <v>暖房能力</v>
          </cell>
          <cell r="M50">
            <v>0</v>
          </cell>
          <cell r="N50" t="str">
            <v>kW</v>
          </cell>
          <cell r="O50" t="str">
            <v>消費電力(暖房)</v>
          </cell>
          <cell r="P50">
            <v>0</v>
          </cell>
          <cell r="Q50" t="str">
            <v>kW</v>
          </cell>
          <cell r="R50" t="str">
            <v>電源</v>
          </cell>
          <cell r="S50" t="str">
            <v>単相</v>
          </cell>
          <cell r="T50" t="str">
            <v>φ</v>
          </cell>
          <cell r="U50" t="str">
            <v>電圧</v>
          </cell>
          <cell r="V50">
            <v>200</v>
          </cell>
          <cell r="W50" t="str">
            <v>V</v>
          </cell>
          <cell r="X50" t="str">
            <v>外形寸法　高さ</v>
          </cell>
          <cell r="Y50">
            <v>650</v>
          </cell>
          <cell r="Z50" t="str">
            <v>mm</v>
          </cell>
          <cell r="AA50" t="str">
            <v>外形寸法　幅</v>
          </cell>
          <cell r="AB50">
            <v>870</v>
          </cell>
          <cell r="AC50" t="str">
            <v>mm</v>
          </cell>
          <cell r="AD50" t="str">
            <v>外形寸法　奥行</v>
          </cell>
          <cell r="AE50">
            <v>325</v>
          </cell>
          <cell r="AF50" t="str">
            <v>mm</v>
          </cell>
          <cell r="AG50" t="str">
            <v>圧縮機出力</v>
          </cell>
          <cell r="AH50">
            <v>1.5</v>
          </cell>
          <cell r="AI50" t="str">
            <v>kW</v>
          </cell>
          <cell r="AJ50" t="str">
            <v>風量</v>
          </cell>
          <cell r="AK50">
            <v>45</v>
          </cell>
          <cell r="AL50" t="str">
            <v>m3/min</v>
          </cell>
          <cell r="AM50" t="str">
            <v>送風機出力</v>
          </cell>
          <cell r="AN50">
            <v>6.5000000000000002E-2</v>
          </cell>
          <cell r="AO50" t="str">
            <v>kW</v>
          </cell>
          <cell r="AP50" t="str">
            <v>冷媒配管１(ガス)</v>
          </cell>
          <cell r="AQ50">
            <v>15.88</v>
          </cell>
          <cell r="AR50" t="str">
            <v>φ(mm)</v>
          </cell>
          <cell r="AS50" t="str">
            <v>冷媒配管１(液)</v>
          </cell>
          <cell r="AT50">
            <v>9.52</v>
          </cell>
          <cell r="AU50" t="str">
            <v>φ(mm)</v>
          </cell>
          <cell r="AV50" t="str">
            <v>製品質量</v>
          </cell>
          <cell r="AW50">
            <v>58</v>
          </cell>
          <cell r="AX50" t="str">
            <v>kg</v>
          </cell>
          <cell r="AY50">
            <v>25.4</v>
          </cell>
        </row>
        <row r="51">
          <cell r="B51" t="str">
            <v>PU-J56SGA</v>
          </cell>
          <cell r="C51" t="str">
            <v>標準価格</v>
          </cell>
          <cell r="D51">
            <v>265000</v>
          </cell>
          <cell r="E51" t="str">
            <v>円</v>
          </cell>
          <cell r="F51" t="str">
            <v>冷房能力</v>
          </cell>
          <cell r="G51">
            <v>5</v>
          </cell>
          <cell r="H51" t="str">
            <v>kW</v>
          </cell>
          <cell r="I51" t="str">
            <v>消費電力(冷房)</v>
          </cell>
          <cell r="J51">
            <v>0</v>
          </cell>
          <cell r="K51" t="str">
            <v>kW</v>
          </cell>
          <cell r="L51" t="str">
            <v>暖房能力</v>
          </cell>
          <cell r="M51">
            <v>0</v>
          </cell>
          <cell r="N51" t="str">
            <v>kW</v>
          </cell>
          <cell r="O51" t="str">
            <v>消費電力(暖房)</v>
          </cell>
          <cell r="P51">
            <v>0</v>
          </cell>
          <cell r="Q51" t="str">
            <v>kW</v>
          </cell>
          <cell r="R51" t="str">
            <v>電源</v>
          </cell>
          <cell r="S51" t="str">
            <v>単相</v>
          </cell>
          <cell r="T51" t="str">
            <v>φ</v>
          </cell>
          <cell r="U51" t="str">
            <v>電圧</v>
          </cell>
          <cell r="V51">
            <v>200</v>
          </cell>
          <cell r="W51" t="str">
            <v>V</v>
          </cell>
          <cell r="X51" t="str">
            <v>外形寸法　高さ</v>
          </cell>
          <cell r="Y51">
            <v>855</v>
          </cell>
          <cell r="Z51" t="str">
            <v>mm</v>
          </cell>
          <cell r="AA51" t="str">
            <v>外形寸法　幅</v>
          </cell>
          <cell r="AB51">
            <v>900</v>
          </cell>
          <cell r="AC51" t="str">
            <v>mm</v>
          </cell>
          <cell r="AD51" t="str">
            <v>外形寸法　奥行</v>
          </cell>
          <cell r="AE51">
            <v>330</v>
          </cell>
          <cell r="AF51" t="str">
            <v>mm</v>
          </cell>
          <cell r="AG51" t="str">
            <v>圧縮機出力</v>
          </cell>
          <cell r="AH51">
            <v>1.7</v>
          </cell>
          <cell r="AI51" t="str">
            <v>kW</v>
          </cell>
          <cell r="AJ51" t="str">
            <v>風量</v>
          </cell>
          <cell r="AK51">
            <v>50</v>
          </cell>
          <cell r="AL51" t="str">
            <v>m3/min</v>
          </cell>
          <cell r="AM51" t="str">
            <v>送風機出力</v>
          </cell>
          <cell r="AN51">
            <v>0.06</v>
          </cell>
          <cell r="AO51" t="str">
            <v>kW</v>
          </cell>
          <cell r="AP51" t="str">
            <v>冷媒配管１(ガス)</v>
          </cell>
          <cell r="AQ51">
            <v>15.88</v>
          </cell>
          <cell r="AR51" t="str">
            <v>φ(mm)</v>
          </cell>
          <cell r="AS51" t="str">
            <v>冷媒配管１(液)</v>
          </cell>
          <cell r="AT51">
            <v>9.52</v>
          </cell>
          <cell r="AU51" t="str">
            <v>φ(mm)</v>
          </cell>
          <cell r="AV51" t="str">
            <v>製品質量</v>
          </cell>
          <cell r="AW51">
            <v>70</v>
          </cell>
          <cell r="AX51" t="str">
            <v>kg</v>
          </cell>
          <cell r="AY51">
            <v>25.4</v>
          </cell>
        </row>
        <row r="52">
          <cell r="B52" t="str">
            <v>PU-J56SGAM</v>
          </cell>
          <cell r="C52" t="str">
            <v>標準価格</v>
          </cell>
          <cell r="D52">
            <v>290000</v>
          </cell>
          <cell r="E52" t="str">
            <v>円</v>
          </cell>
          <cell r="F52" t="str">
            <v>冷房能力</v>
          </cell>
          <cell r="G52">
            <v>5</v>
          </cell>
          <cell r="H52" t="str">
            <v>kW</v>
          </cell>
          <cell r="I52" t="str">
            <v>消費電力(冷房)</v>
          </cell>
          <cell r="K52" t="str">
            <v>kW</v>
          </cell>
          <cell r="L52" t="str">
            <v>暖房能力</v>
          </cell>
          <cell r="N52" t="str">
            <v>kW</v>
          </cell>
          <cell r="O52" t="str">
            <v>消費電力(暖房)</v>
          </cell>
          <cell r="Q52" t="str">
            <v>kW</v>
          </cell>
          <cell r="R52" t="str">
            <v>電源</v>
          </cell>
          <cell r="S52" t="str">
            <v>単相</v>
          </cell>
          <cell r="T52" t="str">
            <v>φ</v>
          </cell>
          <cell r="U52" t="str">
            <v>電圧</v>
          </cell>
          <cell r="V52">
            <v>200</v>
          </cell>
          <cell r="W52" t="str">
            <v>V</v>
          </cell>
          <cell r="X52" t="str">
            <v>外形寸法　高さ</v>
          </cell>
          <cell r="Y52">
            <v>855</v>
          </cell>
          <cell r="Z52" t="str">
            <v>mm</v>
          </cell>
          <cell r="AA52" t="str">
            <v>外形寸法　幅</v>
          </cell>
          <cell r="AB52">
            <v>900</v>
          </cell>
          <cell r="AC52" t="str">
            <v>mm</v>
          </cell>
          <cell r="AD52" t="str">
            <v>外形寸法　奥行</v>
          </cell>
          <cell r="AE52">
            <v>330</v>
          </cell>
          <cell r="AF52" t="str">
            <v>mm</v>
          </cell>
          <cell r="AG52" t="str">
            <v>圧縮機出力</v>
          </cell>
          <cell r="AH52">
            <v>1.7</v>
          </cell>
          <cell r="AI52" t="str">
            <v>kW</v>
          </cell>
          <cell r="AJ52" t="str">
            <v>風量</v>
          </cell>
          <cell r="AK52">
            <v>50</v>
          </cell>
          <cell r="AL52" t="str">
            <v>m3/min</v>
          </cell>
          <cell r="AM52" t="str">
            <v>送風機出力</v>
          </cell>
          <cell r="AN52">
            <v>0.06</v>
          </cell>
          <cell r="AO52" t="str">
            <v>kW</v>
          </cell>
          <cell r="AP52" t="str">
            <v>冷媒配管１(ガス)</v>
          </cell>
          <cell r="AQ52">
            <v>15.88</v>
          </cell>
          <cell r="AR52" t="str">
            <v>φ(mm)</v>
          </cell>
          <cell r="AS52" t="str">
            <v>冷媒配管１(液)</v>
          </cell>
          <cell r="AT52">
            <v>9.52</v>
          </cell>
          <cell r="AU52" t="str">
            <v>φ(mm)</v>
          </cell>
          <cell r="AV52" t="str">
            <v>製品質量</v>
          </cell>
          <cell r="AW52">
            <v>70</v>
          </cell>
          <cell r="AX52" t="str">
            <v>kg</v>
          </cell>
          <cell r="AY52">
            <v>25.4</v>
          </cell>
        </row>
        <row r="53">
          <cell r="B53" t="str">
            <v>PU-J63EG</v>
          </cell>
          <cell r="C53" t="str">
            <v>標準価格</v>
          </cell>
          <cell r="D53">
            <v>305000</v>
          </cell>
          <cell r="E53" t="str">
            <v>円</v>
          </cell>
          <cell r="F53" t="str">
            <v>冷房能力</v>
          </cell>
          <cell r="G53">
            <v>5.6</v>
          </cell>
          <cell r="H53" t="str">
            <v>kW</v>
          </cell>
          <cell r="I53" t="str">
            <v>消費電力(冷房)</v>
          </cell>
          <cell r="J53">
            <v>0</v>
          </cell>
          <cell r="K53" t="str">
            <v>kW</v>
          </cell>
          <cell r="L53" t="str">
            <v>暖房能力</v>
          </cell>
          <cell r="M53">
            <v>0</v>
          </cell>
          <cell r="N53" t="str">
            <v>kW</v>
          </cell>
          <cell r="O53" t="str">
            <v>消費電力(暖房)</v>
          </cell>
          <cell r="P53">
            <v>0</v>
          </cell>
          <cell r="Q53" t="str">
            <v>kW</v>
          </cell>
          <cell r="R53" t="str">
            <v>電源</v>
          </cell>
          <cell r="S53" t="str">
            <v>三相</v>
          </cell>
          <cell r="T53" t="str">
            <v>φ</v>
          </cell>
          <cell r="U53" t="str">
            <v>電圧</v>
          </cell>
          <cell r="V53">
            <v>200</v>
          </cell>
          <cell r="W53" t="str">
            <v>V</v>
          </cell>
          <cell r="X53" t="str">
            <v>外形寸法　高さ</v>
          </cell>
          <cell r="Y53">
            <v>850</v>
          </cell>
          <cell r="Z53" t="str">
            <v>mm</v>
          </cell>
          <cell r="AA53" t="str">
            <v>外形寸法　幅</v>
          </cell>
          <cell r="AB53">
            <v>870</v>
          </cell>
          <cell r="AC53" t="str">
            <v>mm</v>
          </cell>
          <cell r="AD53" t="str">
            <v>外形寸法　奥行</v>
          </cell>
          <cell r="AE53">
            <v>325</v>
          </cell>
          <cell r="AF53" t="str">
            <v>mm</v>
          </cell>
          <cell r="AG53" t="str">
            <v>圧縮機出力</v>
          </cell>
          <cell r="AH53">
            <v>1.7</v>
          </cell>
          <cell r="AI53" t="str">
            <v>kW</v>
          </cell>
          <cell r="AJ53" t="str">
            <v>風量</v>
          </cell>
          <cell r="AK53">
            <v>50</v>
          </cell>
          <cell r="AL53" t="str">
            <v>m3/min</v>
          </cell>
          <cell r="AM53" t="str">
            <v>送風機出力</v>
          </cell>
          <cell r="AN53">
            <v>8.5000000000000006E-2</v>
          </cell>
          <cell r="AO53" t="str">
            <v>kW</v>
          </cell>
          <cell r="AP53" t="str">
            <v>冷媒配管１(ガス)</v>
          </cell>
          <cell r="AQ53">
            <v>15.88</v>
          </cell>
          <cell r="AR53" t="str">
            <v>φ(mm)</v>
          </cell>
          <cell r="AS53" t="str">
            <v>冷媒配管１(液)</v>
          </cell>
          <cell r="AT53">
            <v>9.52</v>
          </cell>
          <cell r="AU53" t="str">
            <v>φ(mm)</v>
          </cell>
          <cell r="AV53" t="str">
            <v>製品質量</v>
          </cell>
          <cell r="AW53">
            <v>61</v>
          </cell>
          <cell r="AX53" t="str">
            <v>kg</v>
          </cell>
          <cell r="AY53">
            <v>25.4</v>
          </cell>
        </row>
        <row r="54">
          <cell r="B54" t="str">
            <v>PU-J63GA</v>
          </cell>
          <cell r="C54" t="str">
            <v>標準価格</v>
          </cell>
          <cell r="D54">
            <v>290000</v>
          </cell>
          <cell r="E54" t="str">
            <v>円</v>
          </cell>
          <cell r="F54" t="str">
            <v>冷房能力</v>
          </cell>
          <cell r="G54">
            <v>5.6</v>
          </cell>
          <cell r="H54" t="str">
            <v>kW</v>
          </cell>
          <cell r="I54" t="str">
            <v>消費電力(冷房)</v>
          </cell>
          <cell r="J54">
            <v>0</v>
          </cell>
          <cell r="K54" t="str">
            <v>kW</v>
          </cell>
          <cell r="L54" t="str">
            <v>暖房能力</v>
          </cell>
          <cell r="M54">
            <v>0</v>
          </cell>
          <cell r="N54" t="str">
            <v>kW</v>
          </cell>
          <cell r="O54" t="str">
            <v>消費電力(暖房)</v>
          </cell>
          <cell r="P54">
            <v>0</v>
          </cell>
          <cell r="Q54" t="str">
            <v>kW</v>
          </cell>
          <cell r="R54" t="str">
            <v>電源</v>
          </cell>
          <cell r="S54" t="str">
            <v>三相</v>
          </cell>
          <cell r="T54" t="str">
            <v>φ</v>
          </cell>
          <cell r="U54" t="str">
            <v>電圧</v>
          </cell>
          <cell r="V54">
            <v>200</v>
          </cell>
          <cell r="W54" t="str">
            <v>V</v>
          </cell>
          <cell r="X54" t="str">
            <v>外形寸法　高さ</v>
          </cell>
          <cell r="Y54">
            <v>855</v>
          </cell>
          <cell r="Z54" t="str">
            <v>mm</v>
          </cell>
          <cell r="AA54" t="str">
            <v>外形寸法　幅</v>
          </cell>
          <cell r="AB54">
            <v>900</v>
          </cell>
          <cell r="AC54" t="str">
            <v>mm</v>
          </cell>
          <cell r="AD54" t="str">
            <v>外形寸法　奥行</v>
          </cell>
          <cell r="AE54">
            <v>330</v>
          </cell>
          <cell r="AF54" t="str">
            <v>mm</v>
          </cell>
          <cell r="AG54" t="str">
            <v>圧縮機出力</v>
          </cell>
          <cell r="AH54">
            <v>2</v>
          </cell>
          <cell r="AI54" t="str">
            <v>kW</v>
          </cell>
          <cell r="AJ54" t="str">
            <v>風量</v>
          </cell>
          <cell r="AK54">
            <v>45</v>
          </cell>
          <cell r="AL54" t="str">
            <v>m3/min</v>
          </cell>
          <cell r="AM54" t="str">
            <v>送風機出力</v>
          </cell>
          <cell r="AN54">
            <v>0.06</v>
          </cell>
          <cell r="AO54" t="str">
            <v>kW</v>
          </cell>
          <cell r="AP54" t="str">
            <v>冷媒配管１(ガス)</v>
          </cell>
          <cell r="AQ54">
            <v>15.88</v>
          </cell>
          <cell r="AR54" t="str">
            <v>φ(mm)</v>
          </cell>
          <cell r="AS54" t="str">
            <v>冷媒配管１(液)</v>
          </cell>
          <cell r="AT54">
            <v>9.52</v>
          </cell>
          <cell r="AU54" t="str">
            <v>φ(mm)</v>
          </cell>
          <cell r="AV54" t="str">
            <v>製品質量</v>
          </cell>
          <cell r="AW54">
            <v>75</v>
          </cell>
          <cell r="AX54" t="str">
            <v>kg</v>
          </cell>
          <cell r="AY54">
            <v>25.4</v>
          </cell>
        </row>
        <row r="55">
          <cell r="B55" t="str">
            <v>PU-J63GAM</v>
          </cell>
          <cell r="C55" t="str">
            <v>標準価格</v>
          </cell>
          <cell r="D55">
            <v>315000</v>
          </cell>
          <cell r="E55" t="str">
            <v>円</v>
          </cell>
          <cell r="F55" t="str">
            <v>冷房能力</v>
          </cell>
          <cell r="G55">
            <v>5.6</v>
          </cell>
          <cell r="H55" t="str">
            <v>kW</v>
          </cell>
          <cell r="I55" t="str">
            <v>消費電力(冷房)</v>
          </cell>
          <cell r="K55" t="str">
            <v>kW</v>
          </cell>
          <cell r="L55" t="str">
            <v>暖房能力</v>
          </cell>
          <cell r="N55" t="str">
            <v>kW</v>
          </cell>
          <cell r="O55" t="str">
            <v>消費電力(暖房)</v>
          </cell>
          <cell r="Q55" t="str">
            <v>kW</v>
          </cell>
          <cell r="R55" t="str">
            <v>電源</v>
          </cell>
          <cell r="S55" t="str">
            <v>三相</v>
          </cell>
          <cell r="T55" t="str">
            <v>φ</v>
          </cell>
          <cell r="U55" t="str">
            <v>電圧</v>
          </cell>
          <cell r="V55">
            <v>200</v>
          </cell>
          <cell r="W55" t="str">
            <v>V</v>
          </cell>
          <cell r="X55" t="str">
            <v>外形寸法　高さ</v>
          </cell>
          <cell r="Y55">
            <v>855</v>
          </cell>
          <cell r="Z55" t="str">
            <v>mm</v>
          </cell>
          <cell r="AA55" t="str">
            <v>外形寸法　幅</v>
          </cell>
          <cell r="AB55">
            <v>900</v>
          </cell>
          <cell r="AC55" t="str">
            <v>mm</v>
          </cell>
          <cell r="AD55" t="str">
            <v>外形寸法　奥行</v>
          </cell>
          <cell r="AE55">
            <v>330</v>
          </cell>
          <cell r="AF55" t="str">
            <v>mm</v>
          </cell>
          <cell r="AG55" t="str">
            <v>圧縮機出力</v>
          </cell>
          <cell r="AH55">
            <v>2</v>
          </cell>
          <cell r="AI55" t="str">
            <v>kW</v>
          </cell>
          <cell r="AJ55" t="str">
            <v>風量</v>
          </cell>
          <cell r="AK55">
            <v>45</v>
          </cell>
          <cell r="AL55" t="str">
            <v>m3/min</v>
          </cell>
          <cell r="AM55" t="str">
            <v>送風機出力</v>
          </cell>
          <cell r="AN55">
            <v>0.06</v>
          </cell>
          <cell r="AO55" t="str">
            <v>kW</v>
          </cell>
          <cell r="AP55" t="str">
            <v>冷媒配管１(ガス)</v>
          </cell>
          <cell r="AQ55">
            <v>15.88</v>
          </cell>
          <cell r="AR55" t="str">
            <v>φ(mm)</v>
          </cell>
          <cell r="AS55" t="str">
            <v>冷媒配管１(液)</v>
          </cell>
          <cell r="AT55">
            <v>9.52</v>
          </cell>
          <cell r="AU55" t="str">
            <v>φ(mm)</v>
          </cell>
          <cell r="AV55" t="str">
            <v>製品質量</v>
          </cell>
          <cell r="AW55">
            <v>75</v>
          </cell>
          <cell r="AX55" t="str">
            <v>kg</v>
          </cell>
          <cell r="AY55">
            <v>25.4</v>
          </cell>
        </row>
        <row r="56">
          <cell r="B56" t="str">
            <v>PU-J71EG</v>
          </cell>
          <cell r="C56" t="str">
            <v>標準価格</v>
          </cell>
          <cell r="D56">
            <v>320000</v>
          </cell>
          <cell r="E56" t="str">
            <v>円</v>
          </cell>
          <cell r="F56" t="str">
            <v>冷房能力</v>
          </cell>
          <cell r="G56">
            <v>6.3</v>
          </cell>
          <cell r="H56" t="str">
            <v>kW</v>
          </cell>
          <cell r="I56" t="str">
            <v>消費電力(冷房)</v>
          </cell>
          <cell r="J56">
            <v>0</v>
          </cell>
          <cell r="K56" t="str">
            <v>kW</v>
          </cell>
          <cell r="L56" t="str">
            <v>暖房能力</v>
          </cell>
          <cell r="M56">
            <v>0</v>
          </cell>
          <cell r="N56" t="str">
            <v>kW</v>
          </cell>
          <cell r="O56" t="str">
            <v>消費電力(暖房)</v>
          </cell>
          <cell r="P56">
            <v>0</v>
          </cell>
          <cell r="Q56" t="str">
            <v>kW</v>
          </cell>
          <cell r="R56" t="str">
            <v>電源</v>
          </cell>
          <cell r="S56" t="str">
            <v>三相</v>
          </cell>
          <cell r="T56" t="str">
            <v>φ</v>
          </cell>
          <cell r="U56" t="str">
            <v>電圧</v>
          </cell>
          <cell r="V56">
            <v>200</v>
          </cell>
          <cell r="W56" t="str">
            <v>V</v>
          </cell>
          <cell r="X56" t="str">
            <v>外形寸法　高さ</v>
          </cell>
          <cell r="Y56">
            <v>850</v>
          </cell>
          <cell r="Z56" t="str">
            <v>mm</v>
          </cell>
          <cell r="AA56" t="str">
            <v>外形寸法　幅</v>
          </cell>
          <cell r="AB56">
            <v>870</v>
          </cell>
          <cell r="AC56" t="str">
            <v>mm</v>
          </cell>
          <cell r="AD56" t="str">
            <v>外形寸法　奥行</v>
          </cell>
          <cell r="AE56">
            <v>325</v>
          </cell>
          <cell r="AF56" t="str">
            <v>mm</v>
          </cell>
          <cell r="AG56" t="str">
            <v>圧縮機出力</v>
          </cell>
          <cell r="AH56">
            <v>1.7</v>
          </cell>
          <cell r="AI56" t="str">
            <v>kW</v>
          </cell>
          <cell r="AJ56" t="str">
            <v>風量</v>
          </cell>
          <cell r="AK56">
            <v>50</v>
          </cell>
          <cell r="AL56" t="str">
            <v>m3/min</v>
          </cell>
          <cell r="AM56" t="str">
            <v>送風機出力</v>
          </cell>
          <cell r="AN56">
            <v>8.5000000000000006E-2</v>
          </cell>
          <cell r="AO56" t="str">
            <v>kW</v>
          </cell>
          <cell r="AP56" t="str">
            <v>冷媒配管１(ガス)</v>
          </cell>
          <cell r="AQ56">
            <v>15.88</v>
          </cell>
          <cell r="AR56" t="str">
            <v>φ(mm)</v>
          </cell>
          <cell r="AS56" t="str">
            <v>冷媒配管１(液)</v>
          </cell>
          <cell r="AT56">
            <v>9.52</v>
          </cell>
          <cell r="AU56" t="str">
            <v>φ(mm)</v>
          </cell>
          <cell r="AV56" t="str">
            <v>製品質量</v>
          </cell>
          <cell r="AW56">
            <v>61</v>
          </cell>
          <cell r="AX56" t="str">
            <v>kg</v>
          </cell>
          <cell r="AY56">
            <v>25.4</v>
          </cell>
        </row>
        <row r="57">
          <cell r="B57" t="str">
            <v>PU-J71GA</v>
          </cell>
          <cell r="C57" t="str">
            <v>標準価格</v>
          </cell>
          <cell r="D57">
            <v>305000</v>
          </cell>
          <cell r="E57" t="str">
            <v>円</v>
          </cell>
          <cell r="F57" t="str">
            <v>冷房能力</v>
          </cell>
          <cell r="G57">
            <v>6.3</v>
          </cell>
          <cell r="H57" t="str">
            <v>kW</v>
          </cell>
          <cell r="I57" t="str">
            <v>消費電力(冷房)</v>
          </cell>
          <cell r="J57">
            <v>0</v>
          </cell>
          <cell r="K57" t="str">
            <v>kW</v>
          </cell>
          <cell r="L57" t="str">
            <v>暖房能力</v>
          </cell>
          <cell r="M57">
            <v>0</v>
          </cell>
          <cell r="N57" t="str">
            <v>kW</v>
          </cell>
          <cell r="O57" t="str">
            <v>消費電力(暖房)</v>
          </cell>
          <cell r="P57">
            <v>0</v>
          </cell>
          <cell r="Q57" t="str">
            <v>kW</v>
          </cell>
          <cell r="R57" t="str">
            <v>電源</v>
          </cell>
          <cell r="S57" t="str">
            <v>三相</v>
          </cell>
          <cell r="T57" t="str">
            <v>φ</v>
          </cell>
          <cell r="U57" t="str">
            <v>電圧</v>
          </cell>
          <cell r="V57">
            <v>200</v>
          </cell>
          <cell r="W57" t="str">
            <v>V</v>
          </cell>
          <cell r="X57" t="str">
            <v>外形寸法　高さ</v>
          </cell>
          <cell r="Y57">
            <v>855</v>
          </cell>
          <cell r="Z57" t="str">
            <v>mm</v>
          </cell>
          <cell r="AA57" t="str">
            <v>外形寸法　幅</v>
          </cell>
          <cell r="AB57">
            <v>900</v>
          </cell>
          <cell r="AC57" t="str">
            <v>mm</v>
          </cell>
          <cell r="AD57" t="str">
            <v>外形寸法　奥行</v>
          </cell>
          <cell r="AE57">
            <v>330</v>
          </cell>
          <cell r="AF57" t="str">
            <v>mm</v>
          </cell>
          <cell r="AG57" t="str">
            <v>圧縮機出力</v>
          </cell>
          <cell r="AH57">
            <v>2</v>
          </cell>
          <cell r="AI57" t="str">
            <v>kW</v>
          </cell>
          <cell r="AJ57" t="str">
            <v>風量</v>
          </cell>
          <cell r="AK57">
            <v>45</v>
          </cell>
          <cell r="AL57" t="str">
            <v>m3/min</v>
          </cell>
          <cell r="AM57" t="str">
            <v>送風機出力</v>
          </cell>
          <cell r="AN57">
            <v>0.06</v>
          </cell>
          <cell r="AO57" t="str">
            <v>kW</v>
          </cell>
          <cell r="AP57" t="str">
            <v>冷媒配管１(ガス)</v>
          </cell>
          <cell r="AQ57">
            <v>15.88</v>
          </cell>
          <cell r="AR57" t="str">
            <v>φ(mm)</v>
          </cell>
          <cell r="AS57" t="str">
            <v>冷媒配管１(液)</v>
          </cell>
          <cell r="AT57">
            <v>9.52</v>
          </cell>
          <cell r="AU57" t="str">
            <v>φ(mm)</v>
          </cell>
          <cell r="AV57" t="str">
            <v>製品質量</v>
          </cell>
          <cell r="AW57">
            <v>75</v>
          </cell>
          <cell r="AX57" t="str">
            <v>kg</v>
          </cell>
          <cell r="AY57">
            <v>25.4</v>
          </cell>
        </row>
        <row r="58">
          <cell r="B58" t="str">
            <v>PU-J71GAM</v>
          </cell>
          <cell r="C58" t="str">
            <v>標準価格</v>
          </cell>
          <cell r="D58">
            <v>330000</v>
          </cell>
          <cell r="E58" t="str">
            <v>円</v>
          </cell>
          <cell r="F58" t="str">
            <v>冷房能力</v>
          </cell>
          <cell r="G58">
            <v>6.3</v>
          </cell>
          <cell r="H58" t="str">
            <v>kW</v>
          </cell>
          <cell r="I58" t="str">
            <v>消費電力(冷房)</v>
          </cell>
          <cell r="K58" t="str">
            <v>kW</v>
          </cell>
          <cell r="L58" t="str">
            <v>暖房能力</v>
          </cell>
          <cell r="N58" t="str">
            <v>kW</v>
          </cell>
          <cell r="O58" t="str">
            <v>消費電力(暖房)</v>
          </cell>
          <cell r="Q58" t="str">
            <v>kW</v>
          </cell>
          <cell r="R58" t="str">
            <v>電源</v>
          </cell>
          <cell r="S58" t="str">
            <v>三相</v>
          </cell>
          <cell r="T58" t="str">
            <v>φ</v>
          </cell>
          <cell r="U58" t="str">
            <v>電圧</v>
          </cell>
          <cell r="V58">
            <v>200</v>
          </cell>
          <cell r="W58" t="str">
            <v>V</v>
          </cell>
          <cell r="X58" t="str">
            <v>外形寸法　高さ</v>
          </cell>
          <cell r="Y58">
            <v>855</v>
          </cell>
          <cell r="Z58" t="str">
            <v>mm</v>
          </cell>
          <cell r="AA58" t="str">
            <v>外形寸法　幅</v>
          </cell>
          <cell r="AB58">
            <v>900</v>
          </cell>
          <cell r="AC58" t="str">
            <v>mm</v>
          </cell>
          <cell r="AD58" t="str">
            <v>外形寸法　奥行</v>
          </cell>
          <cell r="AE58">
            <v>330</v>
          </cell>
          <cell r="AF58" t="str">
            <v>mm</v>
          </cell>
          <cell r="AG58" t="str">
            <v>圧縮機出力</v>
          </cell>
          <cell r="AH58">
            <v>2</v>
          </cell>
          <cell r="AI58" t="str">
            <v>kW</v>
          </cell>
          <cell r="AJ58" t="str">
            <v>風量</v>
          </cell>
          <cell r="AK58">
            <v>45</v>
          </cell>
          <cell r="AL58" t="str">
            <v>m3/min</v>
          </cell>
          <cell r="AM58" t="str">
            <v>送風機出力</v>
          </cell>
          <cell r="AN58">
            <v>0.06</v>
          </cell>
          <cell r="AO58" t="str">
            <v>kW</v>
          </cell>
          <cell r="AP58" t="str">
            <v>冷媒配管１(ガス)</v>
          </cell>
          <cell r="AQ58">
            <v>15.88</v>
          </cell>
          <cell r="AR58" t="str">
            <v>φ(mm)</v>
          </cell>
          <cell r="AS58" t="str">
            <v>冷媒配管１(液)</v>
          </cell>
          <cell r="AT58">
            <v>9.52</v>
          </cell>
          <cell r="AU58" t="str">
            <v>φ(mm)</v>
          </cell>
          <cell r="AV58" t="str">
            <v>製品質量</v>
          </cell>
          <cell r="AW58">
            <v>75</v>
          </cell>
          <cell r="AX58" t="str">
            <v>kg</v>
          </cell>
          <cell r="AY58">
            <v>25.4</v>
          </cell>
        </row>
        <row r="59">
          <cell r="B59" t="str">
            <v>PU-J80A</v>
          </cell>
          <cell r="C59" t="str">
            <v>標準価格</v>
          </cell>
          <cell r="D59">
            <v>695000</v>
          </cell>
          <cell r="E59" t="str">
            <v>円</v>
          </cell>
          <cell r="F59" t="str">
            <v>冷房能力</v>
          </cell>
          <cell r="G59">
            <v>7.1</v>
          </cell>
          <cell r="H59" t="str">
            <v>kW</v>
          </cell>
          <cell r="I59" t="str">
            <v>消費電力(冷房)</v>
          </cell>
          <cell r="J59">
            <v>2.52</v>
          </cell>
          <cell r="K59" t="str">
            <v>kW</v>
          </cell>
          <cell r="L59" t="str">
            <v>暖房能力</v>
          </cell>
          <cell r="N59" t="str">
            <v>kW</v>
          </cell>
          <cell r="O59" t="str">
            <v>消費電力(暖房)</v>
          </cell>
          <cell r="Q59" t="str">
            <v>kW</v>
          </cell>
          <cell r="R59" t="str">
            <v>電源</v>
          </cell>
          <cell r="S59" t="str">
            <v>三相</v>
          </cell>
          <cell r="T59" t="str">
            <v>φ</v>
          </cell>
          <cell r="U59" t="str">
            <v>電圧</v>
          </cell>
          <cell r="V59">
            <v>200</v>
          </cell>
          <cell r="W59" t="str">
            <v>V</v>
          </cell>
          <cell r="X59" t="str">
            <v>外形寸法　高さ</v>
          </cell>
          <cell r="Y59">
            <v>850</v>
          </cell>
          <cell r="Z59" t="str">
            <v>mm</v>
          </cell>
          <cell r="AA59" t="str">
            <v>外形寸法　幅</v>
          </cell>
          <cell r="AB59">
            <v>800</v>
          </cell>
          <cell r="AC59" t="str">
            <v>mm</v>
          </cell>
          <cell r="AD59" t="str">
            <v>外形寸法　奥行</v>
          </cell>
          <cell r="AE59">
            <v>320</v>
          </cell>
          <cell r="AF59" t="str">
            <v>mm</v>
          </cell>
          <cell r="AG59" t="str">
            <v>圧縮機出力</v>
          </cell>
          <cell r="AH59">
            <v>2.2000000000000002</v>
          </cell>
          <cell r="AI59" t="str">
            <v>kW</v>
          </cell>
          <cell r="AJ59" t="str">
            <v>風量</v>
          </cell>
          <cell r="AK59">
            <v>46</v>
          </cell>
          <cell r="AL59" t="str">
            <v>m3/min</v>
          </cell>
          <cell r="AM59" t="str">
            <v>送風機出力</v>
          </cell>
          <cell r="AN59" t="str">
            <v>0.03+0.035</v>
          </cell>
          <cell r="AO59" t="str">
            <v>kW</v>
          </cell>
          <cell r="AP59" t="str">
            <v>冷媒配管１(ガス)</v>
          </cell>
          <cell r="AQ59">
            <v>15.88</v>
          </cell>
          <cell r="AR59" t="str">
            <v>φ(mm)</v>
          </cell>
          <cell r="AS59" t="str">
            <v>冷媒配管１(液)</v>
          </cell>
          <cell r="AT59">
            <v>9.52</v>
          </cell>
          <cell r="AU59" t="str">
            <v>φ(mm)</v>
          </cell>
          <cell r="AV59" t="str">
            <v>製品質量</v>
          </cell>
          <cell r="AW59">
            <v>74</v>
          </cell>
          <cell r="AX59" t="str">
            <v>kg</v>
          </cell>
          <cell r="AY59">
            <v>25.4</v>
          </cell>
        </row>
        <row r="60">
          <cell r="B60" t="str">
            <v>PU-J80A2</v>
          </cell>
          <cell r="C60" t="str">
            <v>標準価格</v>
          </cell>
          <cell r="D60">
            <v>695000</v>
          </cell>
          <cell r="E60" t="str">
            <v>円</v>
          </cell>
          <cell r="F60" t="str">
            <v>冷房能力</v>
          </cell>
          <cell r="G60">
            <v>7.1</v>
          </cell>
          <cell r="H60" t="str">
            <v>kW</v>
          </cell>
          <cell r="I60" t="str">
            <v>消費電力(冷房)</v>
          </cell>
          <cell r="J60">
            <v>2.52</v>
          </cell>
          <cell r="K60" t="str">
            <v>kW</v>
          </cell>
          <cell r="L60" t="str">
            <v>暖房能力</v>
          </cell>
          <cell r="N60" t="str">
            <v>kW</v>
          </cell>
          <cell r="O60" t="str">
            <v>消費電力(暖房)</v>
          </cell>
          <cell r="Q60" t="str">
            <v>kW</v>
          </cell>
          <cell r="R60" t="str">
            <v>電源</v>
          </cell>
          <cell r="S60" t="str">
            <v>三相</v>
          </cell>
          <cell r="T60" t="str">
            <v>φ</v>
          </cell>
          <cell r="U60" t="str">
            <v>電圧</v>
          </cell>
          <cell r="V60">
            <v>200</v>
          </cell>
          <cell r="W60" t="str">
            <v>V</v>
          </cell>
          <cell r="X60" t="str">
            <v>外形寸法　高さ</v>
          </cell>
          <cell r="Y60">
            <v>850</v>
          </cell>
          <cell r="Z60" t="str">
            <v>mm</v>
          </cell>
          <cell r="AA60" t="str">
            <v>外形寸法　幅</v>
          </cell>
          <cell r="AB60">
            <v>800</v>
          </cell>
          <cell r="AC60" t="str">
            <v>mm</v>
          </cell>
          <cell r="AD60" t="str">
            <v>外形寸法　奥行</v>
          </cell>
          <cell r="AE60">
            <v>320</v>
          </cell>
          <cell r="AF60" t="str">
            <v>mm</v>
          </cell>
          <cell r="AG60" t="str">
            <v>圧縮機出力</v>
          </cell>
          <cell r="AH60">
            <v>2.2000000000000002</v>
          </cell>
          <cell r="AI60" t="str">
            <v>kW</v>
          </cell>
          <cell r="AJ60" t="str">
            <v>風量</v>
          </cell>
          <cell r="AK60">
            <v>46</v>
          </cell>
          <cell r="AL60" t="str">
            <v>m3/min</v>
          </cell>
          <cell r="AM60" t="str">
            <v>送風機出力</v>
          </cell>
          <cell r="AN60" t="str">
            <v>0.03+0.035</v>
          </cell>
          <cell r="AO60" t="str">
            <v>kW</v>
          </cell>
          <cell r="AP60" t="str">
            <v>冷媒配管１(ガス)</v>
          </cell>
          <cell r="AQ60">
            <v>15.88</v>
          </cell>
          <cell r="AR60" t="str">
            <v>φ(mm)</v>
          </cell>
          <cell r="AS60" t="str">
            <v>冷媒配管１(液)</v>
          </cell>
          <cell r="AT60">
            <v>9.52</v>
          </cell>
          <cell r="AU60" t="str">
            <v>φ(mm)</v>
          </cell>
          <cell r="AV60" t="str">
            <v>製品質量</v>
          </cell>
          <cell r="AW60">
            <v>74</v>
          </cell>
          <cell r="AX60" t="str">
            <v>kg</v>
          </cell>
          <cell r="AY60">
            <v>25.4</v>
          </cell>
        </row>
        <row r="61">
          <cell r="B61" t="str">
            <v>PU-J80EG</v>
          </cell>
          <cell r="C61" t="str">
            <v>標準価格</v>
          </cell>
          <cell r="D61">
            <v>345000</v>
          </cell>
          <cell r="E61" t="str">
            <v>円</v>
          </cell>
          <cell r="F61" t="str">
            <v>冷房能力</v>
          </cell>
          <cell r="G61">
            <v>7.1</v>
          </cell>
          <cell r="H61" t="str">
            <v>kW</v>
          </cell>
          <cell r="I61" t="str">
            <v>消費電力(冷房)</v>
          </cell>
          <cell r="J61">
            <v>2.59</v>
          </cell>
          <cell r="K61" t="str">
            <v>kW</v>
          </cell>
          <cell r="L61" t="str">
            <v>暖房能力</v>
          </cell>
          <cell r="M61">
            <v>0</v>
          </cell>
          <cell r="N61" t="str">
            <v>kW</v>
          </cell>
          <cell r="O61" t="str">
            <v>消費電力(暖房)</v>
          </cell>
          <cell r="P61">
            <v>0</v>
          </cell>
          <cell r="Q61" t="str">
            <v>kW</v>
          </cell>
          <cell r="R61" t="str">
            <v>電源</v>
          </cell>
          <cell r="S61" t="str">
            <v>三相</v>
          </cell>
          <cell r="T61" t="str">
            <v>φ</v>
          </cell>
          <cell r="U61" t="str">
            <v>電圧</v>
          </cell>
          <cell r="V61">
            <v>200</v>
          </cell>
          <cell r="W61" t="str">
            <v>V</v>
          </cell>
          <cell r="X61" t="str">
            <v>外形寸法　高さ</v>
          </cell>
          <cell r="Y61">
            <v>850</v>
          </cell>
          <cell r="Z61" t="str">
            <v>mm</v>
          </cell>
          <cell r="AA61" t="str">
            <v>外形寸法　幅</v>
          </cell>
          <cell r="AB61">
            <v>870</v>
          </cell>
          <cell r="AC61" t="str">
            <v>mm</v>
          </cell>
          <cell r="AD61" t="str">
            <v>外形寸法　奥行</v>
          </cell>
          <cell r="AE61">
            <v>325</v>
          </cell>
          <cell r="AF61" t="str">
            <v>mm</v>
          </cell>
          <cell r="AG61" t="str">
            <v>圧縮機出力</v>
          </cell>
          <cell r="AH61">
            <v>2</v>
          </cell>
          <cell r="AI61" t="str">
            <v>kW</v>
          </cell>
          <cell r="AJ61" t="str">
            <v>風量</v>
          </cell>
          <cell r="AK61">
            <v>50</v>
          </cell>
          <cell r="AL61" t="str">
            <v>m3/min</v>
          </cell>
          <cell r="AM61" t="str">
            <v>送風機出力</v>
          </cell>
          <cell r="AN61">
            <v>8.5000000000000006E-2</v>
          </cell>
          <cell r="AO61" t="str">
            <v>kW</v>
          </cell>
          <cell r="AP61" t="str">
            <v>冷媒配管１(ガス)</v>
          </cell>
          <cell r="AQ61">
            <v>15.88</v>
          </cell>
          <cell r="AR61" t="str">
            <v>φ(mm)</v>
          </cell>
          <cell r="AS61" t="str">
            <v>冷媒配管１(液)</v>
          </cell>
          <cell r="AT61">
            <v>9.52</v>
          </cell>
          <cell r="AU61" t="str">
            <v>φ(mm)</v>
          </cell>
          <cell r="AV61" t="str">
            <v>製品質量</v>
          </cell>
          <cell r="AW61">
            <v>70</v>
          </cell>
          <cell r="AX61" t="str">
            <v>kg</v>
          </cell>
          <cell r="AY61">
            <v>25.4</v>
          </cell>
        </row>
        <row r="62">
          <cell r="B62" t="str">
            <v>PU-J80FK</v>
          </cell>
          <cell r="C62" t="str">
            <v>標準価格</v>
          </cell>
          <cell r="D62">
            <v>360000</v>
          </cell>
          <cell r="E62" t="str">
            <v>円</v>
          </cell>
          <cell r="F62" t="str">
            <v>冷房能力</v>
          </cell>
          <cell r="G62">
            <v>7.1</v>
          </cell>
          <cell r="H62" t="str">
            <v>kW</v>
          </cell>
          <cell r="I62" t="str">
            <v>消費電力(冷房)</v>
          </cell>
          <cell r="J62">
            <v>0</v>
          </cell>
          <cell r="K62" t="str">
            <v>kW</v>
          </cell>
          <cell r="L62" t="str">
            <v>暖房能力</v>
          </cell>
          <cell r="M62">
            <v>0</v>
          </cell>
          <cell r="N62" t="str">
            <v>kW</v>
          </cell>
          <cell r="O62" t="str">
            <v>消費電力(暖房)</v>
          </cell>
          <cell r="P62">
            <v>0</v>
          </cell>
          <cell r="Q62" t="str">
            <v>kW</v>
          </cell>
          <cell r="R62" t="str">
            <v>電源</v>
          </cell>
          <cell r="S62" t="str">
            <v>三相</v>
          </cell>
          <cell r="T62" t="str">
            <v>φ</v>
          </cell>
          <cell r="U62" t="str">
            <v>電圧</v>
          </cell>
          <cell r="V62">
            <v>200</v>
          </cell>
          <cell r="W62" t="str">
            <v>V</v>
          </cell>
          <cell r="X62" t="str">
            <v>外形寸法　高さ</v>
          </cell>
          <cell r="Y62">
            <v>900</v>
          </cell>
          <cell r="Z62" t="str">
            <v>mm</v>
          </cell>
          <cell r="AA62" t="str">
            <v>外形寸法　幅</v>
          </cell>
          <cell r="AB62">
            <v>900</v>
          </cell>
          <cell r="AC62" t="str">
            <v>mm</v>
          </cell>
          <cell r="AD62" t="str">
            <v>外形寸法　奥行</v>
          </cell>
          <cell r="AE62">
            <v>350</v>
          </cell>
          <cell r="AF62" t="str">
            <v>mm</v>
          </cell>
          <cell r="AG62" t="str">
            <v>圧縮機出力</v>
          </cell>
          <cell r="AH62">
            <v>2</v>
          </cell>
          <cell r="AI62" t="str">
            <v>kW</v>
          </cell>
          <cell r="AJ62" t="str">
            <v>風量</v>
          </cell>
          <cell r="AK62">
            <v>50</v>
          </cell>
          <cell r="AL62" t="str">
            <v>m3/min</v>
          </cell>
          <cell r="AM62" t="str">
            <v>送風機出力</v>
          </cell>
          <cell r="AN62">
            <v>0.06</v>
          </cell>
          <cell r="AO62" t="str">
            <v>kW</v>
          </cell>
          <cell r="AP62" t="str">
            <v>冷媒配管１(ガス)</v>
          </cell>
          <cell r="AQ62">
            <v>15.88</v>
          </cell>
          <cell r="AR62" t="str">
            <v>φ(mm)</v>
          </cell>
          <cell r="AS62" t="str">
            <v>冷媒配管１(液)</v>
          </cell>
          <cell r="AT62">
            <v>9.52</v>
          </cell>
          <cell r="AU62" t="str">
            <v>φ(mm)</v>
          </cell>
          <cell r="AV62" t="str">
            <v>製品質量</v>
          </cell>
          <cell r="AW62">
            <v>76</v>
          </cell>
          <cell r="AX62" t="str">
            <v>kg</v>
          </cell>
          <cell r="AY62">
            <v>25.4</v>
          </cell>
        </row>
        <row r="63">
          <cell r="B63" t="str">
            <v>PU-J80GA</v>
          </cell>
          <cell r="C63" t="str">
            <v>標準価格</v>
          </cell>
          <cell r="D63">
            <v>325000</v>
          </cell>
          <cell r="E63" t="str">
            <v>円</v>
          </cell>
          <cell r="F63" t="str">
            <v>冷房能力</v>
          </cell>
          <cell r="G63">
            <v>7.1</v>
          </cell>
          <cell r="H63" t="str">
            <v>kW</v>
          </cell>
          <cell r="I63" t="str">
            <v>消費電力(冷房)</v>
          </cell>
          <cell r="J63">
            <v>0</v>
          </cell>
          <cell r="K63" t="str">
            <v>kW</v>
          </cell>
          <cell r="L63" t="str">
            <v>暖房能力</v>
          </cell>
          <cell r="M63">
            <v>0</v>
          </cell>
          <cell r="N63" t="str">
            <v>kW</v>
          </cell>
          <cell r="O63" t="str">
            <v>消費電力(暖房)</v>
          </cell>
          <cell r="P63">
            <v>0</v>
          </cell>
          <cell r="Q63" t="str">
            <v>kW</v>
          </cell>
          <cell r="R63" t="str">
            <v>電源</v>
          </cell>
          <cell r="S63" t="str">
            <v>三相</v>
          </cell>
          <cell r="T63" t="str">
            <v>φ</v>
          </cell>
          <cell r="U63" t="str">
            <v>電圧</v>
          </cell>
          <cell r="V63">
            <v>200</v>
          </cell>
          <cell r="W63" t="str">
            <v>V</v>
          </cell>
          <cell r="X63" t="str">
            <v>外形寸法　高さ</v>
          </cell>
          <cell r="Y63">
            <v>855</v>
          </cell>
          <cell r="Z63" t="str">
            <v>mm</v>
          </cell>
          <cell r="AA63" t="str">
            <v>外形寸法　幅</v>
          </cell>
          <cell r="AB63">
            <v>900</v>
          </cell>
          <cell r="AC63" t="str">
            <v>mm</v>
          </cell>
          <cell r="AD63" t="str">
            <v>外形寸法　奥行</v>
          </cell>
          <cell r="AE63">
            <v>330</v>
          </cell>
          <cell r="AF63" t="str">
            <v>mm</v>
          </cell>
          <cell r="AG63" t="str">
            <v>圧縮機出力</v>
          </cell>
          <cell r="AH63">
            <v>2.4</v>
          </cell>
          <cell r="AI63" t="str">
            <v>kW</v>
          </cell>
          <cell r="AJ63" t="str">
            <v>風量</v>
          </cell>
          <cell r="AK63">
            <v>45</v>
          </cell>
          <cell r="AL63" t="str">
            <v>m3/min</v>
          </cell>
          <cell r="AM63" t="str">
            <v>送風機出力</v>
          </cell>
          <cell r="AN63">
            <v>0.06</v>
          </cell>
          <cell r="AO63" t="str">
            <v>kW</v>
          </cell>
          <cell r="AP63" t="str">
            <v>冷媒配管１(ガス)</v>
          </cell>
          <cell r="AQ63">
            <v>15.88</v>
          </cell>
          <cell r="AR63" t="str">
            <v>φ(mm)</v>
          </cell>
          <cell r="AS63" t="str">
            <v>冷媒配管１(液)</v>
          </cell>
          <cell r="AT63">
            <v>9.52</v>
          </cell>
          <cell r="AU63" t="str">
            <v>φ(mm)</v>
          </cell>
          <cell r="AV63" t="str">
            <v>製品質量</v>
          </cell>
          <cell r="AW63">
            <v>75</v>
          </cell>
          <cell r="AX63" t="str">
            <v>kg</v>
          </cell>
          <cell r="AY63">
            <v>25.4</v>
          </cell>
        </row>
        <row r="64">
          <cell r="B64" t="str">
            <v>PU-J80GAM</v>
          </cell>
          <cell r="C64" t="str">
            <v>標準価格</v>
          </cell>
          <cell r="D64">
            <v>350000</v>
          </cell>
          <cell r="E64" t="str">
            <v>円</v>
          </cell>
          <cell r="F64" t="str">
            <v>冷房能力</v>
          </cell>
          <cell r="G64">
            <v>7.1</v>
          </cell>
          <cell r="H64" t="str">
            <v>kW</v>
          </cell>
          <cell r="I64" t="str">
            <v>消費電力(冷房)</v>
          </cell>
          <cell r="K64" t="str">
            <v>kW</v>
          </cell>
          <cell r="L64" t="str">
            <v>暖房能力</v>
          </cell>
          <cell r="N64" t="str">
            <v>kW</v>
          </cell>
          <cell r="O64" t="str">
            <v>消費電力(暖房)</v>
          </cell>
          <cell r="Q64" t="str">
            <v>kW</v>
          </cell>
          <cell r="R64" t="str">
            <v>電源</v>
          </cell>
          <cell r="S64" t="str">
            <v>三相</v>
          </cell>
          <cell r="T64" t="str">
            <v>φ</v>
          </cell>
          <cell r="U64" t="str">
            <v>電圧</v>
          </cell>
          <cell r="V64">
            <v>200</v>
          </cell>
          <cell r="W64" t="str">
            <v>V</v>
          </cell>
          <cell r="X64" t="str">
            <v>外形寸法　高さ</v>
          </cell>
          <cell r="Y64">
            <v>855</v>
          </cell>
          <cell r="Z64" t="str">
            <v>mm</v>
          </cell>
          <cell r="AA64" t="str">
            <v>外形寸法　幅</v>
          </cell>
          <cell r="AB64">
            <v>900</v>
          </cell>
          <cell r="AC64" t="str">
            <v>mm</v>
          </cell>
          <cell r="AD64" t="str">
            <v>外形寸法　奥行</v>
          </cell>
          <cell r="AE64">
            <v>330</v>
          </cell>
          <cell r="AF64" t="str">
            <v>mm</v>
          </cell>
          <cell r="AG64" t="str">
            <v>圧縮機出力</v>
          </cell>
          <cell r="AH64">
            <v>2.4</v>
          </cell>
          <cell r="AI64" t="str">
            <v>kW</v>
          </cell>
          <cell r="AJ64" t="str">
            <v>風量</v>
          </cell>
          <cell r="AK64">
            <v>45</v>
          </cell>
          <cell r="AL64" t="str">
            <v>m3/min</v>
          </cell>
          <cell r="AM64" t="str">
            <v>送風機出力</v>
          </cell>
          <cell r="AN64">
            <v>0.06</v>
          </cell>
          <cell r="AO64" t="str">
            <v>kW</v>
          </cell>
          <cell r="AP64" t="str">
            <v>冷媒配管１(ガス)</v>
          </cell>
          <cell r="AQ64">
            <v>15.88</v>
          </cell>
          <cell r="AR64" t="str">
            <v>φ(mm)</v>
          </cell>
          <cell r="AS64" t="str">
            <v>冷媒配管１(液)</v>
          </cell>
          <cell r="AT64">
            <v>9.52</v>
          </cell>
          <cell r="AU64" t="str">
            <v>φ(mm)</v>
          </cell>
          <cell r="AV64" t="str">
            <v>製品質量</v>
          </cell>
          <cell r="AW64">
            <v>75</v>
          </cell>
          <cell r="AX64" t="str">
            <v>kg</v>
          </cell>
          <cell r="AY64">
            <v>25.4</v>
          </cell>
        </row>
        <row r="65">
          <cell r="B65" t="str">
            <v>PUH-J100FK</v>
          </cell>
          <cell r="C65" t="str">
            <v>標準価格</v>
          </cell>
          <cell r="D65">
            <v>470000</v>
          </cell>
          <cell r="E65" t="str">
            <v>円</v>
          </cell>
          <cell r="F65" t="str">
            <v>冷房能力</v>
          </cell>
          <cell r="G65">
            <v>9</v>
          </cell>
          <cell r="H65" t="str">
            <v>kW</v>
          </cell>
          <cell r="I65" t="str">
            <v>消費電力(冷房)</v>
          </cell>
          <cell r="J65">
            <v>3.27</v>
          </cell>
          <cell r="K65" t="str">
            <v>kW</v>
          </cell>
          <cell r="L65" t="str">
            <v>暖房能力</v>
          </cell>
          <cell r="M65">
            <v>10.6</v>
          </cell>
          <cell r="N65" t="str">
            <v>kW</v>
          </cell>
          <cell r="O65" t="str">
            <v>消費電力(暖房)</v>
          </cell>
          <cell r="P65">
            <v>3.14</v>
          </cell>
          <cell r="Q65" t="str">
            <v>kW</v>
          </cell>
          <cell r="R65" t="str">
            <v>電源</v>
          </cell>
          <cell r="S65" t="str">
            <v>三相</v>
          </cell>
          <cell r="T65" t="str">
            <v>φ</v>
          </cell>
          <cell r="U65" t="str">
            <v>電圧</v>
          </cell>
          <cell r="V65">
            <v>200</v>
          </cell>
          <cell r="W65" t="str">
            <v>V</v>
          </cell>
          <cell r="X65" t="str">
            <v>外形寸法　高さ</v>
          </cell>
          <cell r="Y65">
            <v>1280</v>
          </cell>
          <cell r="Z65" t="str">
            <v>mm</v>
          </cell>
          <cell r="AA65" t="str">
            <v>外形寸法　幅</v>
          </cell>
          <cell r="AB65">
            <v>900</v>
          </cell>
          <cell r="AC65" t="str">
            <v>mm</v>
          </cell>
          <cell r="AD65" t="str">
            <v>外形寸法　奥行</v>
          </cell>
          <cell r="AE65">
            <v>350</v>
          </cell>
          <cell r="AF65" t="str">
            <v>mm</v>
          </cell>
          <cell r="AG65" t="str">
            <v>圧縮機出力</v>
          </cell>
          <cell r="AH65">
            <v>2.5</v>
          </cell>
          <cell r="AI65" t="str">
            <v>kW</v>
          </cell>
          <cell r="AJ65" t="str">
            <v>風量</v>
          </cell>
          <cell r="AK65">
            <v>90</v>
          </cell>
          <cell r="AL65" t="str">
            <v>m3/min</v>
          </cell>
          <cell r="AM65" t="str">
            <v>送風機出力</v>
          </cell>
          <cell r="AN65" t="str">
            <v>0.06×2</v>
          </cell>
          <cell r="AO65" t="str">
            <v>kW</v>
          </cell>
          <cell r="AP65" t="str">
            <v>冷媒配管１(ガス)</v>
          </cell>
          <cell r="AQ65">
            <v>19.05</v>
          </cell>
          <cell r="AR65" t="str">
            <v>φ(mm)</v>
          </cell>
          <cell r="AS65" t="str">
            <v>冷媒配管１(液)</v>
          </cell>
          <cell r="AT65">
            <v>9.52</v>
          </cell>
          <cell r="AU65" t="str">
            <v>φ(mm)</v>
          </cell>
          <cell r="AV65" t="str">
            <v>製品質量</v>
          </cell>
          <cell r="AW65">
            <v>100</v>
          </cell>
          <cell r="AX65" t="str">
            <v>kg</v>
          </cell>
          <cell r="AY65">
            <v>28.57</v>
          </cell>
        </row>
        <row r="66">
          <cell r="B66" t="str">
            <v>PUH-J100FK-BS</v>
          </cell>
          <cell r="C66" t="str">
            <v>標準価格</v>
          </cell>
          <cell r="D66">
            <v>575000</v>
          </cell>
          <cell r="E66" t="str">
            <v>円</v>
          </cell>
          <cell r="F66" t="str">
            <v>冷房能力</v>
          </cell>
          <cell r="G66">
            <v>9</v>
          </cell>
          <cell r="H66" t="str">
            <v>kW</v>
          </cell>
          <cell r="I66" t="str">
            <v>消費電力(冷房)</v>
          </cell>
          <cell r="J66">
            <v>0</v>
          </cell>
          <cell r="K66" t="str">
            <v>kW</v>
          </cell>
          <cell r="L66" t="str">
            <v>暖房能力</v>
          </cell>
          <cell r="M66">
            <v>10.6</v>
          </cell>
          <cell r="N66" t="str">
            <v>kW</v>
          </cell>
          <cell r="O66" t="str">
            <v>消費電力(暖房)</v>
          </cell>
          <cell r="P66">
            <v>0</v>
          </cell>
          <cell r="Q66" t="str">
            <v>kW</v>
          </cell>
          <cell r="R66" t="str">
            <v>電源</v>
          </cell>
          <cell r="S66" t="str">
            <v>三相</v>
          </cell>
          <cell r="T66" t="str">
            <v>φ</v>
          </cell>
          <cell r="U66" t="str">
            <v>電圧</v>
          </cell>
          <cell r="V66">
            <v>200</v>
          </cell>
          <cell r="W66" t="str">
            <v>V</v>
          </cell>
          <cell r="X66" t="str">
            <v>外形寸法　高さ</v>
          </cell>
          <cell r="Y66">
            <v>1280</v>
          </cell>
          <cell r="Z66" t="str">
            <v>mm</v>
          </cell>
          <cell r="AA66" t="str">
            <v>外形寸法　幅</v>
          </cell>
          <cell r="AB66">
            <v>900</v>
          </cell>
          <cell r="AC66" t="str">
            <v>mm</v>
          </cell>
          <cell r="AD66" t="str">
            <v>外形寸法　奥行</v>
          </cell>
          <cell r="AE66">
            <v>350</v>
          </cell>
          <cell r="AF66" t="str">
            <v>mm</v>
          </cell>
          <cell r="AG66" t="str">
            <v>圧縮機出力</v>
          </cell>
          <cell r="AH66">
            <v>2.5</v>
          </cell>
          <cell r="AI66" t="str">
            <v>kW</v>
          </cell>
          <cell r="AJ66" t="str">
            <v>風量</v>
          </cell>
          <cell r="AK66">
            <v>90</v>
          </cell>
          <cell r="AL66" t="str">
            <v>m3/min</v>
          </cell>
          <cell r="AM66" t="str">
            <v>送風機出力</v>
          </cell>
          <cell r="AN66" t="str">
            <v>0.06×2</v>
          </cell>
          <cell r="AO66" t="str">
            <v>kW</v>
          </cell>
          <cell r="AP66" t="str">
            <v>冷媒配管１(ガス)</v>
          </cell>
          <cell r="AQ66">
            <v>19.05</v>
          </cell>
          <cell r="AR66" t="str">
            <v>φ(mm)</v>
          </cell>
          <cell r="AS66" t="str">
            <v>冷媒配管１(液)</v>
          </cell>
          <cell r="AT66">
            <v>9.52</v>
          </cell>
          <cell r="AU66" t="str">
            <v>φ(mm)</v>
          </cell>
          <cell r="AV66" t="str">
            <v>製品質量</v>
          </cell>
          <cell r="AW66">
            <v>100</v>
          </cell>
          <cell r="AX66" t="str">
            <v>kg</v>
          </cell>
          <cell r="AY66">
            <v>28.57</v>
          </cell>
        </row>
        <row r="67">
          <cell r="B67" t="str">
            <v>PUH-J100FK-BSG</v>
          </cell>
          <cell r="C67" t="str">
            <v>標準価格</v>
          </cell>
          <cell r="D67">
            <v>620000</v>
          </cell>
          <cell r="E67" t="str">
            <v>円</v>
          </cell>
          <cell r="F67" t="str">
            <v>冷房能力</v>
          </cell>
          <cell r="G67">
            <v>9</v>
          </cell>
          <cell r="H67" t="str">
            <v>kW</v>
          </cell>
          <cell r="I67" t="str">
            <v>消費電力(冷房)</v>
          </cell>
          <cell r="J67">
            <v>0</v>
          </cell>
          <cell r="K67" t="str">
            <v>kW</v>
          </cell>
          <cell r="L67" t="str">
            <v>暖房能力</v>
          </cell>
          <cell r="M67">
            <v>10.6</v>
          </cell>
          <cell r="N67" t="str">
            <v>kW</v>
          </cell>
          <cell r="O67" t="str">
            <v>消費電力(暖房)</v>
          </cell>
          <cell r="P67">
            <v>0</v>
          </cell>
          <cell r="Q67" t="str">
            <v>kW</v>
          </cell>
          <cell r="R67" t="str">
            <v>電源</v>
          </cell>
          <cell r="S67" t="str">
            <v>三相</v>
          </cell>
          <cell r="T67" t="str">
            <v>φ</v>
          </cell>
          <cell r="U67" t="str">
            <v>電圧</v>
          </cell>
          <cell r="V67">
            <v>200</v>
          </cell>
          <cell r="W67" t="str">
            <v>V</v>
          </cell>
          <cell r="X67" t="str">
            <v>外形寸法　高さ</v>
          </cell>
          <cell r="Y67">
            <v>1280</v>
          </cell>
          <cell r="Z67" t="str">
            <v>mm</v>
          </cell>
          <cell r="AA67" t="str">
            <v>外形寸法　幅</v>
          </cell>
          <cell r="AB67">
            <v>900</v>
          </cell>
          <cell r="AC67" t="str">
            <v>mm</v>
          </cell>
          <cell r="AD67" t="str">
            <v>外形寸法　奥行</v>
          </cell>
          <cell r="AE67">
            <v>350</v>
          </cell>
          <cell r="AF67" t="str">
            <v>mm</v>
          </cell>
          <cell r="AG67" t="str">
            <v>圧縮機出力</v>
          </cell>
          <cell r="AH67">
            <v>2.5</v>
          </cell>
          <cell r="AI67" t="str">
            <v>kW</v>
          </cell>
          <cell r="AJ67" t="str">
            <v>風量</v>
          </cell>
          <cell r="AK67">
            <v>90</v>
          </cell>
          <cell r="AL67" t="str">
            <v>m3/min</v>
          </cell>
          <cell r="AM67" t="str">
            <v>送風機出力</v>
          </cell>
          <cell r="AN67" t="str">
            <v>0.06×2</v>
          </cell>
          <cell r="AO67" t="str">
            <v>kW</v>
          </cell>
          <cell r="AP67" t="str">
            <v>冷媒配管１(ガス)</v>
          </cell>
          <cell r="AQ67">
            <v>19.05</v>
          </cell>
          <cell r="AR67" t="str">
            <v>φ(mm)</v>
          </cell>
          <cell r="AS67" t="str">
            <v>冷媒配管１(液)</v>
          </cell>
          <cell r="AT67">
            <v>9.52</v>
          </cell>
          <cell r="AU67" t="str">
            <v>φ(mm)</v>
          </cell>
          <cell r="AV67" t="str">
            <v>製品質量</v>
          </cell>
          <cell r="AW67">
            <v>100</v>
          </cell>
          <cell r="AX67" t="str">
            <v>kg</v>
          </cell>
          <cell r="AY67">
            <v>28.57</v>
          </cell>
        </row>
        <row r="68">
          <cell r="B68" t="str">
            <v>PUH-J100GA</v>
          </cell>
          <cell r="C68" t="str">
            <v>標準価格</v>
          </cell>
          <cell r="D68">
            <v>475000</v>
          </cell>
          <cell r="E68" t="str">
            <v>円</v>
          </cell>
          <cell r="F68" t="str">
            <v>冷房能力</v>
          </cell>
          <cell r="G68">
            <v>9</v>
          </cell>
          <cell r="H68" t="str">
            <v>kW</v>
          </cell>
          <cell r="I68" t="str">
            <v>消費電力(冷房)</v>
          </cell>
          <cell r="J68">
            <v>3.27</v>
          </cell>
          <cell r="K68" t="str">
            <v>kW</v>
          </cell>
          <cell r="L68" t="str">
            <v>暖房能力</v>
          </cell>
          <cell r="M68">
            <v>10.6</v>
          </cell>
          <cell r="N68" t="str">
            <v>kW</v>
          </cell>
          <cell r="O68" t="str">
            <v>消費電力(暖房)</v>
          </cell>
          <cell r="P68">
            <v>3.14</v>
          </cell>
          <cell r="Q68" t="str">
            <v>kW</v>
          </cell>
          <cell r="R68" t="str">
            <v>電源</v>
          </cell>
          <cell r="S68" t="str">
            <v>三相</v>
          </cell>
          <cell r="T68" t="str">
            <v>φ</v>
          </cell>
          <cell r="U68" t="str">
            <v>電圧</v>
          </cell>
          <cell r="V68">
            <v>200</v>
          </cell>
          <cell r="W68" t="str">
            <v>V</v>
          </cell>
          <cell r="X68" t="str">
            <v>外形寸法　高さ</v>
          </cell>
          <cell r="Y68">
            <v>1260</v>
          </cell>
          <cell r="Z68" t="str">
            <v>mm</v>
          </cell>
          <cell r="AA68" t="str">
            <v>外形寸法　幅</v>
          </cell>
          <cell r="AB68">
            <v>900</v>
          </cell>
          <cell r="AC68" t="str">
            <v>mm</v>
          </cell>
          <cell r="AD68" t="str">
            <v>外形寸法　奥行</v>
          </cell>
          <cell r="AE68">
            <v>330</v>
          </cell>
          <cell r="AF68" t="str">
            <v>mm</v>
          </cell>
          <cell r="AG68" t="str">
            <v>圧縮機出力</v>
          </cell>
          <cell r="AH68">
            <v>3</v>
          </cell>
          <cell r="AI68" t="str">
            <v>kW</v>
          </cell>
          <cell r="AJ68" t="str">
            <v>風量</v>
          </cell>
          <cell r="AK68">
            <v>80</v>
          </cell>
          <cell r="AL68" t="str">
            <v>m3/min</v>
          </cell>
          <cell r="AM68" t="str">
            <v>送風機出力</v>
          </cell>
          <cell r="AN68" t="str">
            <v>0.06×2</v>
          </cell>
          <cell r="AO68" t="str">
            <v>kW</v>
          </cell>
          <cell r="AP68" t="str">
            <v>冷媒配管１(ガス)</v>
          </cell>
          <cell r="AQ68">
            <v>19.05</v>
          </cell>
          <cell r="AR68" t="str">
            <v>φ(mm)</v>
          </cell>
          <cell r="AS68" t="str">
            <v>冷媒配管１(液)</v>
          </cell>
          <cell r="AT68">
            <v>9.52</v>
          </cell>
          <cell r="AU68" t="str">
            <v>φ(mm)</v>
          </cell>
          <cell r="AV68" t="str">
            <v>製品質量</v>
          </cell>
          <cell r="AW68">
            <v>96</v>
          </cell>
          <cell r="AX68" t="str">
            <v>kg</v>
          </cell>
          <cell r="AY68">
            <v>28.57</v>
          </cell>
        </row>
        <row r="69">
          <cell r="B69" t="str">
            <v>PUH-J100GA-BS</v>
          </cell>
          <cell r="C69" t="str">
            <v>標準価格</v>
          </cell>
          <cell r="D69">
            <v>570000</v>
          </cell>
          <cell r="E69" t="str">
            <v>円</v>
          </cell>
          <cell r="F69" t="str">
            <v>冷房能力</v>
          </cell>
          <cell r="G69">
            <v>9</v>
          </cell>
          <cell r="H69" t="str">
            <v>kW</v>
          </cell>
          <cell r="I69" t="str">
            <v>消費電力(冷房)</v>
          </cell>
          <cell r="J69">
            <v>3.27</v>
          </cell>
          <cell r="K69" t="str">
            <v>kW</v>
          </cell>
          <cell r="L69" t="str">
            <v>暖房能力</v>
          </cell>
          <cell r="M69">
            <v>10.6</v>
          </cell>
          <cell r="N69" t="str">
            <v>kW</v>
          </cell>
          <cell r="O69" t="str">
            <v>消費電力(暖房)</v>
          </cell>
          <cell r="P69">
            <v>3.14</v>
          </cell>
          <cell r="Q69" t="str">
            <v>kW</v>
          </cell>
          <cell r="R69" t="str">
            <v>電源</v>
          </cell>
          <cell r="S69" t="str">
            <v>三相</v>
          </cell>
          <cell r="T69" t="str">
            <v>φ</v>
          </cell>
          <cell r="U69" t="str">
            <v>電圧</v>
          </cell>
          <cell r="V69">
            <v>200</v>
          </cell>
          <cell r="W69" t="str">
            <v>V</v>
          </cell>
          <cell r="X69" t="str">
            <v>外形寸法　高さ</v>
          </cell>
          <cell r="Y69">
            <v>1260</v>
          </cell>
          <cell r="Z69" t="str">
            <v>mm</v>
          </cell>
          <cell r="AA69" t="str">
            <v>外形寸法　幅</v>
          </cell>
          <cell r="AB69">
            <v>900</v>
          </cell>
          <cell r="AC69" t="str">
            <v>mm</v>
          </cell>
          <cell r="AD69" t="str">
            <v>外形寸法　奥行</v>
          </cell>
          <cell r="AE69">
            <v>330</v>
          </cell>
          <cell r="AF69" t="str">
            <v>mm</v>
          </cell>
          <cell r="AG69" t="str">
            <v>圧縮機出力</v>
          </cell>
          <cell r="AH69">
            <v>3</v>
          </cell>
          <cell r="AI69" t="str">
            <v>kW</v>
          </cell>
          <cell r="AJ69" t="str">
            <v>風量</v>
          </cell>
          <cell r="AK69">
            <v>80</v>
          </cell>
          <cell r="AL69" t="str">
            <v>m3/min</v>
          </cell>
          <cell r="AM69" t="str">
            <v>送風機出力</v>
          </cell>
          <cell r="AN69" t="str">
            <v>0.06×2</v>
          </cell>
          <cell r="AO69" t="str">
            <v>kW</v>
          </cell>
          <cell r="AP69" t="str">
            <v>冷媒配管１(ガス)</v>
          </cell>
          <cell r="AQ69">
            <v>19.05</v>
          </cell>
          <cell r="AR69" t="str">
            <v>φ(mm)</v>
          </cell>
          <cell r="AS69" t="str">
            <v>冷媒配管１(液)</v>
          </cell>
          <cell r="AT69">
            <v>9.52</v>
          </cell>
          <cell r="AU69" t="str">
            <v>φ(mm)</v>
          </cell>
          <cell r="AV69" t="str">
            <v>製品質量</v>
          </cell>
          <cell r="AW69">
            <v>96</v>
          </cell>
          <cell r="AX69" t="str">
            <v>kg</v>
          </cell>
          <cell r="AY69">
            <v>28.57</v>
          </cell>
        </row>
        <row r="70">
          <cell r="B70" t="str">
            <v>PUH-J100GA-BSG</v>
          </cell>
          <cell r="C70" t="str">
            <v>標準価格</v>
          </cell>
          <cell r="D70">
            <v>620000</v>
          </cell>
          <cell r="E70" t="str">
            <v>円</v>
          </cell>
          <cell r="F70" t="str">
            <v>冷房能力</v>
          </cell>
          <cell r="G70">
            <v>9</v>
          </cell>
          <cell r="H70" t="str">
            <v>kW</v>
          </cell>
          <cell r="I70" t="str">
            <v>消費電力(冷房)</v>
          </cell>
          <cell r="J70">
            <v>3.27</v>
          </cell>
          <cell r="K70" t="str">
            <v>kW</v>
          </cell>
          <cell r="L70" t="str">
            <v>暖房能力</v>
          </cell>
          <cell r="M70">
            <v>10.6</v>
          </cell>
          <cell r="N70" t="str">
            <v>kW</v>
          </cell>
          <cell r="O70" t="str">
            <v>消費電力(暖房)</v>
          </cell>
          <cell r="P70">
            <v>3.14</v>
          </cell>
          <cell r="Q70" t="str">
            <v>kW</v>
          </cell>
          <cell r="R70" t="str">
            <v>電源</v>
          </cell>
          <cell r="S70" t="str">
            <v>三相</v>
          </cell>
          <cell r="T70" t="str">
            <v>φ</v>
          </cell>
          <cell r="U70" t="str">
            <v>電圧</v>
          </cell>
          <cell r="V70">
            <v>200</v>
          </cell>
          <cell r="W70" t="str">
            <v>V</v>
          </cell>
          <cell r="X70" t="str">
            <v>外形寸法　高さ</v>
          </cell>
          <cell r="Y70">
            <v>1260</v>
          </cell>
          <cell r="Z70" t="str">
            <v>mm</v>
          </cell>
          <cell r="AA70" t="str">
            <v>外形寸法　幅</v>
          </cell>
          <cell r="AB70">
            <v>900</v>
          </cell>
          <cell r="AC70" t="str">
            <v>mm</v>
          </cell>
          <cell r="AD70" t="str">
            <v>外形寸法　奥行</v>
          </cell>
          <cell r="AE70">
            <v>330</v>
          </cell>
          <cell r="AF70" t="str">
            <v>mm</v>
          </cell>
          <cell r="AG70" t="str">
            <v>圧縮機出力</v>
          </cell>
          <cell r="AH70">
            <v>3</v>
          </cell>
          <cell r="AI70" t="str">
            <v>kW</v>
          </cell>
          <cell r="AJ70" t="str">
            <v>風量</v>
          </cell>
          <cell r="AK70">
            <v>80</v>
          </cell>
          <cell r="AL70" t="str">
            <v>m3/min</v>
          </cell>
          <cell r="AM70" t="str">
            <v>送風機出力</v>
          </cell>
          <cell r="AN70" t="str">
            <v>0.06×2</v>
          </cell>
          <cell r="AO70" t="str">
            <v>kW</v>
          </cell>
          <cell r="AP70" t="str">
            <v>冷媒配管１(ガス)</v>
          </cell>
          <cell r="AQ70">
            <v>19.05</v>
          </cell>
          <cell r="AR70" t="str">
            <v>φ(mm)</v>
          </cell>
          <cell r="AS70" t="str">
            <v>冷媒配管１(液)</v>
          </cell>
          <cell r="AT70">
            <v>9.52</v>
          </cell>
          <cell r="AU70" t="str">
            <v>φ(mm)</v>
          </cell>
          <cell r="AV70" t="str">
            <v>製品質量</v>
          </cell>
          <cell r="AW70">
            <v>96</v>
          </cell>
          <cell r="AX70" t="str">
            <v>kg</v>
          </cell>
          <cell r="AY70">
            <v>28.57</v>
          </cell>
        </row>
        <row r="71">
          <cell r="B71" t="str">
            <v>PUH-J100GAM</v>
          </cell>
          <cell r="C71" t="str">
            <v>標準価格</v>
          </cell>
          <cell r="D71">
            <v>500000</v>
          </cell>
          <cell r="E71" t="str">
            <v>円</v>
          </cell>
          <cell r="F71" t="str">
            <v>冷房能力</v>
          </cell>
          <cell r="G71">
            <v>9</v>
          </cell>
          <cell r="H71" t="str">
            <v>kW</v>
          </cell>
          <cell r="I71" t="str">
            <v>消費電力(冷房)</v>
          </cell>
          <cell r="J71">
            <v>3.27</v>
          </cell>
          <cell r="K71" t="str">
            <v>kW</v>
          </cell>
          <cell r="L71" t="str">
            <v>暖房能力</v>
          </cell>
          <cell r="M71">
            <v>10.6</v>
          </cell>
          <cell r="N71" t="str">
            <v>kW</v>
          </cell>
          <cell r="O71" t="str">
            <v>消費電力(暖房)</v>
          </cell>
          <cell r="P71">
            <v>3.14</v>
          </cell>
          <cell r="Q71" t="str">
            <v>kW</v>
          </cell>
          <cell r="R71" t="str">
            <v>電源</v>
          </cell>
          <cell r="S71" t="str">
            <v>三相</v>
          </cell>
          <cell r="T71" t="str">
            <v>φ</v>
          </cell>
          <cell r="U71" t="str">
            <v>電圧</v>
          </cell>
          <cell r="V71">
            <v>200</v>
          </cell>
          <cell r="W71" t="str">
            <v>V</v>
          </cell>
          <cell r="X71" t="str">
            <v>外形寸法　高さ</v>
          </cell>
          <cell r="Y71">
            <v>1260</v>
          </cell>
          <cell r="Z71" t="str">
            <v>mm</v>
          </cell>
          <cell r="AA71" t="str">
            <v>外形寸法　幅</v>
          </cell>
          <cell r="AB71">
            <v>900</v>
          </cell>
          <cell r="AC71" t="str">
            <v>mm</v>
          </cell>
          <cell r="AD71" t="str">
            <v>外形寸法　奥行</v>
          </cell>
          <cell r="AE71">
            <v>330</v>
          </cell>
          <cell r="AF71" t="str">
            <v>mm</v>
          </cell>
          <cell r="AG71" t="str">
            <v>圧縮機出力</v>
          </cell>
          <cell r="AH71">
            <v>3</v>
          </cell>
          <cell r="AI71" t="str">
            <v>kW</v>
          </cell>
          <cell r="AJ71" t="str">
            <v>風量</v>
          </cell>
          <cell r="AK71">
            <v>80</v>
          </cell>
          <cell r="AL71" t="str">
            <v>m3/min</v>
          </cell>
          <cell r="AM71" t="str">
            <v>送風機出力</v>
          </cell>
          <cell r="AN71" t="str">
            <v>0.06×2</v>
          </cell>
          <cell r="AO71" t="str">
            <v>kW</v>
          </cell>
          <cell r="AP71" t="str">
            <v>冷媒配管１(ガス)</v>
          </cell>
          <cell r="AQ71">
            <v>19.05</v>
          </cell>
          <cell r="AR71" t="str">
            <v>φ(mm)</v>
          </cell>
          <cell r="AS71" t="str">
            <v>冷媒配管１(液)</v>
          </cell>
          <cell r="AT71">
            <v>9.52</v>
          </cell>
          <cell r="AU71" t="str">
            <v>φ(mm)</v>
          </cell>
          <cell r="AV71" t="str">
            <v>製品質量</v>
          </cell>
          <cell r="AW71">
            <v>96</v>
          </cell>
          <cell r="AX71" t="str">
            <v>kg</v>
          </cell>
          <cell r="AY71">
            <v>28.57</v>
          </cell>
        </row>
        <row r="72">
          <cell r="B72" t="str">
            <v>PUH-J112FK</v>
          </cell>
          <cell r="C72" t="str">
            <v>標準価格</v>
          </cell>
          <cell r="D72">
            <v>505000</v>
          </cell>
          <cell r="E72" t="str">
            <v>円</v>
          </cell>
          <cell r="F72" t="str">
            <v>冷房能力</v>
          </cell>
          <cell r="G72">
            <v>10</v>
          </cell>
          <cell r="H72" t="str">
            <v>kW</v>
          </cell>
          <cell r="I72" t="str">
            <v>消費電力(冷房)</v>
          </cell>
          <cell r="J72">
            <v>3.27</v>
          </cell>
          <cell r="K72" t="str">
            <v>kW</v>
          </cell>
          <cell r="L72" t="str">
            <v>暖房能力</v>
          </cell>
          <cell r="M72">
            <v>10.6</v>
          </cell>
          <cell r="N72" t="str">
            <v>kW</v>
          </cell>
          <cell r="O72" t="str">
            <v>消費電力(暖房)</v>
          </cell>
          <cell r="P72">
            <v>3.14</v>
          </cell>
          <cell r="Q72" t="str">
            <v>kW</v>
          </cell>
          <cell r="R72" t="str">
            <v>電源</v>
          </cell>
          <cell r="S72" t="str">
            <v>三相</v>
          </cell>
          <cell r="T72" t="str">
            <v>φ</v>
          </cell>
          <cell r="U72" t="str">
            <v>電圧</v>
          </cell>
          <cell r="V72">
            <v>200</v>
          </cell>
          <cell r="W72" t="str">
            <v>V</v>
          </cell>
          <cell r="X72" t="str">
            <v>外形寸法　高さ</v>
          </cell>
          <cell r="Y72">
            <v>1280</v>
          </cell>
          <cell r="Z72" t="str">
            <v>mm</v>
          </cell>
          <cell r="AA72" t="str">
            <v>外形寸法　幅</v>
          </cell>
          <cell r="AB72">
            <v>900</v>
          </cell>
          <cell r="AC72" t="str">
            <v>mm</v>
          </cell>
          <cell r="AD72" t="str">
            <v>外形寸法　奥行</v>
          </cell>
          <cell r="AE72">
            <v>350</v>
          </cell>
          <cell r="AF72" t="str">
            <v>mm</v>
          </cell>
          <cell r="AG72" t="str">
            <v>圧縮機出力</v>
          </cell>
          <cell r="AH72">
            <v>2.5</v>
          </cell>
          <cell r="AI72" t="str">
            <v>kW</v>
          </cell>
          <cell r="AJ72" t="str">
            <v>風量</v>
          </cell>
          <cell r="AK72">
            <v>90</v>
          </cell>
          <cell r="AL72" t="str">
            <v>m3/min</v>
          </cell>
          <cell r="AM72" t="str">
            <v>送風機出力</v>
          </cell>
          <cell r="AN72" t="str">
            <v>0.06×2</v>
          </cell>
          <cell r="AO72" t="str">
            <v>kW</v>
          </cell>
          <cell r="AP72" t="str">
            <v>冷媒配管１(ガス)</v>
          </cell>
          <cell r="AQ72">
            <v>19.05</v>
          </cell>
          <cell r="AR72" t="str">
            <v>φ(mm)</v>
          </cell>
          <cell r="AS72" t="str">
            <v>冷媒配管１(液)</v>
          </cell>
          <cell r="AT72">
            <v>9.52</v>
          </cell>
          <cell r="AU72" t="str">
            <v>φ(mm)</v>
          </cell>
          <cell r="AV72" t="str">
            <v>製品質量</v>
          </cell>
          <cell r="AW72">
            <v>100</v>
          </cell>
          <cell r="AX72" t="str">
            <v>kg</v>
          </cell>
          <cell r="AY72">
            <v>28.57</v>
          </cell>
        </row>
        <row r="73">
          <cell r="B73" t="str">
            <v>PUH-J112FK-BS</v>
          </cell>
          <cell r="C73" t="str">
            <v>標準価格</v>
          </cell>
          <cell r="D73">
            <v>615000</v>
          </cell>
          <cell r="E73" t="str">
            <v>円</v>
          </cell>
          <cell r="F73" t="str">
            <v>冷房能力</v>
          </cell>
          <cell r="G73">
            <v>10</v>
          </cell>
          <cell r="H73" t="str">
            <v>kW</v>
          </cell>
          <cell r="I73" t="str">
            <v>消費電力(冷房)</v>
          </cell>
          <cell r="J73">
            <v>0</v>
          </cell>
          <cell r="K73" t="str">
            <v>kW</v>
          </cell>
          <cell r="L73" t="str">
            <v>暖房能力</v>
          </cell>
          <cell r="M73">
            <v>10.6</v>
          </cell>
          <cell r="N73" t="str">
            <v>kW</v>
          </cell>
          <cell r="O73" t="str">
            <v>消費電力(暖房)</v>
          </cell>
          <cell r="P73">
            <v>0</v>
          </cell>
          <cell r="Q73" t="str">
            <v>kW</v>
          </cell>
          <cell r="R73" t="str">
            <v>電源</v>
          </cell>
          <cell r="S73" t="str">
            <v>三相</v>
          </cell>
          <cell r="T73" t="str">
            <v>φ</v>
          </cell>
          <cell r="U73" t="str">
            <v>電圧</v>
          </cell>
          <cell r="V73">
            <v>200</v>
          </cell>
          <cell r="W73" t="str">
            <v>V</v>
          </cell>
          <cell r="X73" t="str">
            <v>外形寸法　高さ</v>
          </cell>
          <cell r="Y73">
            <v>1280</v>
          </cell>
          <cell r="Z73" t="str">
            <v>mm</v>
          </cell>
          <cell r="AA73" t="str">
            <v>外形寸法　幅</v>
          </cell>
          <cell r="AB73">
            <v>900</v>
          </cell>
          <cell r="AC73" t="str">
            <v>mm</v>
          </cell>
          <cell r="AD73" t="str">
            <v>外形寸法　奥行</v>
          </cell>
          <cell r="AE73">
            <v>350</v>
          </cell>
          <cell r="AF73" t="str">
            <v>mm</v>
          </cell>
          <cell r="AG73" t="str">
            <v>圧縮機出力</v>
          </cell>
          <cell r="AH73">
            <v>2.5</v>
          </cell>
          <cell r="AI73" t="str">
            <v>kW</v>
          </cell>
          <cell r="AJ73" t="str">
            <v>風量</v>
          </cell>
          <cell r="AK73">
            <v>90</v>
          </cell>
          <cell r="AL73" t="str">
            <v>m3/min</v>
          </cell>
          <cell r="AM73" t="str">
            <v>送風機出力</v>
          </cell>
          <cell r="AN73" t="str">
            <v>0.06×2</v>
          </cell>
          <cell r="AO73" t="str">
            <v>kW</v>
          </cell>
          <cell r="AP73" t="str">
            <v>冷媒配管１(ガス)</v>
          </cell>
          <cell r="AQ73">
            <v>19.05</v>
          </cell>
          <cell r="AR73" t="str">
            <v>φ(mm)</v>
          </cell>
          <cell r="AS73" t="str">
            <v>冷媒配管１(液)</v>
          </cell>
          <cell r="AT73">
            <v>9.52</v>
          </cell>
          <cell r="AU73" t="str">
            <v>φ(mm)</v>
          </cell>
          <cell r="AV73" t="str">
            <v>製品質量</v>
          </cell>
          <cell r="AW73">
            <v>100</v>
          </cell>
          <cell r="AX73" t="str">
            <v>kg</v>
          </cell>
          <cell r="AY73">
            <v>28.57</v>
          </cell>
        </row>
        <row r="74">
          <cell r="B74" t="str">
            <v>PUH-J112FK-BSG</v>
          </cell>
          <cell r="C74" t="str">
            <v>標準価格</v>
          </cell>
          <cell r="D74">
            <v>665000</v>
          </cell>
          <cell r="E74" t="str">
            <v>円</v>
          </cell>
          <cell r="F74" t="str">
            <v>冷房能力</v>
          </cell>
          <cell r="G74">
            <v>10</v>
          </cell>
          <cell r="H74" t="str">
            <v>kW</v>
          </cell>
          <cell r="I74" t="str">
            <v>消費電力(冷房)</v>
          </cell>
          <cell r="J74">
            <v>0</v>
          </cell>
          <cell r="K74" t="str">
            <v>kW</v>
          </cell>
          <cell r="L74" t="str">
            <v>暖房能力</v>
          </cell>
          <cell r="M74">
            <v>10.6</v>
          </cell>
          <cell r="N74" t="str">
            <v>kW</v>
          </cell>
          <cell r="O74" t="str">
            <v>消費電力(暖房)</v>
          </cell>
          <cell r="P74">
            <v>0</v>
          </cell>
          <cell r="Q74" t="str">
            <v>kW</v>
          </cell>
          <cell r="R74" t="str">
            <v>電源</v>
          </cell>
          <cell r="S74" t="str">
            <v>三相</v>
          </cell>
          <cell r="T74" t="str">
            <v>φ</v>
          </cell>
          <cell r="U74" t="str">
            <v>電圧</v>
          </cell>
          <cell r="V74">
            <v>200</v>
          </cell>
          <cell r="W74" t="str">
            <v>V</v>
          </cell>
          <cell r="X74" t="str">
            <v>外形寸法　高さ</v>
          </cell>
          <cell r="Y74">
            <v>1280</v>
          </cell>
          <cell r="Z74" t="str">
            <v>mm</v>
          </cell>
          <cell r="AA74" t="str">
            <v>外形寸法　幅</v>
          </cell>
          <cell r="AB74">
            <v>900</v>
          </cell>
          <cell r="AC74" t="str">
            <v>mm</v>
          </cell>
          <cell r="AD74" t="str">
            <v>外形寸法　奥行</v>
          </cell>
          <cell r="AE74">
            <v>350</v>
          </cell>
          <cell r="AF74" t="str">
            <v>mm</v>
          </cell>
          <cell r="AG74" t="str">
            <v>圧縮機出力</v>
          </cell>
          <cell r="AH74">
            <v>2.5</v>
          </cell>
          <cell r="AI74" t="str">
            <v>kW</v>
          </cell>
          <cell r="AJ74" t="str">
            <v>風量</v>
          </cell>
          <cell r="AK74">
            <v>90</v>
          </cell>
          <cell r="AL74" t="str">
            <v>m3/min</v>
          </cell>
          <cell r="AM74" t="str">
            <v>送風機出力</v>
          </cell>
          <cell r="AN74" t="str">
            <v>0.06×2</v>
          </cell>
          <cell r="AO74" t="str">
            <v>kW</v>
          </cell>
          <cell r="AP74" t="str">
            <v>冷媒配管１(ガス)</v>
          </cell>
          <cell r="AQ74">
            <v>19.05</v>
          </cell>
          <cell r="AR74" t="str">
            <v>φ(mm)</v>
          </cell>
          <cell r="AS74" t="str">
            <v>冷媒配管１(液)</v>
          </cell>
          <cell r="AT74">
            <v>9.52</v>
          </cell>
          <cell r="AU74" t="str">
            <v>φ(mm)</v>
          </cell>
          <cell r="AV74" t="str">
            <v>製品質量</v>
          </cell>
          <cell r="AW74">
            <v>100</v>
          </cell>
          <cell r="AX74" t="str">
            <v>kg</v>
          </cell>
          <cell r="AY74">
            <v>28.57</v>
          </cell>
        </row>
        <row r="75">
          <cell r="B75" t="str">
            <v>PUH-J112GA</v>
          </cell>
          <cell r="C75" t="str">
            <v>標準価格</v>
          </cell>
          <cell r="D75">
            <v>510000</v>
          </cell>
          <cell r="E75" t="str">
            <v>円</v>
          </cell>
          <cell r="F75" t="str">
            <v>冷房能力</v>
          </cell>
          <cell r="G75">
            <v>10</v>
          </cell>
          <cell r="H75" t="str">
            <v>kW</v>
          </cell>
          <cell r="I75" t="str">
            <v>消費電力(冷房)</v>
          </cell>
          <cell r="J75">
            <v>3.27</v>
          </cell>
          <cell r="K75" t="str">
            <v>kW</v>
          </cell>
          <cell r="L75" t="str">
            <v>暖房能力</v>
          </cell>
          <cell r="M75">
            <v>10.6</v>
          </cell>
          <cell r="N75" t="str">
            <v>kW</v>
          </cell>
          <cell r="O75" t="str">
            <v>消費電力(暖房)</v>
          </cell>
          <cell r="P75">
            <v>3.14</v>
          </cell>
          <cell r="Q75" t="str">
            <v>kW</v>
          </cell>
          <cell r="R75" t="str">
            <v>電源</v>
          </cell>
          <cell r="S75" t="str">
            <v>三相</v>
          </cell>
          <cell r="T75" t="str">
            <v>φ</v>
          </cell>
          <cell r="U75" t="str">
            <v>電圧</v>
          </cell>
          <cell r="V75">
            <v>200</v>
          </cell>
          <cell r="W75" t="str">
            <v>V</v>
          </cell>
          <cell r="X75" t="str">
            <v>外形寸法　高さ</v>
          </cell>
          <cell r="Y75">
            <v>1260</v>
          </cell>
          <cell r="Z75" t="str">
            <v>mm</v>
          </cell>
          <cell r="AA75" t="str">
            <v>外形寸法　幅</v>
          </cell>
          <cell r="AB75">
            <v>900</v>
          </cell>
          <cell r="AC75" t="str">
            <v>mm</v>
          </cell>
          <cell r="AD75" t="str">
            <v>外形寸法　奥行</v>
          </cell>
          <cell r="AE75">
            <v>330</v>
          </cell>
          <cell r="AF75" t="str">
            <v>mm</v>
          </cell>
          <cell r="AG75" t="str">
            <v>圧縮機出力</v>
          </cell>
          <cell r="AH75">
            <v>3</v>
          </cell>
          <cell r="AI75" t="str">
            <v>kW</v>
          </cell>
          <cell r="AJ75" t="str">
            <v>風量</v>
          </cell>
          <cell r="AK75">
            <v>80</v>
          </cell>
          <cell r="AL75" t="str">
            <v>m3/min</v>
          </cell>
          <cell r="AM75" t="str">
            <v>送風機出力</v>
          </cell>
          <cell r="AN75" t="str">
            <v>0.06×2</v>
          </cell>
          <cell r="AO75" t="str">
            <v>kW</v>
          </cell>
          <cell r="AP75" t="str">
            <v>冷媒配管１(ガス)</v>
          </cell>
          <cell r="AQ75">
            <v>19.05</v>
          </cell>
          <cell r="AR75" t="str">
            <v>φ(mm)</v>
          </cell>
          <cell r="AS75" t="str">
            <v>冷媒配管１(液)</v>
          </cell>
          <cell r="AT75">
            <v>9.52</v>
          </cell>
          <cell r="AU75" t="str">
            <v>φ(mm)</v>
          </cell>
          <cell r="AV75" t="str">
            <v>製品質量</v>
          </cell>
          <cell r="AW75">
            <v>96</v>
          </cell>
          <cell r="AX75" t="str">
            <v>kg</v>
          </cell>
          <cell r="AY75">
            <v>28.57</v>
          </cell>
        </row>
        <row r="76">
          <cell r="B76" t="str">
            <v>PUH-J112GA-BS</v>
          </cell>
          <cell r="C76" t="str">
            <v>標準価格</v>
          </cell>
          <cell r="D76">
            <v>615000</v>
          </cell>
          <cell r="E76" t="str">
            <v>円</v>
          </cell>
          <cell r="F76" t="str">
            <v>冷房能力</v>
          </cell>
          <cell r="G76">
            <v>10</v>
          </cell>
          <cell r="H76" t="str">
            <v>kW</v>
          </cell>
          <cell r="I76" t="str">
            <v>消費電力(冷房)</v>
          </cell>
          <cell r="J76">
            <v>3.27</v>
          </cell>
          <cell r="K76" t="str">
            <v>kW</v>
          </cell>
          <cell r="L76" t="str">
            <v>暖房能力</v>
          </cell>
          <cell r="M76">
            <v>10.6</v>
          </cell>
          <cell r="N76" t="str">
            <v>kW</v>
          </cell>
          <cell r="O76" t="str">
            <v>消費電力(暖房)</v>
          </cell>
          <cell r="P76">
            <v>3.14</v>
          </cell>
          <cell r="Q76" t="str">
            <v>kW</v>
          </cell>
          <cell r="R76" t="str">
            <v>電源</v>
          </cell>
          <cell r="S76" t="str">
            <v>三相</v>
          </cell>
          <cell r="T76" t="str">
            <v>φ</v>
          </cell>
          <cell r="U76" t="str">
            <v>電圧</v>
          </cell>
          <cell r="V76">
            <v>200</v>
          </cell>
          <cell r="W76" t="str">
            <v>V</v>
          </cell>
          <cell r="X76" t="str">
            <v>外形寸法　高さ</v>
          </cell>
          <cell r="Y76">
            <v>1260</v>
          </cell>
          <cell r="Z76" t="str">
            <v>mm</v>
          </cell>
          <cell r="AA76" t="str">
            <v>外形寸法　幅</v>
          </cell>
          <cell r="AB76">
            <v>900</v>
          </cell>
          <cell r="AC76" t="str">
            <v>mm</v>
          </cell>
          <cell r="AD76" t="str">
            <v>外形寸法　奥行</v>
          </cell>
          <cell r="AE76">
            <v>330</v>
          </cell>
          <cell r="AF76" t="str">
            <v>mm</v>
          </cell>
          <cell r="AG76" t="str">
            <v>圧縮機出力</v>
          </cell>
          <cell r="AH76">
            <v>3</v>
          </cell>
          <cell r="AI76" t="str">
            <v>kW</v>
          </cell>
          <cell r="AJ76" t="str">
            <v>風量</v>
          </cell>
          <cell r="AK76">
            <v>80</v>
          </cell>
          <cell r="AL76" t="str">
            <v>m3/min</v>
          </cell>
          <cell r="AM76" t="str">
            <v>送風機出力</v>
          </cell>
          <cell r="AN76" t="str">
            <v>0.06×2</v>
          </cell>
          <cell r="AO76" t="str">
            <v>kW</v>
          </cell>
          <cell r="AP76" t="str">
            <v>冷媒配管１(ガス)</v>
          </cell>
          <cell r="AQ76">
            <v>19.05</v>
          </cell>
          <cell r="AR76" t="str">
            <v>φ(mm)</v>
          </cell>
          <cell r="AS76" t="str">
            <v>冷媒配管１(液)</v>
          </cell>
          <cell r="AT76">
            <v>9.52</v>
          </cell>
          <cell r="AU76" t="str">
            <v>φ(mm)</v>
          </cell>
          <cell r="AV76" t="str">
            <v>製品質量</v>
          </cell>
          <cell r="AW76">
            <v>96</v>
          </cell>
          <cell r="AX76" t="str">
            <v>kg</v>
          </cell>
          <cell r="AY76">
            <v>28.57</v>
          </cell>
        </row>
        <row r="77">
          <cell r="B77" t="str">
            <v>PUH-J112GA-BSG</v>
          </cell>
          <cell r="C77" t="str">
            <v>標準価格</v>
          </cell>
          <cell r="D77">
            <v>665000</v>
          </cell>
          <cell r="E77" t="str">
            <v>円</v>
          </cell>
          <cell r="F77" t="str">
            <v>冷房能力</v>
          </cell>
          <cell r="G77">
            <v>10</v>
          </cell>
          <cell r="H77" t="str">
            <v>kW</v>
          </cell>
          <cell r="I77" t="str">
            <v>消費電力(冷房)</v>
          </cell>
          <cell r="J77">
            <v>3.27</v>
          </cell>
          <cell r="K77" t="str">
            <v>kW</v>
          </cell>
          <cell r="L77" t="str">
            <v>暖房能力</v>
          </cell>
          <cell r="M77">
            <v>10.6</v>
          </cell>
          <cell r="N77" t="str">
            <v>kW</v>
          </cell>
          <cell r="O77" t="str">
            <v>消費電力(暖房)</v>
          </cell>
          <cell r="P77">
            <v>3.14</v>
          </cell>
          <cell r="Q77" t="str">
            <v>kW</v>
          </cell>
          <cell r="R77" t="str">
            <v>電源</v>
          </cell>
          <cell r="S77" t="str">
            <v>三相</v>
          </cell>
          <cell r="T77" t="str">
            <v>φ</v>
          </cell>
          <cell r="U77" t="str">
            <v>電圧</v>
          </cell>
          <cell r="V77">
            <v>200</v>
          </cell>
          <cell r="W77" t="str">
            <v>V</v>
          </cell>
          <cell r="X77" t="str">
            <v>外形寸法　高さ</v>
          </cell>
          <cell r="Y77">
            <v>1260</v>
          </cell>
          <cell r="Z77" t="str">
            <v>mm</v>
          </cell>
          <cell r="AA77" t="str">
            <v>外形寸法　幅</v>
          </cell>
          <cell r="AB77">
            <v>900</v>
          </cell>
          <cell r="AC77" t="str">
            <v>mm</v>
          </cell>
          <cell r="AD77" t="str">
            <v>外形寸法　奥行</v>
          </cell>
          <cell r="AE77">
            <v>330</v>
          </cell>
          <cell r="AF77" t="str">
            <v>mm</v>
          </cell>
          <cell r="AG77" t="str">
            <v>圧縮機出力</v>
          </cell>
          <cell r="AH77">
            <v>3</v>
          </cell>
          <cell r="AI77" t="str">
            <v>kW</v>
          </cell>
          <cell r="AJ77" t="str">
            <v>風量</v>
          </cell>
          <cell r="AK77">
            <v>80</v>
          </cell>
          <cell r="AL77" t="str">
            <v>m3/min</v>
          </cell>
          <cell r="AM77" t="str">
            <v>送風機出力</v>
          </cell>
          <cell r="AN77" t="str">
            <v>0.06×2</v>
          </cell>
          <cell r="AO77" t="str">
            <v>kW</v>
          </cell>
          <cell r="AP77" t="str">
            <v>冷媒配管１(ガス)</v>
          </cell>
          <cell r="AQ77">
            <v>19.05</v>
          </cell>
          <cell r="AR77" t="str">
            <v>φ(mm)</v>
          </cell>
          <cell r="AS77" t="str">
            <v>冷媒配管１(液)</v>
          </cell>
          <cell r="AT77">
            <v>9.52</v>
          </cell>
          <cell r="AU77" t="str">
            <v>φ(mm)</v>
          </cell>
          <cell r="AV77" t="str">
            <v>製品質量</v>
          </cell>
          <cell r="AW77">
            <v>96</v>
          </cell>
          <cell r="AX77" t="str">
            <v>kg</v>
          </cell>
          <cell r="AY77">
            <v>28.57</v>
          </cell>
        </row>
        <row r="78">
          <cell r="B78" t="str">
            <v>PUH-J112GAM</v>
          </cell>
          <cell r="C78" t="str">
            <v>標準価格</v>
          </cell>
          <cell r="D78">
            <v>535000</v>
          </cell>
          <cell r="E78" t="str">
            <v>円</v>
          </cell>
          <cell r="F78" t="str">
            <v>冷房能力</v>
          </cell>
          <cell r="G78">
            <v>10</v>
          </cell>
          <cell r="H78" t="str">
            <v>kW</v>
          </cell>
          <cell r="I78" t="str">
            <v>消費電力(冷房)</v>
          </cell>
          <cell r="J78">
            <v>3.27</v>
          </cell>
          <cell r="K78" t="str">
            <v>kW</v>
          </cell>
          <cell r="L78" t="str">
            <v>暖房能力</v>
          </cell>
          <cell r="M78">
            <v>10.6</v>
          </cell>
          <cell r="N78" t="str">
            <v>kW</v>
          </cell>
          <cell r="O78" t="str">
            <v>消費電力(暖房)</v>
          </cell>
          <cell r="P78">
            <v>3.14</v>
          </cell>
          <cell r="Q78" t="str">
            <v>kW</v>
          </cell>
          <cell r="R78" t="str">
            <v>電源</v>
          </cell>
          <cell r="S78" t="str">
            <v>三相</v>
          </cell>
          <cell r="T78" t="str">
            <v>φ</v>
          </cell>
          <cell r="U78" t="str">
            <v>電圧</v>
          </cell>
          <cell r="V78">
            <v>200</v>
          </cell>
          <cell r="W78" t="str">
            <v>V</v>
          </cell>
          <cell r="X78" t="str">
            <v>外形寸法　高さ</v>
          </cell>
          <cell r="Y78">
            <v>1260</v>
          </cell>
          <cell r="Z78" t="str">
            <v>mm</v>
          </cell>
          <cell r="AA78" t="str">
            <v>外形寸法　幅</v>
          </cell>
          <cell r="AB78">
            <v>900</v>
          </cell>
          <cell r="AC78" t="str">
            <v>mm</v>
          </cell>
          <cell r="AD78" t="str">
            <v>外形寸法　奥行</v>
          </cell>
          <cell r="AE78">
            <v>330</v>
          </cell>
          <cell r="AF78" t="str">
            <v>mm</v>
          </cell>
          <cell r="AG78" t="str">
            <v>圧縮機出力</v>
          </cell>
          <cell r="AH78">
            <v>3</v>
          </cell>
          <cell r="AI78" t="str">
            <v>kW</v>
          </cell>
          <cell r="AJ78" t="str">
            <v>風量</v>
          </cell>
          <cell r="AK78">
            <v>80</v>
          </cell>
          <cell r="AL78" t="str">
            <v>m3/min</v>
          </cell>
          <cell r="AM78" t="str">
            <v>送風機出力</v>
          </cell>
          <cell r="AN78" t="str">
            <v>0.06×2</v>
          </cell>
          <cell r="AO78" t="str">
            <v>kW</v>
          </cell>
          <cell r="AP78" t="str">
            <v>冷媒配管１(ガス)</v>
          </cell>
          <cell r="AQ78">
            <v>19.05</v>
          </cell>
          <cell r="AR78" t="str">
            <v>φ(mm)</v>
          </cell>
          <cell r="AS78" t="str">
            <v>冷媒配管１(液)</v>
          </cell>
          <cell r="AT78">
            <v>9.52</v>
          </cell>
          <cell r="AU78" t="str">
            <v>φ(mm)</v>
          </cell>
          <cell r="AV78" t="str">
            <v>製品質量</v>
          </cell>
          <cell r="AW78">
            <v>96</v>
          </cell>
          <cell r="AX78" t="str">
            <v>kg</v>
          </cell>
          <cell r="AY78">
            <v>28.57</v>
          </cell>
        </row>
        <row r="79">
          <cell r="B79" t="str">
            <v>PUH-J125FA</v>
          </cell>
          <cell r="C79" t="str">
            <v>標準価格</v>
          </cell>
          <cell r="D79">
            <v>555000</v>
          </cell>
          <cell r="E79" t="str">
            <v>円</v>
          </cell>
          <cell r="F79" t="str">
            <v>冷房能力</v>
          </cell>
          <cell r="G79">
            <v>11.2</v>
          </cell>
          <cell r="H79" t="str">
            <v>kW</v>
          </cell>
          <cell r="I79" t="str">
            <v>消費電力(冷房)</v>
          </cell>
          <cell r="J79">
            <v>4.4000000000000004</v>
          </cell>
          <cell r="K79" t="str">
            <v>kW</v>
          </cell>
          <cell r="L79" t="str">
            <v>暖房能力</v>
          </cell>
          <cell r="M79">
            <v>13.2</v>
          </cell>
          <cell r="N79" t="str">
            <v>kW</v>
          </cell>
          <cell r="O79" t="str">
            <v>消費電力(暖房)</v>
          </cell>
          <cell r="P79">
            <v>4.3499999999999996</v>
          </cell>
          <cell r="Q79" t="str">
            <v>kW</v>
          </cell>
          <cell r="R79" t="str">
            <v>電源</v>
          </cell>
          <cell r="S79" t="str">
            <v>三相</v>
          </cell>
          <cell r="T79" t="str">
            <v>φ</v>
          </cell>
          <cell r="U79" t="str">
            <v>電圧</v>
          </cell>
          <cell r="V79">
            <v>200</v>
          </cell>
          <cell r="W79" t="str">
            <v>V</v>
          </cell>
          <cell r="X79" t="str">
            <v>外形寸法　高さ</v>
          </cell>
          <cell r="Y79">
            <v>1280</v>
          </cell>
          <cell r="Z79" t="str">
            <v>mm</v>
          </cell>
          <cell r="AA79" t="str">
            <v>外形寸法　幅</v>
          </cell>
          <cell r="AB79">
            <v>1020</v>
          </cell>
          <cell r="AC79" t="str">
            <v>mm</v>
          </cell>
          <cell r="AD79" t="str">
            <v>外形寸法　奥行</v>
          </cell>
          <cell r="AE79">
            <v>350</v>
          </cell>
          <cell r="AF79" t="str">
            <v>mm</v>
          </cell>
          <cell r="AG79" t="str">
            <v>圧縮機出力</v>
          </cell>
          <cell r="AH79">
            <v>3.5</v>
          </cell>
          <cell r="AI79" t="str">
            <v>kW</v>
          </cell>
          <cell r="AJ79" t="str">
            <v>風量</v>
          </cell>
          <cell r="AK79">
            <v>90</v>
          </cell>
          <cell r="AL79" t="str">
            <v>m3/min</v>
          </cell>
          <cell r="AM79" t="str">
            <v>送風機出力</v>
          </cell>
          <cell r="AN79" t="str">
            <v>0.06×2</v>
          </cell>
          <cell r="AO79" t="str">
            <v>kW</v>
          </cell>
          <cell r="AP79" t="str">
            <v>冷媒配管１(ガス)</v>
          </cell>
          <cell r="AQ79">
            <v>19.05</v>
          </cell>
          <cell r="AR79" t="str">
            <v>φ(mm)</v>
          </cell>
          <cell r="AS79" t="str">
            <v>冷媒配管１(液)</v>
          </cell>
          <cell r="AT79">
            <v>9.52</v>
          </cell>
          <cell r="AU79" t="str">
            <v>φ(mm)</v>
          </cell>
          <cell r="AV79" t="str">
            <v>製品質量</v>
          </cell>
          <cell r="AW79">
            <v>118</v>
          </cell>
          <cell r="AX79" t="str">
            <v>kg</v>
          </cell>
          <cell r="AY79">
            <v>28.57</v>
          </cell>
        </row>
        <row r="80">
          <cell r="B80" t="str">
            <v>PUH-J125FA-BS</v>
          </cell>
          <cell r="C80" t="str">
            <v>標準価格</v>
          </cell>
          <cell r="D80">
            <v>670000</v>
          </cell>
          <cell r="E80" t="str">
            <v>円</v>
          </cell>
          <cell r="F80" t="str">
            <v>冷房能力</v>
          </cell>
          <cell r="G80">
            <v>11.2</v>
          </cell>
          <cell r="H80" t="str">
            <v>kW</v>
          </cell>
          <cell r="I80" t="str">
            <v>消費電力(冷房)</v>
          </cell>
          <cell r="J80">
            <v>4.4000000000000004</v>
          </cell>
          <cell r="K80" t="str">
            <v>kW</v>
          </cell>
          <cell r="L80" t="str">
            <v>暖房能力</v>
          </cell>
          <cell r="M80">
            <v>13.2</v>
          </cell>
          <cell r="N80" t="str">
            <v>kW</v>
          </cell>
          <cell r="O80" t="str">
            <v>消費電力(暖房)</v>
          </cell>
          <cell r="P80">
            <v>4.3499999999999996</v>
          </cell>
          <cell r="Q80" t="str">
            <v>kW</v>
          </cell>
          <cell r="R80" t="str">
            <v>電源</v>
          </cell>
          <cell r="S80" t="str">
            <v>三相</v>
          </cell>
          <cell r="T80" t="str">
            <v>φ</v>
          </cell>
          <cell r="U80" t="str">
            <v>電圧</v>
          </cell>
          <cell r="V80">
            <v>200</v>
          </cell>
          <cell r="W80" t="str">
            <v>V</v>
          </cell>
          <cell r="X80" t="str">
            <v>外形寸法　高さ</v>
          </cell>
          <cell r="Y80">
            <v>1280</v>
          </cell>
          <cell r="Z80" t="str">
            <v>mm</v>
          </cell>
          <cell r="AA80" t="str">
            <v>外形寸法　幅</v>
          </cell>
          <cell r="AB80">
            <v>1020</v>
          </cell>
          <cell r="AC80" t="str">
            <v>mm</v>
          </cell>
          <cell r="AD80" t="str">
            <v>外形寸法　奥行</v>
          </cell>
          <cell r="AE80">
            <v>350</v>
          </cell>
          <cell r="AF80" t="str">
            <v>mm</v>
          </cell>
          <cell r="AG80" t="str">
            <v>圧縮機出力</v>
          </cell>
          <cell r="AH80">
            <v>3.5</v>
          </cell>
          <cell r="AI80" t="str">
            <v>kW</v>
          </cell>
          <cell r="AJ80" t="str">
            <v>風量</v>
          </cell>
          <cell r="AK80">
            <v>90</v>
          </cell>
          <cell r="AL80" t="str">
            <v>m3/min</v>
          </cell>
          <cell r="AM80" t="str">
            <v>送風機出力</v>
          </cell>
          <cell r="AN80" t="str">
            <v>0.06×2</v>
          </cell>
          <cell r="AO80" t="str">
            <v>kW</v>
          </cell>
          <cell r="AP80" t="str">
            <v>冷媒配管１(ガス)</v>
          </cell>
          <cell r="AQ80">
            <v>19.05</v>
          </cell>
          <cell r="AR80" t="str">
            <v>φ(mm)</v>
          </cell>
          <cell r="AS80" t="str">
            <v>冷媒配管１(液)</v>
          </cell>
          <cell r="AT80">
            <v>9.52</v>
          </cell>
          <cell r="AU80" t="str">
            <v>φ(mm)</v>
          </cell>
          <cell r="AV80" t="str">
            <v>製品質量</v>
          </cell>
          <cell r="AW80">
            <v>118</v>
          </cell>
          <cell r="AX80" t="str">
            <v>kg</v>
          </cell>
          <cell r="AY80">
            <v>28.57</v>
          </cell>
        </row>
        <row r="81">
          <cell r="B81" t="str">
            <v>PUH-J125FA-BSG</v>
          </cell>
          <cell r="C81" t="str">
            <v>標準価格</v>
          </cell>
          <cell r="D81">
            <v>725000</v>
          </cell>
          <cell r="E81" t="str">
            <v>円</v>
          </cell>
          <cell r="F81" t="str">
            <v>冷房能力</v>
          </cell>
          <cell r="G81">
            <v>11.2</v>
          </cell>
          <cell r="H81" t="str">
            <v>kW</v>
          </cell>
          <cell r="I81" t="str">
            <v>消費電力(冷房)</v>
          </cell>
          <cell r="J81">
            <v>4.4000000000000004</v>
          </cell>
          <cell r="K81" t="str">
            <v>kW</v>
          </cell>
          <cell r="L81" t="str">
            <v>暖房能力</v>
          </cell>
          <cell r="M81">
            <v>13.2</v>
          </cell>
          <cell r="N81" t="str">
            <v>kW</v>
          </cell>
          <cell r="O81" t="str">
            <v>消費電力(暖房)</v>
          </cell>
          <cell r="P81">
            <v>4.3499999999999996</v>
          </cell>
          <cell r="Q81" t="str">
            <v>kW</v>
          </cell>
          <cell r="R81" t="str">
            <v>電源</v>
          </cell>
          <cell r="S81" t="str">
            <v>三相</v>
          </cell>
          <cell r="T81" t="str">
            <v>φ</v>
          </cell>
          <cell r="U81" t="str">
            <v>電圧</v>
          </cell>
          <cell r="V81">
            <v>200</v>
          </cell>
          <cell r="W81" t="str">
            <v>V</v>
          </cell>
          <cell r="X81" t="str">
            <v>外形寸法　高さ</v>
          </cell>
          <cell r="Y81">
            <v>1280</v>
          </cell>
          <cell r="Z81" t="str">
            <v>mm</v>
          </cell>
          <cell r="AA81" t="str">
            <v>外形寸法　幅</v>
          </cell>
          <cell r="AB81">
            <v>1020</v>
          </cell>
          <cell r="AC81" t="str">
            <v>mm</v>
          </cell>
          <cell r="AD81" t="str">
            <v>外形寸法　奥行</v>
          </cell>
          <cell r="AE81">
            <v>350</v>
          </cell>
          <cell r="AF81" t="str">
            <v>mm</v>
          </cell>
          <cell r="AG81" t="str">
            <v>圧縮機出力</v>
          </cell>
          <cell r="AH81">
            <v>3.5</v>
          </cell>
          <cell r="AI81" t="str">
            <v>kW</v>
          </cell>
          <cell r="AJ81" t="str">
            <v>風量</v>
          </cell>
          <cell r="AK81">
            <v>90</v>
          </cell>
          <cell r="AL81" t="str">
            <v>m3/min</v>
          </cell>
          <cell r="AM81" t="str">
            <v>送風機出力</v>
          </cell>
          <cell r="AN81" t="str">
            <v>0.06×2</v>
          </cell>
          <cell r="AO81" t="str">
            <v>kW</v>
          </cell>
          <cell r="AP81" t="str">
            <v>冷媒配管１(ガス)</v>
          </cell>
          <cell r="AQ81">
            <v>19.05</v>
          </cell>
          <cell r="AR81" t="str">
            <v>φ(mm)</v>
          </cell>
          <cell r="AS81" t="str">
            <v>冷媒配管１(液)</v>
          </cell>
          <cell r="AT81">
            <v>9.52</v>
          </cell>
          <cell r="AU81" t="str">
            <v>φ(mm)</v>
          </cell>
          <cell r="AV81" t="str">
            <v>製品質量</v>
          </cell>
          <cell r="AW81">
            <v>118</v>
          </cell>
          <cell r="AX81" t="str">
            <v>kg</v>
          </cell>
          <cell r="AY81">
            <v>28.57</v>
          </cell>
        </row>
        <row r="82">
          <cell r="B82" t="str">
            <v>PUH-J125FAM</v>
          </cell>
          <cell r="C82" t="str">
            <v>標準価格</v>
          </cell>
          <cell r="D82">
            <v>580000</v>
          </cell>
          <cell r="E82" t="str">
            <v>円</v>
          </cell>
          <cell r="F82" t="str">
            <v>冷房能力</v>
          </cell>
          <cell r="G82">
            <v>11.2</v>
          </cell>
          <cell r="H82" t="str">
            <v>kW</v>
          </cell>
          <cell r="I82" t="str">
            <v>消費電力(冷房)</v>
          </cell>
          <cell r="J82">
            <v>4.4000000000000004</v>
          </cell>
          <cell r="K82" t="str">
            <v>kW</v>
          </cell>
          <cell r="L82" t="str">
            <v>暖房能力</v>
          </cell>
          <cell r="M82">
            <v>13.2</v>
          </cell>
          <cell r="N82" t="str">
            <v>kW</v>
          </cell>
          <cell r="O82" t="str">
            <v>消費電力(暖房)</v>
          </cell>
          <cell r="P82">
            <v>4.3499999999999996</v>
          </cell>
          <cell r="Q82" t="str">
            <v>kW</v>
          </cell>
          <cell r="R82" t="str">
            <v>電源</v>
          </cell>
          <cell r="S82" t="str">
            <v>三相</v>
          </cell>
          <cell r="T82" t="str">
            <v>φ</v>
          </cell>
          <cell r="U82" t="str">
            <v>電圧</v>
          </cell>
          <cell r="V82">
            <v>200</v>
          </cell>
          <cell r="W82" t="str">
            <v>V</v>
          </cell>
          <cell r="X82" t="str">
            <v>外形寸法　高さ</v>
          </cell>
          <cell r="Y82">
            <v>1280</v>
          </cell>
          <cell r="Z82" t="str">
            <v>mm</v>
          </cell>
          <cell r="AA82" t="str">
            <v>外形寸法　幅</v>
          </cell>
          <cell r="AB82">
            <v>1020</v>
          </cell>
          <cell r="AC82" t="str">
            <v>mm</v>
          </cell>
          <cell r="AD82" t="str">
            <v>外形寸法　奥行</v>
          </cell>
          <cell r="AE82">
            <v>350</v>
          </cell>
          <cell r="AF82" t="str">
            <v>mm</v>
          </cell>
          <cell r="AG82" t="str">
            <v>圧縮機出力</v>
          </cell>
          <cell r="AH82">
            <v>3.5</v>
          </cell>
          <cell r="AI82" t="str">
            <v>kW</v>
          </cell>
          <cell r="AJ82" t="str">
            <v>風量</v>
          </cell>
          <cell r="AK82">
            <v>90</v>
          </cell>
          <cell r="AL82" t="str">
            <v>m3/min</v>
          </cell>
          <cell r="AM82" t="str">
            <v>送風機出力</v>
          </cell>
          <cell r="AN82" t="str">
            <v>0.06×2</v>
          </cell>
          <cell r="AO82" t="str">
            <v>kW</v>
          </cell>
          <cell r="AP82" t="str">
            <v>冷媒配管１(ガス)</v>
          </cell>
          <cell r="AQ82">
            <v>19.05</v>
          </cell>
          <cell r="AR82" t="str">
            <v>φ(mm)</v>
          </cell>
          <cell r="AS82" t="str">
            <v>冷媒配管１(液)</v>
          </cell>
          <cell r="AT82">
            <v>9.52</v>
          </cell>
          <cell r="AU82" t="str">
            <v>φ(mm)</v>
          </cell>
          <cell r="AV82" t="str">
            <v>製品質量</v>
          </cell>
          <cell r="AW82">
            <v>118</v>
          </cell>
          <cell r="AX82" t="str">
            <v>kg</v>
          </cell>
          <cell r="AY82">
            <v>28.57</v>
          </cell>
        </row>
        <row r="83">
          <cell r="B83" t="str">
            <v>PUH-J125FK</v>
          </cell>
          <cell r="C83" t="str">
            <v>標準価格</v>
          </cell>
          <cell r="D83">
            <v>550000</v>
          </cell>
          <cell r="E83" t="str">
            <v>円</v>
          </cell>
          <cell r="F83" t="str">
            <v>冷房能力</v>
          </cell>
          <cell r="G83">
            <v>11.2</v>
          </cell>
          <cell r="H83" t="str">
            <v>kW</v>
          </cell>
          <cell r="I83" t="str">
            <v>消費電力(冷房)</v>
          </cell>
          <cell r="J83">
            <v>4.4000000000000004</v>
          </cell>
          <cell r="K83" t="str">
            <v>kW</v>
          </cell>
          <cell r="L83" t="str">
            <v>暖房能力</v>
          </cell>
          <cell r="M83">
            <v>14</v>
          </cell>
          <cell r="N83" t="str">
            <v>kW</v>
          </cell>
          <cell r="O83" t="str">
            <v>消費電力(暖房)</v>
          </cell>
          <cell r="P83">
            <v>4.3499999999999996</v>
          </cell>
          <cell r="Q83" t="str">
            <v>kW</v>
          </cell>
          <cell r="R83" t="str">
            <v>電源</v>
          </cell>
          <cell r="S83" t="str">
            <v>三相</v>
          </cell>
          <cell r="T83" t="str">
            <v>φ</v>
          </cell>
          <cell r="U83" t="str">
            <v>電圧</v>
          </cell>
          <cell r="V83">
            <v>200</v>
          </cell>
          <cell r="W83" t="str">
            <v>V</v>
          </cell>
          <cell r="X83" t="str">
            <v>外形寸法　高さ</v>
          </cell>
          <cell r="Y83">
            <v>1280</v>
          </cell>
          <cell r="Z83" t="str">
            <v>mm</v>
          </cell>
          <cell r="AA83" t="str">
            <v>外形寸法　幅</v>
          </cell>
          <cell r="AB83">
            <v>1020</v>
          </cell>
          <cell r="AC83" t="str">
            <v>mm</v>
          </cell>
          <cell r="AD83" t="str">
            <v>外形寸法　奥行</v>
          </cell>
          <cell r="AE83">
            <v>350</v>
          </cell>
          <cell r="AF83" t="str">
            <v>mm</v>
          </cell>
          <cell r="AG83" t="str">
            <v>圧縮機出力</v>
          </cell>
          <cell r="AH83">
            <v>3.5</v>
          </cell>
          <cell r="AI83" t="str">
            <v>kW</v>
          </cell>
          <cell r="AJ83" t="str">
            <v>風量</v>
          </cell>
          <cell r="AK83">
            <v>90</v>
          </cell>
          <cell r="AL83" t="str">
            <v>m3/min</v>
          </cell>
          <cell r="AM83" t="str">
            <v>送風機出力</v>
          </cell>
          <cell r="AN83" t="str">
            <v>0.06×2</v>
          </cell>
          <cell r="AO83" t="str">
            <v>kW</v>
          </cell>
          <cell r="AP83" t="str">
            <v>冷媒配管１(ガス)</v>
          </cell>
          <cell r="AQ83">
            <v>19.05</v>
          </cell>
          <cell r="AR83" t="str">
            <v>φ(mm)</v>
          </cell>
          <cell r="AS83" t="str">
            <v>冷媒配管１(液)</v>
          </cell>
          <cell r="AT83">
            <v>9.52</v>
          </cell>
          <cell r="AU83" t="str">
            <v>φ(mm)</v>
          </cell>
          <cell r="AV83" t="str">
            <v>製品質量</v>
          </cell>
          <cell r="AW83">
            <v>118</v>
          </cell>
          <cell r="AX83" t="str">
            <v>kg</v>
          </cell>
          <cell r="AY83">
            <v>28.57</v>
          </cell>
        </row>
        <row r="84">
          <cell r="B84" t="str">
            <v>PUH-J125FK-BS</v>
          </cell>
          <cell r="C84" t="str">
            <v>標準価格</v>
          </cell>
          <cell r="D84">
            <v>670000</v>
          </cell>
          <cell r="E84" t="str">
            <v>円</v>
          </cell>
          <cell r="F84" t="str">
            <v>冷房能力</v>
          </cell>
          <cell r="G84">
            <v>11.2</v>
          </cell>
          <cell r="H84" t="str">
            <v>kW</v>
          </cell>
          <cell r="I84" t="str">
            <v>消費電力(冷房)</v>
          </cell>
          <cell r="J84">
            <v>0</v>
          </cell>
          <cell r="K84" t="str">
            <v>kW</v>
          </cell>
          <cell r="L84" t="str">
            <v>暖房能力</v>
          </cell>
          <cell r="M84">
            <v>14</v>
          </cell>
          <cell r="N84" t="str">
            <v>kW</v>
          </cell>
          <cell r="O84" t="str">
            <v>消費電力(暖房)</v>
          </cell>
          <cell r="P84">
            <v>0</v>
          </cell>
          <cell r="Q84" t="str">
            <v>kW</v>
          </cell>
          <cell r="R84" t="str">
            <v>電源</v>
          </cell>
          <cell r="S84" t="str">
            <v>三相</v>
          </cell>
          <cell r="T84" t="str">
            <v>φ</v>
          </cell>
          <cell r="U84" t="str">
            <v>電圧</v>
          </cell>
          <cell r="V84">
            <v>200</v>
          </cell>
          <cell r="W84" t="str">
            <v>V</v>
          </cell>
          <cell r="X84" t="str">
            <v>外形寸法　高さ</v>
          </cell>
          <cell r="Y84">
            <v>1280</v>
          </cell>
          <cell r="Z84" t="str">
            <v>mm</v>
          </cell>
          <cell r="AA84" t="str">
            <v>外形寸法　幅</v>
          </cell>
          <cell r="AB84">
            <v>1020</v>
          </cell>
          <cell r="AC84" t="str">
            <v>mm</v>
          </cell>
          <cell r="AD84" t="str">
            <v>外形寸法　奥行</v>
          </cell>
          <cell r="AE84">
            <v>350</v>
          </cell>
          <cell r="AF84" t="str">
            <v>mm</v>
          </cell>
          <cell r="AG84" t="str">
            <v>圧縮機出力</v>
          </cell>
          <cell r="AH84">
            <v>3.5</v>
          </cell>
          <cell r="AI84" t="str">
            <v>kW</v>
          </cell>
          <cell r="AJ84" t="str">
            <v>風量</v>
          </cell>
          <cell r="AK84">
            <v>90</v>
          </cell>
          <cell r="AL84" t="str">
            <v>m3/min</v>
          </cell>
          <cell r="AM84" t="str">
            <v>送風機出力</v>
          </cell>
          <cell r="AN84" t="str">
            <v>0.06×2</v>
          </cell>
          <cell r="AO84" t="str">
            <v>kW</v>
          </cell>
          <cell r="AP84" t="str">
            <v>冷媒配管１(ガス)</v>
          </cell>
          <cell r="AQ84">
            <v>19.05</v>
          </cell>
          <cell r="AR84" t="str">
            <v>φ(mm)</v>
          </cell>
          <cell r="AS84" t="str">
            <v>冷媒配管１(液)</v>
          </cell>
          <cell r="AT84">
            <v>9.52</v>
          </cell>
          <cell r="AU84" t="str">
            <v>φ(mm)</v>
          </cell>
          <cell r="AV84" t="str">
            <v>製品質量</v>
          </cell>
          <cell r="AW84">
            <v>118</v>
          </cell>
          <cell r="AX84" t="str">
            <v>kg</v>
          </cell>
          <cell r="AY84">
            <v>28.57</v>
          </cell>
        </row>
        <row r="85">
          <cell r="B85" t="str">
            <v>PUH-J125FK-BSG</v>
          </cell>
          <cell r="C85" t="str">
            <v>標準価格</v>
          </cell>
          <cell r="D85">
            <v>725000</v>
          </cell>
          <cell r="E85" t="str">
            <v>円</v>
          </cell>
          <cell r="F85" t="str">
            <v>冷房能力</v>
          </cell>
          <cell r="G85">
            <v>11.2</v>
          </cell>
          <cell r="H85" t="str">
            <v>kW</v>
          </cell>
          <cell r="I85" t="str">
            <v>消費電力(冷房)</v>
          </cell>
          <cell r="J85">
            <v>0</v>
          </cell>
          <cell r="K85" t="str">
            <v>kW</v>
          </cell>
          <cell r="L85" t="str">
            <v>暖房能力</v>
          </cell>
          <cell r="M85">
            <v>14</v>
          </cell>
          <cell r="N85" t="str">
            <v>kW</v>
          </cell>
          <cell r="O85" t="str">
            <v>消費電力(暖房)</v>
          </cell>
          <cell r="P85">
            <v>0</v>
          </cell>
          <cell r="Q85" t="str">
            <v>kW</v>
          </cell>
          <cell r="R85" t="str">
            <v>電源</v>
          </cell>
          <cell r="S85" t="str">
            <v>三相</v>
          </cell>
          <cell r="T85" t="str">
            <v>φ</v>
          </cell>
          <cell r="U85" t="str">
            <v>電圧</v>
          </cell>
          <cell r="V85">
            <v>200</v>
          </cell>
          <cell r="W85" t="str">
            <v>V</v>
          </cell>
          <cell r="X85" t="str">
            <v>外形寸法　高さ</v>
          </cell>
          <cell r="Y85">
            <v>1280</v>
          </cell>
          <cell r="Z85" t="str">
            <v>mm</v>
          </cell>
          <cell r="AA85" t="str">
            <v>外形寸法　幅</v>
          </cell>
          <cell r="AB85">
            <v>1020</v>
          </cell>
          <cell r="AC85" t="str">
            <v>mm</v>
          </cell>
          <cell r="AD85" t="str">
            <v>外形寸法　奥行</v>
          </cell>
          <cell r="AE85">
            <v>350</v>
          </cell>
          <cell r="AF85" t="str">
            <v>mm</v>
          </cell>
          <cell r="AG85" t="str">
            <v>圧縮機出力</v>
          </cell>
          <cell r="AH85">
            <v>3.5</v>
          </cell>
          <cell r="AI85" t="str">
            <v>kW</v>
          </cell>
          <cell r="AJ85" t="str">
            <v>風量</v>
          </cell>
          <cell r="AK85">
            <v>90</v>
          </cell>
          <cell r="AL85" t="str">
            <v>m3/min</v>
          </cell>
          <cell r="AM85" t="str">
            <v>送風機出力</v>
          </cell>
          <cell r="AN85" t="str">
            <v>0.06×2</v>
          </cell>
          <cell r="AO85" t="str">
            <v>kW</v>
          </cell>
          <cell r="AP85" t="str">
            <v>冷媒配管１(ガス)</v>
          </cell>
          <cell r="AQ85">
            <v>19.05</v>
          </cell>
          <cell r="AR85" t="str">
            <v>φ(mm)</v>
          </cell>
          <cell r="AS85" t="str">
            <v>冷媒配管１(液)</v>
          </cell>
          <cell r="AT85">
            <v>9.52</v>
          </cell>
          <cell r="AU85" t="str">
            <v>φ(mm)</v>
          </cell>
          <cell r="AV85" t="str">
            <v>製品質量</v>
          </cell>
          <cell r="AW85">
            <v>118</v>
          </cell>
          <cell r="AX85" t="str">
            <v>kg</v>
          </cell>
          <cell r="AY85">
            <v>28.57</v>
          </cell>
        </row>
        <row r="86">
          <cell r="B86" t="str">
            <v>PUH-J125GA</v>
          </cell>
          <cell r="C86" t="str">
            <v>標準価格</v>
          </cell>
          <cell r="D86">
            <v>555000</v>
          </cell>
          <cell r="E86" t="str">
            <v>円</v>
          </cell>
          <cell r="F86" t="str">
            <v>冷房能力</v>
          </cell>
          <cell r="G86">
            <v>11.2</v>
          </cell>
          <cell r="H86" t="str">
            <v>kW</v>
          </cell>
          <cell r="I86" t="str">
            <v>消費電力(冷房)</v>
          </cell>
          <cell r="J86">
            <v>4.58</v>
          </cell>
          <cell r="K86" t="str">
            <v>kW</v>
          </cell>
          <cell r="L86" t="str">
            <v>暖房能力</v>
          </cell>
          <cell r="M86">
            <v>14</v>
          </cell>
          <cell r="N86" t="str">
            <v>kW</v>
          </cell>
          <cell r="O86" t="str">
            <v>消費電力(暖房)</v>
          </cell>
          <cell r="P86">
            <v>4.4800000000000004</v>
          </cell>
          <cell r="Q86" t="str">
            <v>kW</v>
          </cell>
          <cell r="R86" t="str">
            <v>電源</v>
          </cell>
          <cell r="S86" t="str">
            <v>三相</v>
          </cell>
          <cell r="T86" t="str">
            <v>φ</v>
          </cell>
          <cell r="U86" t="str">
            <v>電圧</v>
          </cell>
          <cell r="V86">
            <v>200</v>
          </cell>
          <cell r="W86" t="str">
            <v>V</v>
          </cell>
          <cell r="X86" t="str">
            <v>外形寸法　高さ</v>
          </cell>
          <cell r="Y86">
            <v>1260</v>
          </cell>
          <cell r="Z86" t="str">
            <v>mm</v>
          </cell>
          <cell r="AA86" t="str">
            <v>外形寸法　幅</v>
          </cell>
          <cell r="AB86">
            <v>1050</v>
          </cell>
          <cell r="AC86" t="str">
            <v>mm</v>
          </cell>
          <cell r="AD86" t="str">
            <v>外形寸法　奥行</v>
          </cell>
          <cell r="AE86">
            <v>350</v>
          </cell>
          <cell r="AF86" t="str">
            <v>mm</v>
          </cell>
          <cell r="AG86" t="str">
            <v>圧縮機出力</v>
          </cell>
          <cell r="AH86">
            <v>3.5</v>
          </cell>
          <cell r="AI86" t="str">
            <v>kW</v>
          </cell>
          <cell r="AJ86" t="str">
            <v>風量</v>
          </cell>
          <cell r="AK86">
            <v>85</v>
          </cell>
          <cell r="AL86" t="str">
            <v>m3/min</v>
          </cell>
          <cell r="AM86" t="str">
            <v>送風機出力</v>
          </cell>
          <cell r="AN86" t="str">
            <v>0.07×2</v>
          </cell>
          <cell r="AO86" t="str">
            <v>kW</v>
          </cell>
          <cell r="AP86" t="str">
            <v>冷媒配管１(ガス)</v>
          </cell>
          <cell r="AQ86">
            <v>19.05</v>
          </cell>
          <cell r="AR86" t="str">
            <v>φ(mm)</v>
          </cell>
          <cell r="AS86" t="str">
            <v>冷媒配管１(液)</v>
          </cell>
          <cell r="AT86">
            <v>9.52</v>
          </cell>
          <cell r="AU86" t="str">
            <v>φ(mm)</v>
          </cell>
          <cell r="AV86" t="str">
            <v>製品質量</v>
          </cell>
          <cell r="AW86">
            <v>111</v>
          </cell>
          <cell r="AX86" t="str">
            <v>kg</v>
          </cell>
          <cell r="AY86">
            <v>28.57</v>
          </cell>
        </row>
        <row r="87">
          <cell r="B87" t="str">
            <v>PUH-J125GA-BS</v>
          </cell>
          <cell r="C87" t="str">
            <v>標準価格</v>
          </cell>
          <cell r="D87">
            <v>670000</v>
          </cell>
          <cell r="E87" t="str">
            <v>円</v>
          </cell>
          <cell r="F87" t="str">
            <v>冷房能力</v>
          </cell>
          <cell r="G87">
            <v>11.2</v>
          </cell>
          <cell r="H87" t="str">
            <v>kW</v>
          </cell>
          <cell r="I87" t="str">
            <v>消費電力(冷房)</v>
          </cell>
          <cell r="J87">
            <v>4.58</v>
          </cell>
          <cell r="K87" t="str">
            <v>kW</v>
          </cell>
          <cell r="L87" t="str">
            <v>暖房能力</v>
          </cell>
          <cell r="M87">
            <v>14</v>
          </cell>
          <cell r="N87" t="str">
            <v>kW</v>
          </cell>
          <cell r="O87" t="str">
            <v>消費電力(暖房)</v>
          </cell>
          <cell r="P87">
            <v>4.4800000000000004</v>
          </cell>
          <cell r="Q87" t="str">
            <v>kW</v>
          </cell>
          <cell r="R87" t="str">
            <v>電源</v>
          </cell>
          <cell r="S87" t="str">
            <v>三相</v>
          </cell>
          <cell r="T87" t="str">
            <v>φ</v>
          </cell>
          <cell r="U87" t="str">
            <v>電圧</v>
          </cell>
          <cell r="V87">
            <v>200</v>
          </cell>
          <cell r="W87" t="str">
            <v>V</v>
          </cell>
          <cell r="X87" t="str">
            <v>外形寸法　高さ</v>
          </cell>
          <cell r="Y87">
            <v>1260</v>
          </cell>
          <cell r="Z87" t="str">
            <v>mm</v>
          </cell>
          <cell r="AA87" t="str">
            <v>外形寸法　幅</v>
          </cell>
          <cell r="AB87">
            <v>1050</v>
          </cell>
          <cell r="AC87" t="str">
            <v>mm</v>
          </cell>
          <cell r="AD87" t="str">
            <v>外形寸法　奥行</v>
          </cell>
          <cell r="AE87">
            <v>350</v>
          </cell>
          <cell r="AF87" t="str">
            <v>mm</v>
          </cell>
          <cell r="AG87" t="str">
            <v>圧縮機出力</v>
          </cell>
          <cell r="AH87">
            <v>3.5</v>
          </cell>
          <cell r="AI87" t="str">
            <v>kW</v>
          </cell>
          <cell r="AJ87" t="str">
            <v>風量</v>
          </cell>
          <cell r="AK87">
            <v>85</v>
          </cell>
          <cell r="AL87" t="str">
            <v>m3/min</v>
          </cell>
          <cell r="AM87" t="str">
            <v>送風機出力</v>
          </cell>
          <cell r="AN87" t="str">
            <v>0.07×2</v>
          </cell>
          <cell r="AO87" t="str">
            <v>kW</v>
          </cell>
          <cell r="AP87" t="str">
            <v>冷媒配管１(ガス)</v>
          </cell>
          <cell r="AQ87">
            <v>19.05</v>
          </cell>
          <cell r="AR87" t="str">
            <v>φ(mm)</v>
          </cell>
          <cell r="AS87" t="str">
            <v>冷媒配管１(液)</v>
          </cell>
          <cell r="AT87">
            <v>9.52</v>
          </cell>
          <cell r="AU87" t="str">
            <v>φ(mm)</v>
          </cell>
          <cell r="AV87" t="str">
            <v>製品質量</v>
          </cell>
          <cell r="AW87">
            <v>111</v>
          </cell>
          <cell r="AX87" t="str">
            <v>kg</v>
          </cell>
          <cell r="AY87">
            <v>28.57</v>
          </cell>
        </row>
        <row r="88">
          <cell r="B88" t="str">
            <v>PUH-J125GA-BSG</v>
          </cell>
          <cell r="C88" t="str">
            <v>標準価格</v>
          </cell>
          <cell r="D88">
            <v>725000</v>
          </cell>
          <cell r="E88" t="str">
            <v>円</v>
          </cell>
          <cell r="F88" t="str">
            <v>冷房能力</v>
          </cell>
          <cell r="G88">
            <v>11.2</v>
          </cell>
          <cell r="H88" t="str">
            <v>kW</v>
          </cell>
          <cell r="I88" t="str">
            <v>消費電力(冷房)</v>
          </cell>
          <cell r="J88">
            <v>4.58</v>
          </cell>
          <cell r="K88" t="str">
            <v>kW</v>
          </cell>
          <cell r="L88" t="str">
            <v>暖房能力</v>
          </cell>
          <cell r="M88">
            <v>14</v>
          </cell>
          <cell r="N88" t="str">
            <v>kW</v>
          </cell>
          <cell r="O88" t="str">
            <v>消費電力(暖房)</v>
          </cell>
          <cell r="P88">
            <v>4.4800000000000004</v>
          </cell>
          <cell r="Q88" t="str">
            <v>kW</v>
          </cell>
          <cell r="R88" t="str">
            <v>電源</v>
          </cell>
          <cell r="S88" t="str">
            <v>三相</v>
          </cell>
          <cell r="T88" t="str">
            <v>φ</v>
          </cell>
          <cell r="U88" t="str">
            <v>電圧</v>
          </cell>
          <cell r="V88">
            <v>200</v>
          </cell>
          <cell r="W88" t="str">
            <v>V</v>
          </cell>
          <cell r="X88" t="str">
            <v>外形寸法　高さ</v>
          </cell>
          <cell r="Y88">
            <v>1260</v>
          </cell>
          <cell r="Z88" t="str">
            <v>mm</v>
          </cell>
          <cell r="AA88" t="str">
            <v>外形寸法　幅</v>
          </cell>
          <cell r="AB88">
            <v>1050</v>
          </cell>
          <cell r="AC88" t="str">
            <v>mm</v>
          </cell>
          <cell r="AD88" t="str">
            <v>外形寸法　奥行</v>
          </cell>
          <cell r="AE88">
            <v>350</v>
          </cell>
          <cell r="AF88" t="str">
            <v>mm</v>
          </cell>
          <cell r="AG88" t="str">
            <v>圧縮機出力</v>
          </cell>
          <cell r="AH88">
            <v>3.5</v>
          </cell>
          <cell r="AI88" t="str">
            <v>kW</v>
          </cell>
          <cell r="AJ88" t="str">
            <v>風量</v>
          </cell>
          <cell r="AK88">
            <v>85</v>
          </cell>
          <cell r="AL88" t="str">
            <v>m3/min</v>
          </cell>
          <cell r="AM88" t="str">
            <v>送風機出力</v>
          </cell>
          <cell r="AN88" t="str">
            <v>0.07×2</v>
          </cell>
          <cell r="AO88" t="str">
            <v>kW</v>
          </cell>
          <cell r="AP88" t="str">
            <v>冷媒配管１(ガス)</v>
          </cell>
          <cell r="AQ88">
            <v>19.05</v>
          </cell>
          <cell r="AR88" t="str">
            <v>φ(mm)</v>
          </cell>
          <cell r="AS88" t="str">
            <v>冷媒配管１(液)</v>
          </cell>
          <cell r="AT88">
            <v>9.52</v>
          </cell>
          <cell r="AU88" t="str">
            <v>φ(mm)</v>
          </cell>
          <cell r="AV88" t="str">
            <v>製品質量</v>
          </cell>
          <cell r="AW88">
            <v>111</v>
          </cell>
          <cell r="AX88" t="str">
            <v>kg</v>
          </cell>
          <cell r="AY88">
            <v>28.57</v>
          </cell>
        </row>
        <row r="89">
          <cell r="B89" t="str">
            <v>PUH-J140EK</v>
          </cell>
          <cell r="C89" t="str">
            <v>標準価格</v>
          </cell>
          <cell r="D89">
            <v>595000</v>
          </cell>
          <cell r="E89" t="str">
            <v>円</v>
          </cell>
          <cell r="F89" t="str">
            <v>冷房能力</v>
          </cell>
          <cell r="G89">
            <v>11.8</v>
          </cell>
          <cell r="H89" t="str">
            <v>kW</v>
          </cell>
          <cell r="I89" t="str">
            <v>消費電力(冷房)</v>
          </cell>
          <cell r="J89">
            <v>0</v>
          </cell>
          <cell r="K89" t="str">
            <v>kW</v>
          </cell>
          <cell r="L89" t="str">
            <v>暖房能力</v>
          </cell>
          <cell r="M89">
            <v>14</v>
          </cell>
          <cell r="N89" t="str">
            <v>kW</v>
          </cell>
          <cell r="O89" t="str">
            <v>消費電力(暖房)</v>
          </cell>
          <cell r="P89">
            <v>0</v>
          </cell>
          <cell r="Q89" t="str">
            <v>kW</v>
          </cell>
          <cell r="R89" t="str">
            <v>電源</v>
          </cell>
          <cell r="S89" t="str">
            <v>三相</v>
          </cell>
          <cell r="T89" t="str">
            <v>φ</v>
          </cell>
          <cell r="U89" t="str">
            <v>電圧</v>
          </cell>
          <cell r="V89">
            <v>200</v>
          </cell>
          <cell r="W89" t="str">
            <v>V</v>
          </cell>
          <cell r="X89" t="str">
            <v>外形寸法　高さ</v>
          </cell>
          <cell r="Y89">
            <v>1258</v>
          </cell>
          <cell r="Z89" t="str">
            <v>mm</v>
          </cell>
          <cell r="AA89" t="str">
            <v>外形寸法　幅</v>
          </cell>
          <cell r="AB89">
            <v>970</v>
          </cell>
          <cell r="AC89" t="str">
            <v>mm</v>
          </cell>
          <cell r="AD89" t="str">
            <v>外形寸法　奥行</v>
          </cell>
          <cell r="AE89">
            <v>375</v>
          </cell>
          <cell r="AF89" t="str">
            <v>mm</v>
          </cell>
          <cell r="AG89" t="str">
            <v>圧縮機出力</v>
          </cell>
          <cell r="AH89">
            <v>3.75</v>
          </cell>
          <cell r="AI89" t="str">
            <v>kW</v>
          </cell>
          <cell r="AJ89" t="str">
            <v>風量</v>
          </cell>
          <cell r="AK89">
            <v>100</v>
          </cell>
          <cell r="AL89" t="str">
            <v>m3/min</v>
          </cell>
          <cell r="AM89" t="str">
            <v>送風機出力</v>
          </cell>
          <cell r="AN89" t="str">
            <v>0.085×2</v>
          </cell>
          <cell r="AO89" t="str">
            <v>kW</v>
          </cell>
          <cell r="AP89" t="str">
            <v>冷媒配管１(ガス)</v>
          </cell>
          <cell r="AQ89">
            <v>19.05</v>
          </cell>
          <cell r="AR89" t="str">
            <v>φ(mm)</v>
          </cell>
          <cell r="AS89" t="str">
            <v>冷媒配管１(液)</v>
          </cell>
          <cell r="AT89">
            <v>12.7</v>
          </cell>
          <cell r="AU89" t="str">
            <v>φ(mm)</v>
          </cell>
          <cell r="AV89" t="str">
            <v>製品質量</v>
          </cell>
          <cell r="AW89">
            <v>114</v>
          </cell>
          <cell r="AX89" t="str">
            <v>kg</v>
          </cell>
          <cell r="AY89">
            <v>31.75</v>
          </cell>
        </row>
        <row r="90">
          <cell r="B90" t="str">
            <v>PUH-J140FA</v>
          </cell>
          <cell r="C90" t="str">
            <v>標準価格</v>
          </cell>
          <cell r="D90">
            <v>600000</v>
          </cell>
          <cell r="E90" t="str">
            <v>円</v>
          </cell>
          <cell r="F90" t="str">
            <v>冷房能力</v>
          </cell>
          <cell r="G90">
            <v>12.5</v>
          </cell>
          <cell r="H90" t="str">
            <v>kW</v>
          </cell>
          <cell r="I90" t="str">
            <v>消費電力(冷房)</v>
          </cell>
          <cell r="J90">
            <v>4.4000000000000004</v>
          </cell>
          <cell r="K90" t="str">
            <v>kW</v>
          </cell>
          <cell r="L90" t="str">
            <v>暖房能力</v>
          </cell>
          <cell r="M90">
            <v>14</v>
          </cell>
          <cell r="N90" t="str">
            <v>kW</v>
          </cell>
          <cell r="O90" t="str">
            <v>消費電力(暖房)</v>
          </cell>
          <cell r="P90">
            <v>4.3499999999999996</v>
          </cell>
          <cell r="Q90" t="str">
            <v>kW</v>
          </cell>
          <cell r="R90" t="str">
            <v>電源</v>
          </cell>
          <cell r="S90" t="str">
            <v>三相</v>
          </cell>
          <cell r="T90" t="str">
            <v>φ</v>
          </cell>
          <cell r="U90" t="str">
            <v>電圧</v>
          </cell>
          <cell r="V90">
            <v>200</v>
          </cell>
          <cell r="W90" t="str">
            <v>V</v>
          </cell>
          <cell r="X90" t="str">
            <v>外形寸法　高さ</v>
          </cell>
          <cell r="Y90">
            <v>1280</v>
          </cell>
          <cell r="Z90" t="str">
            <v>mm</v>
          </cell>
          <cell r="AA90" t="str">
            <v>外形寸法　幅</v>
          </cell>
          <cell r="AB90">
            <v>1020</v>
          </cell>
          <cell r="AC90" t="str">
            <v>mm</v>
          </cell>
          <cell r="AD90" t="str">
            <v>外形寸法　奥行</v>
          </cell>
          <cell r="AE90">
            <v>350</v>
          </cell>
          <cell r="AF90" t="str">
            <v>mm</v>
          </cell>
          <cell r="AG90" t="str">
            <v>圧縮機出力</v>
          </cell>
          <cell r="AH90">
            <v>3.5</v>
          </cell>
          <cell r="AI90" t="str">
            <v>kW</v>
          </cell>
          <cell r="AJ90" t="str">
            <v>風量</v>
          </cell>
          <cell r="AK90">
            <v>90</v>
          </cell>
          <cell r="AL90" t="str">
            <v>m3/min</v>
          </cell>
          <cell r="AM90" t="str">
            <v>送風機出力</v>
          </cell>
          <cell r="AN90" t="str">
            <v>0.06×2</v>
          </cell>
          <cell r="AO90" t="str">
            <v>kW</v>
          </cell>
          <cell r="AP90" t="str">
            <v>冷媒配管１(ガス)</v>
          </cell>
          <cell r="AQ90">
            <v>19.05</v>
          </cell>
          <cell r="AR90" t="str">
            <v>φ(mm)</v>
          </cell>
          <cell r="AS90" t="str">
            <v>冷媒配管１(液)</v>
          </cell>
          <cell r="AT90">
            <v>9.52</v>
          </cell>
          <cell r="AU90" t="str">
            <v>φ(mm)</v>
          </cell>
          <cell r="AV90" t="str">
            <v>製品質量</v>
          </cell>
          <cell r="AW90">
            <v>118</v>
          </cell>
          <cell r="AX90" t="str">
            <v>kg</v>
          </cell>
          <cell r="AY90">
            <v>28.57</v>
          </cell>
        </row>
        <row r="91">
          <cell r="B91" t="str">
            <v>PUH-J140FA-BS</v>
          </cell>
          <cell r="C91" t="str">
            <v>標準価格</v>
          </cell>
          <cell r="D91">
            <v>720000</v>
          </cell>
          <cell r="E91" t="str">
            <v>円</v>
          </cell>
          <cell r="F91" t="str">
            <v>冷房能力</v>
          </cell>
          <cell r="G91">
            <v>12.5</v>
          </cell>
          <cell r="H91" t="str">
            <v>kW</v>
          </cell>
          <cell r="I91" t="str">
            <v>消費電力(冷房)</v>
          </cell>
          <cell r="J91">
            <v>4.4000000000000004</v>
          </cell>
          <cell r="K91" t="str">
            <v>kW</v>
          </cell>
          <cell r="L91" t="str">
            <v>暖房能力</v>
          </cell>
          <cell r="M91">
            <v>14</v>
          </cell>
          <cell r="N91" t="str">
            <v>kW</v>
          </cell>
          <cell r="O91" t="str">
            <v>消費電力(暖房)</v>
          </cell>
          <cell r="P91">
            <v>4.3499999999999996</v>
          </cell>
          <cell r="Q91" t="str">
            <v>kW</v>
          </cell>
          <cell r="R91" t="str">
            <v>電源</v>
          </cell>
          <cell r="S91" t="str">
            <v>三相</v>
          </cell>
          <cell r="T91" t="str">
            <v>φ</v>
          </cell>
          <cell r="U91" t="str">
            <v>電圧</v>
          </cell>
          <cell r="V91">
            <v>200</v>
          </cell>
          <cell r="W91" t="str">
            <v>V</v>
          </cell>
          <cell r="X91" t="str">
            <v>外形寸法　高さ</v>
          </cell>
          <cell r="Y91">
            <v>1280</v>
          </cell>
          <cell r="Z91" t="str">
            <v>mm</v>
          </cell>
          <cell r="AA91" t="str">
            <v>外形寸法　幅</v>
          </cell>
          <cell r="AB91">
            <v>1020</v>
          </cell>
          <cell r="AC91" t="str">
            <v>mm</v>
          </cell>
          <cell r="AD91" t="str">
            <v>外形寸法　奥行</v>
          </cell>
          <cell r="AE91">
            <v>350</v>
          </cell>
          <cell r="AF91" t="str">
            <v>mm</v>
          </cell>
          <cell r="AG91" t="str">
            <v>圧縮機出力</v>
          </cell>
          <cell r="AH91">
            <v>3.5</v>
          </cell>
          <cell r="AI91" t="str">
            <v>kW</v>
          </cell>
          <cell r="AJ91" t="str">
            <v>風量</v>
          </cell>
          <cell r="AK91">
            <v>90</v>
          </cell>
          <cell r="AL91" t="str">
            <v>m3/min</v>
          </cell>
          <cell r="AM91" t="str">
            <v>送風機出力</v>
          </cell>
          <cell r="AN91" t="str">
            <v>0.06×2</v>
          </cell>
          <cell r="AO91" t="str">
            <v>kW</v>
          </cell>
          <cell r="AP91" t="str">
            <v>冷媒配管１(ガス)</v>
          </cell>
          <cell r="AQ91">
            <v>19.05</v>
          </cell>
          <cell r="AR91" t="str">
            <v>φ(mm)</v>
          </cell>
          <cell r="AS91" t="str">
            <v>冷媒配管１(液)</v>
          </cell>
          <cell r="AT91">
            <v>9.52</v>
          </cell>
          <cell r="AU91" t="str">
            <v>φ(mm)</v>
          </cell>
          <cell r="AV91" t="str">
            <v>製品質量</v>
          </cell>
          <cell r="AW91">
            <v>118</v>
          </cell>
          <cell r="AX91" t="str">
            <v>kg</v>
          </cell>
          <cell r="AY91">
            <v>28.57</v>
          </cell>
        </row>
        <row r="92">
          <cell r="B92" t="str">
            <v>PUH-J140FA-BSG</v>
          </cell>
          <cell r="C92" t="str">
            <v>標準価格</v>
          </cell>
          <cell r="D92">
            <v>780000</v>
          </cell>
          <cell r="E92" t="str">
            <v>円</v>
          </cell>
          <cell r="F92" t="str">
            <v>冷房能力</v>
          </cell>
          <cell r="G92">
            <v>12.5</v>
          </cell>
          <cell r="H92" t="str">
            <v>kW</v>
          </cell>
          <cell r="I92" t="str">
            <v>消費電力(冷房)</v>
          </cell>
          <cell r="J92">
            <v>4.4000000000000004</v>
          </cell>
          <cell r="K92" t="str">
            <v>kW</v>
          </cell>
          <cell r="L92" t="str">
            <v>暖房能力</v>
          </cell>
          <cell r="M92">
            <v>14</v>
          </cell>
          <cell r="N92" t="str">
            <v>kW</v>
          </cell>
          <cell r="O92" t="str">
            <v>消費電力(暖房)</v>
          </cell>
          <cell r="P92">
            <v>4.3499999999999996</v>
          </cell>
          <cell r="Q92" t="str">
            <v>kW</v>
          </cell>
          <cell r="R92" t="str">
            <v>電源</v>
          </cell>
          <cell r="S92" t="str">
            <v>三相</v>
          </cell>
          <cell r="T92" t="str">
            <v>φ</v>
          </cell>
          <cell r="U92" t="str">
            <v>電圧</v>
          </cell>
          <cell r="V92">
            <v>200</v>
          </cell>
          <cell r="W92" t="str">
            <v>V</v>
          </cell>
          <cell r="X92" t="str">
            <v>外形寸法　高さ</v>
          </cell>
          <cell r="Y92">
            <v>1280</v>
          </cell>
          <cell r="Z92" t="str">
            <v>mm</v>
          </cell>
          <cell r="AA92" t="str">
            <v>外形寸法　幅</v>
          </cell>
          <cell r="AB92">
            <v>1020</v>
          </cell>
          <cell r="AC92" t="str">
            <v>mm</v>
          </cell>
          <cell r="AD92" t="str">
            <v>外形寸法　奥行</v>
          </cell>
          <cell r="AE92">
            <v>350</v>
          </cell>
          <cell r="AF92" t="str">
            <v>mm</v>
          </cell>
          <cell r="AG92" t="str">
            <v>圧縮機出力</v>
          </cell>
          <cell r="AH92">
            <v>3.5</v>
          </cell>
          <cell r="AI92" t="str">
            <v>kW</v>
          </cell>
          <cell r="AJ92" t="str">
            <v>風量</v>
          </cell>
          <cell r="AK92">
            <v>90</v>
          </cell>
          <cell r="AL92" t="str">
            <v>m3/min</v>
          </cell>
          <cell r="AM92" t="str">
            <v>送風機出力</v>
          </cell>
          <cell r="AN92" t="str">
            <v>0.06×2</v>
          </cell>
          <cell r="AO92" t="str">
            <v>kW</v>
          </cell>
          <cell r="AP92" t="str">
            <v>冷媒配管１(ガス)</v>
          </cell>
          <cell r="AQ92">
            <v>19.05</v>
          </cell>
          <cell r="AR92" t="str">
            <v>φ(mm)</v>
          </cell>
          <cell r="AS92" t="str">
            <v>冷媒配管１(液)</v>
          </cell>
          <cell r="AT92">
            <v>9.52</v>
          </cell>
          <cell r="AU92" t="str">
            <v>φ(mm)</v>
          </cell>
          <cell r="AV92" t="str">
            <v>製品質量</v>
          </cell>
          <cell r="AW92">
            <v>118</v>
          </cell>
          <cell r="AX92" t="str">
            <v>kg</v>
          </cell>
          <cell r="AY92">
            <v>28.57</v>
          </cell>
        </row>
        <row r="93">
          <cell r="B93" t="str">
            <v>PUH-J140FAM</v>
          </cell>
          <cell r="C93" t="str">
            <v>標準価格</v>
          </cell>
          <cell r="D93">
            <v>625000</v>
          </cell>
          <cell r="E93" t="str">
            <v>円</v>
          </cell>
          <cell r="F93" t="str">
            <v>冷房能力</v>
          </cell>
          <cell r="G93">
            <v>12.5</v>
          </cell>
          <cell r="H93" t="str">
            <v>kW</v>
          </cell>
          <cell r="I93" t="str">
            <v>消費電力(冷房)</v>
          </cell>
          <cell r="J93">
            <v>4.4000000000000004</v>
          </cell>
          <cell r="K93" t="str">
            <v>kW</v>
          </cell>
          <cell r="L93" t="str">
            <v>暖房能力</v>
          </cell>
          <cell r="M93">
            <v>14</v>
          </cell>
          <cell r="N93" t="str">
            <v>kW</v>
          </cell>
          <cell r="O93" t="str">
            <v>消費電力(暖房)</v>
          </cell>
          <cell r="P93">
            <v>4.3499999999999996</v>
          </cell>
          <cell r="Q93" t="str">
            <v>kW</v>
          </cell>
          <cell r="R93" t="str">
            <v>電源</v>
          </cell>
          <cell r="S93" t="str">
            <v>三相</v>
          </cell>
          <cell r="T93" t="str">
            <v>φ</v>
          </cell>
          <cell r="U93" t="str">
            <v>電圧</v>
          </cell>
          <cell r="V93">
            <v>200</v>
          </cell>
          <cell r="W93" t="str">
            <v>V</v>
          </cell>
          <cell r="X93" t="str">
            <v>外形寸法　高さ</v>
          </cell>
          <cell r="Y93">
            <v>1280</v>
          </cell>
          <cell r="Z93" t="str">
            <v>mm</v>
          </cell>
          <cell r="AA93" t="str">
            <v>外形寸法　幅</v>
          </cell>
          <cell r="AB93">
            <v>1020</v>
          </cell>
          <cell r="AC93" t="str">
            <v>mm</v>
          </cell>
          <cell r="AD93" t="str">
            <v>外形寸法　奥行</v>
          </cell>
          <cell r="AE93">
            <v>350</v>
          </cell>
          <cell r="AF93" t="str">
            <v>mm</v>
          </cell>
          <cell r="AG93" t="str">
            <v>圧縮機出力</v>
          </cell>
          <cell r="AH93">
            <v>3.5</v>
          </cell>
          <cell r="AI93" t="str">
            <v>kW</v>
          </cell>
          <cell r="AJ93" t="str">
            <v>風量</v>
          </cell>
          <cell r="AK93">
            <v>90</v>
          </cell>
          <cell r="AL93" t="str">
            <v>m3/min</v>
          </cell>
          <cell r="AM93" t="str">
            <v>送風機出力</v>
          </cell>
          <cell r="AN93" t="str">
            <v>0.06×2</v>
          </cell>
          <cell r="AO93" t="str">
            <v>kW</v>
          </cell>
          <cell r="AP93" t="str">
            <v>冷媒配管１(ガス)</v>
          </cell>
          <cell r="AQ93">
            <v>19.05</v>
          </cell>
          <cell r="AR93" t="str">
            <v>φ(mm)</v>
          </cell>
          <cell r="AS93" t="str">
            <v>冷媒配管１(液)</v>
          </cell>
          <cell r="AT93">
            <v>9.52</v>
          </cell>
          <cell r="AU93" t="str">
            <v>φ(mm)</v>
          </cell>
          <cell r="AV93" t="str">
            <v>製品質量</v>
          </cell>
          <cell r="AW93">
            <v>118</v>
          </cell>
          <cell r="AX93" t="str">
            <v>kg</v>
          </cell>
          <cell r="AY93">
            <v>28.57</v>
          </cell>
        </row>
        <row r="94">
          <cell r="B94" t="str">
            <v>PUH-J140FK</v>
          </cell>
          <cell r="C94" t="str">
            <v>標準価格</v>
          </cell>
          <cell r="D94">
            <v>595000</v>
          </cell>
          <cell r="E94" t="str">
            <v>円</v>
          </cell>
          <cell r="F94" t="str">
            <v>冷房能力</v>
          </cell>
          <cell r="G94">
            <v>12.5</v>
          </cell>
          <cell r="H94" t="str">
            <v>kW</v>
          </cell>
          <cell r="I94" t="str">
            <v>消費電力(冷房)</v>
          </cell>
          <cell r="J94">
            <v>4.4000000000000004</v>
          </cell>
          <cell r="K94" t="str">
            <v>kW</v>
          </cell>
          <cell r="L94" t="str">
            <v>暖房能力</v>
          </cell>
          <cell r="M94">
            <v>14</v>
          </cell>
          <cell r="N94" t="str">
            <v>kW</v>
          </cell>
          <cell r="O94" t="str">
            <v>消費電力(暖房)</v>
          </cell>
          <cell r="P94">
            <v>4.3499999999999996</v>
          </cell>
          <cell r="Q94" t="str">
            <v>kW</v>
          </cell>
          <cell r="R94" t="str">
            <v>電源</v>
          </cell>
          <cell r="S94" t="str">
            <v>三相</v>
          </cell>
          <cell r="T94" t="str">
            <v>φ</v>
          </cell>
          <cell r="U94" t="str">
            <v>電圧</v>
          </cell>
          <cell r="V94">
            <v>200</v>
          </cell>
          <cell r="W94" t="str">
            <v>V</v>
          </cell>
          <cell r="X94" t="str">
            <v>外形寸法　高さ</v>
          </cell>
          <cell r="Y94">
            <v>1280</v>
          </cell>
          <cell r="Z94" t="str">
            <v>mm</v>
          </cell>
          <cell r="AA94" t="str">
            <v>外形寸法　幅</v>
          </cell>
          <cell r="AB94">
            <v>1020</v>
          </cell>
          <cell r="AC94" t="str">
            <v>mm</v>
          </cell>
          <cell r="AD94" t="str">
            <v>外形寸法　奥行</v>
          </cell>
          <cell r="AE94">
            <v>350</v>
          </cell>
          <cell r="AF94" t="str">
            <v>mm</v>
          </cell>
          <cell r="AG94" t="str">
            <v>圧縮機出力</v>
          </cell>
          <cell r="AH94">
            <v>3.5</v>
          </cell>
          <cell r="AI94" t="str">
            <v>kW</v>
          </cell>
          <cell r="AJ94" t="str">
            <v>風量</v>
          </cell>
          <cell r="AK94">
            <v>90</v>
          </cell>
          <cell r="AL94" t="str">
            <v>m3/min</v>
          </cell>
          <cell r="AM94" t="str">
            <v>送風機出力</v>
          </cell>
          <cell r="AN94" t="str">
            <v>0.06×2</v>
          </cell>
          <cell r="AO94" t="str">
            <v>kW</v>
          </cell>
          <cell r="AP94" t="str">
            <v>冷媒配管１(ガス)</v>
          </cell>
          <cell r="AQ94">
            <v>19.05</v>
          </cell>
          <cell r="AR94" t="str">
            <v>φ(mm)</v>
          </cell>
          <cell r="AS94" t="str">
            <v>冷媒配管１(液)</v>
          </cell>
          <cell r="AT94">
            <v>9.52</v>
          </cell>
          <cell r="AU94" t="str">
            <v>φ(mm)</v>
          </cell>
          <cell r="AV94" t="str">
            <v>製品質量</v>
          </cell>
          <cell r="AW94">
            <v>118</v>
          </cell>
          <cell r="AX94" t="str">
            <v>kg</v>
          </cell>
          <cell r="AY94">
            <v>28.57</v>
          </cell>
        </row>
        <row r="95">
          <cell r="B95" t="str">
            <v>PUH-J140FK-BS</v>
          </cell>
          <cell r="C95" t="str">
            <v>標準価格</v>
          </cell>
          <cell r="D95">
            <v>725000</v>
          </cell>
          <cell r="E95" t="str">
            <v>円</v>
          </cell>
          <cell r="F95" t="str">
            <v>冷房能力</v>
          </cell>
          <cell r="G95">
            <v>12.5</v>
          </cell>
          <cell r="H95" t="str">
            <v>kW</v>
          </cell>
          <cell r="I95" t="str">
            <v>消費電力(冷房)</v>
          </cell>
          <cell r="J95">
            <v>0</v>
          </cell>
          <cell r="K95" t="str">
            <v>kW</v>
          </cell>
          <cell r="L95" t="str">
            <v>暖房能力</v>
          </cell>
          <cell r="M95">
            <v>14</v>
          </cell>
          <cell r="N95" t="str">
            <v>kW</v>
          </cell>
          <cell r="O95" t="str">
            <v>消費電力(暖房)</v>
          </cell>
          <cell r="P95">
            <v>0</v>
          </cell>
          <cell r="Q95" t="str">
            <v>kW</v>
          </cell>
          <cell r="R95" t="str">
            <v>電源</v>
          </cell>
          <cell r="S95" t="str">
            <v>三相</v>
          </cell>
          <cell r="T95" t="str">
            <v>φ</v>
          </cell>
          <cell r="U95" t="str">
            <v>電圧</v>
          </cell>
          <cell r="V95">
            <v>200</v>
          </cell>
          <cell r="W95" t="str">
            <v>V</v>
          </cell>
          <cell r="X95" t="str">
            <v>外形寸法　高さ</v>
          </cell>
          <cell r="Y95">
            <v>1280</v>
          </cell>
          <cell r="Z95" t="str">
            <v>mm</v>
          </cell>
          <cell r="AA95" t="str">
            <v>外形寸法　幅</v>
          </cell>
          <cell r="AB95">
            <v>1020</v>
          </cell>
          <cell r="AC95" t="str">
            <v>mm</v>
          </cell>
          <cell r="AD95" t="str">
            <v>外形寸法　奥行</v>
          </cell>
          <cell r="AE95">
            <v>350</v>
          </cell>
          <cell r="AF95" t="str">
            <v>mm</v>
          </cell>
          <cell r="AG95" t="str">
            <v>圧縮機出力</v>
          </cell>
          <cell r="AH95">
            <v>3.5</v>
          </cell>
          <cell r="AI95" t="str">
            <v>kW</v>
          </cell>
          <cell r="AJ95" t="str">
            <v>風量</v>
          </cell>
          <cell r="AK95">
            <v>90</v>
          </cell>
          <cell r="AL95" t="str">
            <v>m3/min</v>
          </cell>
          <cell r="AM95" t="str">
            <v>送風機出力</v>
          </cell>
          <cell r="AN95" t="str">
            <v>0.06×2</v>
          </cell>
          <cell r="AO95" t="str">
            <v>kW</v>
          </cell>
          <cell r="AP95" t="str">
            <v>冷媒配管１(ガス)</v>
          </cell>
          <cell r="AQ95">
            <v>19.05</v>
          </cell>
          <cell r="AR95" t="str">
            <v>φ(mm)</v>
          </cell>
          <cell r="AS95" t="str">
            <v>冷媒配管１(液)</v>
          </cell>
          <cell r="AT95">
            <v>9.52</v>
          </cell>
          <cell r="AU95" t="str">
            <v>φ(mm)</v>
          </cell>
          <cell r="AV95" t="str">
            <v>製品質量</v>
          </cell>
          <cell r="AW95">
            <v>118</v>
          </cell>
          <cell r="AX95" t="str">
            <v>kg</v>
          </cell>
          <cell r="AY95">
            <v>28.57</v>
          </cell>
        </row>
        <row r="96">
          <cell r="B96" t="str">
            <v>PUH-J140FK-BSG</v>
          </cell>
          <cell r="C96" t="str">
            <v>標準価格</v>
          </cell>
          <cell r="D96">
            <v>785000</v>
          </cell>
          <cell r="E96" t="str">
            <v>円</v>
          </cell>
          <cell r="F96" t="str">
            <v>冷房能力</v>
          </cell>
          <cell r="G96">
            <v>12.5</v>
          </cell>
          <cell r="H96" t="str">
            <v>kW</v>
          </cell>
          <cell r="I96" t="str">
            <v>消費電力(冷房)</v>
          </cell>
          <cell r="J96">
            <v>0</v>
          </cell>
          <cell r="K96" t="str">
            <v>kW</v>
          </cell>
          <cell r="L96" t="str">
            <v>暖房能力</v>
          </cell>
          <cell r="M96">
            <v>14</v>
          </cell>
          <cell r="N96" t="str">
            <v>kW</v>
          </cell>
          <cell r="O96" t="str">
            <v>消費電力(暖房)</v>
          </cell>
          <cell r="P96">
            <v>0</v>
          </cell>
          <cell r="Q96" t="str">
            <v>kW</v>
          </cell>
          <cell r="R96" t="str">
            <v>電源</v>
          </cell>
          <cell r="S96" t="str">
            <v>三相</v>
          </cell>
          <cell r="T96" t="str">
            <v>φ</v>
          </cell>
          <cell r="U96" t="str">
            <v>電圧</v>
          </cell>
          <cell r="V96">
            <v>200</v>
          </cell>
          <cell r="W96" t="str">
            <v>V</v>
          </cell>
          <cell r="X96" t="str">
            <v>外形寸法　高さ</v>
          </cell>
          <cell r="Y96">
            <v>1280</v>
          </cell>
          <cell r="Z96" t="str">
            <v>mm</v>
          </cell>
          <cell r="AA96" t="str">
            <v>外形寸法　幅</v>
          </cell>
          <cell r="AB96">
            <v>1020</v>
          </cell>
          <cell r="AC96" t="str">
            <v>mm</v>
          </cell>
          <cell r="AD96" t="str">
            <v>外形寸法　奥行</v>
          </cell>
          <cell r="AE96">
            <v>350</v>
          </cell>
          <cell r="AF96" t="str">
            <v>mm</v>
          </cell>
          <cell r="AG96" t="str">
            <v>圧縮機出力</v>
          </cell>
          <cell r="AH96">
            <v>3.5</v>
          </cell>
          <cell r="AI96" t="str">
            <v>kW</v>
          </cell>
          <cell r="AJ96" t="str">
            <v>風量</v>
          </cell>
          <cell r="AK96">
            <v>90</v>
          </cell>
          <cell r="AL96" t="str">
            <v>m3/min</v>
          </cell>
          <cell r="AM96" t="str">
            <v>送風機出力</v>
          </cell>
          <cell r="AN96" t="str">
            <v>0.06×2</v>
          </cell>
          <cell r="AO96" t="str">
            <v>kW</v>
          </cell>
          <cell r="AP96" t="str">
            <v>冷媒配管１(ガス)</v>
          </cell>
          <cell r="AQ96">
            <v>19.05</v>
          </cell>
          <cell r="AR96" t="str">
            <v>φ(mm)</v>
          </cell>
          <cell r="AS96" t="str">
            <v>冷媒配管１(液)</v>
          </cell>
          <cell r="AT96">
            <v>9.52</v>
          </cell>
          <cell r="AU96" t="str">
            <v>φ(mm)</v>
          </cell>
          <cell r="AV96" t="str">
            <v>製品質量</v>
          </cell>
          <cell r="AW96">
            <v>118</v>
          </cell>
          <cell r="AX96" t="str">
            <v>kg</v>
          </cell>
          <cell r="AY96">
            <v>28.57</v>
          </cell>
        </row>
        <row r="97">
          <cell r="B97" t="str">
            <v>PUH-J140GA</v>
          </cell>
          <cell r="C97" t="str">
            <v>標準価格</v>
          </cell>
          <cell r="D97">
            <v>600000</v>
          </cell>
          <cell r="E97" t="str">
            <v>円</v>
          </cell>
          <cell r="F97" t="str">
            <v>冷房能力</v>
          </cell>
          <cell r="G97">
            <v>12.5</v>
          </cell>
          <cell r="H97" t="str">
            <v>kW</v>
          </cell>
          <cell r="I97" t="str">
            <v>消費電力(冷房)</v>
          </cell>
          <cell r="J97">
            <v>4.58</v>
          </cell>
          <cell r="K97" t="str">
            <v>kW</v>
          </cell>
          <cell r="L97" t="str">
            <v>暖房能力</v>
          </cell>
          <cell r="M97">
            <v>14</v>
          </cell>
          <cell r="N97" t="str">
            <v>kW</v>
          </cell>
          <cell r="O97" t="str">
            <v>消費電力(暖房)</v>
          </cell>
          <cell r="P97">
            <v>4.4800000000000004</v>
          </cell>
          <cell r="Q97" t="str">
            <v>kW</v>
          </cell>
          <cell r="R97" t="str">
            <v>電源</v>
          </cell>
          <cell r="S97" t="str">
            <v>三相</v>
          </cell>
          <cell r="T97" t="str">
            <v>φ</v>
          </cell>
          <cell r="U97" t="str">
            <v>電圧</v>
          </cell>
          <cell r="V97">
            <v>200</v>
          </cell>
          <cell r="W97" t="str">
            <v>V</v>
          </cell>
          <cell r="X97" t="str">
            <v>外形寸法　高さ</v>
          </cell>
          <cell r="Y97">
            <v>1260</v>
          </cell>
          <cell r="Z97" t="str">
            <v>mm</v>
          </cell>
          <cell r="AA97" t="str">
            <v>外形寸法　幅</v>
          </cell>
          <cell r="AB97">
            <v>1050</v>
          </cell>
          <cell r="AC97" t="str">
            <v>mm</v>
          </cell>
          <cell r="AD97" t="str">
            <v>外形寸法　奥行</v>
          </cell>
          <cell r="AE97">
            <v>350</v>
          </cell>
          <cell r="AF97" t="str">
            <v>mm</v>
          </cell>
          <cell r="AG97" t="str">
            <v>圧縮機出力</v>
          </cell>
          <cell r="AH97">
            <v>3.5</v>
          </cell>
          <cell r="AI97" t="str">
            <v>kW</v>
          </cell>
          <cell r="AJ97" t="str">
            <v>風量</v>
          </cell>
          <cell r="AK97">
            <v>85</v>
          </cell>
          <cell r="AL97" t="str">
            <v>m3/min</v>
          </cell>
          <cell r="AM97" t="str">
            <v>送風機出力</v>
          </cell>
          <cell r="AN97" t="str">
            <v>0.07×2</v>
          </cell>
          <cell r="AO97" t="str">
            <v>kW</v>
          </cell>
          <cell r="AP97" t="str">
            <v>冷媒配管１(ガス)</v>
          </cell>
          <cell r="AQ97">
            <v>19.05</v>
          </cell>
          <cell r="AR97" t="str">
            <v>φ(mm)</v>
          </cell>
          <cell r="AS97" t="str">
            <v>冷媒配管１(液)</v>
          </cell>
          <cell r="AT97">
            <v>9.52</v>
          </cell>
          <cell r="AU97" t="str">
            <v>φ(mm)</v>
          </cell>
          <cell r="AV97" t="str">
            <v>製品質量</v>
          </cell>
          <cell r="AW97">
            <v>111</v>
          </cell>
          <cell r="AX97" t="str">
            <v>kg</v>
          </cell>
          <cell r="AY97">
            <v>28.57</v>
          </cell>
        </row>
        <row r="98">
          <cell r="B98" t="str">
            <v>PUH-J140GA-BS</v>
          </cell>
          <cell r="C98" t="str">
            <v>標準価格</v>
          </cell>
          <cell r="D98">
            <v>720000</v>
          </cell>
          <cell r="E98" t="str">
            <v>円</v>
          </cell>
          <cell r="F98" t="str">
            <v>冷房能力</v>
          </cell>
          <cell r="G98">
            <v>12.5</v>
          </cell>
          <cell r="H98" t="str">
            <v>kW</v>
          </cell>
          <cell r="I98" t="str">
            <v>消費電力(冷房)</v>
          </cell>
          <cell r="J98">
            <v>4.58</v>
          </cell>
          <cell r="K98" t="str">
            <v>kW</v>
          </cell>
          <cell r="L98" t="str">
            <v>暖房能力</v>
          </cell>
          <cell r="M98">
            <v>14</v>
          </cell>
          <cell r="N98" t="str">
            <v>kW</v>
          </cell>
          <cell r="O98" t="str">
            <v>消費電力(暖房)</v>
          </cell>
          <cell r="P98">
            <v>4.4800000000000004</v>
          </cell>
          <cell r="Q98" t="str">
            <v>kW</v>
          </cell>
          <cell r="R98" t="str">
            <v>電源</v>
          </cell>
          <cell r="S98" t="str">
            <v>三相</v>
          </cell>
          <cell r="T98" t="str">
            <v>φ</v>
          </cell>
          <cell r="U98" t="str">
            <v>電圧</v>
          </cell>
          <cell r="V98">
            <v>200</v>
          </cell>
          <cell r="W98" t="str">
            <v>V</v>
          </cell>
          <cell r="X98" t="str">
            <v>外形寸法　高さ</v>
          </cell>
          <cell r="Y98">
            <v>1260</v>
          </cell>
          <cell r="Z98" t="str">
            <v>mm</v>
          </cell>
          <cell r="AA98" t="str">
            <v>外形寸法　幅</v>
          </cell>
          <cell r="AB98">
            <v>1050</v>
          </cell>
          <cell r="AC98" t="str">
            <v>mm</v>
          </cell>
          <cell r="AD98" t="str">
            <v>外形寸法　奥行</v>
          </cell>
          <cell r="AE98">
            <v>350</v>
          </cell>
          <cell r="AF98" t="str">
            <v>mm</v>
          </cell>
          <cell r="AG98" t="str">
            <v>圧縮機出力</v>
          </cell>
          <cell r="AH98">
            <v>3.5</v>
          </cell>
          <cell r="AI98" t="str">
            <v>kW</v>
          </cell>
          <cell r="AJ98" t="str">
            <v>風量</v>
          </cell>
          <cell r="AK98">
            <v>85</v>
          </cell>
          <cell r="AL98" t="str">
            <v>m3/min</v>
          </cell>
          <cell r="AM98" t="str">
            <v>送風機出力</v>
          </cell>
          <cell r="AN98" t="str">
            <v>0.07×2</v>
          </cell>
          <cell r="AO98" t="str">
            <v>kW</v>
          </cell>
          <cell r="AP98" t="str">
            <v>冷媒配管１(ガス)</v>
          </cell>
          <cell r="AQ98">
            <v>19.05</v>
          </cell>
          <cell r="AR98" t="str">
            <v>φ(mm)</v>
          </cell>
          <cell r="AS98" t="str">
            <v>冷媒配管１(液)</v>
          </cell>
          <cell r="AT98">
            <v>9.52</v>
          </cell>
          <cell r="AU98" t="str">
            <v>φ(mm)</v>
          </cell>
          <cell r="AV98" t="str">
            <v>製品質量</v>
          </cell>
          <cell r="AW98">
            <v>111</v>
          </cell>
          <cell r="AX98" t="str">
            <v>kg</v>
          </cell>
          <cell r="AY98">
            <v>28.57</v>
          </cell>
        </row>
        <row r="99">
          <cell r="B99" t="str">
            <v>PUH-J140GA-BSG</v>
          </cell>
          <cell r="C99" t="str">
            <v>標準価格</v>
          </cell>
          <cell r="D99">
            <v>780000</v>
          </cell>
          <cell r="E99" t="str">
            <v>円</v>
          </cell>
          <cell r="F99" t="str">
            <v>冷房能力</v>
          </cell>
          <cell r="G99">
            <v>12.5</v>
          </cell>
          <cell r="H99" t="str">
            <v>kW</v>
          </cell>
          <cell r="I99" t="str">
            <v>消費電力(冷房)</v>
          </cell>
          <cell r="J99">
            <v>4.58</v>
          </cell>
          <cell r="K99" t="str">
            <v>kW</v>
          </cell>
          <cell r="L99" t="str">
            <v>暖房能力</v>
          </cell>
          <cell r="M99">
            <v>14</v>
          </cell>
          <cell r="N99" t="str">
            <v>kW</v>
          </cell>
          <cell r="O99" t="str">
            <v>消費電力(暖房)</v>
          </cell>
          <cell r="P99">
            <v>4.4800000000000004</v>
          </cell>
          <cell r="Q99" t="str">
            <v>kW</v>
          </cell>
          <cell r="R99" t="str">
            <v>電源</v>
          </cell>
          <cell r="S99" t="str">
            <v>三相</v>
          </cell>
          <cell r="T99" t="str">
            <v>φ</v>
          </cell>
          <cell r="U99" t="str">
            <v>電圧</v>
          </cell>
          <cell r="V99">
            <v>200</v>
          </cell>
          <cell r="W99" t="str">
            <v>V</v>
          </cell>
          <cell r="X99" t="str">
            <v>外形寸法　高さ</v>
          </cell>
          <cell r="Y99">
            <v>1260</v>
          </cell>
          <cell r="Z99" t="str">
            <v>mm</v>
          </cell>
          <cell r="AA99" t="str">
            <v>外形寸法　幅</v>
          </cell>
          <cell r="AB99">
            <v>1050</v>
          </cell>
          <cell r="AC99" t="str">
            <v>mm</v>
          </cell>
          <cell r="AD99" t="str">
            <v>外形寸法　奥行</v>
          </cell>
          <cell r="AE99">
            <v>350</v>
          </cell>
          <cell r="AF99" t="str">
            <v>mm</v>
          </cell>
          <cell r="AG99" t="str">
            <v>圧縮機出力</v>
          </cell>
          <cell r="AH99">
            <v>3.5</v>
          </cell>
          <cell r="AI99" t="str">
            <v>kW</v>
          </cell>
          <cell r="AJ99" t="str">
            <v>風量</v>
          </cell>
          <cell r="AK99">
            <v>85</v>
          </cell>
          <cell r="AL99" t="str">
            <v>m3/min</v>
          </cell>
          <cell r="AM99" t="str">
            <v>送風機出力</v>
          </cell>
          <cell r="AN99" t="str">
            <v>0.07×2</v>
          </cell>
          <cell r="AO99" t="str">
            <v>kW</v>
          </cell>
          <cell r="AP99" t="str">
            <v>冷媒配管１(ガス)</v>
          </cell>
          <cell r="AQ99">
            <v>19.05</v>
          </cell>
          <cell r="AR99" t="str">
            <v>φ(mm)</v>
          </cell>
          <cell r="AS99" t="str">
            <v>冷媒配管１(液)</v>
          </cell>
          <cell r="AT99">
            <v>9.52</v>
          </cell>
          <cell r="AU99" t="str">
            <v>φ(mm)</v>
          </cell>
          <cell r="AV99" t="str">
            <v>製品質量</v>
          </cell>
          <cell r="AW99">
            <v>111</v>
          </cell>
          <cell r="AX99" t="str">
            <v>kg</v>
          </cell>
          <cell r="AY99">
            <v>28.57</v>
          </cell>
        </row>
        <row r="100">
          <cell r="B100" t="str">
            <v>PUH-J160FA</v>
          </cell>
          <cell r="C100" t="str">
            <v>標準価格</v>
          </cell>
          <cell r="D100">
            <v>650000</v>
          </cell>
          <cell r="E100" t="str">
            <v>円</v>
          </cell>
          <cell r="F100" t="str">
            <v>冷房能力</v>
          </cell>
          <cell r="G100">
            <v>14</v>
          </cell>
          <cell r="H100" t="str">
            <v>kW</v>
          </cell>
          <cell r="I100" t="str">
            <v>消費電力(冷房)</v>
          </cell>
          <cell r="J100">
            <v>4.79</v>
          </cell>
          <cell r="K100" t="str">
            <v>kW</v>
          </cell>
          <cell r="L100" t="str">
            <v>暖房能力</v>
          </cell>
          <cell r="M100">
            <v>16</v>
          </cell>
          <cell r="N100" t="str">
            <v>kW</v>
          </cell>
          <cell r="O100" t="str">
            <v>消費電力(暖房)</v>
          </cell>
          <cell r="P100">
            <v>4.76</v>
          </cell>
          <cell r="Q100" t="str">
            <v>kW</v>
          </cell>
          <cell r="R100" t="str">
            <v>電源</v>
          </cell>
          <cell r="S100" t="str">
            <v>三相</v>
          </cell>
          <cell r="T100" t="str">
            <v>φ</v>
          </cell>
          <cell r="U100" t="str">
            <v>電圧</v>
          </cell>
          <cell r="V100">
            <v>200</v>
          </cell>
          <cell r="W100" t="str">
            <v>V</v>
          </cell>
          <cell r="X100" t="str">
            <v>外形寸法　高さ</v>
          </cell>
          <cell r="Y100">
            <v>1280</v>
          </cell>
          <cell r="Z100" t="str">
            <v>mm</v>
          </cell>
          <cell r="AA100" t="str">
            <v>外形寸法　幅</v>
          </cell>
          <cell r="AB100">
            <v>1020</v>
          </cell>
          <cell r="AC100" t="str">
            <v>mm</v>
          </cell>
          <cell r="AD100" t="str">
            <v>外形寸法　奥行</v>
          </cell>
          <cell r="AE100">
            <v>350</v>
          </cell>
          <cell r="AF100" t="str">
            <v>mm</v>
          </cell>
          <cell r="AG100" t="str">
            <v>圧縮機出力</v>
          </cell>
          <cell r="AH100">
            <v>4</v>
          </cell>
          <cell r="AI100" t="str">
            <v>kW</v>
          </cell>
          <cell r="AJ100" t="str">
            <v>風量</v>
          </cell>
          <cell r="AK100">
            <v>100</v>
          </cell>
          <cell r="AL100" t="str">
            <v>m3/min</v>
          </cell>
          <cell r="AM100" t="str">
            <v>送風機出力</v>
          </cell>
          <cell r="AN100" t="str">
            <v>0.08×2</v>
          </cell>
          <cell r="AO100" t="str">
            <v>kW</v>
          </cell>
          <cell r="AP100" t="str">
            <v>冷媒配管１(ガス)</v>
          </cell>
          <cell r="AQ100">
            <v>19.05</v>
          </cell>
          <cell r="AR100" t="str">
            <v>φ(mm)</v>
          </cell>
          <cell r="AS100" t="str">
            <v>冷媒配管１(液)</v>
          </cell>
          <cell r="AT100">
            <v>9.52</v>
          </cell>
          <cell r="AU100" t="str">
            <v>φ(mm)</v>
          </cell>
          <cell r="AV100" t="str">
            <v>製品質量</v>
          </cell>
          <cell r="AW100">
            <v>120</v>
          </cell>
          <cell r="AX100" t="str">
            <v>kg</v>
          </cell>
          <cell r="AY100">
            <v>28.57</v>
          </cell>
        </row>
        <row r="101">
          <cell r="B101" t="str">
            <v>PUH-J160FA-BS</v>
          </cell>
          <cell r="C101" t="str">
            <v>標準価格</v>
          </cell>
          <cell r="D101">
            <v>780000</v>
          </cell>
          <cell r="E101" t="str">
            <v>円</v>
          </cell>
          <cell r="F101" t="str">
            <v>冷房能力</v>
          </cell>
          <cell r="G101">
            <v>14</v>
          </cell>
          <cell r="H101" t="str">
            <v>kW</v>
          </cell>
          <cell r="I101" t="str">
            <v>消費電力(冷房)</v>
          </cell>
          <cell r="J101">
            <v>4.79</v>
          </cell>
          <cell r="K101" t="str">
            <v>kW</v>
          </cell>
          <cell r="L101" t="str">
            <v>暖房能力</v>
          </cell>
          <cell r="M101">
            <v>16</v>
          </cell>
          <cell r="N101" t="str">
            <v>kW</v>
          </cell>
          <cell r="O101" t="str">
            <v>消費電力(暖房)</v>
          </cell>
          <cell r="P101">
            <v>4.76</v>
          </cell>
          <cell r="Q101" t="str">
            <v>kW</v>
          </cell>
          <cell r="R101" t="str">
            <v>電源</v>
          </cell>
          <cell r="S101" t="str">
            <v>三相</v>
          </cell>
          <cell r="T101" t="str">
            <v>φ</v>
          </cell>
          <cell r="U101" t="str">
            <v>電圧</v>
          </cell>
          <cell r="V101">
            <v>200</v>
          </cell>
          <cell r="W101" t="str">
            <v>V</v>
          </cell>
          <cell r="X101" t="str">
            <v>外形寸法　高さ</v>
          </cell>
          <cell r="Y101">
            <v>1280</v>
          </cell>
          <cell r="Z101" t="str">
            <v>mm</v>
          </cell>
          <cell r="AA101" t="str">
            <v>外形寸法　幅</v>
          </cell>
          <cell r="AB101">
            <v>1020</v>
          </cell>
          <cell r="AC101" t="str">
            <v>mm</v>
          </cell>
          <cell r="AD101" t="str">
            <v>外形寸法　奥行</v>
          </cell>
          <cell r="AE101">
            <v>350</v>
          </cell>
          <cell r="AF101" t="str">
            <v>mm</v>
          </cell>
          <cell r="AG101" t="str">
            <v>圧縮機出力</v>
          </cell>
          <cell r="AH101">
            <v>4</v>
          </cell>
          <cell r="AI101" t="str">
            <v>kW</v>
          </cell>
          <cell r="AJ101" t="str">
            <v>風量</v>
          </cell>
          <cell r="AK101">
            <v>100</v>
          </cell>
          <cell r="AL101" t="str">
            <v>m3/min</v>
          </cell>
          <cell r="AM101" t="str">
            <v>送風機出力</v>
          </cell>
          <cell r="AN101" t="str">
            <v>0.08×2</v>
          </cell>
          <cell r="AO101" t="str">
            <v>kW</v>
          </cell>
          <cell r="AP101" t="str">
            <v>冷媒配管１(ガス)</v>
          </cell>
          <cell r="AQ101">
            <v>19.05</v>
          </cell>
          <cell r="AR101" t="str">
            <v>φ(mm)</v>
          </cell>
          <cell r="AS101" t="str">
            <v>冷媒配管１(液)</v>
          </cell>
          <cell r="AT101">
            <v>9.52</v>
          </cell>
          <cell r="AU101" t="str">
            <v>φ(mm)</v>
          </cell>
          <cell r="AV101" t="str">
            <v>製品質量</v>
          </cell>
          <cell r="AW101">
            <v>120</v>
          </cell>
          <cell r="AX101" t="str">
            <v>kg</v>
          </cell>
          <cell r="AY101">
            <v>28.57</v>
          </cell>
        </row>
        <row r="102">
          <cell r="B102" t="str">
            <v>PUH-J160FA-BSG</v>
          </cell>
          <cell r="C102" t="str">
            <v>標準価格</v>
          </cell>
          <cell r="D102">
            <v>845000</v>
          </cell>
          <cell r="E102" t="str">
            <v>円</v>
          </cell>
          <cell r="F102" t="str">
            <v>冷房能力</v>
          </cell>
          <cell r="G102">
            <v>14</v>
          </cell>
          <cell r="H102" t="str">
            <v>kW</v>
          </cell>
          <cell r="I102" t="str">
            <v>消費電力(冷房)</v>
          </cell>
          <cell r="J102">
            <v>4.79</v>
          </cell>
          <cell r="K102" t="str">
            <v>kW</v>
          </cell>
          <cell r="L102" t="str">
            <v>暖房能力</v>
          </cell>
          <cell r="M102">
            <v>16</v>
          </cell>
          <cell r="N102" t="str">
            <v>kW</v>
          </cell>
          <cell r="O102" t="str">
            <v>消費電力(暖房)</v>
          </cell>
          <cell r="P102">
            <v>4.76</v>
          </cell>
          <cell r="Q102" t="str">
            <v>kW</v>
          </cell>
          <cell r="R102" t="str">
            <v>電源</v>
          </cell>
          <cell r="S102" t="str">
            <v>三相</v>
          </cell>
          <cell r="T102" t="str">
            <v>φ</v>
          </cell>
          <cell r="U102" t="str">
            <v>電圧</v>
          </cell>
          <cell r="V102">
            <v>200</v>
          </cell>
          <cell r="W102" t="str">
            <v>V</v>
          </cell>
          <cell r="X102" t="str">
            <v>外形寸法　高さ</v>
          </cell>
          <cell r="Y102">
            <v>1280</v>
          </cell>
          <cell r="Z102" t="str">
            <v>mm</v>
          </cell>
          <cell r="AA102" t="str">
            <v>外形寸法　幅</v>
          </cell>
          <cell r="AB102">
            <v>1020</v>
          </cell>
          <cell r="AC102" t="str">
            <v>mm</v>
          </cell>
          <cell r="AD102" t="str">
            <v>外形寸法　奥行</v>
          </cell>
          <cell r="AE102">
            <v>350</v>
          </cell>
          <cell r="AF102" t="str">
            <v>mm</v>
          </cell>
          <cell r="AG102" t="str">
            <v>圧縮機出力</v>
          </cell>
          <cell r="AH102">
            <v>4</v>
          </cell>
          <cell r="AI102" t="str">
            <v>kW</v>
          </cell>
          <cell r="AJ102" t="str">
            <v>風量</v>
          </cell>
          <cell r="AK102">
            <v>100</v>
          </cell>
          <cell r="AL102" t="str">
            <v>m3/min</v>
          </cell>
          <cell r="AM102" t="str">
            <v>送風機出力</v>
          </cell>
          <cell r="AN102" t="str">
            <v>0.08×2</v>
          </cell>
          <cell r="AO102" t="str">
            <v>kW</v>
          </cell>
          <cell r="AP102" t="str">
            <v>冷媒配管１(ガス)</v>
          </cell>
          <cell r="AQ102">
            <v>19.05</v>
          </cell>
          <cell r="AR102" t="str">
            <v>φ(mm)</v>
          </cell>
          <cell r="AS102" t="str">
            <v>冷媒配管１(液)</v>
          </cell>
          <cell r="AT102">
            <v>9.52</v>
          </cell>
          <cell r="AU102" t="str">
            <v>φ(mm)</v>
          </cell>
          <cell r="AV102" t="str">
            <v>製品質量</v>
          </cell>
          <cell r="AW102">
            <v>120</v>
          </cell>
          <cell r="AX102" t="str">
            <v>kg</v>
          </cell>
          <cell r="AY102">
            <v>28.57</v>
          </cell>
        </row>
        <row r="103">
          <cell r="B103" t="str">
            <v>PUH-J160FAM</v>
          </cell>
          <cell r="C103" t="str">
            <v>標準価格</v>
          </cell>
          <cell r="D103">
            <v>675000</v>
          </cell>
          <cell r="E103" t="str">
            <v>円</v>
          </cell>
          <cell r="F103" t="str">
            <v>冷房能力</v>
          </cell>
          <cell r="G103">
            <v>14</v>
          </cell>
          <cell r="H103" t="str">
            <v>kW</v>
          </cell>
          <cell r="I103" t="str">
            <v>消費電力(冷房)</v>
          </cell>
          <cell r="J103">
            <v>4.79</v>
          </cell>
          <cell r="K103" t="str">
            <v>kW</v>
          </cell>
          <cell r="L103" t="str">
            <v>暖房能力</v>
          </cell>
          <cell r="M103">
            <v>16</v>
          </cell>
          <cell r="N103" t="str">
            <v>kW</v>
          </cell>
          <cell r="O103" t="str">
            <v>消費電力(暖房)</v>
          </cell>
          <cell r="P103">
            <v>4.76</v>
          </cell>
          <cell r="Q103" t="str">
            <v>kW</v>
          </cell>
          <cell r="R103" t="str">
            <v>電源</v>
          </cell>
          <cell r="S103" t="str">
            <v>三相</v>
          </cell>
          <cell r="T103" t="str">
            <v>φ</v>
          </cell>
          <cell r="U103" t="str">
            <v>電圧</v>
          </cell>
          <cell r="V103">
            <v>200</v>
          </cell>
          <cell r="W103" t="str">
            <v>V</v>
          </cell>
          <cell r="X103" t="str">
            <v>外形寸法　高さ</v>
          </cell>
          <cell r="Y103">
            <v>1280</v>
          </cell>
          <cell r="Z103" t="str">
            <v>mm</v>
          </cell>
          <cell r="AA103" t="str">
            <v>外形寸法　幅</v>
          </cell>
          <cell r="AB103">
            <v>1020</v>
          </cell>
          <cell r="AC103" t="str">
            <v>mm</v>
          </cell>
          <cell r="AD103" t="str">
            <v>外形寸法　奥行</v>
          </cell>
          <cell r="AE103">
            <v>350</v>
          </cell>
          <cell r="AF103" t="str">
            <v>mm</v>
          </cell>
          <cell r="AG103" t="str">
            <v>圧縮機出力</v>
          </cell>
          <cell r="AH103">
            <v>4</v>
          </cell>
          <cell r="AI103" t="str">
            <v>kW</v>
          </cell>
          <cell r="AJ103" t="str">
            <v>風量</v>
          </cell>
          <cell r="AK103">
            <v>100</v>
          </cell>
          <cell r="AL103" t="str">
            <v>m3/min</v>
          </cell>
          <cell r="AM103" t="str">
            <v>送風機出力</v>
          </cell>
          <cell r="AN103" t="str">
            <v>0.08×2</v>
          </cell>
          <cell r="AO103" t="str">
            <v>kW</v>
          </cell>
          <cell r="AP103" t="str">
            <v>冷媒配管１(ガス)</v>
          </cell>
          <cell r="AQ103">
            <v>19.05</v>
          </cell>
          <cell r="AR103" t="str">
            <v>φ(mm)</v>
          </cell>
          <cell r="AS103" t="str">
            <v>冷媒配管１(液)</v>
          </cell>
          <cell r="AT103">
            <v>9.52</v>
          </cell>
          <cell r="AU103" t="str">
            <v>φ(mm)</v>
          </cell>
          <cell r="AV103" t="str">
            <v>製品質量</v>
          </cell>
          <cell r="AW103">
            <v>120</v>
          </cell>
          <cell r="AX103" t="str">
            <v>kg</v>
          </cell>
          <cell r="AY103">
            <v>28.57</v>
          </cell>
        </row>
        <row r="104">
          <cell r="B104" t="str">
            <v>PUH-J160FK</v>
          </cell>
          <cell r="C104" t="str">
            <v>標準価格</v>
          </cell>
          <cell r="D104">
            <v>645000</v>
          </cell>
          <cell r="E104" t="str">
            <v>円</v>
          </cell>
          <cell r="F104" t="str">
            <v>冷房能力</v>
          </cell>
          <cell r="G104">
            <v>14</v>
          </cell>
          <cell r="H104" t="str">
            <v>kW</v>
          </cell>
          <cell r="I104" t="str">
            <v>消費電力(冷房)</v>
          </cell>
          <cell r="J104">
            <v>4.79</v>
          </cell>
          <cell r="K104" t="str">
            <v>kW</v>
          </cell>
          <cell r="L104" t="str">
            <v>暖房能力</v>
          </cell>
          <cell r="M104">
            <v>16</v>
          </cell>
          <cell r="N104" t="str">
            <v>kW</v>
          </cell>
          <cell r="O104" t="str">
            <v>消費電力(暖房)</v>
          </cell>
          <cell r="P104">
            <v>4.76</v>
          </cell>
          <cell r="Q104" t="str">
            <v>kW</v>
          </cell>
          <cell r="R104" t="str">
            <v>電源</v>
          </cell>
          <cell r="S104" t="str">
            <v>三相</v>
          </cell>
          <cell r="T104" t="str">
            <v>φ</v>
          </cell>
          <cell r="U104" t="str">
            <v>電圧</v>
          </cell>
          <cell r="V104">
            <v>200</v>
          </cell>
          <cell r="W104" t="str">
            <v>V</v>
          </cell>
          <cell r="X104" t="str">
            <v>外形寸法　高さ</v>
          </cell>
          <cell r="Y104">
            <v>1280</v>
          </cell>
          <cell r="Z104" t="str">
            <v>mm</v>
          </cell>
          <cell r="AA104" t="str">
            <v>外形寸法　幅</v>
          </cell>
          <cell r="AB104">
            <v>1020</v>
          </cell>
          <cell r="AC104" t="str">
            <v>mm</v>
          </cell>
          <cell r="AD104" t="str">
            <v>外形寸法　奥行</v>
          </cell>
          <cell r="AE104">
            <v>350</v>
          </cell>
          <cell r="AF104" t="str">
            <v>mm</v>
          </cell>
          <cell r="AG104" t="str">
            <v>圧縮機出力</v>
          </cell>
          <cell r="AH104">
            <v>4</v>
          </cell>
          <cell r="AI104" t="str">
            <v>kW</v>
          </cell>
          <cell r="AJ104" t="str">
            <v>風量</v>
          </cell>
          <cell r="AK104">
            <v>100</v>
          </cell>
          <cell r="AL104" t="str">
            <v>m3/min</v>
          </cell>
          <cell r="AM104" t="str">
            <v>送風機出力</v>
          </cell>
          <cell r="AN104" t="str">
            <v>0.08×2</v>
          </cell>
          <cell r="AO104" t="str">
            <v>kW</v>
          </cell>
          <cell r="AP104" t="str">
            <v>冷媒配管１(ガス)</v>
          </cell>
          <cell r="AQ104">
            <v>19.05</v>
          </cell>
          <cell r="AR104" t="str">
            <v>φ(mm)</v>
          </cell>
          <cell r="AS104" t="str">
            <v>冷媒配管１(液)</v>
          </cell>
          <cell r="AT104">
            <v>9.52</v>
          </cell>
          <cell r="AU104" t="str">
            <v>φ(mm)</v>
          </cell>
          <cell r="AV104" t="str">
            <v>製品質量</v>
          </cell>
          <cell r="AW104">
            <v>120</v>
          </cell>
          <cell r="AX104" t="str">
            <v>kg</v>
          </cell>
          <cell r="AY104">
            <v>28.57</v>
          </cell>
        </row>
        <row r="105">
          <cell r="B105" t="str">
            <v>PUH-J160FK-BS</v>
          </cell>
          <cell r="C105" t="str">
            <v>標準価格</v>
          </cell>
          <cell r="D105">
            <v>785000</v>
          </cell>
          <cell r="E105" t="str">
            <v>円</v>
          </cell>
          <cell r="F105" t="str">
            <v>冷房能力</v>
          </cell>
          <cell r="G105">
            <v>14</v>
          </cell>
          <cell r="H105" t="str">
            <v>kW</v>
          </cell>
          <cell r="I105" t="str">
            <v>消費電力(冷房)</v>
          </cell>
          <cell r="J105">
            <v>0</v>
          </cell>
          <cell r="K105" t="str">
            <v>kW</v>
          </cell>
          <cell r="L105" t="str">
            <v>暖房能力</v>
          </cell>
          <cell r="M105">
            <v>16</v>
          </cell>
          <cell r="N105" t="str">
            <v>kW</v>
          </cell>
          <cell r="O105" t="str">
            <v>消費電力(暖房)</v>
          </cell>
          <cell r="P105">
            <v>0</v>
          </cell>
          <cell r="Q105" t="str">
            <v>kW</v>
          </cell>
          <cell r="R105" t="str">
            <v>電源</v>
          </cell>
          <cell r="S105" t="str">
            <v>三相</v>
          </cell>
          <cell r="T105" t="str">
            <v>φ</v>
          </cell>
          <cell r="U105" t="str">
            <v>電圧</v>
          </cell>
          <cell r="V105">
            <v>200</v>
          </cell>
          <cell r="W105" t="str">
            <v>V</v>
          </cell>
          <cell r="X105" t="str">
            <v>外形寸法　高さ</v>
          </cell>
          <cell r="Y105">
            <v>1280</v>
          </cell>
          <cell r="Z105" t="str">
            <v>mm</v>
          </cell>
          <cell r="AA105" t="str">
            <v>外形寸法　幅</v>
          </cell>
          <cell r="AB105">
            <v>1020</v>
          </cell>
          <cell r="AC105" t="str">
            <v>mm</v>
          </cell>
          <cell r="AD105" t="str">
            <v>外形寸法　奥行</v>
          </cell>
          <cell r="AE105">
            <v>350</v>
          </cell>
          <cell r="AF105" t="str">
            <v>mm</v>
          </cell>
          <cell r="AG105" t="str">
            <v>圧縮機出力</v>
          </cell>
          <cell r="AH105">
            <v>4</v>
          </cell>
          <cell r="AI105" t="str">
            <v>kW</v>
          </cell>
          <cell r="AJ105" t="str">
            <v>風量</v>
          </cell>
          <cell r="AK105">
            <v>100</v>
          </cell>
          <cell r="AL105" t="str">
            <v>m3/min</v>
          </cell>
          <cell r="AM105" t="str">
            <v>送風機出力</v>
          </cell>
          <cell r="AN105" t="str">
            <v>0.08×2</v>
          </cell>
          <cell r="AO105" t="str">
            <v>kW</v>
          </cell>
          <cell r="AP105" t="str">
            <v>冷媒配管１(ガス)</v>
          </cell>
          <cell r="AQ105">
            <v>19.05</v>
          </cell>
          <cell r="AR105" t="str">
            <v>φ(mm)</v>
          </cell>
          <cell r="AS105" t="str">
            <v>冷媒配管１(液)</v>
          </cell>
          <cell r="AT105">
            <v>9.52</v>
          </cell>
          <cell r="AU105" t="str">
            <v>φ(mm)</v>
          </cell>
          <cell r="AV105" t="str">
            <v>製品質量</v>
          </cell>
          <cell r="AW105">
            <v>120</v>
          </cell>
          <cell r="AX105" t="str">
            <v>kg</v>
          </cell>
          <cell r="AY105">
            <v>28.57</v>
          </cell>
        </row>
        <row r="106">
          <cell r="B106" t="str">
            <v>PUH-J160FK-BSG</v>
          </cell>
          <cell r="C106" t="str">
            <v>標準価格</v>
          </cell>
          <cell r="D106">
            <v>850000</v>
          </cell>
          <cell r="E106" t="str">
            <v>円</v>
          </cell>
          <cell r="F106" t="str">
            <v>冷房能力</v>
          </cell>
          <cell r="G106">
            <v>14</v>
          </cell>
          <cell r="H106" t="str">
            <v>kW</v>
          </cell>
          <cell r="I106" t="str">
            <v>消費電力(冷房)</v>
          </cell>
          <cell r="J106">
            <v>0</v>
          </cell>
          <cell r="K106" t="str">
            <v>kW</v>
          </cell>
          <cell r="L106" t="str">
            <v>暖房能力</v>
          </cell>
          <cell r="M106">
            <v>16</v>
          </cell>
          <cell r="N106" t="str">
            <v>kW</v>
          </cell>
          <cell r="O106" t="str">
            <v>消費電力(暖房)</v>
          </cell>
          <cell r="P106">
            <v>0</v>
          </cell>
          <cell r="Q106" t="str">
            <v>kW</v>
          </cell>
          <cell r="R106" t="str">
            <v>電源</v>
          </cell>
          <cell r="S106" t="str">
            <v>三相</v>
          </cell>
          <cell r="T106" t="str">
            <v>φ</v>
          </cell>
          <cell r="U106" t="str">
            <v>電圧</v>
          </cell>
          <cell r="V106">
            <v>200</v>
          </cell>
          <cell r="W106" t="str">
            <v>V</v>
          </cell>
          <cell r="X106" t="str">
            <v>外形寸法　高さ</v>
          </cell>
          <cell r="Y106">
            <v>1280</v>
          </cell>
          <cell r="Z106" t="str">
            <v>mm</v>
          </cell>
          <cell r="AA106" t="str">
            <v>外形寸法　幅</v>
          </cell>
          <cell r="AB106">
            <v>1020</v>
          </cell>
          <cell r="AC106" t="str">
            <v>mm</v>
          </cell>
          <cell r="AD106" t="str">
            <v>外形寸法　奥行</v>
          </cell>
          <cell r="AE106">
            <v>350</v>
          </cell>
          <cell r="AF106" t="str">
            <v>mm</v>
          </cell>
          <cell r="AG106" t="str">
            <v>圧縮機出力</v>
          </cell>
          <cell r="AH106">
            <v>4</v>
          </cell>
          <cell r="AI106" t="str">
            <v>kW</v>
          </cell>
          <cell r="AJ106" t="str">
            <v>風量</v>
          </cell>
          <cell r="AK106">
            <v>100</v>
          </cell>
          <cell r="AL106" t="str">
            <v>m3/min</v>
          </cell>
          <cell r="AM106" t="str">
            <v>送風機出力</v>
          </cell>
          <cell r="AN106" t="str">
            <v>0.08×2</v>
          </cell>
          <cell r="AO106" t="str">
            <v>kW</v>
          </cell>
          <cell r="AP106" t="str">
            <v>冷媒配管１(ガス)</v>
          </cell>
          <cell r="AQ106">
            <v>19.05</v>
          </cell>
          <cell r="AR106" t="str">
            <v>φ(mm)</v>
          </cell>
          <cell r="AS106" t="str">
            <v>冷媒配管１(液)</v>
          </cell>
          <cell r="AT106">
            <v>9.52</v>
          </cell>
          <cell r="AU106" t="str">
            <v>φ(mm)</v>
          </cell>
          <cell r="AV106" t="str">
            <v>製品質量</v>
          </cell>
          <cell r="AW106">
            <v>120</v>
          </cell>
          <cell r="AX106" t="str">
            <v>kg</v>
          </cell>
          <cell r="AY106">
            <v>28.57</v>
          </cell>
        </row>
        <row r="107">
          <cell r="B107" t="str">
            <v>PUH-J160GA</v>
          </cell>
          <cell r="C107" t="str">
            <v>標準価格</v>
          </cell>
          <cell r="D107">
            <v>650000</v>
          </cell>
          <cell r="E107" t="str">
            <v>円</v>
          </cell>
          <cell r="F107" t="str">
            <v>冷房能力</v>
          </cell>
          <cell r="G107">
            <v>14</v>
          </cell>
          <cell r="H107" t="str">
            <v>kW</v>
          </cell>
          <cell r="I107" t="str">
            <v>消費電力(冷房)</v>
          </cell>
          <cell r="J107">
            <v>5.03</v>
          </cell>
          <cell r="K107" t="str">
            <v>kW</v>
          </cell>
          <cell r="L107" t="str">
            <v>暖房能力</v>
          </cell>
          <cell r="M107">
            <v>16</v>
          </cell>
          <cell r="N107" t="str">
            <v>kW</v>
          </cell>
          <cell r="O107" t="str">
            <v>消費電力(暖房)</v>
          </cell>
          <cell r="P107">
            <v>5</v>
          </cell>
          <cell r="Q107" t="str">
            <v>kW</v>
          </cell>
          <cell r="R107" t="str">
            <v>電源</v>
          </cell>
          <cell r="S107" t="str">
            <v>三相</v>
          </cell>
          <cell r="T107" t="str">
            <v>φ</v>
          </cell>
          <cell r="U107" t="str">
            <v>電圧</v>
          </cell>
          <cell r="V107">
            <v>200</v>
          </cell>
          <cell r="W107" t="str">
            <v>V</v>
          </cell>
          <cell r="X107" t="str">
            <v>外形寸法　高さ</v>
          </cell>
          <cell r="Y107">
            <v>1260</v>
          </cell>
          <cell r="Z107" t="str">
            <v>mm</v>
          </cell>
          <cell r="AA107" t="str">
            <v>外形寸法　幅</v>
          </cell>
          <cell r="AB107">
            <v>1050</v>
          </cell>
          <cell r="AC107" t="str">
            <v>mm</v>
          </cell>
          <cell r="AD107" t="str">
            <v>外形寸法　奥行</v>
          </cell>
          <cell r="AE107">
            <v>350</v>
          </cell>
          <cell r="AF107" t="str">
            <v>mm</v>
          </cell>
          <cell r="AG107" t="str">
            <v>圧縮機出力</v>
          </cell>
          <cell r="AH107">
            <v>4.2</v>
          </cell>
          <cell r="AI107" t="str">
            <v>kW</v>
          </cell>
          <cell r="AJ107" t="str">
            <v>風量</v>
          </cell>
          <cell r="AK107">
            <v>95</v>
          </cell>
          <cell r="AL107" t="str">
            <v>m3/min</v>
          </cell>
          <cell r="AM107" t="str">
            <v>送風機出力</v>
          </cell>
          <cell r="AN107" t="str">
            <v>0.07×2</v>
          </cell>
          <cell r="AO107" t="str">
            <v>kW</v>
          </cell>
          <cell r="AP107" t="str">
            <v>冷媒配管１(ガス)</v>
          </cell>
          <cell r="AQ107">
            <v>19.05</v>
          </cell>
          <cell r="AR107" t="str">
            <v>φ(mm)</v>
          </cell>
          <cell r="AS107" t="str">
            <v>冷媒配管１(液)</v>
          </cell>
          <cell r="AT107">
            <v>9.52</v>
          </cell>
          <cell r="AU107" t="str">
            <v>φ(mm)</v>
          </cell>
          <cell r="AV107" t="str">
            <v>製品質量</v>
          </cell>
          <cell r="AW107">
            <v>112</v>
          </cell>
          <cell r="AX107" t="str">
            <v>kg</v>
          </cell>
          <cell r="AY107">
            <v>28.57</v>
          </cell>
        </row>
        <row r="108">
          <cell r="B108" t="str">
            <v>PUH-J160GA-BS</v>
          </cell>
          <cell r="C108" t="str">
            <v>標準価格</v>
          </cell>
          <cell r="D108">
            <v>780000</v>
          </cell>
          <cell r="E108" t="str">
            <v>円</v>
          </cell>
          <cell r="F108" t="str">
            <v>冷房能力</v>
          </cell>
          <cell r="G108">
            <v>14</v>
          </cell>
          <cell r="H108" t="str">
            <v>kW</v>
          </cell>
          <cell r="I108" t="str">
            <v>消費電力(冷房)</v>
          </cell>
          <cell r="J108">
            <v>5.03</v>
          </cell>
          <cell r="K108" t="str">
            <v>kW</v>
          </cell>
          <cell r="L108" t="str">
            <v>暖房能力</v>
          </cell>
          <cell r="M108">
            <v>16</v>
          </cell>
          <cell r="N108" t="str">
            <v>kW</v>
          </cell>
          <cell r="O108" t="str">
            <v>消費電力(暖房)</v>
          </cell>
          <cell r="P108">
            <v>5</v>
          </cell>
          <cell r="Q108" t="str">
            <v>kW</v>
          </cell>
          <cell r="R108" t="str">
            <v>電源</v>
          </cell>
          <cell r="S108" t="str">
            <v>三相</v>
          </cell>
          <cell r="T108" t="str">
            <v>φ</v>
          </cell>
          <cell r="U108" t="str">
            <v>電圧</v>
          </cell>
          <cell r="V108">
            <v>200</v>
          </cell>
          <cell r="W108" t="str">
            <v>V</v>
          </cell>
          <cell r="X108" t="str">
            <v>外形寸法　高さ</v>
          </cell>
          <cell r="Y108">
            <v>1260</v>
          </cell>
          <cell r="Z108" t="str">
            <v>mm</v>
          </cell>
          <cell r="AA108" t="str">
            <v>外形寸法　幅</v>
          </cell>
          <cell r="AB108">
            <v>1050</v>
          </cell>
          <cell r="AC108" t="str">
            <v>mm</v>
          </cell>
          <cell r="AD108" t="str">
            <v>外形寸法　奥行</v>
          </cell>
          <cell r="AE108">
            <v>350</v>
          </cell>
          <cell r="AF108" t="str">
            <v>mm</v>
          </cell>
          <cell r="AG108" t="str">
            <v>圧縮機出力</v>
          </cell>
          <cell r="AH108">
            <v>4.2</v>
          </cell>
          <cell r="AI108" t="str">
            <v>kW</v>
          </cell>
          <cell r="AJ108" t="str">
            <v>風量</v>
          </cell>
          <cell r="AK108">
            <v>95</v>
          </cell>
          <cell r="AL108" t="str">
            <v>m3/min</v>
          </cell>
          <cell r="AM108" t="str">
            <v>送風機出力</v>
          </cell>
          <cell r="AN108" t="str">
            <v>0.07×2</v>
          </cell>
          <cell r="AO108" t="str">
            <v>kW</v>
          </cell>
          <cell r="AP108" t="str">
            <v>冷媒配管１(ガス)</v>
          </cell>
          <cell r="AQ108">
            <v>19.05</v>
          </cell>
          <cell r="AR108" t="str">
            <v>φ(mm)</v>
          </cell>
          <cell r="AS108" t="str">
            <v>冷媒配管１(液)</v>
          </cell>
          <cell r="AT108">
            <v>9.52</v>
          </cell>
          <cell r="AU108" t="str">
            <v>φ(mm)</v>
          </cell>
          <cell r="AV108" t="str">
            <v>製品質量</v>
          </cell>
          <cell r="AW108">
            <v>112</v>
          </cell>
          <cell r="AX108" t="str">
            <v>kg</v>
          </cell>
          <cell r="AY108">
            <v>28.57</v>
          </cell>
        </row>
        <row r="109">
          <cell r="B109" t="str">
            <v>PUH-J160GA-BSG</v>
          </cell>
          <cell r="C109" t="str">
            <v>標準価格</v>
          </cell>
          <cell r="D109">
            <v>845000</v>
          </cell>
          <cell r="E109" t="str">
            <v>円</v>
          </cell>
          <cell r="F109" t="str">
            <v>冷房能力</v>
          </cell>
          <cell r="G109">
            <v>14</v>
          </cell>
          <cell r="H109" t="str">
            <v>kW</v>
          </cell>
          <cell r="I109" t="str">
            <v>消費電力(冷房)</v>
          </cell>
          <cell r="J109">
            <v>5.03</v>
          </cell>
          <cell r="K109" t="str">
            <v>kW</v>
          </cell>
          <cell r="L109" t="str">
            <v>暖房能力</v>
          </cell>
          <cell r="M109">
            <v>16</v>
          </cell>
          <cell r="N109" t="str">
            <v>kW</v>
          </cell>
          <cell r="O109" t="str">
            <v>消費電力(暖房)</v>
          </cell>
          <cell r="P109">
            <v>5</v>
          </cell>
          <cell r="Q109" t="str">
            <v>kW</v>
          </cell>
          <cell r="R109" t="str">
            <v>電源</v>
          </cell>
          <cell r="S109" t="str">
            <v>三相</v>
          </cell>
          <cell r="T109" t="str">
            <v>φ</v>
          </cell>
          <cell r="U109" t="str">
            <v>電圧</v>
          </cell>
          <cell r="V109">
            <v>200</v>
          </cell>
          <cell r="W109" t="str">
            <v>V</v>
          </cell>
          <cell r="X109" t="str">
            <v>外形寸法　高さ</v>
          </cell>
          <cell r="Y109">
            <v>1260</v>
          </cell>
          <cell r="Z109" t="str">
            <v>mm</v>
          </cell>
          <cell r="AA109" t="str">
            <v>外形寸法　幅</v>
          </cell>
          <cell r="AB109">
            <v>1050</v>
          </cell>
          <cell r="AC109" t="str">
            <v>mm</v>
          </cell>
          <cell r="AD109" t="str">
            <v>外形寸法　奥行</v>
          </cell>
          <cell r="AE109">
            <v>350</v>
          </cell>
          <cell r="AF109" t="str">
            <v>mm</v>
          </cell>
          <cell r="AG109" t="str">
            <v>圧縮機出力</v>
          </cell>
          <cell r="AH109">
            <v>4.2</v>
          </cell>
          <cell r="AI109" t="str">
            <v>kW</v>
          </cell>
          <cell r="AJ109" t="str">
            <v>風量</v>
          </cell>
          <cell r="AK109">
            <v>95</v>
          </cell>
          <cell r="AL109" t="str">
            <v>m3/min</v>
          </cell>
          <cell r="AM109" t="str">
            <v>送風機出力</v>
          </cell>
          <cell r="AN109" t="str">
            <v>0.07×2</v>
          </cell>
          <cell r="AO109" t="str">
            <v>kW</v>
          </cell>
          <cell r="AP109" t="str">
            <v>冷媒配管１(ガス)</v>
          </cell>
          <cell r="AQ109">
            <v>19.05</v>
          </cell>
          <cell r="AR109" t="str">
            <v>φ(mm)</v>
          </cell>
          <cell r="AS109" t="str">
            <v>冷媒配管１(液)</v>
          </cell>
          <cell r="AT109">
            <v>9.52</v>
          </cell>
          <cell r="AU109" t="str">
            <v>φ(mm)</v>
          </cell>
          <cell r="AV109" t="str">
            <v>製品質量</v>
          </cell>
          <cell r="AW109">
            <v>112</v>
          </cell>
          <cell r="AX109" t="str">
            <v>kg</v>
          </cell>
          <cell r="AY109">
            <v>28.57</v>
          </cell>
        </row>
        <row r="110">
          <cell r="B110" t="str">
            <v>PUH-J180FA</v>
          </cell>
          <cell r="C110" t="str">
            <v>標準価格</v>
          </cell>
          <cell r="D110">
            <v>760000</v>
          </cell>
          <cell r="E110" t="str">
            <v>円</v>
          </cell>
          <cell r="F110" t="str">
            <v>冷房能力</v>
          </cell>
          <cell r="G110">
            <v>16</v>
          </cell>
          <cell r="H110" t="str">
            <v>kW</v>
          </cell>
          <cell r="I110" t="str">
            <v>消費電力(冷房)</v>
          </cell>
          <cell r="J110">
            <v>0</v>
          </cell>
          <cell r="K110" t="str">
            <v>kW</v>
          </cell>
          <cell r="L110" t="str">
            <v>暖房能力</v>
          </cell>
          <cell r="M110">
            <v>17</v>
          </cell>
          <cell r="N110" t="str">
            <v>kW</v>
          </cell>
          <cell r="O110" t="str">
            <v>消費電力(暖房)</v>
          </cell>
          <cell r="P110">
            <v>0</v>
          </cell>
          <cell r="Q110" t="str">
            <v>kW</v>
          </cell>
          <cell r="R110" t="str">
            <v>電源</v>
          </cell>
          <cell r="S110" t="str">
            <v>三相</v>
          </cell>
          <cell r="T110" t="str">
            <v>φ</v>
          </cell>
          <cell r="U110" t="str">
            <v>電圧</v>
          </cell>
          <cell r="V110">
            <v>200</v>
          </cell>
          <cell r="W110" t="str">
            <v>V</v>
          </cell>
          <cell r="X110" t="str">
            <v>外形寸法　高さ</v>
          </cell>
          <cell r="Y110">
            <v>1280</v>
          </cell>
          <cell r="Z110" t="str">
            <v>mm</v>
          </cell>
          <cell r="AA110" t="str">
            <v>外形寸法　幅</v>
          </cell>
          <cell r="AB110">
            <v>1020</v>
          </cell>
          <cell r="AC110" t="str">
            <v>mm</v>
          </cell>
          <cell r="AD110" t="str">
            <v>外形寸法　奥行</v>
          </cell>
          <cell r="AE110">
            <v>350</v>
          </cell>
          <cell r="AF110" t="str">
            <v>mm</v>
          </cell>
          <cell r="AG110" t="str">
            <v>圧縮機出力</v>
          </cell>
          <cell r="AH110">
            <v>4</v>
          </cell>
          <cell r="AI110" t="str">
            <v>kW</v>
          </cell>
          <cell r="AJ110" t="str">
            <v>風量</v>
          </cell>
          <cell r="AK110">
            <v>110</v>
          </cell>
          <cell r="AL110" t="str">
            <v>m3/min</v>
          </cell>
          <cell r="AM110" t="str">
            <v>送風機出力</v>
          </cell>
          <cell r="AN110" t="str">
            <v>0.08×2</v>
          </cell>
          <cell r="AO110" t="str">
            <v>kW</v>
          </cell>
          <cell r="AP110" t="str">
            <v>冷媒配管１(ガス)</v>
          </cell>
          <cell r="AQ110">
            <v>22.2</v>
          </cell>
          <cell r="AR110" t="str">
            <v>φ(mm)</v>
          </cell>
          <cell r="AS110" t="str">
            <v>冷媒配管１(液)</v>
          </cell>
          <cell r="AT110">
            <v>12.7</v>
          </cell>
          <cell r="AU110" t="str">
            <v>φ(mm)</v>
          </cell>
          <cell r="AV110" t="str">
            <v>製品質量</v>
          </cell>
          <cell r="AW110">
            <v>130</v>
          </cell>
          <cell r="AX110" t="str">
            <v>kg</v>
          </cell>
          <cell r="AY110">
            <v>34.9</v>
          </cell>
        </row>
        <row r="111">
          <cell r="B111" t="str">
            <v>PUH-J180FA-BS</v>
          </cell>
          <cell r="C111" t="str">
            <v>標準価格</v>
          </cell>
          <cell r="D111">
            <v>915000</v>
          </cell>
          <cell r="E111" t="str">
            <v>円</v>
          </cell>
          <cell r="F111" t="str">
            <v>冷房能力</v>
          </cell>
          <cell r="G111">
            <v>16</v>
          </cell>
          <cell r="H111" t="str">
            <v>kW</v>
          </cell>
          <cell r="I111" t="str">
            <v>消費電力(冷房)</v>
          </cell>
          <cell r="K111" t="str">
            <v>kW</v>
          </cell>
          <cell r="L111" t="str">
            <v>暖房能力</v>
          </cell>
          <cell r="M111">
            <v>17</v>
          </cell>
          <cell r="N111" t="str">
            <v>kW</v>
          </cell>
          <cell r="O111" t="str">
            <v>消費電力(暖房)</v>
          </cell>
          <cell r="Q111" t="str">
            <v>kW</v>
          </cell>
          <cell r="R111" t="str">
            <v>電源</v>
          </cell>
          <cell r="S111" t="str">
            <v>三相</v>
          </cell>
          <cell r="T111" t="str">
            <v>φ</v>
          </cell>
          <cell r="U111" t="str">
            <v>電圧</v>
          </cell>
          <cell r="V111">
            <v>200</v>
          </cell>
          <cell r="W111" t="str">
            <v>V</v>
          </cell>
          <cell r="X111" t="str">
            <v>外形寸法　高さ</v>
          </cell>
          <cell r="Y111">
            <v>1280</v>
          </cell>
          <cell r="Z111" t="str">
            <v>mm</v>
          </cell>
          <cell r="AA111" t="str">
            <v>外形寸法　幅</v>
          </cell>
          <cell r="AB111">
            <v>1020</v>
          </cell>
          <cell r="AC111" t="str">
            <v>mm</v>
          </cell>
          <cell r="AD111" t="str">
            <v>外形寸法　奥行</v>
          </cell>
          <cell r="AE111">
            <v>350</v>
          </cell>
          <cell r="AF111" t="str">
            <v>mm</v>
          </cell>
          <cell r="AG111" t="str">
            <v>圧縮機出力</v>
          </cell>
          <cell r="AH111">
            <v>4</v>
          </cell>
          <cell r="AI111" t="str">
            <v>kW</v>
          </cell>
          <cell r="AJ111" t="str">
            <v>風量</v>
          </cell>
          <cell r="AK111">
            <v>110</v>
          </cell>
          <cell r="AL111" t="str">
            <v>m3/min</v>
          </cell>
          <cell r="AM111" t="str">
            <v>送風機出力</v>
          </cell>
          <cell r="AN111" t="str">
            <v>0.08×2</v>
          </cell>
          <cell r="AO111" t="str">
            <v>kW</v>
          </cell>
          <cell r="AP111" t="str">
            <v>冷媒配管１(ガス)</v>
          </cell>
          <cell r="AQ111">
            <v>22.2</v>
          </cell>
          <cell r="AR111" t="str">
            <v>φ(mm)</v>
          </cell>
          <cell r="AS111" t="str">
            <v>冷媒配管１(液)</v>
          </cell>
          <cell r="AT111">
            <v>12.7</v>
          </cell>
          <cell r="AU111" t="str">
            <v>φ(mm)</v>
          </cell>
          <cell r="AV111" t="str">
            <v>製品質量</v>
          </cell>
          <cell r="AW111">
            <v>130</v>
          </cell>
          <cell r="AX111" t="str">
            <v>kg</v>
          </cell>
          <cell r="AY111">
            <v>34.9</v>
          </cell>
        </row>
        <row r="112">
          <cell r="B112" t="str">
            <v>PUH-J180FA-BSG</v>
          </cell>
          <cell r="C112" t="str">
            <v>標準価格</v>
          </cell>
          <cell r="D112">
            <v>990000</v>
          </cell>
          <cell r="E112" t="str">
            <v>円</v>
          </cell>
          <cell r="F112" t="str">
            <v>冷房能力</v>
          </cell>
          <cell r="G112">
            <v>16</v>
          </cell>
          <cell r="H112" t="str">
            <v>kW</v>
          </cell>
          <cell r="I112" t="str">
            <v>消費電力(冷房)</v>
          </cell>
          <cell r="K112" t="str">
            <v>kW</v>
          </cell>
          <cell r="L112" t="str">
            <v>暖房能力</v>
          </cell>
          <cell r="M112">
            <v>17</v>
          </cell>
          <cell r="N112" t="str">
            <v>kW</v>
          </cell>
          <cell r="O112" t="str">
            <v>消費電力(暖房)</v>
          </cell>
          <cell r="Q112" t="str">
            <v>kW</v>
          </cell>
          <cell r="R112" t="str">
            <v>電源</v>
          </cell>
          <cell r="S112" t="str">
            <v>三相</v>
          </cell>
          <cell r="T112" t="str">
            <v>φ</v>
          </cell>
          <cell r="U112" t="str">
            <v>電圧</v>
          </cell>
          <cell r="V112">
            <v>200</v>
          </cell>
          <cell r="W112" t="str">
            <v>V</v>
          </cell>
          <cell r="X112" t="str">
            <v>外形寸法　高さ</v>
          </cell>
          <cell r="Y112">
            <v>1280</v>
          </cell>
          <cell r="Z112" t="str">
            <v>mm</v>
          </cell>
          <cell r="AA112" t="str">
            <v>外形寸法　幅</v>
          </cell>
          <cell r="AB112">
            <v>1020</v>
          </cell>
          <cell r="AC112" t="str">
            <v>mm</v>
          </cell>
          <cell r="AD112" t="str">
            <v>外形寸法　奥行</v>
          </cell>
          <cell r="AE112">
            <v>350</v>
          </cell>
          <cell r="AF112" t="str">
            <v>mm</v>
          </cell>
          <cell r="AG112" t="str">
            <v>圧縮機出力</v>
          </cell>
          <cell r="AH112">
            <v>4</v>
          </cell>
          <cell r="AI112" t="str">
            <v>kW</v>
          </cell>
          <cell r="AJ112" t="str">
            <v>風量</v>
          </cell>
          <cell r="AK112">
            <v>110</v>
          </cell>
          <cell r="AL112" t="str">
            <v>m3/min</v>
          </cell>
          <cell r="AM112" t="str">
            <v>送風機出力</v>
          </cell>
          <cell r="AN112" t="str">
            <v>0.08×2</v>
          </cell>
          <cell r="AO112" t="str">
            <v>kW</v>
          </cell>
          <cell r="AP112" t="str">
            <v>冷媒配管１(ガス)</v>
          </cell>
          <cell r="AQ112">
            <v>22.2</v>
          </cell>
          <cell r="AR112" t="str">
            <v>φ(mm)</v>
          </cell>
          <cell r="AS112" t="str">
            <v>冷媒配管１(液)</v>
          </cell>
          <cell r="AT112">
            <v>12.7</v>
          </cell>
          <cell r="AU112" t="str">
            <v>φ(mm)</v>
          </cell>
          <cell r="AV112" t="str">
            <v>製品質量</v>
          </cell>
          <cell r="AW112">
            <v>130</v>
          </cell>
          <cell r="AX112" t="str">
            <v>kg</v>
          </cell>
          <cell r="AY112">
            <v>34.9</v>
          </cell>
        </row>
        <row r="113">
          <cell r="B113" t="str">
            <v>PUH-J180FAM</v>
          </cell>
          <cell r="C113" t="str">
            <v>標準価格</v>
          </cell>
          <cell r="D113">
            <v>785000</v>
          </cell>
          <cell r="E113" t="str">
            <v>円</v>
          </cell>
          <cell r="F113" t="str">
            <v>冷房能力</v>
          </cell>
          <cell r="G113">
            <v>16</v>
          </cell>
          <cell r="H113" t="str">
            <v>kW</v>
          </cell>
          <cell r="I113" t="str">
            <v>消費電力(冷房)</v>
          </cell>
          <cell r="K113" t="str">
            <v>kW</v>
          </cell>
          <cell r="L113" t="str">
            <v>暖房能力</v>
          </cell>
          <cell r="M113">
            <v>17</v>
          </cell>
          <cell r="N113" t="str">
            <v>kW</v>
          </cell>
          <cell r="O113" t="str">
            <v>消費電力(暖房)</v>
          </cell>
          <cell r="Q113" t="str">
            <v>kW</v>
          </cell>
          <cell r="R113" t="str">
            <v>電源</v>
          </cell>
          <cell r="S113" t="str">
            <v>三相</v>
          </cell>
          <cell r="T113" t="str">
            <v>φ</v>
          </cell>
          <cell r="U113" t="str">
            <v>電圧</v>
          </cell>
          <cell r="V113">
            <v>200</v>
          </cell>
          <cell r="W113" t="str">
            <v>V</v>
          </cell>
          <cell r="X113" t="str">
            <v>外形寸法　高さ</v>
          </cell>
          <cell r="Y113">
            <v>1280</v>
          </cell>
          <cell r="Z113" t="str">
            <v>mm</v>
          </cell>
          <cell r="AA113" t="str">
            <v>外形寸法　幅</v>
          </cell>
          <cell r="AB113">
            <v>1020</v>
          </cell>
          <cell r="AC113" t="str">
            <v>mm</v>
          </cell>
          <cell r="AD113" t="str">
            <v>外形寸法　奥行</v>
          </cell>
          <cell r="AE113">
            <v>350</v>
          </cell>
          <cell r="AF113" t="str">
            <v>mm</v>
          </cell>
          <cell r="AG113" t="str">
            <v>圧縮機出力</v>
          </cell>
          <cell r="AH113">
            <v>4</v>
          </cell>
          <cell r="AI113" t="str">
            <v>kW</v>
          </cell>
          <cell r="AJ113" t="str">
            <v>風量</v>
          </cell>
          <cell r="AK113">
            <v>110</v>
          </cell>
          <cell r="AL113" t="str">
            <v>m3/min</v>
          </cell>
          <cell r="AM113" t="str">
            <v>送風機出力</v>
          </cell>
          <cell r="AN113" t="str">
            <v>0.08×2</v>
          </cell>
          <cell r="AO113" t="str">
            <v>kW</v>
          </cell>
          <cell r="AP113" t="str">
            <v>冷媒配管１(ガス)</v>
          </cell>
          <cell r="AQ113">
            <v>22.2</v>
          </cell>
          <cell r="AR113" t="str">
            <v>φ(mm)</v>
          </cell>
          <cell r="AS113" t="str">
            <v>冷媒配管１(液)</v>
          </cell>
          <cell r="AT113">
            <v>12.7</v>
          </cell>
          <cell r="AU113" t="str">
            <v>φ(mm)</v>
          </cell>
          <cell r="AV113" t="str">
            <v>製品質量</v>
          </cell>
          <cell r="AW113">
            <v>130</v>
          </cell>
          <cell r="AX113" t="str">
            <v>kg</v>
          </cell>
          <cell r="AY113">
            <v>34.9</v>
          </cell>
        </row>
        <row r="114">
          <cell r="B114" t="str">
            <v>PUH-J180FK</v>
          </cell>
          <cell r="C114" t="str">
            <v>標準価格</v>
          </cell>
          <cell r="D114">
            <v>750000</v>
          </cell>
          <cell r="E114" t="str">
            <v>円</v>
          </cell>
          <cell r="F114" t="str">
            <v>冷房能力</v>
          </cell>
          <cell r="G114">
            <v>16</v>
          </cell>
          <cell r="H114" t="str">
            <v>kW</v>
          </cell>
          <cell r="I114" t="str">
            <v>消費電力(冷房)</v>
          </cell>
          <cell r="J114">
            <v>5.17</v>
          </cell>
          <cell r="K114" t="str">
            <v>kW</v>
          </cell>
          <cell r="L114" t="str">
            <v>暖房能力</v>
          </cell>
          <cell r="M114">
            <v>17</v>
          </cell>
          <cell r="N114" t="str">
            <v>kW</v>
          </cell>
          <cell r="O114" t="str">
            <v>消費電力(暖房)</v>
          </cell>
          <cell r="P114">
            <v>4.66</v>
          </cell>
          <cell r="Q114" t="str">
            <v>kW</v>
          </cell>
          <cell r="R114" t="str">
            <v>電源</v>
          </cell>
          <cell r="S114" t="str">
            <v>三相</v>
          </cell>
          <cell r="T114" t="str">
            <v>φ</v>
          </cell>
          <cell r="U114" t="str">
            <v>電圧</v>
          </cell>
          <cell r="V114">
            <v>200</v>
          </cell>
          <cell r="W114" t="str">
            <v>V</v>
          </cell>
          <cell r="X114" t="str">
            <v>外形寸法　高さ</v>
          </cell>
          <cell r="Y114">
            <v>1280</v>
          </cell>
          <cell r="Z114" t="str">
            <v>mm</v>
          </cell>
          <cell r="AA114" t="str">
            <v>外形寸法　幅</v>
          </cell>
          <cell r="AB114">
            <v>1020</v>
          </cell>
          <cell r="AC114" t="str">
            <v>mm</v>
          </cell>
          <cell r="AD114" t="str">
            <v>外形寸法　奥行</v>
          </cell>
          <cell r="AE114">
            <v>350</v>
          </cell>
          <cell r="AF114" t="str">
            <v>mm</v>
          </cell>
          <cell r="AG114" t="str">
            <v>圧縮機出力</v>
          </cell>
          <cell r="AH114">
            <v>4</v>
          </cell>
          <cell r="AI114" t="str">
            <v>kW</v>
          </cell>
          <cell r="AJ114" t="str">
            <v>風量</v>
          </cell>
          <cell r="AK114">
            <v>110</v>
          </cell>
          <cell r="AL114" t="str">
            <v>m3/min</v>
          </cell>
          <cell r="AM114" t="str">
            <v>送風機出力</v>
          </cell>
          <cell r="AN114" t="str">
            <v>0.08×2</v>
          </cell>
          <cell r="AO114" t="str">
            <v>kW</v>
          </cell>
          <cell r="AP114" t="str">
            <v>冷媒配管１(ガス)</v>
          </cell>
          <cell r="AQ114">
            <v>22.2</v>
          </cell>
          <cell r="AR114" t="str">
            <v>φ(mm)</v>
          </cell>
          <cell r="AS114" t="str">
            <v>冷媒配管１(液)</v>
          </cell>
          <cell r="AT114">
            <v>12.7</v>
          </cell>
          <cell r="AU114" t="str">
            <v>φ(mm)</v>
          </cell>
          <cell r="AV114" t="str">
            <v>製品質量</v>
          </cell>
          <cell r="AW114">
            <v>130</v>
          </cell>
          <cell r="AX114" t="str">
            <v>kg</v>
          </cell>
          <cell r="AY114">
            <v>34.9</v>
          </cell>
        </row>
        <row r="115">
          <cell r="B115" t="str">
            <v>PUH-J180FK-BS</v>
          </cell>
          <cell r="C115" t="str">
            <v>標準価格</v>
          </cell>
          <cell r="D115">
            <v>915000</v>
          </cell>
          <cell r="E115" t="str">
            <v>円</v>
          </cell>
          <cell r="F115" t="str">
            <v>冷房能力</v>
          </cell>
          <cell r="G115">
            <v>16</v>
          </cell>
          <cell r="H115" t="str">
            <v>kW</v>
          </cell>
          <cell r="I115" t="str">
            <v>消費電力(冷房)</v>
          </cell>
          <cell r="J115">
            <v>0</v>
          </cell>
          <cell r="K115" t="str">
            <v>kW</v>
          </cell>
          <cell r="L115" t="str">
            <v>暖房能力</v>
          </cell>
          <cell r="M115">
            <v>17</v>
          </cell>
          <cell r="N115" t="str">
            <v>kW</v>
          </cell>
          <cell r="O115" t="str">
            <v>消費電力(暖房)</v>
          </cell>
          <cell r="P115">
            <v>0</v>
          </cell>
          <cell r="Q115" t="str">
            <v>kW</v>
          </cell>
          <cell r="R115" t="str">
            <v>電源</v>
          </cell>
          <cell r="S115" t="str">
            <v>三相</v>
          </cell>
          <cell r="T115" t="str">
            <v>φ</v>
          </cell>
          <cell r="U115" t="str">
            <v>電圧</v>
          </cell>
          <cell r="V115">
            <v>200</v>
          </cell>
          <cell r="W115" t="str">
            <v>V</v>
          </cell>
          <cell r="X115" t="str">
            <v>外形寸法　高さ</v>
          </cell>
          <cell r="Y115">
            <v>1280</v>
          </cell>
          <cell r="Z115" t="str">
            <v>mm</v>
          </cell>
          <cell r="AA115" t="str">
            <v>外形寸法　幅</v>
          </cell>
          <cell r="AB115">
            <v>1020</v>
          </cell>
          <cell r="AC115" t="str">
            <v>mm</v>
          </cell>
          <cell r="AD115" t="str">
            <v>外形寸法　奥行</v>
          </cell>
          <cell r="AE115">
            <v>350</v>
          </cell>
          <cell r="AF115" t="str">
            <v>mm</v>
          </cell>
          <cell r="AG115" t="str">
            <v>圧縮機出力</v>
          </cell>
          <cell r="AH115">
            <v>4</v>
          </cell>
          <cell r="AI115" t="str">
            <v>kW</v>
          </cell>
          <cell r="AJ115" t="str">
            <v>風量</v>
          </cell>
          <cell r="AK115">
            <v>110</v>
          </cell>
          <cell r="AL115" t="str">
            <v>m3/min</v>
          </cell>
          <cell r="AM115" t="str">
            <v>送風機出力</v>
          </cell>
          <cell r="AN115" t="str">
            <v>0.08×2</v>
          </cell>
          <cell r="AO115" t="str">
            <v>kW</v>
          </cell>
          <cell r="AP115" t="str">
            <v>冷媒配管１(ガス)</v>
          </cell>
          <cell r="AQ115">
            <v>22.2</v>
          </cell>
          <cell r="AR115" t="str">
            <v>φ(mm)</v>
          </cell>
          <cell r="AS115" t="str">
            <v>冷媒配管１(液)</v>
          </cell>
          <cell r="AT115">
            <v>12.7</v>
          </cell>
          <cell r="AU115" t="str">
            <v>φ(mm)</v>
          </cell>
          <cell r="AV115" t="str">
            <v>製品質量</v>
          </cell>
          <cell r="AW115">
            <v>130</v>
          </cell>
          <cell r="AX115" t="str">
            <v>kg</v>
          </cell>
          <cell r="AY115">
            <v>34.9</v>
          </cell>
        </row>
        <row r="116">
          <cell r="B116" t="str">
            <v>PUH-J180FK-BSG</v>
          </cell>
          <cell r="C116" t="str">
            <v>標準価格</v>
          </cell>
          <cell r="D116">
            <v>990000</v>
          </cell>
          <cell r="E116" t="str">
            <v>円</v>
          </cell>
          <cell r="F116" t="str">
            <v>冷房能力</v>
          </cell>
          <cell r="G116">
            <v>16</v>
          </cell>
          <cell r="H116" t="str">
            <v>kW</v>
          </cell>
          <cell r="I116" t="str">
            <v>消費電力(冷房)</v>
          </cell>
          <cell r="J116">
            <v>0</v>
          </cell>
          <cell r="K116" t="str">
            <v>kW</v>
          </cell>
          <cell r="L116" t="str">
            <v>暖房能力</v>
          </cell>
          <cell r="M116">
            <v>17</v>
          </cell>
          <cell r="N116" t="str">
            <v>kW</v>
          </cell>
          <cell r="O116" t="str">
            <v>消費電力(暖房)</v>
          </cell>
          <cell r="P116">
            <v>0</v>
          </cell>
          <cell r="Q116" t="str">
            <v>kW</v>
          </cell>
          <cell r="R116" t="str">
            <v>電源</v>
          </cell>
          <cell r="S116" t="str">
            <v>三相</v>
          </cell>
          <cell r="T116" t="str">
            <v>φ</v>
          </cell>
          <cell r="U116" t="str">
            <v>電圧</v>
          </cell>
          <cell r="V116">
            <v>200</v>
          </cell>
          <cell r="W116" t="str">
            <v>V</v>
          </cell>
          <cell r="X116" t="str">
            <v>外形寸法　高さ</v>
          </cell>
          <cell r="Y116">
            <v>1280</v>
          </cell>
          <cell r="Z116" t="str">
            <v>mm</v>
          </cell>
          <cell r="AA116" t="str">
            <v>外形寸法　幅</v>
          </cell>
          <cell r="AB116">
            <v>1020</v>
          </cell>
          <cell r="AC116" t="str">
            <v>mm</v>
          </cell>
          <cell r="AD116" t="str">
            <v>外形寸法　奥行</v>
          </cell>
          <cell r="AE116">
            <v>350</v>
          </cell>
          <cell r="AF116" t="str">
            <v>mm</v>
          </cell>
          <cell r="AG116" t="str">
            <v>圧縮機出力</v>
          </cell>
          <cell r="AH116">
            <v>4</v>
          </cell>
          <cell r="AI116" t="str">
            <v>kW</v>
          </cell>
          <cell r="AJ116" t="str">
            <v>風量</v>
          </cell>
          <cell r="AK116">
            <v>110</v>
          </cell>
          <cell r="AL116" t="str">
            <v>m3/min</v>
          </cell>
          <cell r="AM116" t="str">
            <v>送風機出力</v>
          </cell>
          <cell r="AN116" t="str">
            <v>0.08×2</v>
          </cell>
          <cell r="AO116" t="str">
            <v>kW</v>
          </cell>
          <cell r="AP116" t="str">
            <v>冷媒配管１(ガス)</v>
          </cell>
          <cell r="AQ116">
            <v>22.2</v>
          </cell>
          <cell r="AR116" t="str">
            <v>φ(mm)</v>
          </cell>
          <cell r="AS116" t="str">
            <v>冷媒配管１(液)</v>
          </cell>
          <cell r="AT116">
            <v>12.7</v>
          </cell>
          <cell r="AU116" t="str">
            <v>φ(mm)</v>
          </cell>
          <cell r="AV116" t="str">
            <v>製品質量</v>
          </cell>
          <cell r="AW116">
            <v>130</v>
          </cell>
          <cell r="AX116" t="str">
            <v>kg</v>
          </cell>
          <cell r="AY116">
            <v>34.9</v>
          </cell>
        </row>
        <row r="117">
          <cell r="B117" t="str">
            <v>PUH-J200A</v>
          </cell>
          <cell r="C117" t="str">
            <v>標準価格</v>
          </cell>
          <cell r="D117">
            <v>850000</v>
          </cell>
          <cell r="E117" t="str">
            <v>円</v>
          </cell>
          <cell r="F117" t="str">
            <v>冷房能力</v>
          </cell>
          <cell r="G117">
            <v>18</v>
          </cell>
          <cell r="H117" t="str">
            <v>kW</v>
          </cell>
          <cell r="I117" t="str">
            <v>消費電力(冷房)</v>
          </cell>
          <cell r="J117">
            <v>6.44</v>
          </cell>
          <cell r="K117" t="str">
            <v>kW</v>
          </cell>
          <cell r="L117" t="str">
            <v>暖房能力</v>
          </cell>
          <cell r="M117">
            <v>20</v>
          </cell>
          <cell r="N117" t="str">
            <v>kW</v>
          </cell>
          <cell r="O117" t="str">
            <v>消費電力(暖房)</v>
          </cell>
          <cell r="P117">
            <v>5.85</v>
          </cell>
          <cell r="Q117" t="str">
            <v>kW</v>
          </cell>
          <cell r="R117" t="str">
            <v>電源</v>
          </cell>
          <cell r="S117" t="str">
            <v>三相</v>
          </cell>
          <cell r="T117" t="str">
            <v>φ</v>
          </cell>
          <cell r="U117" t="str">
            <v>電圧</v>
          </cell>
          <cell r="V117">
            <v>200</v>
          </cell>
          <cell r="W117" t="str">
            <v>V</v>
          </cell>
          <cell r="X117" t="str">
            <v>外形寸法　高さ</v>
          </cell>
          <cell r="Y117">
            <v>1445</v>
          </cell>
          <cell r="Z117" t="str">
            <v>mm</v>
          </cell>
          <cell r="AA117" t="str">
            <v>外形寸法　幅</v>
          </cell>
          <cell r="AB117">
            <v>990</v>
          </cell>
          <cell r="AC117" t="str">
            <v>mm</v>
          </cell>
          <cell r="AD117" t="str">
            <v>外形寸法　奥行</v>
          </cell>
          <cell r="AE117">
            <v>990</v>
          </cell>
          <cell r="AF117" t="str">
            <v>mm</v>
          </cell>
          <cell r="AG117" t="str">
            <v>圧縮機出力</v>
          </cell>
          <cell r="AH117">
            <v>5.5</v>
          </cell>
          <cell r="AI117" t="str">
            <v>kW</v>
          </cell>
          <cell r="AJ117" t="str">
            <v>風量</v>
          </cell>
          <cell r="AK117">
            <v>150</v>
          </cell>
          <cell r="AL117" t="str">
            <v>m3/min</v>
          </cell>
          <cell r="AM117" t="str">
            <v>送風機出力</v>
          </cell>
          <cell r="AN117">
            <v>0.19500000000000001</v>
          </cell>
          <cell r="AO117" t="str">
            <v>kW</v>
          </cell>
          <cell r="AP117" t="str">
            <v>冷媒配管１(ガス)</v>
          </cell>
          <cell r="AQ117">
            <v>25.4</v>
          </cell>
          <cell r="AR117" t="str">
            <v>φ(mm)</v>
          </cell>
          <cell r="AS117" t="str">
            <v>冷媒配管１(液)</v>
          </cell>
          <cell r="AT117">
            <v>15.88</v>
          </cell>
          <cell r="AU117" t="str">
            <v>φ(mm)</v>
          </cell>
          <cell r="AV117" t="str">
            <v>製品質量</v>
          </cell>
          <cell r="AW117">
            <v>225</v>
          </cell>
          <cell r="AX117" t="str">
            <v>kg</v>
          </cell>
          <cell r="AY117">
            <v>41.28</v>
          </cell>
        </row>
        <row r="118">
          <cell r="B118" t="str">
            <v>PUH-J224EK</v>
          </cell>
          <cell r="C118" t="str">
            <v>標準価格</v>
          </cell>
          <cell r="D118">
            <v>860000</v>
          </cell>
          <cell r="E118" t="str">
            <v>円</v>
          </cell>
          <cell r="F118" t="str">
            <v>冷房能力</v>
          </cell>
          <cell r="G118">
            <v>20</v>
          </cell>
          <cell r="H118" t="str">
            <v>kW</v>
          </cell>
          <cell r="I118" t="str">
            <v>消費電力(冷房)</v>
          </cell>
          <cell r="J118">
            <v>7.58</v>
          </cell>
          <cell r="K118" t="str">
            <v>kW</v>
          </cell>
          <cell r="L118" t="str">
            <v>暖房能力</v>
          </cell>
          <cell r="M118">
            <v>22.4</v>
          </cell>
          <cell r="N118" t="str">
            <v>kW</v>
          </cell>
          <cell r="O118" t="str">
            <v>消費電力(暖房)</v>
          </cell>
          <cell r="P118">
            <v>6.72</v>
          </cell>
          <cell r="Q118" t="str">
            <v>kW</v>
          </cell>
          <cell r="R118" t="str">
            <v>電源</v>
          </cell>
          <cell r="S118" t="str">
            <v>三相</v>
          </cell>
          <cell r="T118" t="str">
            <v>φ</v>
          </cell>
          <cell r="U118" t="str">
            <v>電圧</v>
          </cell>
          <cell r="V118">
            <v>200</v>
          </cell>
          <cell r="W118" t="str">
            <v>V</v>
          </cell>
          <cell r="X118" t="str">
            <v>外形寸法　高さ</v>
          </cell>
          <cell r="Y118">
            <v>1445</v>
          </cell>
          <cell r="Z118" t="str">
            <v>mm</v>
          </cell>
          <cell r="AA118" t="str">
            <v>外形寸法　幅</v>
          </cell>
          <cell r="AB118">
            <v>990</v>
          </cell>
          <cell r="AC118" t="str">
            <v>mm</v>
          </cell>
          <cell r="AD118" t="str">
            <v>外形寸法　奥行</v>
          </cell>
          <cell r="AE118">
            <v>990</v>
          </cell>
          <cell r="AF118" t="str">
            <v>mm</v>
          </cell>
          <cell r="AG118" t="str">
            <v>圧縮機出力</v>
          </cell>
          <cell r="AH118">
            <v>5.5</v>
          </cell>
          <cell r="AI118" t="str">
            <v>kW</v>
          </cell>
          <cell r="AJ118" t="str">
            <v>風量</v>
          </cell>
          <cell r="AK118">
            <v>150</v>
          </cell>
          <cell r="AL118" t="str">
            <v>m3/min</v>
          </cell>
          <cell r="AM118" t="str">
            <v>送風機出力</v>
          </cell>
          <cell r="AN118">
            <v>0.185</v>
          </cell>
          <cell r="AO118" t="str">
            <v>kW</v>
          </cell>
          <cell r="AP118" t="str">
            <v>冷媒配管１(ガス)</v>
          </cell>
          <cell r="AQ118">
            <v>25.4</v>
          </cell>
          <cell r="AR118" t="str">
            <v>φ(mm)</v>
          </cell>
          <cell r="AS118" t="str">
            <v>冷媒配管１(液)</v>
          </cell>
          <cell r="AT118">
            <v>12.7</v>
          </cell>
          <cell r="AU118" t="str">
            <v>φ(mm)</v>
          </cell>
          <cell r="AV118" t="str">
            <v>製品質量</v>
          </cell>
          <cell r="AW118">
            <v>225</v>
          </cell>
          <cell r="AX118" t="str">
            <v>kg</v>
          </cell>
          <cell r="AY118">
            <v>38.099999999999994</v>
          </cell>
        </row>
        <row r="119">
          <cell r="B119" t="str">
            <v>PUH-J224EK-BS</v>
          </cell>
          <cell r="C119" t="str">
            <v>標準価格</v>
          </cell>
          <cell r="D119">
            <v>1100000</v>
          </cell>
          <cell r="E119" t="str">
            <v>円</v>
          </cell>
          <cell r="F119" t="str">
            <v>冷房能力</v>
          </cell>
          <cell r="G119">
            <v>20</v>
          </cell>
          <cell r="H119" t="str">
            <v>kW</v>
          </cell>
          <cell r="I119" t="str">
            <v>消費電力(冷房)</v>
          </cell>
          <cell r="J119">
            <v>7.58</v>
          </cell>
          <cell r="K119" t="str">
            <v>kW</v>
          </cell>
          <cell r="L119" t="str">
            <v>暖房能力</v>
          </cell>
          <cell r="M119">
            <v>22.4</v>
          </cell>
          <cell r="N119" t="str">
            <v>kW</v>
          </cell>
          <cell r="O119" t="str">
            <v>消費電力(暖房)</v>
          </cell>
          <cell r="P119">
            <v>6.72</v>
          </cell>
          <cell r="Q119" t="str">
            <v>kW</v>
          </cell>
          <cell r="R119" t="str">
            <v>電源</v>
          </cell>
          <cell r="S119" t="str">
            <v>三相</v>
          </cell>
          <cell r="T119" t="str">
            <v>φ</v>
          </cell>
          <cell r="U119" t="str">
            <v>電圧</v>
          </cell>
          <cell r="V119">
            <v>200</v>
          </cell>
          <cell r="W119" t="str">
            <v>V</v>
          </cell>
          <cell r="X119" t="str">
            <v>外形寸法　高さ</v>
          </cell>
          <cell r="Y119">
            <v>1445</v>
          </cell>
          <cell r="Z119" t="str">
            <v>mm</v>
          </cell>
          <cell r="AA119" t="str">
            <v>外形寸法　幅</v>
          </cell>
          <cell r="AB119">
            <v>990</v>
          </cell>
          <cell r="AC119" t="str">
            <v>mm</v>
          </cell>
          <cell r="AD119" t="str">
            <v>外形寸法　奥行</v>
          </cell>
          <cell r="AE119">
            <v>990</v>
          </cell>
          <cell r="AF119" t="str">
            <v>mm</v>
          </cell>
          <cell r="AG119" t="str">
            <v>圧縮機出力</v>
          </cell>
          <cell r="AH119">
            <v>5.5</v>
          </cell>
          <cell r="AI119" t="str">
            <v>kW</v>
          </cell>
          <cell r="AJ119" t="str">
            <v>風量</v>
          </cell>
          <cell r="AK119">
            <v>150</v>
          </cell>
          <cell r="AL119" t="str">
            <v>m3/min</v>
          </cell>
          <cell r="AM119" t="str">
            <v>送風機出力</v>
          </cell>
          <cell r="AN119">
            <v>0.185</v>
          </cell>
          <cell r="AO119" t="str">
            <v>kW</v>
          </cell>
          <cell r="AP119" t="str">
            <v>冷媒配管１(ガス)</v>
          </cell>
          <cell r="AQ119">
            <v>25.4</v>
          </cell>
          <cell r="AR119" t="str">
            <v>φ(mm)</v>
          </cell>
          <cell r="AS119" t="str">
            <v>冷媒配管１(液)</v>
          </cell>
          <cell r="AT119">
            <v>12.7</v>
          </cell>
          <cell r="AU119" t="str">
            <v>φ(mm)</v>
          </cell>
          <cell r="AV119" t="str">
            <v>製品質量</v>
          </cell>
          <cell r="AW119">
            <v>225</v>
          </cell>
          <cell r="AX119" t="str">
            <v>kg</v>
          </cell>
          <cell r="AY119">
            <v>38.099999999999994</v>
          </cell>
        </row>
        <row r="120">
          <cell r="B120" t="str">
            <v>PUH-J224EK-BSG</v>
          </cell>
          <cell r="C120" t="str">
            <v>標準価格</v>
          </cell>
          <cell r="D120">
            <v>1170000</v>
          </cell>
          <cell r="E120" t="str">
            <v>円</v>
          </cell>
          <cell r="F120" t="str">
            <v>冷房能力</v>
          </cell>
          <cell r="G120">
            <v>20</v>
          </cell>
          <cell r="H120" t="str">
            <v>kW</v>
          </cell>
          <cell r="I120" t="str">
            <v>消費電力(冷房)</v>
          </cell>
          <cell r="J120">
            <v>7.58</v>
          </cell>
          <cell r="K120" t="str">
            <v>kW</v>
          </cell>
          <cell r="L120" t="str">
            <v>暖房能力</v>
          </cell>
          <cell r="M120">
            <v>22.4</v>
          </cell>
          <cell r="N120" t="str">
            <v>kW</v>
          </cell>
          <cell r="O120" t="str">
            <v>消費電力(暖房)</v>
          </cell>
          <cell r="P120">
            <v>6.72</v>
          </cell>
          <cell r="Q120" t="str">
            <v>kW</v>
          </cell>
          <cell r="R120" t="str">
            <v>電源</v>
          </cell>
          <cell r="S120" t="str">
            <v>三相</v>
          </cell>
          <cell r="T120" t="str">
            <v>φ</v>
          </cell>
          <cell r="U120" t="str">
            <v>電圧</v>
          </cell>
          <cell r="V120">
            <v>200</v>
          </cell>
          <cell r="W120" t="str">
            <v>V</v>
          </cell>
          <cell r="X120" t="str">
            <v>外形寸法　高さ</v>
          </cell>
          <cell r="Y120">
            <v>1445</v>
          </cell>
          <cell r="Z120" t="str">
            <v>mm</v>
          </cell>
          <cell r="AA120" t="str">
            <v>外形寸法　幅</v>
          </cell>
          <cell r="AB120">
            <v>990</v>
          </cell>
          <cell r="AC120" t="str">
            <v>mm</v>
          </cell>
          <cell r="AD120" t="str">
            <v>外形寸法　奥行</v>
          </cell>
          <cell r="AE120">
            <v>990</v>
          </cell>
          <cell r="AF120" t="str">
            <v>mm</v>
          </cell>
          <cell r="AG120" t="str">
            <v>圧縮機出力</v>
          </cell>
          <cell r="AH120">
            <v>5.5</v>
          </cell>
          <cell r="AI120" t="str">
            <v>kW</v>
          </cell>
          <cell r="AJ120" t="str">
            <v>風量</v>
          </cell>
          <cell r="AK120">
            <v>150</v>
          </cell>
          <cell r="AL120" t="str">
            <v>m3/min</v>
          </cell>
          <cell r="AM120" t="str">
            <v>送風機出力</v>
          </cell>
          <cell r="AN120">
            <v>0.185</v>
          </cell>
          <cell r="AO120" t="str">
            <v>kW</v>
          </cell>
          <cell r="AP120" t="str">
            <v>冷媒配管１(ガス)</v>
          </cell>
          <cell r="AQ120">
            <v>25.4</v>
          </cell>
          <cell r="AR120" t="str">
            <v>φ(mm)</v>
          </cell>
          <cell r="AS120" t="str">
            <v>冷媒配管１(液)</v>
          </cell>
          <cell r="AT120">
            <v>12.7</v>
          </cell>
          <cell r="AU120" t="str">
            <v>φ(mm)</v>
          </cell>
          <cell r="AV120" t="str">
            <v>製品質量</v>
          </cell>
          <cell r="AW120">
            <v>225</v>
          </cell>
          <cell r="AX120" t="str">
            <v>kg</v>
          </cell>
          <cell r="AY120">
            <v>38.099999999999994</v>
          </cell>
        </row>
        <row r="121">
          <cell r="B121" t="str">
            <v>PUH-J224FA</v>
          </cell>
          <cell r="C121" t="str">
            <v>標準価格</v>
          </cell>
          <cell r="D121">
            <v>845000</v>
          </cell>
          <cell r="E121" t="str">
            <v>円</v>
          </cell>
          <cell r="F121" t="str">
            <v>冷房能力</v>
          </cell>
          <cell r="G121">
            <v>20</v>
          </cell>
          <cell r="H121" t="str">
            <v>kW</v>
          </cell>
          <cell r="I121" t="str">
            <v>消費電力(冷房)</v>
          </cell>
          <cell r="J121">
            <v>7.58</v>
          </cell>
          <cell r="K121" t="str">
            <v>kW</v>
          </cell>
          <cell r="L121" t="str">
            <v>暖房能力</v>
          </cell>
          <cell r="M121">
            <v>22.4</v>
          </cell>
          <cell r="N121" t="str">
            <v>kW</v>
          </cell>
          <cell r="O121" t="str">
            <v>消費電力(暖房)</v>
          </cell>
          <cell r="P121">
            <v>6.91</v>
          </cell>
          <cell r="Q121" t="str">
            <v>kW</v>
          </cell>
          <cell r="R121" t="str">
            <v>電源</v>
          </cell>
          <cell r="S121" t="str">
            <v>三相</v>
          </cell>
          <cell r="T121" t="str">
            <v>φ</v>
          </cell>
          <cell r="U121" t="str">
            <v>電圧</v>
          </cell>
          <cell r="V121">
            <v>200</v>
          </cell>
          <cell r="W121" t="str">
            <v>V</v>
          </cell>
          <cell r="X121" t="str">
            <v>外形寸法　高さ</v>
          </cell>
          <cell r="Y121">
            <v>1715</v>
          </cell>
          <cell r="Z121" t="str">
            <v>mm</v>
          </cell>
          <cell r="AA121" t="str">
            <v>外形寸法　幅</v>
          </cell>
          <cell r="AB121">
            <v>990</v>
          </cell>
          <cell r="AC121" t="str">
            <v>mm</v>
          </cell>
          <cell r="AD121" t="str">
            <v>外形寸法　奥行</v>
          </cell>
          <cell r="AE121">
            <v>840</v>
          </cell>
          <cell r="AF121" t="str">
            <v>mm</v>
          </cell>
          <cell r="AG121" t="str">
            <v>圧縮機出力</v>
          </cell>
          <cell r="AH121">
            <v>5.5</v>
          </cell>
          <cell r="AI121" t="str">
            <v>kW</v>
          </cell>
          <cell r="AJ121" t="str">
            <v>風量</v>
          </cell>
          <cell r="AK121">
            <v>185</v>
          </cell>
          <cell r="AL121" t="str">
            <v>m3/min</v>
          </cell>
          <cell r="AM121" t="str">
            <v>送風機出力</v>
          </cell>
          <cell r="AN121">
            <v>0.35</v>
          </cell>
          <cell r="AO121" t="str">
            <v>kW</v>
          </cell>
          <cell r="AP121" t="str">
            <v>冷媒配管１(ガス)</v>
          </cell>
          <cell r="AQ121">
            <v>25.4</v>
          </cell>
          <cell r="AR121" t="str">
            <v>φ(mm)</v>
          </cell>
          <cell r="AS121" t="str">
            <v>冷媒配管１(液)</v>
          </cell>
          <cell r="AT121">
            <v>12.7</v>
          </cell>
          <cell r="AU121" t="str">
            <v>φ(mm)</v>
          </cell>
          <cell r="AV121" t="str">
            <v>製品質量</v>
          </cell>
          <cell r="AW121">
            <v>200</v>
          </cell>
          <cell r="AX121" t="str">
            <v>kg</v>
          </cell>
          <cell r="AY121">
            <v>38.099999999999994</v>
          </cell>
        </row>
        <row r="122">
          <cell r="B122" t="str">
            <v>PUH-J224FA-BS</v>
          </cell>
          <cell r="C122" t="str">
            <v>標準価格</v>
          </cell>
          <cell r="D122">
            <v>1085000</v>
          </cell>
          <cell r="E122" t="str">
            <v>円</v>
          </cell>
          <cell r="F122" t="str">
            <v>冷房能力</v>
          </cell>
          <cell r="G122">
            <v>20</v>
          </cell>
          <cell r="H122" t="str">
            <v>kW</v>
          </cell>
          <cell r="I122" t="str">
            <v>消費電力(冷房)</v>
          </cell>
          <cell r="J122">
            <v>7.58</v>
          </cell>
          <cell r="K122" t="str">
            <v>kW</v>
          </cell>
          <cell r="L122" t="str">
            <v>暖房能力</v>
          </cell>
          <cell r="M122">
            <v>22.4</v>
          </cell>
          <cell r="N122" t="str">
            <v>kW</v>
          </cell>
          <cell r="O122" t="str">
            <v>消費電力(暖房)</v>
          </cell>
          <cell r="P122">
            <v>6.91</v>
          </cell>
          <cell r="Q122" t="str">
            <v>kW</v>
          </cell>
          <cell r="R122" t="str">
            <v>電源</v>
          </cell>
          <cell r="S122" t="str">
            <v>三相</v>
          </cell>
          <cell r="T122" t="str">
            <v>φ</v>
          </cell>
          <cell r="U122" t="str">
            <v>電圧</v>
          </cell>
          <cell r="V122">
            <v>200</v>
          </cell>
          <cell r="W122" t="str">
            <v>V</v>
          </cell>
          <cell r="X122" t="str">
            <v>外形寸法　高さ</v>
          </cell>
          <cell r="Y122">
            <v>1715</v>
          </cell>
          <cell r="Z122" t="str">
            <v>mm</v>
          </cell>
          <cell r="AA122" t="str">
            <v>外形寸法　幅</v>
          </cell>
          <cell r="AB122">
            <v>990</v>
          </cell>
          <cell r="AC122" t="str">
            <v>mm</v>
          </cell>
          <cell r="AD122" t="str">
            <v>外形寸法　奥行</v>
          </cell>
          <cell r="AE122">
            <v>840</v>
          </cell>
          <cell r="AF122" t="str">
            <v>mm</v>
          </cell>
          <cell r="AG122" t="str">
            <v>圧縮機出力</v>
          </cell>
          <cell r="AH122">
            <v>5.5</v>
          </cell>
          <cell r="AI122" t="str">
            <v>kW</v>
          </cell>
          <cell r="AJ122" t="str">
            <v>風量</v>
          </cell>
          <cell r="AK122">
            <v>185</v>
          </cell>
          <cell r="AL122" t="str">
            <v>m3/min</v>
          </cell>
          <cell r="AM122" t="str">
            <v>送風機出力</v>
          </cell>
          <cell r="AN122">
            <v>0.35</v>
          </cell>
          <cell r="AO122" t="str">
            <v>kW</v>
          </cell>
          <cell r="AP122" t="str">
            <v>冷媒配管１(ガス)</v>
          </cell>
          <cell r="AQ122">
            <v>25.4</v>
          </cell>
          <cell r="AR122" t="str">
            <v>φ(mm)</v>
          </cell>
          <cell r="AS122" t="str">
            <v>冷媒配管１(液)</v>
          </cell>
          <cell r="AT122">
            <v>12.7</v>
          </cell>
          <cell r="AU122" t="str">
            <v>φ(mm)</v>
          </cell>
          <cell r="AV122" t="str">
            <v>製品質量</v>
          </cell>
          <cell r="AW122">
            <v>200</v>
          </cell>
          <cell r="AX122" t="str">
            <v>kg</v>
          </cell>
          <cell r="AY122">
            <v>38.099999999999994</v>
          </cell>
        </row>
        <row r="123">
          <cell r="B123" t="str">
            <v>PUH-J224FA-BSG</v>
          </cell>
          <cell r="C123" t="str">
            <v>標準価格</v>
          </cell>
          <cell r="D123">
            <v>1155000</v>
          </cell>
          <cell r="E123" t="str">
            <v>円</v>
          </cell>
          <cell r="F123" t="str">
            <v>冷房能力</v>
          </cell>
          <cell r="G123">
            <v>20</v>
          </cell>
          <cell r="H123" t="str">
            <v>kW</v>
          </cell>
          <cell r="I123" t="str">
            <v>消費電力(冷房)</v>
          </cell>
          <cell r="J123">
            <v>7.58</v>
          </cell>
          <cell r="K123" t="str">
            <v>kW</v>
          </cell>
          <cell r="L123" t="str">
            <v>暖房能力</v>
          </cell>
          <cell r="M123">
            <v>22.4</v>
          </cell>
          <cell r="N123" t="str">
            <v>kW</v>
          </cell>
          <cell r="O123" t="str">
            <v>消費電力(暖房)</v>
          </cell>
          <cell r="P123">
            <v>6.91</v>
          </cell>
          <cell r="Q123" t="str">
            <v>kW</v>
          </cell>
          <cell r="R123" t="str">
            <v>電源</v>
          </cell>
          <cell r="S123" t="str">
            <v>三相</v>
          </cell>
          <cell r="T123" t="str">
            <v>φ</v>
          </cell>
          <cell r="U123" t="str">
            <v>電圧</v>
          </cell>
          <cell r="V123">
            <v>200</v>
          </cell>
          <cell r="W123" t="str">
            <v>V</v>
          </cell>
          <cell r="X123" t="str">
            <v>外形寸法　高さ</v>
          </cell>
          <cell r="Y123">
            <v>1715</v>
          </cell>
          <cell r="Z123" t="str">
            <v>mm</v>
          </cell>
          <cell r="AA123" t="str">
            <v>外形寸法　幅</v>
          </cell>
          <cell r="AB123">
            <v>990</v>
          </cell>
          <cell r="AC123" t="str">
            <v>mm</v>
          </cell>
          <cell r="AD123" t="str">
            <v>外形寸法　奥行</v>
          </cell>
          <cell r="AE123">
            <v>840</v>
          </cell>
          <cell r="AF123" t="str">
            <v>mm</v>
          </cell>
          <cell r="AG123" t="str">
            <v>圧縮機出力</v>
          </cell>
          <cell r="AH123">
            <v>5.5</v>
          </cell>
          <cell r="AI123" t="str">
            <v>kW</v>
          </cell>
          <cell r="AJ123" t="str">
            <v>風量</v>
          </cell>
          <cell r="AK123">
            <v>185</v>
          </cell>
          <cell r="AL123" t="str">
            <v>m3/min</v>
          </cell>
          <cell r="AM123" t="str">
            <v>送風機出力</v>
          </cell>
          <cell r="AN123">
            <v>0.35</v>
          </cell>
          <cell r="AO123" t="str">
            <v>kW</v>
          </cell>
          <cell r="AP123" t="str">
            <v>冷媒配管１(ガス)</v>
          </cell>
          <cell r="AQ123">
            <v>25.4</v>
          </cell>
          <cell r="AR123" t="str">
            <v>φ(mm)</v>
          </cell>
          <cell r="AS123" t="str">
            <v>冷媒配管１(液)</v>
          </cell>
          <cell r="AT123">
            <v>12.7</v>
          </cell>
          <cell r="AU123" t="str">
            <v>φ(mm)</v>
          </cell>
          <cell r="AV123" t="str">
            <v>製品質量</v>
          </cell>
          <cell r="AW123">
            <v>200</v>
          </cell>
          <cell r="AX123" t="str">
            <v>kg</v>
          </cell>
          <cell r="AY123">
            <v>38.099999999999994</v>
          </cell>
        </row>
        <row r="124">
          <cell r="B124" t="str">
            <v>PUH-J224FAM</v>
          </cell>
          <cell r="C124" t="str">
            <v>標準価格</v>
          </cell>
          <cell r="D124">
            <v>870000</v>
          </cell>
          <cell r="E124" t="str">
            <v>円</v>
          </cell>
          <cell r="F124" t="str">
            <v>冷房能力</v>
          </cell>
          <cell r="G124">
            <v>20</v>
          </cell>
          <cell r="H124" t="str">
            <v>kW</v>
          </cell>
          <cell r="I124" t="str">
            <v>消費電力(冷房)</v>
          </cell>
          <cell r="J124">
            <v>7.58</v>
          </cell>
          <cell r="K124" t="str">
            <v>kW</v>
          </cell>
          <cell r="L124" t="str">
            <v>暖房能力</v>
          </cell>
          <cell r="M124">
            <v>22.4</v>
          </cell>
          <cell r="N124" t="str">
            <v>kW</v>
          </cell>
          <cell r="O124" t="str">
            <v>消費電力(暖房)</v>
          </cell>
          <cell r="P124">
            <v>6.91</v>
          </cell>
          <cell r="Q124" t="str">
            <v>kW</v>
          </cell>
          <cell r="R124" t="str">
            <v>電源</v>
          </cell>
          <cell r="S124" t="str">
            <v>三相</v>
          </cell>
          <cell r="T124" t="str">
            <v>φ</v>
          </cell>
          <cell r="U124" t="str">
            <v>電圧</v>
          </cell>
          <cell r="V124">
            <v>200</v>
          </cell>
          <cell r="W124" t="str">
            <v>V</v>
          </cell>
          <cell r="X124" t="str">
            <v>外形寸法　高さ</v>
          </cell>
          <cell r="Y124">
            <v>1715</v>
          </cell>
          <cell r="Z124" t="str">
            <v>mm</v>
          </cell>
          <cell r="AA124" t="str">
            <v>外形寸法　幅</v>
          </cell>
          <cell r="AB124">
            <v>990</v>
          </cell>
          <cell r="AC124" t="str">
            <v>mm</v>
          </cell>
          <cell r="AD124" t="str">
            <v>外形寸法　奥行</v>
          </cell>
          <cell r="AE124">
            <v>840</v>
          </cell>
          <cell r="AF124" t="str">
            <v>mm</v>
          </cell>
          <cell r="AG124" t="str">
            <v>圧縮機出力</v>
          </cell>
          <cell r="AH124">
            <v>5.5</v>
          </cell>
          <cell r="AI124" t="str">
            <v>kW</v>
          </cell>
          <cell r="AJ124" t="str">
            <v>風量</v>
          </cell>
          <cell r="AK124">
            <v>185</v>
          </cell>
          <cell r="AL124" t="str">
            <v>m3/min</v>
          </cell>
          <cell r="AM124" t="str">
            <v>送風機出力</v>
          </cell>
          <cell r="AN124">
            <v>0.35</v>
          </cell>
          <cell r="AO124" t="str">
            <v>kW</v>
          </cell>
          <cell r="AP124" t="str">
            <v>冷媒配管１(ガス)</v>
          </cell>
          <cell r="AQ124">
            <v>25.4</v>
          </cell>
          <cell r="AR124" t="str">
            <v>φ(mm)</v>
          </cell>
          <cell r="AS124" t="str">
            <v>冷媒配管１(液)</v>
          </cell>
          <cell r="AT124">
            <v>12.7</v>
          </cell>
          <cell r="AU124" t="str">
            <v>φ(mm)</v>
          </cell>
          <cell r="AV124" t="str">
            <v>製品質量</v>
          </cell>
          <cell r="AW124">
            <v>200</v>
          </cell>
          <cell r="AX124" t="str">
            <v>kg</v>
          </cell>
          <cell r="AY124">
            <v>38.099999999999994</v>
          </cell>
        </row>
        <row r="125">
          <cell r="B125" t="str">
            <v>PUH-J224FAM-BS</v>
          </cell>
          <cell r="C125" t="str">
            <v>標準価格</v>
          </cell>
          <cell r="D125">
            <v>1110000</v>
          </cell>
          <cell r="E125" t="str">
            <v>円</v>
          </cell>
          <cell r="F125" t="str">
            <v>冷房能力</v>
          </cell>
          <cell r="G125">
            <v>20</v>
          </cell>
          <cell r="H125" t="str">
            <v>kW</v>
          </cell>
          <cell r="I125" t="str">
            <v>消費電力(冷房)</v>
          </cell>
          <cell r="J125">
            <v>7.58</v>
          </cell>
          <cell r="K125" t="str">
            <v>kW</v>
          </cell>
          <cell r="L125" t="str">
            <v>暖房能力</v>
          </cell>
          <cell r="M125">
            <v>22.4</v>
          </cell>
          <cell r="N125" t="str">
            <v>kW</v>
          </cell>
          <cell r="O125" t="str">
            <v>消費電力(暖房)</v>
          </cell>
          <cell r="P125">
            <v>6.91</v>
          </cell>
          <cell r="Q125" t="str">
            <v>kW</v>
          </cell>
          <cell r="R125" t="str">
            <v>電源</v>
          </cell>
          <cell r="S125" t="str">
            <v>三相</v>
          </cell>
          <cell r="T125" t="str">
            <v>φ</v>
          </cell>
          <cell r="U125" t="str">
            <v>電圧</v>
          </cell>
          <cell r="V125">
            <v>200</v>
          </cell>
          <cell r="W125" t="str">
            <v>V</v>
          </cell>
          <cell r="X125" t="str">
            <v>外形寸法　高さ</v>
          </cell>
          <cell r="Y125">
            <v>1715</v>
          </cell>
          <cell r="Z125" t="str">
            <v>mm</v>
          </cell>
          <cell r="AA125" t="str">
            <v>外形寸法　幅</v>
          </cell>
          <cell r="AB125">
            <v>990</v>
          </cell>
          <cell r="AC125" t="str">
            <v>mm</v>
          </cell>
          <cell r="AD125" t="str">
            <v>外形寸法　奥行</v>
          </cell>
          <cell r="AE125">
            <v>840</v>
          </cell>
          <cell r="AF125" t="str">
            <v>mm</v>
          </cell>
          <cell r="AG125" t="str">
            <v>圧縮機出力</v>
          </cell>
          <cell r="AH125">
            <v>5.5</v>
          </cell>
          <cell r="AI125" t="str">
            <v>kW</v>
          </cell>
          <cell r="AJ125" t="str">
            <v>風量</v>
          </cell>
          <cell r="AK125">
            <v>185</v>
          </cell>
          <cell r="AL125" t="str">
            <v>m3/min</v>
          </cell>
          <cell r="AM125" t="str">
            <v>送風機出力</v>
          </cell>
          <cell r="AN125">
            <v>0.35</v>
          </cell>
          <cell r="AO125" t="str">
            <v>kW</v>
          </cell>
          <cell r="AP125" t="str">
            <v>冷媒配管１(ガス)</v>
          </cell>
          <cell r="AQ125">
            <v>25.4</v>
          </cell>
          <cell r="AR125" t="str">
            <v>φ(mm)</v>
          </cell>
          <cell r="AS125" t="str">
            <v>冷媒配管１(液)</v>
          </cell>
          <cell r="AT125">
            <v>12.7</v>
          </cell>
          <cell r="AU125" t="str">
            <v>φ(mm)</v>
          </cell>
          <cell r="AV125" t="str">
            <v>製品質量</v>
          </cell>
          <cell r="AW125">
            <v>200</v>
          </cell>
          <cell r="AX125" t="str">
            <v>kg</v>
          </cell>
          <cell r="AY125">
            <v>38.099999999999994</v>
          </cell>
        </row>
        <row r="126">
          <cell r="B126" t="str">
            <v>PUH-J224FAM-BSG</v>
          </cell>
          <cell r="C126" t="str">
            <v>標準価格</v>
          </cell>
          <cell r="D126">
            <v>1180000</v>
          </cell>
          <cell r="E126" t="str">
            <v>円</v>
          </cell>
          <cell r="F126" t="str">
            <v>冷房能力</v>
          </cell>
          <cell r="G126">
            <v>20</v>
          </cell>
          <cell r="H126" t="str">
            <v>kW</v>
          </cell>
          <cell r="I126" t="str">
            <v>消費電力(冷房)</v>
          </cell>
          <cell r="J126">
            <v>7.58</v>
          </cell>
          <cell r="K126" t="str">
            <v>kW</v>
          </cell>
          <cell r="L126" t="str">
            <v>暖房能力</v>
          </cell>
          <cell r="M126">
            <v>22.4</v>
          </cell>
          <cell r="N126" t="str">
            <v>kW</v>
          </cell>
          <cell r="O126" t="str">
            <v>消費電力(暖房)</v>
          </cell>
          <cell r="P126">
            <v>6.91</v>
          </cell>
          <cell r="Q126" t="str">
            <v>kW</v>
          </cell>
          <cell r="R126" t="str">
            <v>電源</v>
          </cell>
          <cell r="S126" t="str">
            <v>三相</v>
          </cell>
          <cell r="T126" t="str">
            <v>φ</v>
          </cell>
          <cell r="U126" t="str">
            <v>電圧</v>
          </cell>
          <cell r="V126">
            <v>200</v>
          </cell>
          <cell r="W126" t="str">
            <v>V</v>
          </cell>
          <cell r="X126" t="str">
            <v>外形寸法　高さ</v>
          </cell>
          <cell r="Y126">
            <v>1715</v>
          </cell>
          <cell r="Z126" t="str">
            <v>mm</v>
          </cell>
          <cell r="AA126" t="str">
            <v>外形寸法　幅</v>
          </cell>
          <cell r="AB126">
            <v>990</v>
          </cell>
          <cell r="AC126" t="str">
            <v>mm</v>
          </cell>
          <cell r="AD126" t="str">
            <v>外形寸法　奥行</v>
          </cell>
          <cell r="AE126">
            <v>840</v>
          </cell>
          <cell r="AF126" t="str">
            <v>mm</v>
          </cell>
          <cell r="AG126" t="str">
            <v>圧縮機出力</v>
          </cell>
          <cell r="AH126">
            <v>5.5</v>
          </cell>
          <cell r="AI126" t="str">
            <v>kW</v>
          </cell>
          <cell r="AJ126" t="str">
            <v>風量</v>
          </cell>
          <cell r="AK126">
            <v>185</v>
          </cell>
          <cell r="AL126" t="str">
            <v>m3/min</v>
          </cell>
          <cell r="AM126" t="str">
            <v>送風機出力</v>
          </cell>
          <cell r="AN126">
            <v>0.35</v>
          </cell>
          <cell r="AO126" t="str">
            <v>kW</v>
          </cell>
          <cell r="AP126" t="str">
            <v>冷媒配管１(ガス)</v>
          </cell>
          <cell r="AQ126">
            <v>25.4</v>
          </cell>
          <cell r="AR126" t="str">
            <v>φ(mm)</v>
          </cell>
          <cell r="AS126" t="str">
            <v>冷媒配管１(液)</v>
          </cell>
          <cell r="AT126">
            <v>12.7</v>
          </cell>
          <cell r="AU126" t="str">
            <v>φ(mm)</v>
          </cell>
          <cell r="AV126" t="str">
            <v>製品質量</v>
          </cell>
          <cell r="AW126">
            <v>200</v>
          </cell>
          <cell r="AX126" t="str">
            <v>kg</v>
          </cell>
          <cell r="AY126">
            <v>38.099999999999994</v>
          </cell>
        </row>
        <row r="127">
          <cell r="B127" t="str">
            <v>PUH-J280A</v>
          </cell>
          <cell r="C127" t="str">
            <v>標準価格</v>
          </cell>
          <cell r="D127">
            <v>1070000</v>
          </cell>
          <cell r="E127" t="str">
            <v>円</v>
          </cell>
          <cell r="F127" t="str">
            <v>冷房能力</v>
          </cell>
          <cell r="G127">
            <v>25</v>
          </cell>
          <cell r="H127" t="str">
            <v>kW</v>
          </cell>
          <cell r="I127" t="str">
            <v>消費電力(冷房)</v>
          </cell>
          <cell r="J127">
            <v>9.0399999999999991</v>
          </cell>
          <cell r="K127" t="str">
            <v>kW</v>
          </cell>
          <cell r="L127" t="str">
            <v>暖房能力</v>
          </cell>
          <cell r="M127">
            <v>28</v>
          </cell>
          <cell r="N127" t="str">
            <v>kW</v>
          </cell>
          <cell r="O127" t="str">
            <v>消費電力(暖房)</v>
          </cell>
          <cell r="P127">
            <v>8.23</v>
          </cell>
          <cell r="Q127" t="str">
            <v>kW</v>
          </cell>
          <cell r="R127" t="str">
            <v>電源</v>
          </cell>
          <cell r="S127" t="str">
            <v>三相</v>
          </cell>
          <cell r="T127" t="str">
            <v>φ</v>
          </cell>
          <cell r="U127" t="str">
            <v>電圧</v>
          </cell>
          <cell r="V127">
            <v>200</v>
          </cell>
          <cell r="W127" t="str">
            <v>V</v>
          </cell>
          <cell r="X127" t="str">
            <v>外形寸法　高さ</v>
          </cell>
          <cell r="Y127">
            <v>1445</v>
          </cell>
          <cell r="Z127" t="str">
            <v>mm</v>
          </cell>
          <cell r="AA127" t="str">
            <v>外形寸法　幅</v>
          </cell>
          <cell r="AB127">
            <v>990</v>
          </cell>
          <cell r="AC127" t="str">
            <v>mm</v>
          </cell>
          <cell r="AD127" t="str">
            <v>外形寸法　奥行</v>
          </cell>
          <cell r="AE127">
            <v>990</v>
          </cell>
          <cell r="AF127" t="str">
            <v>mm</v>
          </cell>
          <cell r="AG127" t="str">
            <v>圧縮機出力</v>
          </cell>
          <cell r="AH127">
            <v>7.5</v>
          </cell>
          <cell r="AI127" t="str">
            <v>kW</v>
          </cell>
          <cell r="AJ127" t="str">
            <v>風量</v>
          </cell>
          <cell r="AK127">
            <v>200</v>
          </cell>
          <cell r="AL127" t="str">
            <v>m3/min</v>
          </cell>
          <cell r="AM127" t="str">
            <v>送風機出力</v>
          </cell>
          <cell r="AN127">
            <v>0.255</v>
          </cell>
          <cell r="AO127" t="str">
            <v>kW</v>
          </cell>
          <cell r="AP127" t="str">
            <v>冷媒配管１(ガス)</v>
          </cell>
          <cell r="AQ127">
            <v>28.58</v>
          </cell>
          <cell r="AR127" t="str">
            <v>φ(mm)</v>
          </cell>
          <cell r="AS127" t="str">
            <v>冷媒配管１(液)</v>
          </cell>
          <cell r="AT127">
            <v>15.88</v>
          </cell>
          <cell r="AU127" t="str">
            <v>φ(mm)</v>
          </cell>
          <cell r="AV127" t="str">
            <v>製品質量</v>
          </cell>
          <cell r="AW127">
            <v>265</v>
          </cell>
          <cell r="AX127" t="str">
            <v>kg</v>
          </cell>
          <cell r="AY127">
            <v>44.46</v>
          </cell>
        </row>
        <row r="128">
          <cell r="B128" t="str">
            <v>PUH-J280EK</v>
          </cell>
          <cell r="C128" t="str">
            <v>標準価格</v>
          </cell>
          <cell r="D128">
            <v>1080000</v>
          </cell>
          <cell r="E128" t="str">
            <v>円</v>
          </cell>
          <cell r="F128" t="str">
            <v>冷房能力</v>
          </cell>
          <cell r="G128">
            <v>25</v>
          </cell>
          <cell r="H128" t="str">
            <v>kW</v>
          </cell>
          <cell r="I128" t="str">
            <v>消費電力(冷房)</v>
          </cell>
          <cell r="J128">
            <v>9.5399999999999991</v>
          </cell>
          <cell r="K128" t="str">
            <v>kW</v>
          </cell>
          <cell r="L128" t="str">
            <v>暖房能力</v>
          </cell>
          <cell r="M128">
            <v>28</v>
          </cell>
          <cell r="N128" t="str">
            <v>kW</v>
          </cell>
          <cell r="O128" t="str">
            <v>消費電力(暖房)</v>
          </cell>
          <cell r="P128">
            <v>8.7200000000000006</v>
          </cell>
          <cell r="Q128" t="str">
            <v>kW</v>
          </cell>
          <cell r="R128" t="str">
            <v>電源</v>
          </cell>
          <cell r="S128" t="str">
            <v>三相</v>
          </cell>
          <cell r="T128" t="str">
            <v>φ</v>
          </cell>
          <cell r="U128" t="str">
            <v>電圧</v>
          </cell>
          <cell r="V128">
            <v>200</v>
          </cell>
          <cell r="W128" t="str">
            <v>V</v>
          </cell>
          <cell r="X128" t="str">
            <v>外形寸法　高さ</v>
          </cell>
          <cell r="Y128">
            <v>1445</v>
          </cell>
          <cell r="Z128" t="str">
            <v>mm</v>
          </cell>
          <cell r="AA128" t="str">
            <v>外形寸法　幅</v>
          </cell>
          <cell r="AB128">
            <v>990</v>
          </cell>
          <cell r="AC128" t="str">
            <v>mm</v>
          </cell>
          <cell r="AD128" t="str">
            <v>外形寸法　奥行</v>
          </cell>
          <cell r="AE128">
            <v>990</v>
          </cell>
          <cell r="AF128" t="str">
            <v>mm</v>
          </cell>
          <cell r="AG128" t="str">
            <v>圧縮機出力</v>
          </cell>
          <cell r="AH128">
            <v>7.5</v>
          </cell>
          <cell r="AI128" t="str">
            <v>kW</v>
          </cell>
          <cell r="AJ128" t="str">
            <v>風量</v>
          </cell>
          <cell r="AK128">
            <v>200</v>
          </cell>
          <cell r="AL128" t="str">
            <v>m3/min</v>
          </cell>
          <cell r="AM128" t="str">
            <v>送風機出力</v>
          </cell>
          <cell r="AN128">
            <v>0.32</v>
          </cell>
          <cell r="AO128" t="str">
            <v>kW</v>
          </cell>
          <cell r="AP128" t="str">
            <v>冷媒配管１(ガス)</v>
          </cell>
          <cell r="AQ128">
            <v>28.58</v>
          </cell>
          <cell r="AR128" t="str">
            <v>φ(mm)</v>
          </cell>
          <cell r="AS128" t="str">
            <v>冷媒配管１(液)</v>
          </cell>
          <cell r="AT128">
            <v>15.88</v>
          </cell>
          <cell r="AU128" t="str">
            <v>φ(mm)</v>
          </cell>
          <cell r="AV128" t="str">
            <v>製品質量</v>
          </cell>
          <cell r="AW128">
            <v>265</v>
          </cell>
          <cell r="AX128" t="str">
            <v>kg</v>
          </cell>
          <cell r="AY128">
            <v>44.46</v>
          </cell>
        </row>
        <row r="129">
          <cell r="B129" t="str">
            <v>PUH-J280EK-BS</v>
          </cell>
          <cell r="C129" t="str">
            <v>標準価格</v>
          </cell>
          <cell r="D129">
            <v>1350000</v>
          </cell>
          <cell r="E129" t="str">
            <v>円</v>
          </cell>
          <cell r="F129" t="str">
            <v>冷房能力</v>
          </cell>
          <cell r="G129">
            <v>25</v>
          </cell>
          <cell r="H129" t="str">
            <v>kW</v>
          </cell>
          <cell r="I129" t="str">
            <v>消費電力(冷房)</v>
          </cell>
          <cell r="J129">
            <v>9.5399999999999991</v>
          </cell>
          <cell r="K129" t="str">
            <v>kW</v>
          </cell>
          <cell r="L129" t="str">
            <v>暖房能力</v>
          </cell>
          <cell r="M129">
            <v>28</v>
          </cell>
          <cell r="N129" t="str">
            <v>kW</v>
          </cell>
          <cell r="O129" t="str">
            <v>消費電力(暖房)</v>
          </cell>
          <cell r="P129">
            <v>8.7200000000000006</v>
          </cell>
          <cell r="Q129" t="str">
            <v>kW</v>
          </cell>
          <cell r="R129" t="str">
            <v>電源</v>
          </cell>
          <cell r="S129" t="str">
            <v>三相</v>
          </cell>
          <cell r="T129" t="str">
            <v>φ</v>
          </cell>
          <cell r="U129" t="str">
            <v>電圧</v>
          </cell>
          <cell r="V129">
            <v>200</v>
          </cell>
          <cell r="W129" t="str">
            <v>V</v>
          </cell>
          <cell r="X129" t="str">
            <v>外形寸法　高さ</v>
          </cell>
          <cell r="Y129">
            <v>1445</v>
          </cell>
          <cell r="Z129" t="str">
            <v>mm</v>
          </cell>
          <cell r="AA129" t="str">
            <v>外形寸法　幅</v>
          </cell>
          <cell r="AB129">
            <v>990</v>
          </cell>
          <cell r="AC129" t="str">
            <v>mm</v>
          </cell>
          <cell r="AD129" t="str">
            <v>外形寸法　奥行</v>
          </cell>
          <cell r="AE129">
            <v>990</v>
          </cell>
          <cell r="AF129" t="str">
            <v>mm</v>
          </cell>
          <cell r="AG129" t="str">
            <v>圧縮機出力</v>
          </cell>
          <cell r="AH129">
            <v>7.5</v>
          </cell>
          <cell r="AI129" t="str">
            <v>kW</v>
          </cell>
          <cell r="AJ129" t="str">
            <v>風量</v>
          </cell>
          <cell r="AK129">
            <v>200</v>
          </cell>
          <cell r="AL129" t="str">
            <v>m3/min</v>
          </cell>
          <cell r="AM129" t="str">
            <v>送風機出力</v>
          </cell>
          <cell r="AN129">
            <v>0.32</v>
          </cell>
          <cell r="AO129" t="str">
            <v>kW</v>
          </cell>
          <cell r="AP129" t="str">
            <v>冷媒配管１(ガス)</v>
          </cell>
          <cell r="AQ129">
            <v>28.58</v>
          </cell>
          <cell r="AR129" t="str">
            <v>φ(mm)</v>
          </cell>
          <cell r="AS129" t="str">
            <v>冷媒配管１(液)</v>
          </cell>
          <cell r="AT129">
            <v>15.88</v>
          </cell>
          <cell r="AU129" t="str">
            <v>φ(mm)</v>
          </cell>
          <cell r="AV129" t="str">
            <v>製品質量</v>
          </cell>
          <cell r="AW129">
            <v>265</v>
          </cell>
          <cell r="AX129" t="str">
            <v>kg</v>
          </cell>
          <cell r="AY129">
            <v>44.46</v>
          </cell>
        </row>
        <row r="130">
          <cell r="B130" t="str">
            <v>PUH-J280EK-BSG</v>
          </cell>
          <cell r="C130" t="str">
            <v>標準価格</v>
          </cell>
          <cell r="D130">
            <v>1440000</v>
          </cell>
          <cell r="E130" t="str">
            <v>円</v>
          </cell>
          <cell r="F130" t="str">
            <v>冷房能力</v>
          </cell>
          <cell r="G130">
            <v>25</v>
          </cell>
          <cell r="H130" t="str">
            <v>kW</v>
          </cell>
          <cell r="I130" t="str">
            <v>消費電力(冷房)</v>
          </cell>
          <cell r="J130">
            <v>9.5399999999999991</v>
          </cell>
          <cell r="K130" t="str">
            <v>kW</v>
          </cell>
          <cell r="L130" t="str">
            <v>暖房能力</v>
          </cell>
          <cell r="M130">
            <v>28</v>
          </cell>
          <cell r="N130" t="str">
            <v>kW</v>
          </cell>
          <cell r="O130" t="str">
            <v>消費電力(暖房)</v>
          </cell>
          <cell r="P130">
            <v>8.7200000000000006</v>
          </cell>
          <cell r="Q130" t="str">
            <v>kW</v>
          </cell>
          <cell r="R130" t="str">
            <v>電源</v>
          </cell>
          <cell r="S130" t="str">
            <v>三相</v>
          </cell>
          <cell r="T130" t="str">
            <v>φ</v>
          </cell>
          <cell r="U130" t="str">
            <v>電圧</v>
          </cell>
          <cell r="V130">
            <v>200</v>
          </cell>
          <cell r="W130" t="str">
            <v>V</v>
          </cell>
          <cell r="X130" t="str">
            <v>外形寸法　高さ</v>
          </cell>
          <cell r="Y130">
            <v>1445</v>
          </cell>
          <cell r="Z130" t="str">
            <v>mm</v>
          </cell>
          <cell r="AA130" t="str">
            <v>外形寸法　幅</v>
          </cell>
          <cell r="AB130">
            <v>990</v>
          </cell>
          <cell r="AC130" t="str">
            <v>mm</v>
          </cell>
          <cell r="AD130" t="str">
            <v>外形寸法　奥行</v>
          </cell>
          <cell r="AE130">
            <v>990</v>
          </cell>
          <cell r="AF130" t="str">
            <v>mm</v>
          </cell>
          <cell r="AG130" t="str">
            <v>圧縮機出力</v>
          </cell>
          <cell r="AH130">
            <v>7.5</v>
          </cell>
          <cell r="AI130" t="str">
            <v>kW</v>
          </cell>
          <cell r="AJ130" t="str">
            <v>風量</v>
          </cell>
          <cell r="AK130">
            <v>200</v>
          </cell>
          <cell r="AL130" t="str">
            <v>m3/min</v>
          </cell>
          <cell r="AM130" t="str">
            <v>送風機出力</v>
          </cell>
          <cell r="AN130">
            <v>0.32</v>
          </cell>
          <cell r="AO130" t="str">
            <v>kW</v>
          </cell>
          <cell r="AP130" t="str">
            <v>冷媒配管１(ガス)</v>
          </cell>
          <cell r="AQ130">
            <v>28.58</v>
          </cell>
          <cell r="AR130" t="str">
            <v>φ(mm)</v>
          </cell>
          <cell r="AS130" t="str">
            <v>冷媒配管１(液)</v>
          </cell>
          <cell r="AT130">
            <v>15.88</v>
          </cell>
          <cell r="AU130" t="str">
            <v>φ(mm)</v>
          </cell>
          <cell r="AV130" t="str">
            <v>製品質量</v>
          </cell>
          <cell r="AW130">
            <v>265</v>
          </cell>
          <cell r="AX130" t="str">
            <v>kg</v>
          </cell>
          <cell r="AY130">
            <v>44.46</v>
          </cell>
        </row>
        <row r="131">
          <cell r="B131" t="str">
            <v>PUH-J280FA</v>
          </cell>
          <cell r="C131" t="str">
            <v>標準価格</v>
          </cell>
          <cell r="D131">
            <v>1040000</v>
          </cell>
          <cell r="E131" t="str">
            <v>円</v>
          </cell>
          <cell r="F131" t="str">
            <v>冷房能力</v>
          </cell>
          <cell r="G131">
            <v>25</v>
          </cell>
          <cell r="H131" t="str">
            <v>kW</v>
          </cell>
          <cell r="I131" t="str">
            <v>消費電力(冷房)</v>
          </cell>
          <cell r="J131">
            <v>9.5399999999999991</v>
          </cell>
          <cell r="K131" t="str">
            <v>kW</v>
          </cell>
          <cell r="L131" t="str">
            <v>暖房能力</v>
          </cell>
          <cell r="M131">
            <v>28</v>
          </cell>
          <cell r="N131" t="str">
            <v>kW</v>
          </cell>
          <cell r="O131" t="str">
            <v>消費電力(暖房)</v>
          </cell>
          <cell r="P131">
            <v>8.85</v>
          </cell>
          <cell r="Q131" t="str">
            <v>kW</v>
          </cell>
          <cell r="R131" t="str">
            <v>電源</v>
          </cell>
          <cell r="S131" t="str">
            <v>三相</v>
          </cell>
          <cell r="T131" t="str">
            <v>φ</v>
          </cell>
          <cell r="U131" t="str">
            <v>電圧</v>
          </cell>
          <cell r="V131">
            <v>200</v>
          </cell>
          <cell r="W131" t="str">
            <v>V</v>
          </cell>
          <cell r="X131" t="str">
            <v>外形寸法　高さ</v>
          </cell>
          <cell r="Y131">
            <v>1715</v>
          </cell>
          <cell r="Z131" t="str">
            <v>mm</v>
          </cell>
          <cell r="AA131" t="str">
            <v>外形寸法　幅</v>
          </cell>
          <cell r="AB131">
            <v>990</v>
          </cell>
          <cell r="AC131" t="str">
            <v>mm</v>
          </cell>
          <cell r="AD131" t="str">
            <v>外形寸法　奥行</v>
          </cell>
          <cell r="AE131">
            <v>840</v>
          </cell>
          <cell r="AF131" t="str">
            <v>mm</v>
          </cell>
          <cell r="AG131" t="str">
            <v>圧縮機出力</v>
          </cell>
          <cell r="AH131">
            <v>7.5</v>
          </cell>
          <cell r="AI131" t="str">
            <v>kW</v>
          </cell>
          <cell r="AJ131" t="str">
            <v>風量</v>
          </cell>
          <cell r="AK131">
            <v>185</v>
          </cell>
          <cell r="AL131" t="str">
            <v>m3/min</v>
          </cell>
          <cell r="AM131" t="str">
            <v>送風機出力</v>
          </cell>
          <cell r="AN131">
            <v>0.35</v>
          </cell>
          <cell r="AO131" t="str">
            <v>kW</v>
          </cell>
          <cell r="AP131" t="str">
            <v>冷媒配管１(ガス)</v>
          </cell>
          <cell r="AQ131">
            <v>28.58</v>
          </cell>
          <cell r="AR131" t="str">
            <v>φ(mm)</v>
          </cell>
          <cell r="AS131" t="str">
            <v>冷媒配管１(液)</v>
          </cell>
          <cell r="AT131">
            <v>15.88</v>
          </cell>
          <cell r="AU131" t="str">
            <v>φ(mm)</v>
          </cell>
          <cell r="AV131" t="str">
            <v>製品質量</v>
          </cell>
          <cell r="AW131">
            <v>240</v>
          </cell>
          <cell r="AX131" t="str">
            <v>kg</v>
          </cell>
          <cell r="AY131">
            <v>44.46</v>
          </cell>
        </row>
        <row r="132">
          <cell r="B132" t="str">
            <v>PUH-J280FA-BS</v>
          </cell>
          <cell r="C132" t="str">
            <v>標準価格</v>
          </cell>
          <cell r="D132">
            <v>1310000</v>
          </cell>
          <cell r="E132" t="str">
            <v>円</v>
          </cell>
          <cell r="F132" t="str">
            <v>冷房能力</v>
          </cell>
          <cell r="G132">
            <v>25</v>
          </cell>
          <cell r="H132" t="str">
            <v>kW</v>
          </cell>
          <cell r="I132" t="str">
            <v>消費電力(冷房)</v>
          </cell>
          <cell r="J132">
            <v>9.5399999999999991</v>
          </cell>
          <cell r="K132" t="str">
            <v>kW</v>
          </cell>
          <cell r="L132" t="str">
            <v>暖房能力</v>
          </cell>
          <cell r="M132">
            <v>28</v>
          </cell>
          <cell r="N132" t="str">
            <v>kW</v>
          </cell>
          <cell r="O132" t="str">
            <v>消費電力(暖房)</v>
          </cell>
          <cell r="P132">
            <v>8.85</v>
          </cell>
          <cell r="Q132" t="str">
            <v>kW</v>
          </cell>
          <cell r="R132" t="str">
            <v>電源</v>
          </cell>
          <cell r="S132" t="str">
            <v>三相</v>
          </cell>
          <cell r="T132" t="str">
            <v>φ</v>
          </cell>
          <cell r="U132" t="str">
            <v>電圧</v>
          </cell>
          <cell r="V132">
            <v>200</v>
          </cell>
          <cell r="W132" t="str">
            <v>V</v>
          </cell>
          <cell r="X132" t="str">
            <v>外形寸法　高さ</v>
          </cell>
          <cell r="Y132">
            <v>1715</v>
          </cell>
          <cell r="Z132" t="str">
            <v>mm</v>
          </cell>
          <cell r="AA132" t="str">
            <v>外形寸法　幅</v>
          </cell>
          <cell r="AB132">
            <v>990</v>
          </cell>
          <cell r="AC132" t="str">
            <v>mm</v>
          </cell>
          <cell r="AD132" t="str">
            <v>外形寸法　奥行</v>
          </cell>
          <cell r="AE132">
            <v>840</v>
          </cell>
          <cell r="AF132" t="str">
            <v>mm</v>
          </cell>
          <cell r="AG132" t="str">
            <v>圧縮機出力</v>
          </cell>
          <cell r="AH132">
            <v>7.5</v>
          </cell>
          <cell r="AI132" t="str">
            <v>kW</v>
          </cell>
          <cell r="AJ132" t="str">
            <v>風量</v>
          </cell>
          <cell r="AK132">
            <v>185</v>
          </cell>
          <cell r="AL132" t="str">
            <v>m3/min</v>
          </cell>
          <cell r="AM132" t="str">
            <v>送風機出力</v>
          </cell>
          <cell r="AN132">
            <v>0.35</v>
          </cell>
          <cell r="AO132" t="str">
            <v>kW</v>
          </cell>
          <cell r="AP132" t="str">
            <v>冷媒配管１(ガス)</v>
          </cell>
          <cell r="AQ132">
            <v>28.58</v>
          </cell>
          <cell r="AR132" t="str">
            <v>φ(mm)</v>
          </cell>
          <cell r="AS132" t="str">
            <v>冷媒配管１(液)</v>
          </cell>
          <cell r="AT132">
            <v>15.88</v>
          </cell>
          <cell r="AU132" t="str">
            <v>φ(mm)</v>
          </cell>
          <cell r="AV132" t="str">
            <v>製品質量</v>
          </cell>
          <cell r="AW132">
            <v>240</v>
          </cell>
          <cell r="AX132" t="str">
            <v>kg</v>
          </cell>
          <cell r="AY132">
            <v>44.46</v>
          </cell>
        </row>
        <row r="133">
          <cell r="B133" t="str">
            <v>PUH-J280FA-BSG</v>
          </cell>
          <cell r="C133" t="str">
            <v>標準価格</v>
          </cell>
          <cell r="D133">
            <v>1400000</v>
          </cell>
          <cell r="E133" t="str">
            <v>円</v>
          </cell>
          <cell r="F133" t="str">
            <v>冷房能力</v>
          </cell>
          <cell r="G133">
            <v>25</v>
          </cell>
          <cell r="H133" t="str">
            <v>kW</v>
          </cell>
          <cell r="I133" t="str">
            <v>消費電力(冷房)</v>
          </cell>
          <cell r="J133">
            <v>9.5399999999999991</v>
          </cell>
          <cell r="K133" t="str">
            <v>kW</v>
          </cell>
          <cell r="L133" t="str">
            <v>暖房能力</v>
          </cell>
          <cell r="M133">
            <v>28</v>
          </cell>
          <cell r="N133" t="str">
            <v>kW</v>
          </cell>
          <cell r="O133" t="str">
            <v>消費電力(暖房)</v>
          </cell>
          <cell r="P133">
            <v>8.85</v>
          </cell>
          <cell r="Q133" t="str">
            <v>kW</v>
          </cell>
          <cell r="R133" t="str">
            <v>電源</v>
          </cell>
          <cell r="S133" t="str">
            <v>三相</v>
          </cell>
          <cell r="T133" t="str">
            <v>φ</v>
          </cell>
          <cell r="U133" t="str">
            <v>電圧</v>
          </cell>
          <cell r="V133">
            <v>200</v>
          </cell>
          <cell r="W133" t="str">
            <v>V</v>
          </cell>
          <cell r="X133" t="str">
            <v>外形寸法　高さ</v>
          </cell>
          <cell r="Y133">
            <v>1715</v>
          </cell>
          <cell r="Z133" t="str">
            <v>mm</v>
          </cell>
          <cell r="AA133" t="str">
            <v>外形寸法　幅</v>
          </cell>
          <cell r="AB133">
            <v>990</v>
          </cell>
          <cell r="AC133" t="str">
            <v>mm</v>
          </cell>
          <cell r="AD133" t="str">
            <v>外形寸法　奥行</v>
          </cell>
          <cell r="AE133">
            <v>840</v>
          </cell>
          <cell r="AF133" t="str">
            <v>mm</v>
          </cell>
          <cell r="AG133" t="str">
            <v>圧縮機出力</v>
          </cell>
          <cell r="AH133">
            <v>7.5</v>
          </cell>
          <cell r="AI133" t="str">
            <v>kW</v>
          </cell>
          <cell r="AJ133" t="str">
            <v>風量</v>
          </cell>
          <cell r="AK133">
            <v>185</v>
          </cell>
          <cell r="AL133" t="str">
            <v>m3/min</v>
          </cell>
          <cell r="AM133" t="str">
            <v>送風機出力</v>
          </cell>
          <cell r="AN133">
            <v>0.35</v>
          </cell>
          <cell r="AO133" t="str">
            <v>kW</v>
          </cell>
          <cell r="AP133" t="str">
            <v>冷媒配管１(ガス)</v>
          </cell>
          <cell r="AQ133">
            <v>28.58</v>
          </cell>
          <cell r="AR133" t="str">
            <v>φ(mm)</v>
          </cell>
          <cell r="AS133" t="str">
            <v>冷媒配管１(液)</v>
          </cell>
          <cell r="AT133">
            <v>15.88</v>
          </cell>
          <cell r="AU133" t="str">
            <v>φ(mm)</v>
          </cell>
          <cell r="AV133" t="str">
            <v>製品質量</v>
          </cell>
          <cell r="AW133">
            <v>240</v>
          </cell>
          <cell r="AX133" t="str">
            <v>kg</v>
          </cell>
          <cell r="AY133">
            <v>44.46</v>
          </cell>
        </row>
        <row r="134">
          <cell r="B134" t="str">
            <v>PUH-J280FAM</v>
          </cell>
          <cell r="C134" t="str">
            <v>標準価格</v>
          </cell>
          <cell r="D134">
            <v>1065000</v>
          </cell>
          <cell r="E134" t="str">
            <v>円</v>
          </cell>
          <cell r="F134" t="str">
            <v>冷房能力</v>
          </cell>
          <cell r="G134">
            <v>25</v>
          </cell>
          <cell r="H134" t="str">
            <v>kW</v>
          </cell>
          <cell r="I134" t="str">
            <v>消費電力(冷房)</v>
          </cell>
          <cell r="J134">
            <v>9.5399999999999991</v>
          </cell>
          <cell r="K134" t="str">
            <v>kW</v>
          </cell>
          <cell r="L134" t="str">
            <v>暖房能力</v>
          </cell>
          <cell r="M134">
            <v>28</v>
          </cell>
          <cell r="N134" t="str">
            <v>kW</v>
          </cell>
          <cell r="O134" t="str">
            <v>消費電力(暖房)</v>
          </cell>
          <cell r="P134">
            <v>8.85</v>
          </cell>
          <cell r="Q134" t="str">
            <v>kW</v>
          </cell>
          <cell r="R134" t="str">
            <v>電源</v>
          </cell>
          <cell r="S134" t="str">
            <v>三相</v>
          </cell>
          <cell r="T134" t="str">
            <v>φ</v>
          </cell>
          <cell r="U134" t="str">
            <v>電圧</v>
          </cell>
          <cell r="V134">
            <v>200</v>
          </cell>
          <cell r="W134" t="str">
            <v>V</v>
          </cell>
          <cell r="X134" t="str">
            <v>外形寸法　高さ</v>
          </cell>
          <cell r="Y134">
            <v>1715</v>
          </cell>
          <cell r="Z134" t="str">
            <v>mm</v>
          </cell>
          <cell r="AA134" t="str">
            <v>外形寸法　幅</v>
          </cell>
          <cell r="AB134">
            <v>990</v>
          </cell>
          <cell r="AC134" t="str">
            <v>mm</v>
          </cell>
          <cell r="AD134" t="str">
            <v>外形寸法　奥行</v>
          </cell>
          <cell r="AE134">
            <v>840</v>
          </cell>
          <cell r="AF134" t="str">
            <v>mm</v>
          </cell>
          <cell r="AG134" t="str">
            <v>圧縮機出力</v>
          </cell>
          <cell r="AH134">
            <v>7.5</v>
          </cell>
          <cell r="AI134" t="str">
            <v>kW</v>
          </cell>
          <cell r="AJ134" t="str">
            <v>風量</v>
          </cell>
          <cell r="AK134">
            <v>185</v>
          </cell>
          <cell r="AL134" t="str">
            <v>m3/min</v>
          </cell>
          <cell r="AM134" t="str">
            <v>送風機出力</v>
          </cell>
          <cell r="AN134">
            <v>0.35</v>
          </cell>
          <cell r="AO134" t="str">
            <v>kW</v>
          </cell>
          <cell r="AP134" t="str">
            <v>冷媒配管１(ガス)</v>
          </cell>
          <cell r="AQ134">
            <v>28.58</v>
          </cell>
          <cell r="AR134" t="str">
            <v>φ(mm)</v>
          </cell>
          <cell r="AS134" t="str">
            <v>冷媒配管１(液)</v>
          </cell>
          <cell r="AT134">
            <v>15.88</v>
          </cell>
          <cell r="AU134" t="str">
            <v>φ(mm)</v>
          </cell>
          <cell r="AV134" t="str">
            <v>製品質量</v>
          </cell>
          <cell r="AW134">
            <v>240</v>
          </cell>
          <cell r="AX134" t="str">
            <v>kg</v>
          </cell>
          <cell r="AY134">
            <v>44.46</v>
          </cell>
        </row>
        <row r="135">
          <cell r="B135" t="str">
            <v>PUH-J280FAM-BS</v>
          </cell>
          <cell r="C135" t="str">
            <v>標準価格</v>
          </cell>
          <cell r="D135">
            <v>1335000</v>
          </cell>
          <cell r="E135" t="str">
            <v>円</v>
          </cell>
          <cell r="F135" t="str">
            <v>冷房能力</v>
          </cell>
          <cell r="G135">
            <v>25</v>
          </cell>
          <cell r="H135" t="str">
            <v>kW</v>
          </cell>
          <cell r="I135" t="str">
            <v>消費電力(冷房)</v>
          </cell>
          <cell r="J135">
            <v>9.5399999999999991</v>
          </cell>
          <cell r="K135" t="str">
            <v>kW</v>
          </cell>
          <cell r="L135" t="str">
            <v>暖房能力</v>
          </cell>
          <cell r="M135">
            <v>28</v>
          </cell>
          <cell r="N135" t="str">
            <v>kW</v>
          </cell>
          <cell r="O135" t="str">
            <v>消費電力(暖房)</v>
          </cell>
          <cell r="P135">
            <v>8.85</v>
          </cell>
          <cell r="Q135" t="str">
            <v>kW</v>
          </cell>
          <cell r="R135" t="str">
            <v>電源</v>
          </cell>
          <cell r="S135" t="str">
            <v>三相</v>
          </cell>
          <cell r="T135" t="str">
            <v>φ</v>
          </cell>
          <cell r="U135" t="str">
            <v>電圧</v>
          </cell>
          <cell r="V135">
            <v>200</v>
          </cell>
          <cell r="W135" t="str">
            <v>V</v>
          </cell>
          <cell r="X135" t="str">
            <v>外形寸法　高さ</v>
          </cell>
          <cell r="Y135">
            <v>1715</v>
          </cell>
          <cell r="Z135" t="str">
            <v>mm</v>
          </cell>
          <cell r="AA135" t="str">
            <v>外形寸法　幅</v>
          </cell>
          <cell r="AB135">
            <v>990</v>
          </cell>
          <cell r="AC135" t="str">
            <v>mm</v>
          </cell>
          <cell r="AD135" t="str">
            <v>外形寸法　奥行</v>
          </cell>
          <cell r="AE135">
            <v>840</v>
          </cell>
          <cell r="AF135" t="str">
            <v>mm</v>
          </cell>
          <cell r="AG135" t="str">
            <v>圧縮機出力</v>
          </cell>
          <cell r="AH135">
            <v>7.5</v>
          </cell>
          <cell r="AI135" t="str">
            <v>kW</v>
          </cell>
          <cell r="AJ135" t="str">
            <v>風量</v>
          </cell>
          <cell r="AK135">
            <v>185</v>
          </cell>
          <cell r="AL135" t="str">
            <v>m3/min</v>
          </cell>
          <cell r="AM135" t="str">
            <v>送風機出力</v>
          </cell>
          <cell r="AN135">
            <v>0.35</v>
          </cell>
          <cell r="AO135" t="str">
            <v>kW</v>
          </cell>
          <cell r="AP135" t="str">
            <v>冷媒配管１(ガス)</v>
          </cell>
          <cell r="AQ135">
            <v>28.58</v>
          </cell>
          <cell r="AR135" t="str">
            <v>φ(mm)</v>
          </cell>
          <cell r="AS135" t="str">
            <v>冷媒配管１(液)</v>
          </cell>
          <cell r="AT135">
            <v>15.88</v>
          </cell>
          <cell r="AU135" t="str">
            <v>φ(mm)</v>
          </cell>
          <cell r="AV135" t="str">
            <v>製品質量</v>
          </cell>
          <cell r="AW135">
            <v>240</v>
          </cell>
          <cell r="AX135" t="str">
            <v>kg</v>
          </cell>
          <cell r="AY135">
            <v>44.46</v>
          </cell>
        </row>
        <row r="136">
          <cell r="B136" t="str">
            <v>PUH-J280FAM-BSG</v>
          </cell>
          <cell r="C136" t="str">
            <v>標準価格</v>
          </cell>
          <cell r="D136">
            <v>1425000</v>
          </cell>
          <cell r="E136" t="str">
            <v>円</v>
          </cell>
          <cell r="F136" t="str">
            <v>冷房能力</v>
          </cell>
          <cell r="G136">
            <v>25</v>
          </cell>
          <cell r="H136" t="str">
            <v>kW</v>
          </cell>
          <cell r="I136" t="str">
            <v>消費電力(冷房)</v>
          </cell>
          <cell r="J136">
            <v>9.5399999999999991</v>
          </cell>
          <cell r="K136" t="str">
            <v>kW</v>
          </cell>
          <cell r="L136" t="str">
            <v>暖房能力</v>
          </cell>
          <cell r="M136">
            <v>28</v>
          </cell>
          <cell r="N136" t="str">
            <v>kW</v>
          </cell>
          <cell r="O136" t="str">
            <v>消費電力(暖房)</v>
          </cell>
          <cell r="P136">
            <v>8.85</v>
          </cell>
          <cell r="Q136" t="str">
            <v>kW</v>
          </cell>
          <cell r="R136" t="str">
            <v>電源</v>
          </cell>
          <cell r="S136" t="str">
            <v>三相</v>
          </cell>
          <cell r="T136" t="str">
            <v>φ</v>
          </cell>
          <cell r="U136" t="str">
            <v>電圧</v>
          </cell>
          <cell r="V136">
            <v>200</v>
          </cell>
          <cell r="W136" t="str">
            <v>V</v>
          </cell>
          <cell r="X136" t="str">
            <v>外形寸法　高さ</v>
          </cell>
          <cell r="Y136">
            <v>1715</v>
          </cell>
          <cell r="Z136" t="str">
            <v>mm</v>
          </cell>
          <cell r="AA136" t="str">
            <v>外形寸法　幅</v>
          </cell>
          <cell r="AB136">
            <v>990</v>
          </cell>
          <cell r="AC136" t="str">
            <v>mm</v>
          </cell>
          <cell r="AD136" t="str">
            <v>外形寸法　奥行</v>
          </cell>
          <cell r="AE136">
            <v>840</v>
          </cell>
          <cell r="AF136" t="str">
            <v>mm</v>
          </cell>
          <cell r="AG136" t="str">
            <v>圧縮機出力</v>
          </cell>
          <cell r="AH136">
            <v>7.5</v>
          </cell>
          <cell r="AI136" t="str">
            <v>kW</v>
          </cell>
          <cell r="AJ136" t="str">
            <v>風量</v>
          </cell>
          <cell r="AK136">
            <v>185</v>
          </cell>
          <cell r="AL136" t="str">
            <v>m3/min</v>
          </cell>
          <cell r="AM136" t="str">
            <v>送風機出力</v>
          </cell>
          <cell r="AN136">
            <v>0.35</v>
          </cell>
          <cell r="AO136" t="str">
            <v>kW</v>
          </cell>
          <cell r="AP136" t="str">
            <v>冷媒配管１(ガス)</v>
          </cell>
          <cell r="AQ136">
            <v>28.58</v>
          </cell>
          <cell r="AR136" t="str">
            <v>φ(mm)</v>
          </cell>
          <cell r="AS136" t="str">
            <v>冷媒配管１(液)</v>
          </cell>
          <cell r="AT136">
            <v>15.88</v>
          </cell>
          <cell r="AU136" t="str">
            <v>φ(mm)</v>
          </cell>
          <cell r="AV136" t="str">
            <v>製品質量</v>
          </cell>
          <cell r="AW136">
            <v>240</v>
          </cell>
          <cell r="AX136" t="str">
            <v>kg</v>
          </cell>
          <cell r="AY136">
            <v>44.46</v>
          </cell>
        </row>
        <row r="137">
          <cell r="B137" t="str">
            <v>PUH-J28SEK</v>
          </cell>
          <cell r="C137" t="str">
            <v>標準価格</v>
          </cell>
          <cell r="D137">
            <v>235000</v>
          </cell>
          <cell r="E137" t="str">
            <v>円</v>
          </cell>
          <cell r="F137" t="str">
            <v>冷房能力</v>
          </cell>
          <cell r="G137">
            <v>2.5</v>
          </cell>
          <cell r="H137" t="str">
            <v>kW</v>
          </cell>
          <cell r="I137" t="str">
            <v>消費電力(冷房)</v>
          </cell>
          <cell r="J137">
            <v>0</v>
          </cell>
          <cell r="K137" t="str">
            <v>kW</v>
          </cell>
          <cell r="L137" t="str">
            <v>暖房能力</v>
          </cell>
          <cell r="M137">
            <v>2.8</v>
          </cell>
          <cell r="N137" t="str">
            <v>kW</v>
          </cell>
          <cell r="O137" t="str">
            <v>消費電力(暖房)</v>
          </cell>
          <cell r="P137">
            <v>0</v>
          </cell>
          <cell r="Q137" t="str">
            <v>kW</v>
          </cell>
          <cell r="R137" t="str">
            <v>電源</v>
          </cell>
          <cell r="S137" t="str">
            <v>単相</v>
          </cell>
          <cell r="T137" t="str">
            <v>φ</v>
          </cell>
          <cell r="U137" t="str">
            <v>電圧</v>
          </cell>
          <cell r="V137">
            <v>200</v>
          </cell>
          <cell r="W137" t="str">
            <v>V</v>
          </cell>
          <cell r="X137" t="str">
            <v>外形寸法　高さ</v>
          </cell>
          <cell r="Y137">
            <v>650</v>
          </cell>
          <cell r="Z137" t="str">
            <v>mm</v>
          </cell>
          <cell r="AA137" t="str">
            <v>外形寸法　幅</v>
          </cell>
          <cell r="AB137">
            <v>870</v>
          </cell>
          <cell r="AC137" t="str">
            <v>mm</v>
          </cell>
          <cell r="AD137" t="str">
            <v>外形寸法　奥行</v>
          </cell>
          <cell r="AE137">
            <v>325</v>
          </cell>
          <cell r="AF137" t="str">
            <v>mm</v>
          </cell>
          <cell r="AG137" t="str">
            <v>圧縮機出力</v>
          </cell>
          <cell r="AH137">
            <v>0.75</v>
          </cell>
          <cell r="AI137" t="str">
            <v>kW</v>
          </cell>
          <cell r="AJ137" t="str">
            <v>風量</v>
          </cell>
          <cell r="AK137">
            <v>40</v>
          </cell>
          <cell r="AL137" t="str">
            <v>m3/min</v>
          </cell>
          <cell r="AM137" t="str">
            <v>送風機出力</v>
          </cell>
          <cell r="AN137">
            <v>4.8000000000000001E-2</v>
          </cell>
          <cell r="AO137" t="str">
            <v>kW</v>
          </cell>
          <cell r="AP137" t="str">
            <v>冷媒配管１(ガス)</v>
          </cell>
          <cell r="AQ137">
            <v>12.7</v>
          </cell>
          <cell r="AR137" t="str">
            <v>φ(mm)</v>
          </cell>
          <cell r="AS137" t="str">
            <v>冷媒配管１(液)</v>
          </cell>
          <cell r="AT137">
            <v>6.35</v>
          </cell>
          <cell r="AU137" t="str">
            <v>φ(mm)</v>
          </cell>
          <cell r="AV137" t="str">
            <v>製品質量</v>
          </cell>
          <cell r="AW137">
            <v>46</v>
          </cell>
          <cell r="AX137" t="str">
            <v>kg</v>
          </cell>
          <cell r="AY137">
            <v>19.049999999999997</v>
          </cell>
        </row>
        <row r="138">
          <cell r="B138" t="str">
            <v>PUH-J40FK</v>
          </cell>
          <cell r="C138" t="str">
            <v>標準価格</v>
          </cell>
          <cell r="D138">
            <v>255000</v>
          </cell>
          <cell r="E138" t="str">
            <v>円</v>
          </cell>
          <cell r="F138" t="str">
            <v>冷房能力</v>
          </cell>
          <cell r="G138">
            <v>3.6</v>
          </cell>
          <cell r="H138" t="str">
            <v>kW</v>
          </cell>
          <cell r="I138" t="str">
            <v>消費電力(冷房)</v>
          </cell>
          <cell r="J138">
            <v>0</v>
          </cell>
          <cell r="K138" t="str">
            <v>kW</v>
          </cell>
          <cell r="L138" t="str">
            <v>暖房能力</v>
          </cell>
          <cell r="M138">
            <v>4</v>
          </cell>
          <cell r="N138" t="str">
            <v>kW</v>
          </cell>
          <cell r="O138" t="str">
            <v>消費電力(暖房)</v>
          </cell>
          <cell r="P138">
            <v>0</v>
          </cell>
          <cell r="Q138" t="str">
            <v>kW</v>
          </cell>
          <cell r="R138" t="str">
            <v>電源</v>
          </cell>
          <cell r="S138" t="str">
            <v>三相</v>
          </cell>
          <cell r="T138" t="str">
            <v>φ</v>
          </cell>
          <cell r="U138" t="str">
            <v>電圧</v>
          </cell>
          <cell r="V138">
            <v>200</v>
          </cell>
          <cell r="W138" t="str">
            <v>V</v>
          </cell>
          <cell r="X138" t="str">
            <v>外形寸法　高さ</v>
          </cell>
          <cell r="Y138">
            <v>680</v>
          </cell>
          <cell r="Z138" t="str">
            <v>mm</v>
          </cell>
          <cell r="AA138" t="str">
            <v>外形寸法　幅</v>
          </cell>
          <cell r="AB138">
            <v>900</v>
          </cell>
          <cell r="AC138" t="str">
            <v>mm</v>
          </cell>
          <cell r="AD138" t="str">
            <v>外形寸法　奥行</v>
          </cell>
          <cell r="AE138">
            <v>350</v>
          </cell>
          <cell r="AF138" t="str">
            <v>mm</v>
          </cell>
          <cell r="AG138" t="str">
            <v>圧縮機出力</v>
          </cell>
          <cell r="AH138">
            <v>1.2</v>
          </cell>
          <cell r="AI138" t="str">
            <v>kW</v>
          </cell>
          <cell r="AJ138" t="str">
            <v>風量</v>
          </cell>
          <cell r="AK138">
            <v>45</v>
          </cell>
          <cell r="AL138" t="str">
            <v>m3/min</v>
          </cell>
          <cell r="AM138" t="str">
            <v>送風機出力</v>
          </cell>
          <cell r="AN138">
            <v>0.04</v>
          </cell>
          <cell r="AO138" t="str">
            <v>kW</v>
          </cell>
          <cell r="AP138" t="str">
            <v>冷媒配管１(ガス)</v>
          </cell>
          <cell r="AQ138">
            <v>12.7</v>
          </cell>
          <cell r="AR138" t="str">
            <v>φ(mm)</v>
          </cell>
          <cell r="AS138" t="str">
            <v>冷媒配管１(液)</v>
          </cell>
          <cell r="AT138">
            <v>6.35</v>
          </cell>
          <cell r="AU138" t="str">
            <v>φ(mm)</v>
          </cell>
          <cell r="AV138" t="str">
            <v>製品質量</v>
          </cell>
          <cell r="AW138">
            <v>52</v>
          </cell>
          <cell r="AX138" t="str">
            <v>kg</v>
          </cell>
          <cell r="AY138">
            <v>19.049999999999997</v>
          </cell>
        </row>
        <row r="139">
          <cell r="B139" t="str">
            <v>PUH-J40FK-BS</v>
          </cell>
          <cell r="C139" t="str">
            <v>標準価格</v>
          </cell>
          <cell r="D139">
            <v>310000</v>
          </cell>
          <cell r="E139" t="str">
            <v>円</v>
          </cell>
          <cell r="F139" t="str">
            <v>冷房能力</v>
          </cell>
          <cell r="G139">
            <v>3.6</v>
          </cell>
          <cell r="H139" t="str">
            <v>kW</v>
          </cell>
          <cell r="I139" t="str">
            <v>消費電力(冷房)</v>
          </cell>
          <cell r="J139">
            <v>0</v>
          </cell>
          <cell r="K139" t="str">
            <v>kW</v>
          </cell>
          <cell r="L139" t="str">
            <v>暖房能力</v>
          </cell>
          <cell r="M139">
            <v>4</v>
          </cell>
          <cell r="N139" t="str">
            <v>kW</v>
          </cell>
          <cell r="O139" t="str">
            <v>消費電力(暖房)</v>
          </cell>
          <cell r="P139">
            <v>0</v>
          </cell>
          <cell r="Q139" t="str">
            <v>kW</v>
          </cell>
          <cell r="R139" t="str">
            <v>電源</v>
          </cell>
          <cell r="S139" t="str">
            <v>三相</v>
          </cell>
          <cell r="T139" t="str">
            <v>φ</v>
          </cell>
          <cell r="U139" t="str">
            <v>電圧</v>
          </cell>
          <cell r="V139">
            <v>200</v>
          </cell>
          <cell r="W139" t="str">
            <v>V</v>
          </cell>
          <cell r="X139" t="str">
            <v>外形寸法　高さ</v>
          </cell>
          <cell r="Y139">
            <v>680</v>
          </cell>
          <cell r="Z139" t="str">
            <v>mm</v>
          </cell>
          <cell r="AA139" t="str">
            <v>外形寸法　幅</v>
          </cell>
          <cell r="AB139">
            <v>900</v>
          </cell>
          <cell r="AC139" t="str">
            <v>mm</v>
          </cell>
          <cell r="AD139" t="str">
            <v>外形寸法　奥行</v>
          </cell>
          <cell r="AE139">
            <v>350</v>
          </cell>
          <cell r="AF139" t="str">
            <v>mm</v>
          </cell>
          <cell r="AG139" t="str">
            <v>圧縮機出力</v>
          </cell>
          <cell r="AH139">
            <v>1.2</v>
          </cell>
          <cell r="AI139" t="str">
            <v>kW</v>
          </cell>
          <cell r="AJ139" t="str">
            <v>風量</v>
          </cell>
          <cell r="AK139">
            <v>45</v>
          </cell>
          <cell r="AL139" t="str">
            <v>m3/min</v>
          </cell>
          <cell r="AM139" t="str">
            <v>送風機出力</v>
          </cell>
          <cell r="AN139">
            <v>0.04</v>
          </cell>
          <cell r="AO139" t="str">
            <v>kW</v>
          </cell>
          <cell r="AP139" t="str">
            <v>冷媒配管１(ガス)</v>
          </cell>
          <cell r="AQ139">
            <v>12.7</v>
          </cell>
          <cell r="AR139" t="str">
            <v>φ(mm)</v>
          </cell>
          <cell r="AS139" t="str">
            <v>冷媒配管１(液)</v>
          </cell>
          <cell r="AT139">
            <v>6.35</v>
          </cell>
          <cell r="AU139" t="str">
            <v>φ(mm)</v>
          </cell>
          <cell r="AV139" t="str">
            <v>製品質量</v>
          </cell>
          <cell r="AW139">
            <v>52</v>
          </cell>
          <cell r="AX139" t="str">
            <v>kg</v>
          </cell>
          <cell r="AY139">
            <v>19.049999999999997</v>
          </cell>
        </row>
        <row r="140">
          <cell r="B140" t="str">
            <v>PUH-J40FK-BSG</v>
          </cell>
          <cell r="C140" t="str">
            <v>標準価格</v>
          </cell>
          <cell r="D140">
            <v>335000</v>
          </cell>
          <cell r="E140" t="str">
            <v>円</v>
          </cell>
          <cell r="F140" t="str">
            <v>冷房能力</v>
          </cell>
          <cell r="G140">
            <v>3.6</v>
          </cell>
          <cell r="H140" t="str">
            <v>kW</v>
          </cell>
          <cell r="I140" t="str">
            <v>消費電力(冷房)</v>
          </cell>
          <cell r="J140">
            <v>0</v>
          </cell>
          <cell r="K140" t="str">
            <v>kW</v>
          </cell>
          <cell r="L140" t="str">
            <v>暖房能力</v>
          </cell>
          <cell r="M140">
            <v>4</v>
          </cell>
          <cell r="N140" t="str">
            <v>kW</v>
          </cell>
          <cell r="O140" t="str">
            <v>消費電力(暖房)</v>
          </cell>
          <cell r="P140">
            <v>0</v>
          </cell>
          <cell r="Q140" t="str">
            <v>kW</v>
          </cell>
          <cell r="R140" t="str">
            <v>電源</v>
          </cell>
          <cell r="S140" t="str">
            <v>三相</v>
          </cell>
          <cell r="T140" t="str">
            <v>φ</v>
          </cell>
          <cell r="U140" t="str">
            <v>電圧</v>
          </cell>
          <cell r="V140">
            <v>200</v>
          </cell>
          <cell r="W140" t="str">
            <v>V</v>
          </cell>
          <cell r="X140" t="str">
            <v>外形寸法　高さ</v>
          </cell>
          <cell r="Y140">
            <v>680</v>
          </cell>
          <cell r="Z140" t="str">
            <v>mm</v>
          </cell>
          <cell r="AA140" t="str">
            <v>外形寸法　幅</v>
          </cell>
          <cell r="AB140">
            <v>900</v>
          </cell>
          <cell r="AC140" t="str">
            <v>mm</v>
          </cell>
          <cell r="AD140" t="str">
            <v>外形寸法　奥行</v>
          </cell>
          <cell r="AE140">
            <v>350</v>
          </cell>
          <cell r="AF140" t="str">
            <v>mm</v>
          </cell>
          <cell r="AG140" t="str">
            <v>圧縮機出力</v>
          </cell>
          <cell r="AH140">
            <v>1.2</v>
          </cell>
          <cell r="AI140" t="str">
            <v>kW</v>
          </cell>
          <cell r="AJ140" t="str">
            <v>風量</v>
          </cell>
          <cell r="AK140">
            <v>45</v>
          </cell>
          <cell r="AL140" t="str">
            <v>m3/min</v>
          </cell>
          <cell r="AM140" t="str">
            <v>送風機出力</v>
          </cell>
          <cell r="AN140">
            <v>0.04</v>
          </cell>
          <cell r="AO140" t="str">
            <v>kW</v>
          </cell>
          <cell r="AP140" t="str">
            <v>冷媒配管１(ガス)</v>
          </cell>
          <cell r="AQ140">
            <v>12.7</v>
          </cell>
          <cell r="AR140" t="str">
            <v>φ(mm)</v>
          </cell>
          <cell r="AS140" t="str">
            <v>冷媒配管１(液)</v>
          </cell>
          <cell r="AT140">
            <v>6.35</v>
          </cell>
          <cell r="AU140" t="str">
            <v>φ(mm)</v>
          </cell>
          <cell r="AV140" t="str">
            <v>製品質量</v>
          </cell>
          <cell r="AW140">
            <v>52</v>
          </cell>
          <cell r="AX140" t="str">
            <v>kg</v>
          </cell>
          <cell r="AY140">
            <v>19.049999999999997</v>
          </cell>
        </row>
        <row r="141">
          <cell r="B141" t="str">
            <v>PUH-J40GA</v>
          </cell>
          <cell r="C141" t="str">
            <v>標準価格</v>
          </cell>
          <cell r="D141">
            <v>260000</v>
          </cell>
          <cell r="E141" t="str">
            <v>円</v>
          </cell>
          <cell r="F141" t="str">
            <v>冷房能力</v>
          </cell>
          <cell r="G141">
            <v>3.6</v>
          </cell>
          <cell r="H141" t="str">
            <v>kW</v>
          </cell>
          <cell r="I141" t="str">
            <v>消費電力(冷房)</v>
          </cell>
          <cell r="J141">
            <v>0</v>
          </cell>
          <cell r="K141" t="str">
            <v>kW</v>
          </cell>
          <cell r="L141" t="str">
            <v>暖房能力</v>
          </cell>
          <cell r="M141">
            <v>4</v>
          </cell>
          <cell r="N141" t="str">
            <v>kW</v>
          </cell>
          <cell r="O141" t="str">
            <v>消費電力(暖房)</v>
          </cell>
          <cell r="P141">
            <v>0</v>
          </cell>
          <cell r="Q141" t="str">
            <v>kW</v>
          </cell>
          <cell r="R141" t="str">
            <v>電源</v>
          </cell>
          <cell r="S141" t="str">
            <v>三相</v>
          </cell>
          <cell r="T141" t="str">
            <v>φ</v>
          </cell>
          <cell r="U141" t="str">
            <v>電圧</v>
          </cell>
          <cell r="V141">
            <v>200</v>
          </cell>
          <cell r="W141" t="str">
            <v>V</v>
          </cell>
          <cell r="X141" t="str">
            <v>外形寸法　高さ</v>
          </cell>
          <cell r="Y141">
            <v>650</v>
          </cell>
          <cell r="Z141" t="str">
            <v>mm</v>
          </cell>
          <cell r="AA141" t="str">
            <v>外形寸法　幅</v>
          </cell>
          <cell r="AB141">
            <v>900</v>
          </cell>
          <cell r="AC141" t="str">
            <v>mm</v>
          </cell>
          <cell r="AD141" t="str">
            <v>外形寸法　奥行</v>
          </cell>
          <cell r="AE141">
            <v>330</v>
          </cell>
          <cell r="AF141" t="str">
            <v>mm</v>
          </cell>
          <cell r="AG141" t="str">
            <v>圧縮機出力</v>
          </cell>
          <cell r="AH141">
            <v>1.2</v>
          </cell>
          <cell r="AI141" t="str">
            <v>kW</v>
          </cell>
          <cell r="AJ141" t="str">
            <v>風量</v>
          </cell>
          <cell r="AK141">
            <v>40</v>
          </cell>
          <cell r="AL141" t="str">
            <v>m3/min</v>
          </cell>
          <cell r="AM141" t="str">
            <v>送風機出力</v>
          </cell>
          <cell r="AN141">
            <v>0.06</v>
          </cell>
          <cell r="AO141" t="str">
            <v>kW</v>
          </cell>
          <cell r="AP141" t="str">
            <v>冷媒配管１(ガス)</v>
          </cell>
          <cell r="AQ141">
            <v>12.7</v>
          </cell>
          <cell r="AR141" t="str">
            <v>φ(mm)</v>
          </cell>
          <cell r="AS141" t="str">
            <v>冷媒配管１(液)</v>
          </cell>
          <cell r="AT141">
            <v>6.35</v>
          </cell>
          <cell r="AU141" t="str">
            <v>φ(mm)</v>
          </cell>
          <cell r="AV141" t="str">
            <v>製品質量</v>
          </cell>
          <cell r="AW141">
            <v>51</v>
          </cell>
          <cell r="AX141" t="str">
            <v>kg</v>
          </cell>
          <cell r="AY141">
            <v>19.049999999999997</v>
          </cell>
        </row>
        <row r="142">
          <cell r="B142" t="str">
            <v>PUH-J40GA-BS</v>
          </cell>
          <cell r="C142" t="str">
            <v>標準価格</v>
          </cell>
          <cell r="D142">
            <v>315000</v>
          </cell>
          <cell r="E142" t="str">
            <v>円</v>
          </cell>
          <cell r="F142" t="str">
            <v>冷房能力</v>
          </cell>
          <cell r="G142">
            <v>3.6</v>
          </cell>
          <cell r="H142" t="str">
            <v>kW</v>
          </cell>
          <cell r="I142" t="str">
            <v>消費電力(冷房)</v>
          </cell>
          <cell r="K142" t="str">
            <v>kW</v>
          </cell>
          <cell r="L142" t="str">
            <v>暖房能力</v>
          </cell>
          <cell r="M142">
            <v>4</v>
          </cell>
          <cell r="N142" t="str">
            <v>kW</v>
          </cell>
          <cell r="O142" t="str">
            <v>消費電力(暖房)</v>
          </cell>
          <cell r="Q142" t="str">
            <v>kW</v>
          </cell>
          <cell r="R142" t="str">
            <v>電源</v>
          </cell>
          <cell r="S142" t="str">
            <v>三相</v>
          </cell>
          <cell r="T142" t="str">
            <v>φ</v>
          </cell>
          <cell r="U142" t="str">
            <v>電圧</v>
          </cell>
          <cell r="V142">
            <v>200</v>
          </cell>
          <cell r="W142" t="str">
            <v>V</v>
          </cell>
          <cell r="X142" t="str">
            <v>外形寸法　高さ</v>
          </cell>
          <cell r="Y142">
            <v>650</v>
          </cell>
          <cell r="Z142" t="str">
            <v>mm</v>
          </cell>
          <cell r="AA142" t="str">
            <v>外形寸法　幅</v>
          </cell>
          <cell r="AB142">
            <v>900</v>
          </cell>
          <cell r="AC142" t="str">
            <v>mm</v>
          </cell>
          <cell r="AD142" t="str">
            <v>外形寸法　奥行</v>
          </cell>
          <cell r="AE142">
            <v>330</v>
          </cell>
          <cell r="AF142" t="str">
            <v>mm</v>
          </cell>
          <cell r="AG142" t="str">
            <v>圧縮機出力</v>
          </cell>
          <cell r="AH142">
            <v>1.2</v>
          </cell>
          <cell r="AI142" t="str">
            <v>kW</v>
          </cell>
          <cell r="AJ142" t="str">
            <v>風量</v>
          </cell>
          <cell r="AK142">
            <v>40</v>
          </cell>
          <cell r="AL142" t="str">
            <v>m3/min</v>
          </cell>
          <cell r="AM142" t="str">
            <v>送風機出力</v>
          </cell>
          <cell r="AN142">
            <v>0.06</v>
          </cell>
          <cell r="AO142" t="str">
            <v>kW</v>
          </cell>
          <cell r="AP142" t="str">
            <v>冷媒配管１(ガス)</v>
          </cell>
          <cell r="AQ142">
            <v>12.7</v>
          </cell>
          <cell r="AR142" t="str">
            <v>φ(mm)</v>
          </cell>
          <cell r="AS142" t="str">
            <v>冷媒配管１(液)</v>
          </cell>
          <cell r="AT142">
            <v>6.35</v>
          </cell>
          <cell r="AU142" t="str">
            <v>φ(mm)</v>
          </cell>
          <cell r="AV142" t="str">
            <v>製品質量</v>
          </cell>
          <cell r="AW142">
            <v>51</v>
          </cell>
          <cell r="AX142" t="str">
            <v>kg</v>
          </cell>
          <cell r="AY142">
            <v>19.049999999999997</v>
          </cell>
        </row>
        <row r="143">
          <cell r="B143" t="str">
            <v>PUH-J40GA-BSG</v>
          </cell>
          <cell r="C143" t="str">
            <v>標準価格</v>
          </cell>
          <cell r="D143">
            <v>340000</v>
          </cell>
          <cell r="E143" t="str">
            <v>円</v>
          </cell>
          <cell r="F143" t="str">
            <v>冷房能力</v>
          </cell>
          <cell r="G143">
            <v>3.6</v>
          </cell>
          <cell r="H143" t="str">
            <v>kW</v>
          </cell>
          <cell r="I143" t="str">
            <v>消費電力(冷房)</v>
          </cell>
          <cell r="K143" t="str">
            <v>kW</v>
          </cell>
          <cell r="L143" t="str">
            <v>暖房能力</v>
          </cell>
          <cell r="M143">
            <v>4</v>
          </cell>
          <cell r="N143" t="str">
            <v>kW</v>
          </cell>
          <cell r="O143" t="str">
            <v>消費電力(暖房)</v>
          </cell>
          <cell r="Q143" t="str">
            <v>kW</v>
          </cell>
          <cell r="R143" t="str">
            <v>電源</v>
          </cell>
          <cell r="S143" t="str">
            <v>三相</v>
          </cell>
          <cell r="T143" t="str">
            <v>φ</v>
          </cell>
          <cell r="U143" t="str">
            <v>電圧</v>
          </cell>
          <cell r="V143">
            <v>200</v>
          </cell>
          <cell r="W143" t="str">
            <v>V</v>
          </cell>
          <cell r="X143" t="str">
            <v>外形寸法　高さ</v>
          </cell>
          <cell r="Y143">
            <v>650</v>
          </cell>
          <cell r="Z143" t="str">
            <v>mm</v>
          </cell>
          <cell r="AA143" t="str">
            <v>外形寸法　幅</v>
          </cell>
          <cell r="AB143">
            <v>900</v>
          </cell>
          <cell r="AC143" t="str">
            <v>mm</v>
          </cell>
          <cell r="AD143" t="str">
            <v>外形寸法　奥行</v>
          </cell>
          <cell r="AE143">
            <v>330</v>
          </cell>
          <cell r="AF143" t="str">
            <v>mm</v>
          </cell>
          <cell r="AG143" t="str">
            <v>圧縮機出力</v>
          </cell>
          <cell r="AH143">
            <v>1.2</v>
          </cell>
          <cell r="AI143" t="str">
            <v>kW</v>
          </cell>
          <cell r="AJ143" t="str">
            <v>風量</v>
          </cell>
          <cell r="AK143">
            <v>40</v>
          </cell>
          <cell r="AL143" t="str">
            <v>m3/min</v>
          </cell>
          <cell r="AM143" t="str">
            <v>送風機出力</v>
          </cell>
          <cell r="AN143">
            <v>0.06</v>
          </cell>
          <cell r="AO143" t="str">
            <v>kW</v>
          </cell>
          <cell r="AP143" t="str">
            <v>冷媒配管１(ガス)</v>
          </cell>
          <cell r="AQ143">
            <v>12.7</v>
          </cell>
          <cell r="AR143" t="str">
            <v>φ(mm)</v>
          </cell>
          <cell r="AS143" t="str">
            <v>冷媒配管１(液)</v>
          </cell>
          <cell r="AT143">
            <v>6.35</v>
          </cell>
          <cell r="AU143" t="str">
            <v>φ(mm)</v>
          </cell>
          <cell r="AV143" t="str">
            <v>製品質量</v>
          </cell>
          <cell r="AW143">
            <v>51</v>
          </cell>
          <cell r="AX143" t="str">
            <v>kg</v>
          </cell>
          <cell r="AY143">
            <v>19.049999999999997</v>
          </cell>
        </row>
        <row r="144">
          <cell r="B144" t="str">
            <v>PUH-J40GAM</v>
          </cell>
          <cell r="C144" t="str">
            <v>標準価格</v>
          </cell>
          <cell r="D144">
            <v>285000</v>
          </cell>
          <cell r="E144" t="str">
            <v>円</v>
          </cell>
          <cell r="F144" t="str">
            <v>冷房能力</v>
          </cell>
          <cell r="G144">
            <v>3.6</v>
          </cell>
          <cell r="H144" t="str">
            <v>kW</v>
          </cell>
          <cell r="I144" t="str">
            <v>消費電力(冷房)</v>
          </cell>
          <cell r="K144" t="str">
            <v>kW</v>
          </cell>
          <cell r="L144" t="str">
            <v>暖房能力</v>
          </cell>
          <cell r="M144">
            <v>4</v>
          </cell>
          <cell r="N144" t="str">
            <v>kW</v>
          </cell>
          <cell r="O144" t="str">
            <v>消費電力(暖房)</v>
          </cell>
          <cell r="Q144" t="str">
            <v>kW</v>
          </cell>
          <cell r="R144" t="str">
            <v>電源</v>
          </cell>
          <cell r="S144" t="str">
            <v>三相</v>
          </cell>
          <cell r="T144" t="str">
            <v>φ</v>
          </cell>
          <cell r="U144" t="str">
            <v>電圧</v>
          </cell>
          <cell r="V144">
            <v>200</v>
          </cell>
          <cell r="W144" t="str">
            <v>V</v>
          </cell>
          <cell r="X144" t="str">
            <v>外形寸法　高さ</v>
          </cell>
          <cell r="Y144">
            <v>650</v>
          </cell>
          <cell r="Z144" t="str">
            <v>mm</v>
          </cell>
          <cell r="AA144" t="str">
            <v>外形寸法　幅</v>
          </cell>
          <cell r="AB144">
            <v>900</v>
          </cell>
          <cell r="AC144" t="str">
            <v>mm</v>
          </cell>
          <cell r="AD144" t="str">
            <v>外形寸法　奥行</v>
          </cell>
          <cell r="AE144">
            <v>330</v>
          </cell>
          <cell r="AF144" t="str">
            <v>mm</v>
          </cell>
          <cell r="AG144" t="str">
            <v>圧縮機出力</v>
          </cell>
          <cell r="AH144">
            <v>1.2</v>
          </cell>
          <cell r="AI144" t="str">
            <v>kW</v>
          </cell>
          <cell r="AJ144" t="str">
            <v>風量</v>
          </cell>
          <cell r="AK144">
            <v>40</v>
          </cell>
          <cell r="AL144" t="str">
            <v>m3/min</v>
          </cell>
          <cell r="AM144" t="str">
            <v>送風機出力</v>
          </cell>
          <cell r="AN144">
            <v>0.06</v>
          </cell>
          <cell r="AO144" t="str">
            <v>kW</v>
          </cell>
          <cell r="AP144" t="str">
            <v>冷媒配管１(ガス)</v>
          </cell>
          <cell r="AQ144">
            <v>12.7</v>
          </cell>
          <cell r="AR144" t="str">
            <v>φ(mm)</v>
          </cell>
          <cell r="AS144" t="str">
            <v>冷媒配管１(液)</v>
          </cell>
          <cell r="AT144">
            <v>6.35</v>
          </cell>
          <cell r="AU144" t="str">
            <v>φ(mm)</v>
          </cell>
          <cell r="AV144" t="str">
            <v>製品質量</v>
          </cell>
          <cell r="AW144">
            <v>51</v>
          </cell>
          <cell r="AX144" t="str">
            <v>kg</v>
          </cell>
          <cell r="AY144">
            <v>19.049999999999997</v>
          </cell>
        </row>
        <row r="145">
          <cell r="B145" t="str">
            <v>PUH-J40SFK</v>
          </cell>
          <cell r="C145" t="str">
            <v>標準価格</v>
          </cell>
          <cell r="D145">
            <v>255000</v>
          </cell>
          <cell r="E145" t="str">
            <v>円</v>
          </cell>
          <cell r="F145" t="str">
            <v>冷房能力</v>
          </cell>
          <cell r="G145">
            <v>3.6</v>
          </cell>
          <cell r="H145" t="str">
            <v>kW</v>
          </cell>
          <cell r="I145" t="str">
            <v>消費電力(冷房)</v>
          </cell>
          <cell r="J145">
            <v>0</v>
          </cell>
          <cell r="K145" t="str">
            <v>kW</v>
          </cell>
          <cell r="L145" t="str">
            <v>暖房能力</v>
          </cell>
          <cell r="M145">
            <v>4</v>
          </cell>
          <cell r="N145" t="str">
            <v>kW</v>
          </cell>
          <cell r="O145" t="str">
            <v>消費電力(暖房)</v>
          </cell>
          <cell r="P145">
            <v>0</v>
          </cell>
          <cell r="Q145" t="str">
            <v>kW</v>
          </cell>
          <cell r="R145" t="str">
            <v>電源</v>
          </cell>
          <cell r="S145" t="str">
            <v>単相</v>
          </cell>
          <cell r="T145" t="str">
            <v>φ</v>
          </cell>
          <cell r="U145" t="str">
            <v>電圧</v>
          </cell>
          <cell r="V145">
            <v>200</v>
          </cell>
          <cell r="W145" t="str">
            <v>V</v>
          </cell>
          <cell r="X145" t="str">
            <v>外形寸法　高さ</v>
          </cell>
          <cell r="Y145">
            <v>680</v>
          </cell>
          <cell r="Z145" t="str">
            <v>mm</v>
          </cell>
          <cell r="AA145" t="str">
            <v>外形寸法　幅</v>
          </cell>
          <cell r="AB145">
            <v>900</v>
          </cell>
          <cell r="AC145" t="str">
            <v>mm</v>
          </cell>
          <cell r="AD145" t="str">
            <v>外形寸法　奥行</v>
          </cell>
          <cell r="AE145">
            <v>350</v>
          </cell>
          <cell r="AF145" t="str">
            <v>mm</v>
          </cell>
          <cell r="AG145" t="str">
            <v>圧縮機出力</v>
          </cell>
          <cell r="AH145">
            <v>1.2</v>
          </cell>
          <cell r="AI145" t="str">
            <v>kW</v>
          </cell>
          <cell r="AJ145" t="str">
            <v>風量</v>
          </cell>
          <cell r="AK145">
            <v>45</v>
          </cell>
          <cell r="AL145" t="str">
            <v>m3/min</v>
          </cell>
          <cell r="AM145" t="str">
            <v>送風機出力</v>
          </cell>
          <cell r="AN145">
            <v>0.04</v>
          </cell>
          <cell r="AO145" t="str">
            <v>kW</v>
          </cell>
          <cell r="AP145" t="str">
            <v>冷媒配管１(ガス)</v>
          </cell>
          <cell r="AQ145">
            <v>12.7</v>
          </cell>
          <cell r="AR145" t="str">
            <v>φ(mm)</v>
          </cell>
          <cell r="AS145" t="str">
            <v>冷媒配管１(液)</v>
          </cell>
          <cell r="AT145">
            <v>6.35</v>
          </cell>
          <cell r="AU145" t="str">
            <v>φ(mm)</v>
          </cell>
          <cell r="AV145" t="str">
            <v>製品質量</v>
          </cell>
          <cell r="AW145">
            <v>52</v>
          </cell>
          <cell r="AX145" t="str">
            <v>kg</v>
          </cell>
          <cell r="AY145">
            <v>19.049999999999997</v>
          </cell>
        </row>
        <row r="146">
          <cell r="B146" t="str">
            <v>PUH-J40SFK-BS</v>
          </cell>
          <cell r="C146" t="str">
            <v>標準価格</v>
          </cell>
          <cell r="D146">
            <v>310000</v>
          </cell>
          <cell r="E146" t="str">
            <v>円</v>
          </cell>
          <cell r="F146" t="str">
            <v>冷房能力</v>
          </cell>
          <cell r="G146">
            <v>3.6</v>
          </cell>
          <cell r="H146" t="str">
            <v>kW</v>
          </cell>
          <cell r="I146" t="str">
            <v>消費電力(冷房)</v>
          </cell>
          <cell r="J146">
            <v>0</v>
          </cell>
          <cell r="K146" t="str">
            <v>kW</v>
          </cell>
          <cell r="L146" t="str">
            <v>暖房能力</v>
          </cell>
          <cell r="M146">
            <v>4</v>
          </cell>
          <cell r="N146" t="str">
            <v>kW</v>
          </cell>
          <cell r="O146" t="str">
            <v>消費電力(暖房)</v>
          </cell>
          <cell r="P146">
            <v>0</v>
          </cell>
          <cell r="Q146" t="str">
            <v>kW</v>
          </cell>
          <cell r="R146" t="str">
            <v>電源</v>
          </cell>
          <cell r="S146" t="str">
            <v>単相</v>
          </cell>
          <cell r="T146" t="str">
            <v>φ</v>
          </cell>
          <cell r="U146" t="str">
            <v>電圧</v>
          </cell>
          <cell r="V146">
            <v>200</v>
          </cell>
          <cell r="W146" t="str">
            <v>V</v>
          </cell>
          <cell r="X146" t="str">
            <v>外形寸法　高さ</v>
          </cell>
          <cell r="Y146">
            <v>680</v>
          </cell>
          <cell r="Z146" t="str">
            <v>mm</v>
          </cell>
          <cell r="AA146" t="str">
            <v>外形寸法　幅</v>
          </cell>
          <cell r="AB146">
            <v>900</v>
          </cell>
          <cell r="AC146" t="str">
            <v>mm</v>
          </cell>
          <cell r="AD146" t="str">
            <v>外形寸法　奥行</v>
          </cell>
          <cell r="AE146">
            <v>350</v>
          </cell>
          <cell r="AF146" t="str">
            <v>mm</v>
          </cell>
          <cell r="AG146" t="str">
            <v>圧縮機出力</v>
          </cell>
          <cell r="AH146">
            <v>1.2</v>
          </cell>
          <cell r="AI146" t="str">
            <v>kW</v>
          </cell>
          <cell r="AJ146" t="str">
            <v>風量</v>
          </cell>
          <cell r="AK146">
            <v>45</v>
          </cell>
          <cell r="AL146" t="str">
            <v>m3/min</v>
          </cell>
          <cell r="AM146" t="str">
            <v>送風機出力</v>
          </cell>
          <cell r="AN146">
            <v>0.04</v>
          </cell>
          <cell r="AO146" t="str">
            <v>kW</v>
          </cell>
          <cell r="AP146" t="str">
            <v>冷媒配管１(ガス)</v>
          </cell>
          <cell r="AQ146">
            <v>12.7</v>
          </cell>
          <cell r="AR146" t="str">
            <v>φ(mm)</v>
          </cell>
          <cell r="AS146" t="str">
            <v>冷媒配管１(液)</v>
          </cell>
          <cell r="AT146">
            <v>6.35</v>
          </cell>
          <cell r="AU146" t="str">
            <v>φ(mm)</v>
          </cell>
          <cell r="AV146" t="str">
            <v>製品質量</v>
          </cell>
          <cell r="AW146">
            <v>52</v>
          </cell>
          <cell r="AX146" t="str">
            <v>kg</v>
          </cell>
          <cell r="AY146">
            <v>19.049999999999997</v>
          </cell>
        </row>
        <row r="147">
          <cell r="B147" t="str">
            <v>PUH-J40SFK-BSG</v>
          </cell>
          <cell r="C147" t="str">
            <v>標準価格</v>
          </cell>
          <cell r="D147">
            <v>335000</v>
          </cell>
          <cell r="E147" t="str">
            <v>円</v>
          </cell>
          <cell r="F147" t="str">
            <v>冷房能力</v>
          </cell>
          <cell r="G147">
            <v>3.6</v>
          </cell>
          <cell r="H147" t="str">
            <v>kW</v>
          </cell>
          <cell r="I147" t="str">
            <v>消費電力(冷房)</v>
          </cell>
          <cell r="J147">
            <v>0</v>
          </cell>
          <cell r="K147" t="str">
            <v>kW</v>
          </cell>
          <cell r="L147" t="str">
            <v>暖房能力</v>
          </cell>
          <cell r="M147">
            <v>4</v>
          </cell>
          <cell r="N147" t="str">
            <v>kW</v>
          </cell>
          <cell r="O147" t="str">
            <v>消費電力(暖房)</v>
          </cell>
          <cell r="P147">
            <v>0</v>
          </cell>
          <cell r="Q147" t="str">
            <v>kW</v>
          </cell>
          <cell r="R147" t="str">
            <v>電源</v>
          </cell>
          <cell r="S147" t="str">
            <v>単相</v>
          </cell>
          <cell r="T147" t="str">
            <v>φ</v>
          </cell>
          <cell r="U147" t="str">
            <v>電圧</v>
          </cell>
          <cell r="V147">
            <v>200</v>
          </cell>
          <cell r="W147" t="str">
            <v>V</v>
          </cell>
          <cell r="X147" t="str">
            <v>外形寸法　高さ</v>
          </cell>
          <cell r="Y147">
            <v>680</v>
          </cell>
          <cell r="Z147" t="str">
            <v>mm</v>
          </cell>
          <cell r="AA147" t="str">
            <v>外形寸法　幅</v>
          </cell>
          <cell r="AB147">
            <v>900</v>
          </cell>
          <cell r="AC147" t="str">
            <v>mm</v>
          </cell>
          <cell r="AD147" t="str">
            <v>外形寸法　奥行</v>
          </cell>
          <cell r="AE147">
            <v>350</v>
          </cell>
          <cell r="AF147" t="str">
            <v>mm</v>
          </cell>
          <cell r="AG147" t="str">
            <v>圧縮機出力</v>
          </cell>
          <cell r="AH147">
            <v>1.2</v>
          </cell>
          <cell r="AI147" t="str">
            <v>kW</v>
          </cell>
          <cell r="AJ147" t="str">
            <v>風量</v>
          </cell>
          <cell r="AK147">
            <v>45</v>
          </cell>
          <cell r="AL147" t="str">
            <v>m3/min</v>
          </cell>
          <cell r="AM147" t="str">
            <v>送風機出力</v>
          </cell>
          <cell r="AN147">
            <v>0.04</v>
          </cell>
          <cell r="AO147" t="str">
            <v>kW</v>
          </cell>
          <cell r="AP147" t="str">
            <v>冷媒配管１(ガス)</v>
          </cell>
          <cell r="AQ147">
            <v>12.7</v>
          </cell>
          <cell r="AR147" t="str">
            <v>φ(mm)</v>
          </cell>
          <cell r="AS147" t="str">
            <v>冷媒配管１(液)</v>
          </cell>
          <cell r="AT147">
            <v>6.35</v>
          </cell>
          <cell r="AU147" t="str">
            <v>φ(mm)</v>
          </cell>
          <cell r="AV147" t="str">
            <v>製品質量</v>
          </cell>
          <cell r="AW147">
            <v>52</v>
          </cell>
          <cell r="AX147" t="str">
            <v>kg</v>
          </cell>
          <cell r="AY147">
            <v>19.049999999999997</v>
          </cell>
        </row>
        <row r="148">
          <cell r="B148" t="str">
            <v>PUH-J40SGA</v>
          </cell>
          <cell r="C148" t="str">
            <v>標準価格</v>
          </cell>
          <cell r="D148">
            <v>260000</v>
          </cell>
          <cell r="E148" t="str">
            <v>円</v>
          </cell>
          <cell r="F148" t="str">
            <v>冷房能力</v>
          </cell>
          <cell r="G148">
            <v>3.6</v>
          </cell>
          <cell r="H148" t="str">
            <v>kW</v>
          </cell>
          <cell r="I148" t="str">
            <v>消費電力(冷房)</v>
          </cell>
          <cell r="J148">
            <v>0</v>
          </cell>
          <cell r="K148" t="str">
            <v>kW</v>
          </cell>
          <cell r="L148" t="str">
            <v>暖房能力</v>
          </cell>
          <cell r="M148">
            <v>4</v>
          </cell>
          <cell r="N148" t="str">
            <v>kW</v>
          </cell>
          <cell r="O148" t="str">
            <v>消費電力(暖房)</v>
          </cell>
          <cell r="P148">
            <v>0</v>
          </cell>
          <cell r="Q148" t="str">
            <v>kW</v>
          </cell>
          <cell r="R148" t="str">
            <v>電源</v>
          </cell>
          <cell r="S148" t="str">
            <v>単相</v>
          </cell>
          <cell r="T148" t="str">
            <v>φ</v>
          </cell>
          <cell r="U148" t="str">
            <v>電圧</v>
          </cell>
          <cell r="V148">
            <v>200</v>
          </cell>
          <cell r="W148" t="str">
            <v>V</v>
          </cell>
          <cell r="X148" t="str">
            <v>外形寸法　高さ</v>
          </cell>
          <cell r="Y148">
            <v>650</v>
          </cell>
          <cell r="Z148" t="str">
            <v>mm</v>
          </cell>
          <cell r="AA148" t="str">
            <v>外形寸法　幅</v>
          </cell>
          <cell r="AB148">
            <v>900</v>
          </cell>
          <cell r="AC148" t="str">
            <v>mm</v>
          </cell>
          <cell r="AD148" t="str">
            <v>外形寸法　奥行</v>
          </cell>
          <cell r="AE148">
            <v>330</v>
          </cell>
          <cell r="AF148" t="str">
            <v>mm</v>
          </cell>
          <cell r="AG148" t="str">
            <v>圧縮機出力</v>
          </cell>
          <cell r="AH148">
            <v>1.2</v>
          </cell>
          <cell r="AI148" t="str">
            <v>kW</v>
          </cell>
          <cell r="AJ148" t="str">
            <v>風量</v>
          </cell>
          <cell r="AK148">
            <v>40</v>
          </cell>
          <cell r="AL148" t="str">
            <v>m3/min</v>
          </cell>
          <cell r="AM148" t="str">
            <v>送風機出力</v>
          </cell>
          <cell r="AN148">
            <v>0.06</v>
          </cell>
          <cell r="AO148" t="str">
            <v>kW</v>
          </cell>
          <cell r="AP148" t="str">
            <v>冷媒配管１(ガス)</v>
          </cell>
          <cell r="AQ148">
            <v>12.7</v>
          </cell>
          <cell r="AR148" t="str">
            <v>φ(mm)</v>
          </cell>
          <cell r="AS148" t="str">
            <v>冷媒配管１(液)</v>
          </cell>
          <cell r="AT148">
            <v>6.35</v>
          </cell>
          <cell r="AU148" t="str">
            <v>φ(mm)</v>
          </cell>
          <cell r="AV148" t="str">
            <v>製品質量</v>
          </cell>
          <cell r="AW148">
            <v>51</v>
          </cell>
          <cell r="AX148" t="str">
            <v>kg</v>
          </cell>
          <cell r="AY148">
            <v>19.049999999999997</v>
          </cell>
        </row>
        <row r="149">
          <cell r="B149" t="str">
            <v>PUH-J40SGA-BS</v>
          </cell>
          <cell r="C149" t="str">
            <v>標準価格</v>
          </cell>
          <cell r="D149">
            <v>315000</v>
          </cell>
          <cell r="E149" t="str">
            <v>円</v>
          </cell>
          <cell r="F149" t="str">
            <v>冷房能力</v>
          </cell>
          <cell r="G149">
            <v>3.6</v>
          </cell>
          <cell r="H149" t="str">
            <v>kW</v>
          </cell>
          <cell r="I149" t="str">
            <v>消費電力(冷房)</v>
          </cell>
          <cell r="K149" t="str">
            <v>kW</v>
          </cell>
          <cell r="L149" t="str">
            <v>暖房能力</v>
          </cell>
          <cell r="M149">
            <v>4</v>
          </cell>
          <cell r="N149" t="str">
            <v>kW</v>
          </cell>
          <cell r="O149" t="str">
            <v>消費電力(暖房)</v>
          </cell>
          <cell r="Q149" t="str">
            <v>kW</v>
          </cell>
          <cell r="R149" t="str">
            <v>電源</v>
          </cell>
          <cell r="S149" t="str">
            <v>単相</v>
          </cell>
          <cell r="T149" t="str">
            <v>φ</v>
          </cell>
          <cell r="U149" t="str">
            <v>電圧</v>
          </cell>
          <cell r="V149">
            <v>200</v>
          </cell>
          <cell r="W149" t="str">
            <v>V</v>
          </cell>
          <cell r="X149" t="str">
            <v>外形寸法　高さ</v>
          </cell>
          <cell r="Y149">
            <v>650</v>
          </cell>
          <cell r="Z149" t="str">
            <v>mm</v>
          </cell>
          <cell r="AA149" t="str">
            <v>外形寸法　幅</v>
          </cell>
          <cell r="AB149">
            <v>900</v>
          </cell>
          <cell r="AC149" t="str">
            <v>mm</v>
          </cell>
          <cell r="AD149" t="str">
            <v>外形寸法　奥行</v>
          </cell>
          <cell r="AE149">
            <v>330</v>
          </cell>
          <cell r="AF149" t="str">
            <v>mm</v>
          </cell>
          <cell r="AG149" t="str">
            <v>圧縮機出力</v>
          </cell>
          <cell r="AH149">
            <v>1.2</v>
          </cell>
          <cell r="AI149" t="str">
            <v>kW</v>
          </cell>
          <cell r="AJ149" t="str">
            <v>風量</v>
          </cell>
          <cell r="AK149">
            <v>40</v>
          </cell>
          <cell r="AL149" t="str">
            <v>m3/min</v>
          </cell>
          <cell r="AM149" t="str">
            <v>送風機出力</v>
          </cell>
          <cell r="AN149">
            <v>0.06</v>
          </cell>
          <cell r="AO149" t="str">
            <v>kW</v>
          </cell>
          <cell r="AP149" t="str">
            <v>冷媒配管１(ガス)</v>
          </cell>
          <cell r="AQ149">
            <v>12.7</v>
          </cell>
          <cell r="AR149" t="str">
            <v>φ(mm)</v>
          </cell>
          <cell r="AS149" t="str">
            <v>冷媒配管１(液)</v>
          </cell>
          <cell r="AT149">
            <v>6.35</v>
          </cell>
          <cell r="AU149" t="str">
            <v>φ(mm)</v>
          </cell>
          <cell r="AV149" t="str">
            <v>製品質量</v>
          </cell>
          <cell r="AW149">
            <v>51</v>
          </cell>
          <cell r="AX149" t="str">
            <v>kg</v>
          </cell>
          <cell r="AY149">
            <v>19.049999999999997</v>
          </cell>
        </row>
        <row r="150">
          <cell r="B150" t="str">
            <v>PUH-J40SGA-BSG</v>
          </cell>
          <cell r="C150" t="str">
            <v>標準価格</v>
          </cell>
          <cell r="D150">
            <v>340000</v>
          </cell>
          <cell r="E150" t="str">
            <v>円</v>
          </cell>
          <cell r="F150" t="str">
            <v>冷房能力</v>
          </cell>
          <cell r="G150">
            <v>3.6</v>
          </cell>
          <cell r="H150" t="str">
            <v>kW</v>
          </cell>
          <cell r="I150" t="str">
            <v>消費電力(冷房)</v>
          </cell>
          <cell r="K150" t="str">
            <v>kW</v>
          </cell>
          <cell r="L150" t="str">
            <v>暖房能力</v>
          </cell>
          <cell r="M150">
            <v>4</v>
          </cell>
          <cell r="N150" t="str">
            <v>kW</v>
          </cell>
          <cell r="O150" t="str">
            <v>消費電力(暖房)</v>
          </cell>
          <cell r="Q150" t="str">
            <v>kW</v>
          </cell>
          <cell r="R150" t="str">
            <v>電源</v>
          </cell>
          <cell r="S150" t="str">
            <v>単相</v>
          </cell>
          <cell r="T150" t="str">
            <v>φ</v>
          </cell>
          <cell r="U150" t="str">
            <v>電圧</v>
          </cell>
          <cell r="V150">
            <v>200</v>
          </cell>
          <cell r="W150" t="str">
            <v>V</v>
          </cell>
          <cell r="X150" t="str">
            <v>外形寸法　高さ</v>
          </cell>
          <cell r="Y150">
            <v>650</v>
          </cell>
          <cell r="Z150" t="str">
            <v>mm</v>
          </cell>
          <cell r="AA150" t="str">
            <v>外形寸法　幅</v>
          </cell>
          <cell r="AB150">
            <v>900</v>
          </cell>
          <cell r="AC150" t="str">
            <v>mm</v>
          </cell>
          <cell r="AD150" t="str">
            <v>外形寸法　奥行</v>
          </cell>
          <cell r="AE150">
            <v>330</v>
          </cell>
          <cell r="AF150" t="str">
            <v>mm</v>
          </cell>
          <cell r="AG150" t="str">
            <v>圧縮機出力</v>
          </cell>
          <cell r="AH150">
            <v>1.2</v>
          </cell>
          <cell r="AI150" t="str">
            <v>kW</v>
          </cell>
          <cell r="AJ150" t="str">
            <v>風量</v>
          </cell>
          <cell r="AK150">
            <v>40</v>
          </cell>
          <cell r="AL150" t="str">
            <v>m3/min</v>
          </cell>
          <cell r="AM150" t="str">
            <v>送風機出力</v>
          </cell>
          <cell r="AN150">
            <v>0.06</v>
          </cell>
          <cell r="AO150" t="str">
            <v>kW</v>
          </cell>
          <cell r="AP150" t="str">
            <v>冷媒配管１(ガス)</v>
          </cell>
          <cell r="AQ150">
            <v>12.7</v>
          </cell>
          <cell r="AR150" t="str">
            <v>φ(mm)</v>
          </cell>
          <cell r="AS150" t="str">
            <v>冷媒配管１(液)</v>
          </cell>
          <cell r="AT150">
            <v>6.35</v>
          </cell>
          <cell r="AU150" t="str">
            <v>φ(mm)</v>
          </cell>
          <cell r="AV150" t="str">
            <v>製品質量</v>
          </cell>
          <cell r="AW150">
            <v>51</v>
          </cell>
          <cell r="AX150" t="str">
            <v>kg</v>
          </cell>
          <cell r="AY150">
            <v>19.049999999999997</v>
          </cell>
        </row>
        <row r="151">
          <cell r="B151" t="str">
            <v>PUH-J40SGAM</v>
          </cell>
          <cell r="C151" t="str">
            <v>標準価格</v>
          </cell>
          <cell r="D151">
            <v>285000</v>
          </cell>
          <cell r="E151" t="str">
            <v>円</v>
          </cell>
          <cell r="F151" t="str">
            <v>冷房能力</v>
          </cell>
          <cell r="G151">
            <v>3.6</v>
          </cell>
          <cell r="H151" t="str">
            <v>kW</v>
          </cell>
          <cell r="I151" t="str">
            <v>消費電力(冷房)</v>
          </cell>
          <cell r="K151" t="str">
            <v>kW</v>
          </cell>
          <cell r="L151" t="str">
            <v>暖房能力</v>
          </cell>
          <cell r="M151">
            <v>4</v>
          </cell>
          <cell r="N151" t="str">
            <v>kW</v>
          </cell>
          <cell r="O151" t="str">
            <v>消費電力(暖房)</v>
          </cell>
          <cell r="Q151" t="str">
            <v>kW</v>
          </cell>
          <cell r="R151" t="str">
            <v>電源</v>
          </cell>
          <cell r="S151" t="str">
            <v>単相</v>
          </cell>
          <cell r="T151" t="str">
            <v>φ</v>
          </cell>
          <cell r="U151" t="str">
            <v>電圧</v>
          </cell>
          <cell r="V151">
            <v>200</v>
          </cell>
          <cell r="W151" t="str">
            <v>V</v>
          </cell>
          <cell r="X151" t="str">
            <v>外形寸法　高さ</v>
          </cell>
          <cell r="Y151">
            <v>650</v>
          </cell>
          <cell r="Z151" t="str">
            <v>mm</v>
          </cell>
          <cell r="AA151" t="str">
            <v>外形寸法　幅</v>
          </cell>
          <cell r="AB151">
            <v>900</v>
          </cell>
          <cell r="AC151" t="str">
            <v>mm</v>
          </cell>
          <cell r="AD151" t="str">
            <v>外形寸法　奥行</v>
          </cell>
          <cell r="AE151">
            <v>330</v>
          </cell>
          <cell r="AF151" t="str">
            <v>mm</v>
          </cell>
          <cell r="AG151" t="str">
            <v>圧縮機出力</v>
          </cell>
          <cell r="AH151">
            <v>1.2</v>
          </cell>
          <cell r="AI151" t="str">
            <v>kW</v>
          </cell>
          <cell r="AJ151" t="str">
            <v>風量</v>
          </cell>
          <cell r="AK151">
            <v>40</v>
          </cell>
          <cell r="AL151" t="str">
            <v>m3/min</v>
          </cell>
          <cell r="AM151" t="str">
            <v>送風機出力</v>
          </cell>
          <cell r="AN151">
            <v>0.06</v>
          </cell>
          <cell r="AO151" t="str">
            <v>kW</v>
          </cell>
          <cell r="AP151" t="str">
            <v>冷媒配管１(ガス)</v>
          </cell>
          <cell r="AQ151">
            <v>12.7</v>
          </cell>
          <cell r="AR151" t="str">
            <v>φ(mm)</v>
          </cell>
          <cell r="AS151" t="str">
            <v>冷媒配管１(液)</v>
          </cell>
          <cell r="AT151">
            <v>6.35</v>
          </cell>
          <cell r="AU151" t="str">
            <v>φ(mm)</v>
          </cell>
          <cell r="AV151" t="str">
            <v>製品質量</v>
          </cell>
          <cell r="AW151">
            <v>51</v>
          </cell>
          <cell r="AX151" t="str">
            <v>kg</v>
          </cell>
          <cell r="AY151">
            <v>19.049999999999997</v>
          </cell>
        </row>
        <row r="152">
          <cell r="B152" t="str">
            <v>PUH-J45FK</v>
          </cell>
          <cell r="C152" t="str">
            <v>標準価格</v>
          </cell>
          <cell r="D152">
            <v>280000</v>
          </cell>
          <cell r="E152" t="str">
            <v>円</v>
          </cell>
          <cell r="F152" t="str">
            <v>冷房能力</v>
          </cell>
          <cell r="G152">
            <v>4</v>
          </cell>
          <cell r="H152" t="str">
            <v>kW</v>
          </cell>
          <cell r="I152" t="str">
            <v>消費電力(冷房)</v>
          </cell>
          <cell r="J152">
            <v>0</v>
          </cell>
          <cell r="K152" t="str">
            <v>kW</v>
          </cell>
          <cell r="L152" t="str">
            <v>暖房能力</v>
          </cell>
          <cell r="M152">
            <v>4.2</v>
          </cell>
          <cell r="N152" t="str">
            <v>kW</v>
          </cell>
          <cell r="O152" t="str">
            <v>消費電力(暖房)</v>
          </cell>
          <cell r="P152">
            <v>0</v>
          </cell>
          <cell r="Q152" t="str">
            <v>kW</v>
          </cell>
          <cell r="R152" t="str">
            <v>電源</v>
          </cell>
          <cell r="S152" t="str">
            <v>三相</v>
          </cell>
          <cell r="T152" t="str">
            <v>φ</v>
          </cell>
          <cell r="U152" t="str">
            <v>電圧</v>
          </cell>
          <cell r="V152">
            <v>200</v>
          </cell>
          <cell r="W152" t="str">
            <v>V</v>
          </cell>
          <cell r="X152" t="str">
            <v>外形寸法　高さ</v>
          </cell>
          <cell r="Y152">
            <v>680</v>
          </cell>
          <cell r="Z152" t="str">
            <v>mm</v>
          </cell>
          <cell r="AA152" t="str">
            <v>外形寸法　幅</v>
          </cell>
          <cell r="AB152">
            <v>900</v>
          </cell>
          <cell r="AC152" t="str">
            <v>mm</v>
          </cell>
          <cell r="AD152" t="str">
            <v>外形寸法　奥行</v>
          </cell>
          <cell r="AE152">
            <v>350</v>
          </cell>
          <cell r="AF152" t="str">
            <v>mm</v>
          </cell>
          <cell r="AG152" t="str">
            <v>圧縮機出力</v>
          </cell>
          <cell r="AH152">
            <v>1.2</v>
          </cell>
          <cell r="AI152" t="str">
            <v>kW</v>
          </cell>
          <cell r="AJ152" t="str">
            <v>風量</v>
          </cell>
          <cell r="AK152">
            <v>45</v>
          </cell>
          <cell r="AL152" t="str">
            <v>m3/min</v>
          </cell>
          <cell r="AM152" t="str">
            <v>送風機出力</v>
          </cell>
          <cell r="AN152">
            <v>0.04</v>
          </cell>
          <cell r="AO152" t="str">
            <v>kW</v>
          </cell>
          <cell r="AP152" t="str">
            <v>冷媒配管１(ガス)</v>
          </cell>
          <cell r="AQ152">
            <v>12.7</v>
          </cell>
          <cell r="AR152" t="str">
            <v>φ(mm)</v>
          </cell>
          <cell r="AS152" t="str">
            <v>冷媒配管１(液)</v>
          </cell>
          <cell r="AT152">
            <v>6.35</v>
          </cell>
          <cell r="AU152" t="str">
            <v>φ(mm)</v>
          </cell>
          <cell r="AV152" t="str">
            <v>製品質量</v>
          </cell>
          <cell r="AW152">
            <v>52</v>
          </cell>
          <cell r="AX152" t="str">
            <v>kg</v>
          </cell>
          <cell r="AY152">
            <v>19.049999999999997</v>
          </cell>
        </row>
        <row r="153">
          <cell r="B153" t="str">
            <v>PUH-J45FK-BS</v>
          </cell>
          <cell r="C153" t="str">
            <v>標準価格</v>
          </cell>
          <cell r="D153">
            <v>340000</v>
          </cell>
          <cell r="E153" t="str">
            <v>円</v>
          </cell>
          <cell r="F153" t="str">
            <v>冷房能力</v>
          </cell>
          <cell r="G153">
            <v>4</v>
          </cell>
          <cell r="H153" t="str">
            <v>kW</v>
          </cell>
          <cell r="I153" t="str">
            <v>消費電力(冷房)</v>
          </cell>
          <cell r="J153">
            <v>0</v>
          </cell>
          <cell r="K153" t="str">
            <v>kW</v>
          </cell>
          <cell r="L153" t="str">
            <v>暖房能力</v>
          </cell>
          <cell r="M153">
            <v>4.2</v>
          </cell>
          <cell r="N153" t="str">
            <v>kW</v>
          </cell>
          <cell r="O153" t="str">
            <v>消費電力(暖房)</v>
          </cell>
          <cell r="P153">
            <v>0</v>
          </cell>
          <cell r="Q153" t="str">
            <v>kW</v>
          </cell>
          <cell r="R153" t="str">
            <v>電源</v>
          </cell>
          <cell r="S153" t="str">
            <v>三相</v>
          </cell>
          <cell r="T153" t="str">
            <v>φ</v>
          </cell>
          <cell r="U153" t="str">
            <v>電圧</v>
          </cell>
          <cell r="V153">
            <v>200</v>
          </cell>
          <cell r="W153" t="str">
            <v>V</v>
          </cell>
          <cell r="X153" t="str">
            <v>外形寸法　高さ</v>
          </cell>
          <cell r="Y153">
            <v>680</v>
          </cell>
          <cell r="Z153" t="str">
            <v>mm</v>
          </cell>
          <cell r="AA153" t="str">
            <v>外形寸法　幅</v>
          </cell>
          <cell r="AB153">
            <v>900</v>
          </cell>
          <cell r="AC153" t="str">
            <v>mm</v>
          </cell>
          <cell r="AD153" t="str">
            <v>外形寸法　奥行</v>
          </cell>
          <cell r="AE153">
            <v>350</v>
          </cell>
          <cell r="AF153" t="str">
            <v>mm</v>
          </cell>
          <cell r="AG153" t="str">
            <v>圧縮機出力</v>
          </cell>
          <cell r="AH153">
            <v>1.2</v>
          </cell>
          <cell r="AI153" t="str">
            <v>kW</v>
          </cell>
          <cell r="AJ153" t="str">
            <v>風量</v>
          </cell>
          <cell r="AK153">
            <v>45</v>
          </cell>
          <cell r="AL153" t="str">
            <v>m3/min</v>
          </cell>
          <cell r="AM153" t="str">
            <v>送風機出力</v>
          </cell>
          <cell r="AN153">
            <v>0.04</v>
          </cell>
          <cell r="AO153" t="str">
            <v>kW</v>
          </cell>
          <cell r="AP153" t="str">
            <v>冷媒配管１(ガス)</v>
          </cell>
          <cell r="AQ153">
            <v>12.7</v>
          </cell>
          <cell r="AR153" t="str">
            <v>φ(mm)</v>
          </cell>
          <cell r="AS153" t="str">
            <v>冷媒配管１(液)</v>
          </cell>
          <cell r="AT153">
            <v>6.35</v>
          </cell>
          <cell r="AU153" t="str">
            <v>φ(mm)</v>
          </cell>
          <cell r="AV153" t="str">
            <v>製品質量</v>
          </cell>
          <cell r="AW153">
            <v>52</v>
          </cell>
          <cell r="AX153" t="str">
            <v>kg</v>
          </cell>
          <cell r="AY153">
            <v>19.049999999999997</v>
          </cell>
        </row>
        <row r="154">
          <cell r="B154" t="str">
            <v>PUH-J45FK-BSG</v>
          </cell>
          <cell r="C154" t="str">
            <v>標準価格</v>
          </cell>
          <cell r="D154">
            <v>370000</v>
          </cell>
          <cell r="E154" t="str">
            <v>円</v>
          </cell>
          <cell r="F154" t="str">
            <v>冷房能力</v>
          </cell>
          <cell r="G154">
            <v>4</v>
          </cell>
          <cell r="H154" t="str">
            <v>kW</v>
          </cell>
          <cell r="I154" t="str">
            <v>消費電力(冷房)</v>
          </cell>
          <cell r="J154">
            <v>0</v>
          </cell>
          <cell r="K154" t="str">
            <v>kW</v>
          </cell>
          <cell r="L154" t="str">
            <v>暖房能力</v>
          </cell>
          <cell r="M154">
            <v>4.2</v>
          </cell>
          <cell r="N154" t="str">
            <v>kW</v>
          </cell>
          <cell r="O154" t="str">
            <v>消費電力(暖房)</v>
          </cell>
          <cell r="P154">
            <v>0</v>
          </cell>
          <cell r="Q154" t="str">
            <v>kW</v>
          </cell>
          <cell r="R154" t="str">
            <v>電源</v>
          </cell>
          <cell r="S154" t="str">
            <v>三相</v>
          </cell>
          <cell r="T154" t="str">
            <v>φ</v>
          </cell>
          <cell r="U154" t="str">
            <v>電圧</v>
          </cell>
          <cell r="V154">
            <v>200</v>
          </cell>
          <cell r="W154" t="str">
            <v>V</v>
          </cell>
          <cell r="X154" t="str">
            <v>外形寸法　高さ</v>
          </cell>
          <cell r="Y154">
            <v>680</v>
          </cell>
          <cell r="Z154" t="str">
            <v>mm</v>
          </cell>
          <cell r="AA154" t="str">
            <v>外形寸法　幅</v>
          </cell>
          <cell r="AB154">
            <v>900</v>
          </cell>
          <cell r="AC154" t="str">
            <v>mm</v>
          </cell>
          <cell r="AD154" t="str">
            <v>外形寸法　奥行</v>
          </cell>
          <cell r="AE154">
            <v>350</v>
          </cell>
          <cell r="AF154" t="str">
            <v>mm</v>
          </cell>
          <cell r="AG154" t="str">
            <v>圧縮機出力</v>
          </cell>
          <cell r="AH154">
            <v>1.2</v>
          </cell>
          <cell r="AI154" t="str">
            <v>kW</v>
          </cell>
          <cell r="AJ154" t="str">
            <v>風量</v>
          </cell>
          <cell r="AK154">
            <v>45</v>
          </cell>
          <cell r="AL154" t="str">
            <v>m3/min</v>
          </cell>
          <cell r="AM154" t="str">
            <v>送風機出力</v>
          </cell>
          <cell r="AN154">
            <v>0.04</v>
          </cell>
          <cell r="AO154" t="str">
            <v>kW</v>
          </cell>
          <cell r="AP154" t="str">
            <v>冷媒配管１(ガス)</v>
          </cell>
          <cell r="AQ154">
            <v>12.7</v>
          </cell>
          <cell r="AR154" t="str">
            <v>φ(mm)</v>
          </cell>
          <cell r="AS154" t="str">
            <v>冷媒配管１(液)</v>
          </cell>
          <cell r="AT154">
            <v>6.35</v>
          </cell>
          <cell r="AU154" t="str">
            <v>φ(mm)</v>
          </cell>
          <cell r="AV154" t="str">
            <v>製品質量</v>
          </cell>
          <cell r="AW154">
            <v>52</v>
          </cell>
          <cell r="AX154" t="str">
            <v>kg</v>
          </cell>
          <cell r="AY154">
            <v>19.049999999999997</v>
          </cell>
        </row>
        <row r="155">
          <cell r="B155" t="str">
            <v>PUH-J45GA</v>
          </cell>
          <cell r="C155" t="str">
            <v>標準価格</v>
          </cell>
          <cell r="D155">
            <v>285000</v>
          </cell>
          <cell r="E155" t="str">
            <v>円</v>
          </cell>
          <cell r="F155" t="str">
            <v>冷房能力</v>
          </cell>
          <cell r="G155">
            <v>4</v>
          </cell>
          <cell r="H155" t="str">
            <v>kW</v>
          </cell>
          <cell r="I155" t="str">
            <v>消費電力(冷房)</v>
          </cell>
          <cell r="J155">
            <v>0</v>
          </cell>
          <cell r="K155" t="str">
            <v>kW</v>
          </cell>
          <cell r="L155" t="str">
            <v>暖房能力</v>
          </cell>
          <cell r="M155">
            <v>4.2</v>
          </cell>
          <cell r="N155" t="str">
            <v>kW</v>
          </cell>
          <cell r="O155" t="str">
            <v>消費電力(暖房)</v>
          </cell>
          <cell r="P155">
            <v>0</v>
          </cell>
          <cell r="Q155" t="str">
            <v>kW</v>
          </cell>
          <cell r="R155" t="str">
            <v>電源</v>
          </cell>
          <cell r="S155" t="str">
            <v>三相</v>
          </cell>
          <cell r="T155" t="str">
            <v>φ</v>
          </cell>
          <cell r="U155" t="str">
            <v>電圧</v>
          </cell>
          <cell r="V155">
            <v>200</v>
          </cell>
          <cell r="W155" t="str">
            <v>V</v>
          </cell>
          <cell r="X155" t="str">
            <v>外形寸法　高さ</v>
          </cell>
          <cell r="Y155">
            <v>650</v>
          </cell>
          <cell r="Z155" t="str">
            <v>mm</v>
          </cell>
          <cell r="AA155" t="str">
            <v>外形寸法　幅</v>
          </cell>
          <cell r="AB155">
            <v>900</v>
          </cell>
          <cell r="AC155" t="str">
            <v>mm</v>
          </cell>
          <cell r="AD155" t="str">
            <v>外形寸法　奥行</v>
          </cell>
          <cell r="AE155">
            <v>330</v>
          </cell>
          <cell r="AF155" t="str">
            <v>mm</v>
          </cell>
          <cell r="AG155" t="str">
            <v>圧縮機出力</v>
          </cell>
          <cell r="AH155">
            <v>1.2</v>
          </cell>
          <cell r="AI155" t="str">
            <v>kW</v>
          </cell>
          <cell r="AJ155" t="str">
            <v>風量</v>
          </cell>
          <cell r="AK155">
            <v>40</v>
          </cell>
          <cell r="AL155" t="str">
            <v>m3/min</v>
          </cell>
          <cell r="AM155" t="str">
            <v>送風機出力</v>
          </cell>
          <cell r="AN155">
            <v>0.06</v>
          </cell>
          <cell r="AO155" t="str">
            <v>kW</v>
          </cell>
          <cell r="AP155" t="str">
            <v>冷媒配管１(ガス)</v>
          </cell>
          <cell r="AQ155">
            <v>12.7</v>
          </cell>
          <cell r="AR155" t="str">
            <v>φ(mm)</v>
          </cell>
          <cell r="AS155" t="str">
            <v>冷媒配管１(液)</v>
          </cell>
          <cell r="AT155">
            <v>6.35</v>
          </cell>
          <cell r="AU155" t="str">
            <v>φ(mm)</v>
          </cell>
          <cell r="AV155" t="str">
            <v>製品質量</v>
          </cell>
          <cell r="AW155">
            <v>51</v>
          </cell>
          <cell r="AX155" t="str">
            <v>kg</v>
          </cell>
          <cell r="AY155">
            <v>19.049999999999997</v>
          </cell>
        </row>
        <row r="156">
          <cell r="B156" t="str">
            <v>PUH-J45GA-BS</v>
          </cell>
          <cell r="C156" t="str">
            <v>標準価格</v>
          </cell>
          <cell r="D156">
            <v>345000</v>
          </cell>
          <cell r="E156" t="str">
            <v>円</v>
          </cell>
          <cell r="F156" t="str">
            <v>冷房能力</v>
          </cell>
          <cell r="G156">
            <v>4</v>
          </cell>
          <cell r="H156" t="str">
            <v>kW</v>
          </cell>
          <cell r="I156" t="str">
            <v>消費電力(冷房)</v>
          </cell>
          <cell r="K156" t="str">
            <v>kW</v>
          </cell>
          <cell r="L156" t="str">
            <v>暖房能力</v>
          </cell>
          <cell r="M156">
            <v>4.2</v>
          </cell>
          <cell r="N156" t="str">
            <v>kW</v>
          </cell>
          <cell r="O156" t="str">
            <v>消費電力(暖房)</v>
          </cell>
          <cell r="Q156" t="str">
            <v>kW</v>
          </cell>
          <cell r="R156" t="str">
            <v>電源</v>
          </cell>
          <cell r="S156" t="str">
            <v>三相</v>
          </cell>
          <cell r="T156" t="str">
            <v>φ</v>
          </cell>
          <cell r="U156" t="str">
            <v>電圧</v>
          </cell>
          <cell r="V156">
            <v>200</v>
          </cell>
          <cell r="W156" t="str">
            <v>V</v>
          </cell>
          <cell r="X156" t="str">
            <v>外形寸法　高さ</v>
          </cell>
          <cell r="Y156">
            <v>650</v>
          </cell>
          <cell r="Z156" t="str">
            <v>mm</v>
          </cell>
          <cell r="AA156" t="str">
            <v>外形寸法　幅</v>
          </cell>
          <cell r="AB156">
            <v>900</v>
          </cell>
          <cell r="AC156" t="str">
            <v>mm</v>
          </cell>
          <cell r="AD156" t="str">
            <v>外形寸法　奥行</v>
          </cell>
          <cell r="AE156">
            <v>330</v>
          </cell>
          <cell r="AF156" t="str">
            <v>mm</v>
          </cell>
          <cell r="AG156" t="str">
            <v>圧縮機出力</v>
          </cell>
          <cell r="AH156">
            <v>1.2</v>
          </cell>
          <cell r="AI156" t="str">
            <v>kW</v>
          </cell>
          <cell r="AJ156" t="str">
            <v>風量</v>
          </cell>
          <cell r="AK156">
            <v>40</v>
          </cell>
          <cell r="AL156" t="str">
            <v>m3/min</v>
          </cell>
          <cell r="AM156" t="str">
            <v>送風機出力</v>
          </cell>
          <cell r="AN156">
            <v>0.06</v>
          </cell>
          <cell r="AO156" t="str">
            <v>kW</v>
          </cell>
          <cell r="AP156" t="str">
            <v>冷媒配管１(ガス)</v>
          </cell>
          <cell r="AQ156">
            <v>12.7</v>
          </cell>
          <cell r="AR156" t="str">
            <v>φ(mm)</v>
          </cell>
          <cell r="AS156" t="str">
            <v>冷媒配管１(液)</v>
          </cell>
          <cell r="AT156">
            <v>6.35</v>
          </cell>
          <cell r="AU156" t="str">
            <v>φ(mm)</v>
          </cell>
          <cell r="AV156" t="str">
            <v>製品質量</v>
          </cell>
          <cell r="AW156">
            <v>51</v>
          </cell>
          <cell r="AX156" t="str">
            <v>kg</v>
          </cell>
          <cell r="AY156">
            <v>19.049999999999997</v>
          </cell>
        </row>
        <row r="157">
          <cell r="B157" t="str">
            <v>PUH-J45GA-BSG</v>
          </cell>
          <cell r="C157" t="str">
            <v>標準価格</v>
          </cell>
          <cell r="D157">
            <v>375000</v>
          </cell>
          <cell r="E157" t="str">
            <v>円</v>
          </cell>
          <cell r="F157" t="str">
            <v>冷房能力</v>
          </cell>
          <cell r="G157">
            <v>4</v>
          </cell>
          <cell r="H157" t="str">
            <v>kW</v>
          </cell>
          <cell r="I157" t="str">
            <v>消費電力(冷房)</v>
          </cell>
          <cell r="K157" t="str">
            <v>kW</v>
          </cell>
          <cell r="L157" t="str">
            <v>暖房能力</v>
          </cell>
          <cell r="M157">
            <v>4.2</v>
          </cell>
          <cell r="N157" t="str">
            <v>kW</v>
          </cell>
          <cell r="O157" t="str">
            <v>消費電力(暖房)</v>
          </cell>
          <cell r="Q157" t="str">
            <v>kW</v>
          </cell>
          <cell r="R157" t="str">
            <v>電源</v>
          </cell>
          <cell r="S157" t="str">
            <v>三相</v>
          </cell>
          <cell r="T157" t="str">
            <v>φ</v>
          </cell>
          <cell r="U157" t="str">
            <v>電圧</v>
          </cell>
          <cell r="V157">
            <v>200</v>
          </cell>
          <cell r="W157" t="str">
            <v>V</v>
          </cell>
          <cell r="X157" t="str">
            <v>外形寸法　高さ</v>
          </cell>
          <cell r="Y157">
            <v>650</v>
          </cell>
          <cell r="Z157" t="str">
            <v>mm</v>
          </cell>
          <cell r="AA157" t="str">
            <v>外形寸法　幅</v>
          </cell>
          <cell r="AB157">
            <v>900</v>
          </cell>
          <cell r="AC157" t="str">
            <v>mm</v>
          </cell>
          <cell r="AD157" t="str">
            <v>外形寸法　奥行</v>
          </cell>
          <cell r="AE157">
            <v>330</v>
          </cell>
          <cell r="AF157" t="str">
            <v>mm</v>
          </cell>
          <cell r="AG157" t="str">
            <v>圧縮機出力</v>
          </cell>
          <cell r="AH157">
            <v>1.2</v>
          </cell>
          <cell r="AI157" t="str">
            <v>kW</v>
          </cell>
          <cell r="AJ157" t="str">
            <v>風量</v>
          </cell>
          <cell r="AK157">
            <v>40</v>
          </cell>
          <cell r="AL157" t="str">
            <v>m3/min</v>
          </cell>
          <cell r="AM157" t="str">
            <v>送風機出力</v>
          </cell>
          <cell r="AN157">
            <v>0.06</v>
          </cell>
          <cell r="AO157" t="str">
            <v>kW</v>
          </cell>
          <cell r="AP157" t="str">
            <v>冷媒配管１(ガス)</v>
          </cell>
          <cell r="AQ157">
            <v>12.7</v>
          </cell>
          <cell r="AR157" t="str">
            <v>φ(mm)</v>
          </cell>
          <cell r="AS157" t="str">
            <v>冷媒配管１(液)</v>
          </cell>
          <cell r="AT157">
            <v>6.35</v>
          </cell>
          <cell r="AU157" t="str">
            <v>φ(mm)</v>
          </cell>
          <cell r="AV157" t="str">
            <v>製品質量</v>
          </cell>
          <cell r="AW157">
            <v>51</v>
          </cell>
          <cell r="AX157" t="str">
            <v>kg</v>
          </cell>
          <cell r="AY157">
            <v>19.049999999999997</v>
          </cell>
        </row>
        <row r="158">
          <cell r="B158" t="str">
            <v>PUH-J45GAM</v>
          </cell>
          <cell r="C158" t="str">
            <v>標準価格</v>
          </cell>
          <cell r="D158">
            <v>310000</v>
          </cell>
          <cell r="E158" t="str">
            <v>円</v>
          </cell>
          <cell r="F158" t="str">
            <v>冷房能力</v>
          </cell>
          <cell r="G158">
            <v>4</v>
          </cell>
          <cell r="H158" t="str">
            <v>kW</v>
          </cell>
          <cell r="I158" t="str">
            <v>消費電力(冷房)</v>
          </cell>
          <cell r="K158" t="str">
            <v>kW</v>
          </cell>
          <cell r="L158" t="str">
            <v>暖房能力</v>
          </cell>
          <cell r="M158">
            <v>4.2</v>
          </cell>
          <cell r="N158" t="str">
            <v>kW</v>
          </cell>
          <cell r="O158" t="str">
            <v>消費電力(暖房)</v>
          </cell>
          <cell r="Q158" t="str">
            <v>kW</v>
          </cell>
          <cell r="R158" t="str">
            <v>電源</v>
          </cell>
          <cell r="S158" t="str">
            <v>三相</v>
          </cell>
          <cell r="T158" t="str">
            <v>φ</v>
          </cell>
          <cell r="U158" t="str">
            <v>電圧</v>
          </cell>
          <cell r="V158">
            <v>200</v>
          </cell>
          <cell r="W158" t="str">
            <v>V</v>
          </cell>
          <cell r="X158" t="str">
            <v>外形寸法　高さ</v>
          </cell>
          <cell r="Y158">
            <v>650</v>
          </cell>
          <cell r="Z158" t="str">
            <v>mm</v>
          </cell>
          <cell r="AA158" t="str">
            <v>外形寸法　幅</v>
          </cell>
          <cell r="AB158">
            <v>900</v>
          </cell>
          <cell r="AC158" t="str">
            <v>mm</v>
          </cell>
          <cell r="AD158" t="str">
            <v>外形寸法　奥行</v>
          </cell>
          <cell r="AE158">
            <v>330</v>
          </cell>
          <cell r="AF158" t="str">
            <v>mm</v>
          </cell>
          <cell r="AG158" t="str">
            <v>圧縮機出力</v>
          </cell>
          <cell r="AH158">
            <v>1.2</v>
          </cell>
          <cell r="AI158" t="str">
            <v>kW</v>
          </cell>
          <cell r="AJ158" t="str">
            <v>風量</v>
          </cell>
          <cell r="AK158">
            <v>40</v>
          </cell>
          <cell r="AL158" t="str">
            <v>m3/min</v>
          </cell>
          <cell r="AM158" t="str">
            <v>送風機出力</v>
          </cell>
          <cell r="AN158">
            <v>0.06</v>
          </cell>
          <cell r="AO158" t="str">
            <v>kW</v>
          </cell>
          <cell r="AP158" t="str">
            <v>冷媒配管１(ガス)</v>
          </cell>
          <cell r="AQ158">
            <v>12.7</v>
          </cell>
          <cell r="AR158" t="str">
            <v>φ(mm)</v>
          </cell>
          <cell r="AS158" t="str">
            <v>冷媒配管１(液)</v>
          </cell>
          <cell r="AT158">
            <v>6.35</v>
          </cell>
          <cell r="AU158" t="str">
            <v>φ(mm)</v>
          </cell>
          <cell r="AV158" t="str">
            <v>製品質量</v>
          </cell>
          <cell r="AW158">
            <v>51</v>
          </cell>
          <cell r="AX158" t="str">
            <v>kg</v>
          </cell>
          <cell r="AY158">
            <v>19.049999999999997</v>
          </cell>
        </row>
        <row r="159">
          <cell r="B159" t="str">
            <v>PUH-J45SFK</v>
          </cell>
          <cell r="C159" t="str">
            <v>標準価格</v>
          </cell>
          <cell r="D159">
            <v>280000</v>
          </cell>
          <cell r="E159" t="str">
            <v>円</v>
          </cell>
          <cell r="F159" t="str">
            <v>冷房能力</v>
          </cell>
          <cell r="G159">
            <v>4</v>
          </cell>
          <cell r="H159" t="str">
            <v>kW</v>
          </cell>
          <cell r="I159" t="str">
            <v>消費電力(冷房)</v>
          </cell>
          <cell r="J159">
            <v>0</v>
          </cell>
          <cell r="K159" t="str">
            <v>kW</v>
          </cell>
          <cell r="L159" t="str">
            <v>暖房能力</v>
          </cell>
          <cell r="M159">
            <v>4.2</v>
          </cell>
          <cell r="N159" t="str">
            <v>kW</v>
          </cell>
          <cell r="O159" t="str">
            <v>消費電力(暖房)</v>
          </cell>
          <cell r="P159">
            <v>0</v>
          </cell>
          <cell r="Q159" t="str">
            <v>kW</v>
          </cell>
          <cell r="R159" t="str">
            <v>電源</v>
          </cell>
          <cell r="S159" t="str">
            <v>単相</v>
          </cell>
          <cell r="T159" t="str">
            <v>φ</v>
          </cell>
          <cell r="U159" t="str">
            <v>電圧</v>
          </cell>
          <cell r="V159">
            <v>200</v>
          </cell>
          <cell r="W159" t="str">
            <v>V</v>
          </cell>
          <cell r="X159" t="str">
            <v>外形寸法　高さ</v>
          </cell>
          <cell r="Y159">
            <v>680</v>
          </cell>
          <cell r="Z159" t="str">
            <v>mm</v>
          </cell>
          <cell r="AA159" t="str">
            <v>外形寸法　幅</v>
          </cell>
          <cell r="AB159">
            <v>900</v>
          </cell>
          <cell r="AC159" t="str">
            <v>mm</v>
          </cell>
          <cell r="AD159" t="str">
            <v>外形寸法　奥行</v>
          </cell>
          <cell r="AE159">
            <v>350</v>
          </cell>
          <cell r="AF159" t="str">
            <v>mm</v>
          </cell>
          <cell r="AG159" t="str">
            <v>圧縮機出力</v>
          </cell>
          <cell r="AH159">
            <v>1.2</v>
          </cell>
          <cell r="AI159" t="str">
            <v>kW</v>
          </cell>
          <cell r="AJ159" t="str">
            <v>風量</v>
          </cell>
          <cell r="AK159">
            <v>45</v>
          </cell>
          <cell r="AL159" t="str">
            <v>m3/min</v>
          </cell>
          <cell r="AM159" t="str">
            <v>送風機出力</v>
          </cell>
          <cell r="AN159">
            <v>0.04</v>
          </cell>
          <cell r="AO159" t="str">
            <v>kW</v>
          </cell>
          <cell r="AP159" t="str">
            <v>冷媒配管１(ガス)</v>
          </cell>
          <cell r="AQ159">
            <v>12.7</v>
          </cell>
          <cell r="AR159" t="str">
            <v>φ(mm)</v>
          </cell>
          <cell r="AS159" t="str">
            <v>冷媒配管１(液)</v>
          </cell>
          <cell r="AT159">
            <v>6.35</v>
          </cell>
          <cell r="AU159" t="str">
            <v>φ(mm)</v>
          </cell>
          <cell r="AV159" t="str">
            <v>製品質量</v>
          </cell>
          <cell r="AW159">
            <v>52</v>
          </cell>
          <cell r="AX159" t="str">
            <v>kg</v>
          </cell>
          <cell r="AY159">
            <v>19.049999999999997</v>
          </cell>
        </row>
        <row r="160">
          <cell r="B160" t="str">
            <v>PUH-J45SFK-BS</v>
          </cell>
          <cell r="C160" t="str">
            <v>標準価格</v>
          </cell>
          <cell r="D160">
            <v>340000</v>
          </cell>
          <cell r="E160" t="str">
            <v>円</v>
          </cell>
          <cell r="F160" t="str">
            <v>冷房能力</v>
          </cell>
          <cell r="G160">
            <v>4</v>
          </cell>
          <cell r="H160" t="str">
            <v>kW</v>
          </cell>
          <cell r="I160" t="str">
            <v>消費電力(冷房)</v>
          </cell>
          <cell r="J160">
            <v>0</v>
          </cell>
          <cell r="K160" t="str">
            <v>kW</v>
          </cell>
          <cell r="L160" t="str">
            <v>暖房能力</v>
          </cell>
          <cell r="M160">
            <v>4.2</v>
          </cell>
          <cell r="N160" t="str">
            <v>kW</v>
          </cell>
          <cell r="O160" t="str">
            <v>消費電力(暖房)</v>
          </cell>
          <cell r="P160">
            <v>0</v>
          </cell>
          <cell r="Q160" t="str">
            <v>kW</v>
          </cell>
          <cell r="R160" t="str">
            <v>電源</v>
          </cell>
          <cell r="S160" t="str">
            <v>単相</v>
          </cell>
          <cell r="T160" t="str">
            <v>φ</v>
          </cell>
          <cell r="U160" t="str">
            <v>電圧</v>
          </cell>
          <cell r="V160">
            <v>200</v>
          </cell>
          <cell r="W160" t="str">
            <v>V</v>
          </cell>
          <cell r="X160" t="str">
            <v>外形寸法　高さ</v>
          </cell>
          <cell r="Y160">
            <v>680</v>
          </cell>
          <cell r="Z160" t="str">
            <v>mm</v>
          </cell>
          <cell r="AA160" t="str">
            <v>外形寸法　幅</v>
          </cell>
          <cell r="AB160">
            <v>900</v>
          </cell>
          <cell r="AC160" t="str">
            <v>mm</v>
          </cell>
          <cell r="AD160" t="str">
            <v>外形寸法　奥行</v>
          </cell>
          <cell r="AE160">
            <v>350</v>
          </cell>
          <cell r="AF160" t="str">
            <v>mm</v>
          </cell>
          <cell r="AG160" t="str">
            <v>圧縮機出力</v>
          </cell>
          <cell r="AH160">
            <v>1.2</v>
          </cell>
          <cell r="AI160" t="str">
            <v>kW</v>
          </cell>
          <cell r="AJ160" t="str">
            <v>風量</v>
          </cell>
          <cell r="AK160">
            <v>45</v>
          </cell>
          <cell r="AL160" t="str">
            <v>m3/min</v>
          </cell>
          <cell r="AM160" t="str">
            <v>送風機出力</v>
          </cell>
          <cell r="AN160">
            <v>0.04</v>
          </cell>
          <cell r="AO160" t="str">
            <v>kW</v>
          </cell>
          <cell r="AP160" t="str">
            <v>冷媒配管１(ガス)</v>
          </cell>
          <cell r="AQ160">
            <v>12.7</v>
          </cell>
          <cell r="AR160" t="str">
            <v>φ(mm)</v>
          </cell>
          <cell r="AS160" t="str">
            <v>冷媒配管１(液)</v>
          </cell>
          <cell r="AT160">
            <v>6.35</v>
          </cell>
          <cell r="AU160" t="str">
            <v>φ(mm)</v>
          </cell>
          <cell r="AV160" t="str">
            <v>製品質量</v>
          </cell>
          <cell r="AW160">
            <v>52</v>
          </cell>
          <cell r="AX160" t="str">
            <v>kg</v>
          </cell>
          <cell r="AY160">
            <v>19.049999999999997</v>
          </cell>
        </row>
        <row r="161">
          <cell r="B161" t="str">
            <v>PUH-J45SFK-BSG</v>
          </cell>
          <cell r="C161" t="str">
            <v>標準価格</v>
          </cell>
          <cell r="D161">
            <v>370000</v>
          </cell>
          <cell r="E161" t="str">
            <v>円</v>
          </cell>
          <cell r="F161" t="str">
            <v>冷房能力</v>
          </cell>
          <cell r="G161">
            <v>4</v>
          </cell>
          <cell r="H161" t="str">
            <v>kW</v>
          </cell>
          <cell r="I161" t="str">
            <v>消費電力(冷房)</v>
          </cell>
          <cell r="J161">
            <v>0</v>
          </cell>
          <cell r="K161" t="str">
            <v>kW</v>
          </cell>
          <cell r="L161" t="str">
            <v>暖房能力</v>
          </cell>
          <cell r="M161">
            <v>4.2</v>
          </cell>
          <cell r="N161" t="str">
            <v>kW</v>
          </cell>
          <cell r="O161" t="str">
            <v>消費電力(暖房)</v>
          </cell>
          <cell r="P161">
            <v>0</v>
          </cell>
          <cell r="Q161" t="str">
            <v>kW</v>
          </cell>
          <cell r="R161" t="str">
            <v>電源</v>
          </cell>
          <cell r="S161" t="str">
            <v>単相</v>
          </cell>
          <cell r="T161" t="str">
            <v>φ</v>
          </cell>
          <cell r="U161" t="str">
            <v>電圧</v>
          </cell>
          <cell r="V161">
            <v>200</v>
          </cell>
          <cell r="W161" t="str">
            <v>V</v>
          </cell>
          <cell r="X161" t="str">
            <v>外形寸法　高さ</v>
          </cell>
          <cell r="Y161">
            <v>680</v>
          </cell>
          <cell r="Z161" t="str">
            <v>mm</v>
          </cell>
          <cell r="AA161" t="str">
            <v>外形寸法　幅</v>
          </cell>
          <cell r="AB161">
            <v>900</v>
          </cell>
          <cell r="AC161" t="str">
            <v>mm</v>
          </cell>
          <cell r="AD161" t="str">
            <v>外形寸法　奥行</v>
          </cell>
          <cell r="AE161">
            <v>350</v>
          </cell>
          <cell r="AF161" t="str">
            <v>mm</v>
          </cell>
          <cell r="AG161" t="str">
            <v>圧縮機出力</v>
          </cell>
          <cell r="AH161">
            <v>1.2</v>
          </cell>
          <cell r="AI161" t="str">
            <v>kW</v>
          </cell>
          <cell r="AJ161" t="str">
            <v>風量</v>
          </cell>
          <cell r="AK161">
            <v>45</v>
          </cell>
          <cell r="AL161" t="str">
            <v>m3/min</v>
          </cell>
          <cell r="AM161" t="str">
            <v>送風機出力</v>
          </cell>
          <cell r="AN161">
            <v>0.04</v>
          </cell>
          <cell r="AO161" t="str">
            <v>kW</v>
          </cell>
          <cell r="AP161" t="str">
            <v>冷媒配管１(ガス)</v>
          </cell>
          <cell r="AQ161">
            <v>12.7</v>
          </cell>
          <cell r="AR161" t="str">
            <v>φ(mm)</v>
          </cell>
          <cell r="AS161" t="str">
            <v>冷媒配管１(液)</v>
          </cell>
          <cell r="AT161">
            <v>6.35</v>
          </cell>
          <cell r="AU161" t="str">
            <v>φ(mm)</v>
          </cell>
          <cell r="AV161" t="str">
            <v>製品質量</v>
          </cell>
          <cell r="AW161">
            <v>52</v>
          </cell>
          <cell r="AX161" t="str">
            <v>kg</v>
          </cell>
          <cell r="AY161">
            <v>19.049999999999997</v>
          </cell>
        </row>
        <row r="162">
          <cell r="B162" t="str">
            <v>PUH-J45SGA</v>
          </cell>
          <cell r="C162" t="str">
            <v>標準価格</v>
          </cell>
          <cell r="D162">
            <v>285000</v>
          </cell>
          <cell r="E162" t="str">
            <v>円</v>
          </cell>
          <cell r="F162" t="str">
            <v>冷房能力</v>
          </cell>
          <cell r="G162">
            <v>4</v>
          </cell>
          <cell r="H162" t="str">
            <v>kW</v>
          </cell>
          <cell r="I162" t="str">
            <v>消費電力(冷房)</v>
          </cell>
          <cell r="J162">
            <v>0</v>
          </cell>
          <cell r="K162" t="str">
            <v>kW</v>
          </cell>
          <cell r="L162" t="str">
            <v>暖房能力</v>
          </cell>
          <cell r="M162">
            <v>4.2</v>
          </cell>
          <cell r="N162" t="str">
            <v>kW</v>
          </cell>
          <cell r="O162" t="str">
            <v>消費電力(暖房)</v>
          </cell>
          <cell r="P162">
            <v>0</v>
          </cell>
          <cell r="Q162" t="str">
            <v>kW</v>
          </cell>
          <cell r="R162" t="str">
            <v>電源</v>
          </cell>
          <cell r="S162" t="str">
            <v>単相</v>
          </cell>
          <cell r="T162" t="str">
            <v>φ</v>
          </cell>
          <cell r="U162" t="str">
            <v>電圧</v>
          </cell>
          <cell r="V162">
            <v>200</v>
          </cell>
          <cell r="W162" t="str">
            <v>V</v>
          </cell>
          <cell r="X162" t="str">
            <v>外形寸法　高さ</v>
          </cell>
          <cell r="Y162">
            <v>650</v>
          </cell>
          <cell r="Z162" t="str">
            <v>mm</v>
          </cell>
          <cell r="AA162" t="str">
            <v>外形寸法　幅</v>
          </cell>
          <cell r="AB162">
            <v>900</v>
          </cell>
          <cell r="AC162" t="str">
            <v>mm</v>
          </cell>
          <cell r="AD162" t="str">
            <v>外形寸法　奥行</v>
          </cell>
          <cell r="AE162">
            <v>330</v>
          </cell>
          <cell r="AF162" t="str">
            <v>mm</v>
          </cell>
          <cell r="AG162" t="str">
            <v>圧縮機出力</v>
          </cell>
          <cell r="AH162">
            <v>1.2</v>
          </cell>
          <cell r="AI162" t="str">
            <v>kW</v>
          </cell>
          <cell r="AJ162" t="str">
            <v>風量</v>
          </cell>
          <cell r="AK162">
            <v>40</v>
          </cell>
          <cell r="AL162" t="str">
            <v>m3/min</v>
          </cell>
          <cell r="AM162" t="str">
            <v>送風機出力</v>
          </cell>
          <cell r="AN162">
            <v>0.06</v>
          </cell>
          <cell r="AO162" t="str">
            <v>kW</v>
          </cell>
          <cell r="AP162" t="str">
            <v>冷媒配管１(ガス)</v>
          </cell>
          <cell r="AQ162">
            <v>12.7</v>
          </cell>
          <cell r="AR162" t="str">
            <v>φ(mm)</v>
          </cell>
          <cell r="AS162" t="str">
            <v>冷媒配管１(液)</v>
          </cell>
          <cell r="AT162">
            <v>6.35</v>
          </cell>
          <cell r="AU162" t="str">
            <v>φ(mm)</v>
          </cell>
          <cell r="AV162" t="str">
            <v>製品質量</v>
          </cell>
          <cell r="AW162">
            <v>51</v>
          </cell>
          <cell r="AX162" t="str">
            <v>kg</v>
          </cell>
          <cell r="AY162">
            <v>19.049999999999997</v>
          </cell>
        </row>
        <row r="163">
          <cell r="B163" t="str">
            <v>PUH-J45SGA-BS</v>
          </cell>
          <cell r="C163" t="str">
            <v>標準価格</v>
          </cell>
          <cell r="D163">
            <v>345000</v>
          </cell>
          <cell r="E163" t="str">
            <v>円</v>
          </cell>
          <cell r="F163" t="str">
            <v>冷房能力</v>
          </cell>
          <cell r="G163">
            <v>4</v>
          </cell>
          <cell r="H163" t="str">
            <v>kW</v>
          </cell>
          <cell r="I163" t="str">
            <v>消費電力(冷房)</v>
          </cell>
          <cell r="K163" t="str">
            <v>kW</v>
          </cell>
          <cell r="L163" t="str">
            <v>暖房能力</v>
          </cell>
          <cell r="M163">
            <v>4.2</v>
          </cell>
          <cell r="N163" t="str">
            <v>kW</v>
          </cell>
          <cell r="O163" t="str">
            <v>消費電力(暖房)</v>
          </cell>
          <cell r="Q163" t="str">
            <v>kW</v>
          </cell>
          <cell r="R163" t="str">
            <v>電源</v>
          </cell>
          <cell r="S163" t="str">
            <v>単相</v>
          </cell>
          <cell r="T163" t="str">
            <v>φ</v>
          </cell>
          <cell r="U163" t="str">
            <v>電圧</v>
          </cell>
          <cell r="V163">
            <v>200</v>
          </cell>
          <cell r="W163" t="str">
            <v>V</v>
          </cell>
          <cell r="X163" t="str">
            <v>外形寸法　高さ</v>
          </cell>
          <cell r="Y163">
            <v>650</v>
          </cell>
          <cell r="Z163" t="str">
            <v>mm</v>
          </cell>
          <cell r="AA163" t="str">
            <v>外形寸法　幅</v>
          </cell>
          <cell r="AB163">
            <v>900</v>
          </cell>
          <cell r="AC163" t="str">
            <v>mm</v>
          </cell>
          <cell r="AD163" t="str">
            <v>外形寸法　奥行</v>
          </cell>
          <cell r="AE163">
            <v>330</v>
          </cell>
          <cell r="AF163" t="str">
            <v>mm</v>
          </cell>
          <cell r="AG163" t="str">
            <v>圧縮機出力</v>
          </cell>
          <cell r="AH163">
            <v>1.2</v>
          </cell>
          <cell r="AI163" t="str">
            <v>kW</v>
          </cell>
          <cell r="AJ163" t="str">
            <v>風量</v>
          </cell>
          <cell r="AK163">
            <v>40</v>
          </cell>
          <cell r="AL163" t="str">
            <v>m3/min</v>
          </cell>
          <cell r="AM163" t="str">
            <v>送風機出力</v>
          </cell>
          <cell r="AN163">
            <v>0.06</v>
          </cell>
          <cell r="AO163" t="str">
            <v>kW</v>
          </cell>
          <cell r="AP163" t="str">
            <v>冷媒配管１(ガス)</v>
          </cell>
          <cell r="AQ163">
            <v>12.7</v>
          </cell>
          <cell r="AR163" t="str">
            <v>φ(mm)</v>
          </cell>
          <cell r="AS163" t="str">
            <v>冷媒配管１(液)</v>
          </cell>
          <cell r="AT163">
            <v>6.35</v>
          </cell>
          <cell r="AU163" t="str">
            <v>φ(mm)</v>
          </cell>
          <cell r="AV163" t="str">
            <v>製品質量</v>
          </cell>
          <cell r="AW163">
            <v>51</v>
          </cell>
          <cell r="AX163" t="str">
            <v>kg</v>
          </cell>
          <cell r="AY163">
            <v>19.049999999999997</v>
          </cell>
        </row>
        <row r="164">
          <cell r="B164" t="str">
            <v>PUH-J45SGA-BSG</v>
          </cell>
          <cell r="C164" t="str">
            <v>標準価格</v>
          </cell>
          <cell r="D164">
            <v>375000</v>
          </cell>
          <cell r="E164" t="str">
            <v>円</v>
          </cell>
          <cell r="F164" t="str">
            <v>冷房能力</v>
          </cell>
          <cell r="G164">
            <v>4</v>
          </cell>
          <cell r="H164" t="str">
            <v>kW</v>
          </cell>
          <cell r="I164" t="str">
            <v>消費電力(冷房)</v>
          </cell>
          <cell r="K164" t="str">
            <v>kW</v>
          </cell>
          <cell r="L164" t="str">
            <v>暖房能力</v>
          </cell>
          <cell r="M164">
            <v>4.2</v>
          </cell>
          <cell r="N164" t="str">
            <v>kW</v>
          </cell>
          <cell r="O164" t="str">
            <v>消費電力(暖房)</v>
          </cell>
          <cell r="Q164" t="str">
            <v>kW</v>
          </cell>
          <cell r="R164" t="str">
            <v>電源</v>
          </cell>
          <cell r="S164" t="str">
            <v>単相</v>
          </cell>
          <cell r="T164" t="str">
            <v>φ</v>
          </cell>
          <cell r="U164" t="str">
            <v>電圧</v>
          </cell>
          <cell r="V164">
            <v>200</v>
          </cell>
          <cell r="W164" t="str">
            <v>V</v>
          </cell>
          <cell r="X164" t="str">
            <v>外形寸法　高さ</v>
          </cell>
          <cell r="Y164">
            <v>650</v>
          </cell>
          <cell r="Z164" t="str">
            <v>mm</v>
          </cell>
          <cell r="AA164" t="str">
            <v>外形寸法　幅</v>
          </cell>
          <cell r="AB164">
            <v>900</v>
          </cell>
          <cell r="AC164" t="str">
            <v>mm</v>
          </cell>
          <cell r="AD164" t="str">
            <v>外形寸法　奥行</v>
          </cell>
          <cell r="AE164">
            <v>330</v>
          </cell>
          <cell r="AF164" t="str">
            <v>mm</v>
          </cell>
          <cell r="AG164" t="str">
            <v>圧縮機出力</v>
          </cell>
          <cell r="AH164">
            <v>1.2</v>
          </cell>
          <cell r="AI164" t="str">
            <v>kW</v>
          </cell>
          <cell r="AJ164" t="str">
            <v>風量</v>
          </cell>
          <cell r="AK164">
            <v>40</v>
          </cell>
          <cell r="AL164" t="str">
            <v>m3/min</v>
          </cell>
          <cell r="AM164" t="str">
            <v>送風機出力</v>
          </cell>
          <cell r="AN164">
            <v>0.06</v>
          </cell>
          <cell r="AO164" t="str">
            <v>kW</v>
          </cell>
          <cell r="AP164" t="str">
            <v>冷媒配管１(ガス)</v>
          </cell>
          <cell r="AQ164">
            <v>12.7</v>
          </cell>
          <cell r="AR164" t="str">
            <v>φ(mm)</v>
          </cell>
          <cell r="AS164" t="str">
            <v>冷媒配管１(液)</v>
          </cell>
          <cell r="AT164">
            <v>6.35</v>
          </cell>
          <cell r="AU164" t="str">
            <v>φ(mm)</v>
          </cell>
          <cell r="AV164" t="str">
            <v>製品質量</v>
          </cell>
          <cell r="AW164">
            <v>51</v>
          </cell>
          <cell r="AX164" t="str">
            <v>kg</v>
          </cell>
          <cell r="AY164">
            <v>19.049999999999997</v>
          </cell>
        </row>
        <row r="165">
          <cell r="B165" t="str">
            <v>PUH-J45SGAM</v>
          </cell>
          <cell r="C165" t="str">
            <v>標準価格</v>
          </cell>
          <cell r="D165">
            <v>310000</v>
          </cell>
          <cell r="E165" t="str">
            <v>円</v>
          </cell>
          <cell r="F165" t="str">
            <v>冷房能力</v>
          </cell>
          <cell r="G165">
            <v>4</v>
          </cell>
          <cell r="H165" t="str">
            <v>kW</v>
          </cell>
          <cell r="I165" t="str">
            <v>消費電力(冷房)</v>
          </cell>
          <cell r="K165" t="str">
            <v>kW</v>
          </cell>
          <cell r="L165" t="str">
            <v>暖房能力</v>
          </cell>
          <cell r="M165">
            <v>4.2</v>
          </cell>
          <cell r="N165" t="str">
            <v>kW</v>
          </cell>
          <cell r="O165" t="str">
            <v>消費電力(暖房)</v>
          </cell>
          <cell r="Q165" t="str">
            <v>kW</v>
          </cell>
          <cell r="R165" t="str">
            <v>電源</v>
          </cell>
          <cell r="S165" t="str">
            <v>単相</v>
          </cell>
          <cell r="T165" t="str">
            <v>φ</v>
          </cell>
          <cell r="U165" t="str">
            <v>電圧</v>
          </cell>
          <cell r="V165">
            <v>200</v>
          </cell>
          <cell r="W165" t="str">
            <v>V</v>
          </cell>
          <cell r="X165" t="str">
            <v>外形寸法　高さ</v>
          </cell>
          <cell r="Y165">
            <v>650</v>
          </cell>
          <cell r="Z165" t="str">
            <v>mm</v>
          </cell>
          <cell r="AA165" t="str">
            <v>外形寸法　幅</v>
          </cell>
          <cell r="AB165">
            <v>900</v>
          </cell>
          <cell r="AC165" t="str">
            <v>mm</v>
          </cell>
          <cell r="AD165" t="str">
            <v>外形寸法　奥行</v>
          </cell>
          <cell r="AE165">
            <v>330</v>
          </cell>
          <cell r="AF165" t="str">
            <v>mm</v>
          </cell>
          <cell r="AG165" t="str">
            <v>圧縮機出力</v>
          </cell>
          <cell r="AH165">
            <v>1.2</v>
          </cell>
          <cell r="AI165" t="str">
            <v>kW</v>
          </cell>
          <cell r="AJ165" t="str">
            <v>風量</v>
          </cell>
          <cell r="AK165">
            <v>40</v>
          </cell>
          <cell r="AL165" t="str">
            <v>m3/min</v>
          </cell>
          <cell r="AM165" t="str">
            <v>送風機出力</v>
          </cell>
          <cell r="AN165">
            <v>0.06</v>
          </cell>
          <cell r="AO165" t="str">
            <v>kW</v>
          </cell>
          <cell r="AP165" t="str">
            <v>冷媒配管１(ガス)</v>
          </cell>
          <cell r="AQ165">
            <v>12.7</v>
          </cell>
          <cell r="AR165" t="str">
            <v>φ(mm)</v>
          </cell>
          <cell r="AS165" t="str">
            <v>冷媒配管１(液)</v>
          </cell>
          <cell r="AT165">
            <v>6.35</v>
          </cell>
          <cell r="AU165" t="str">
            <v>φ(mm)</v>
          </cell>
          <cell r="AV165" t="str">
            <v>製品質量</v>
          </cell>
          <cell r="AW165">
            <v>51</v>
          </cell>
          <cell r="AX165" t="str">
            <v>kg</v>
          </cell>
          <cell r="AY165">
            <v>19.049999999999997</v>
          </cell>
        </row>
        <row r="166">
          <cell r="B166" t="str">
            <v>PUH-J50FK</v>
          </cell>
          <cell r="C166" t="str">
            <v>標準価格</v>
          </cell>
          <cell r="D166">
            <v>315000</v>
          </cell>
          <cell r="E166" t="str">
            <v>円</v>
          </cell>
          <cell r="F166" t="str">
            <v>冷房能力</v>
          </cell>
          <cell r="G166">
            <v>4.5</v>
          </cell>
          <cell r="H166" t="str">
            <v>kW</v>
          </cell>
          <cell r="I166" t="str">
            <v>消費電力(冷房)</v>
          </cell>
          <cell r="J166">
            <v>0</v>
          </cell>
          <cell r="K166" t="str">
            <v>kW</v>
          </cell>
          <cell r="L166" t="str">
            <v>暖房能力</v>
          </cell>
          <cell r="M166">
            <v>5</v>
          </cell>
          <cell r="N166" t="str">
            <v>kW</v>
          </cell>
          <cell r="O166" t="str">
            <v>消費電力(暖房)</v>
          </cell>
          <cell r="P166">
            <v>0</v>
          </cell>
          <cell r="Q166" t="str">
            <v>kW</v>
          </cell>
          <cell r="R166" t="str">
            <v>電源</v>
          </cell>
          <cell r="S166" t="str">
            <v>三相</v>
          </cell>
          <cell r="T166" t="str">
            <v>φ</v>
          </cell>
          <cell r="U166" t="str">
            <v>電圧</v>
          </cell>
          <cell r="V166">
            <v>200</v>
          </cell>
          <cell r="W166" t="str">
            <v>V</v>
          </cell>
          <cell r="X166" t="str">
            <v>外形寸法　高さ</v>
          </cell>
          <cell r="Y166">
            <v>680</v>
          </cell>
          <cell r="Z166" t="str">
            <v>mm</v>
          </cell>
          <cell r="AA166" t="str">
            <v>外形寸法　幅</v>
          </cell>
          <cell r="AB166">
            <v>900</v>
          </cell>
          <cell r="AC166" t="str">
            <v>mm</v>
          </cell>
          <cell r="AD166" t="str">
            <v>外形寸法　奥行</v>
          </cell>
          <cell r="AE166">
            <v>350</v>
          </cell>
          <cell r="AF166" t="str">
            <v>mm</v>
          </cell>
          <cell r="AG166" t="str">
            <v>圧縮機出力</v>
          </cell>
          <cell r="AH166">
            <v>1.3</v>
          </cell>
          <cell r="AI166" t="str">
            <v>kW</v>
          </cell>
          <cell r="AJ166" t="str">
            <v>風量</v>
          </cell>
          <cell r="AK166">
            <v>45</v>
          </cell>
          <cell r="AL166" t="str">
            <v>m3/min</v>
          </cell>
          <cell r="AM166" t="str">
            <v>送風機出力</v>
          </cell>
          <cell r="AN166">
            <v>0.04</v>
          </cell>
          <cell r="AO166" t="str">
            <v>kW</v>
          </cell>
          <cell r="AP166" t="str">
            <v>冷媒配管１(ガス)</v>
          </cell>
          <cell r="AQ166">
            <v>12.7</v>
          </cell>
          <cell r="AR166" t="str">
            <v>φ(mm)</v>
          </cell>
          <cell r="AS166" t="str">
            <v>冷媒配管１(液)</v>
          </cell>
          <cell r="AT166">
            <v>6.35</v>
          </cell>
          <cell r="AU166" t="str">
            <v>φ(mm)</v>
          </cell>
          <cell r="AV166" t="str">
            <v>製品質量</v>
          </cell>
          <cell r="AW166">
            <v>54</v>
          </cell>
          <cell r="AX166" t="str">
            <v>kg</v>
          </cell>
          <cell r="AY166">
            <v>19.049999999999997</v>
          </cell>
        </row>
        <row r="167">
          <cell r="B167" t="str">
            <v>PUH-J50FK-BS</v>
          </cell>
          <cell r="C167" t="str">
            <v>標準価格</v>
          </cell>
          <cell r="D167">
            <v>380000</v>
          </cell>
          <cell r="E167" t="str">
            <v>円</v>
          </cell>
          <cell r="F167" t="str">
            <v>冷房能力</v>
          </cell>
          <cell r="G167">
            <v>4.5</v>
          </cell>
          <cell r="H167" t="str">
            <v>kW</v>
          </cell>
          <cell r="I167" t="str">
            <v>消費電力(冷房)</v>
          </cell>
          <cell r="J167">
            <v>0</v>
          </cell>
          <cell r="K167" t="str">
            <v>kW</v>
          </cell>
          <cell r="L167" t="str">
            <v>暖房能力</v>
          </cell>
          <cell r="M167">
            <v>5</v>
          </cell>
          <cell r="N167" t="str">
            <v>kW</v>
          </cell>
          <cell r="O167" t="str">
            <v>消費電力(暖房)</v>
          </cell>
          <cell r="P167">
            <v>0</v>
          </cell>
          <cell r="Q167" t="str">
            <v>kW</v>
          </cell>
          <cell r="R167" t="str">
            <v>電源</v>
          </cell>
          <cell r="S167" t="str">
            <v>三相</v>
          </cell>
          <cell r="T167" t="str">
            <v>φ</v>
          </cell>
          <cell r="U167" t="str">
            <v>電圧</v>
          </cell>
          <cell r="V167">
            <v>200</v>
          </cell>
          <cell r="W167" t="str">
            <v>V</v>
          </cell>
          <cell r="X167" t="str">
            <v>外形寸法　高さ</v>
          </cell>
          <cell r="Y167">
            <v>680</v>
          </cell>
          <cell r="Z167" t="str">
            <v>mm</v>
          </cell>
          <cell r="AA167" t="str">
            <v>外形寸法　幅</v>
          </cell>
          <cell r="AB167">
            <v>900</v>
          </cell>
          <cell r="AC167" t="str">
            <v>mm</v>
          </cell>
          <cell r="AD167" t="str">
            <v>外形寸法　奥行</v>
          </cell>
          <cell r="AE167">
            <v>350</v>
          </cell>
          <cell r="AF167" t="str">
            <v>mm</v>
          </cell>
          <cell r="AG167" t="str">
            <v>圧縮機出力</v>
          </cell>
          <cell r="AH167">
            <v>1.3</v>
          </cell>
          <cell r="AI167" t="str">
            <v>kW</v>
          </cell>
          <cell r="AJ167" t="str">
            <v>風量</v>
          </cell>
          <cell r="AK167">
            <v>45</v>
          </cell>
          <cell r="AL167" t="str">
            <v>m3/min</v>
          </cell>
          <cell r="AM167" t="str">
            <v>送風機出力</v>
          </cell>
          <cell r="AN167">
            <v>0.04</v>
          </cell>
          <cell r="AO167" t="str">
            <v>kW</v>
          </cell>
          <cell r="AP167" t="str">
            <v>冷媒配管１(ガス)</v>
          </cell>
          <cell r="AQ167">
            <v>12.7</v>
          </cell>
          <cell r="AR167" t="str">
            <v>φ(mm)</v>
          </cell>
          <cell r="AS167" t="str">
            <v>冷媒配管１(液)</v>
          </cell>
          <cell r="AT167">
            <v>6.35</v>
          </cell>
          <cell r="AU167" t="str">
            <v>φ(mm)</v>
          </cell>
          <cell r="AV167" t="str">
            <v>製品質量</v>
          </cell>
          <cell r="AW167">
            <v>54</v>
          </cell>
          <cell r="AX167" t="str">
            <v>kg</v>
          </cell>
          <cell r="AY167">
            <v>19.049999999999997</v>
          </cell>
        </row>
        <row r="168">
          <cell r="B168" t="str">
            <v>PUH-J50FK-BSG</v>
          </cell>
          <cell r="C168" t="str">
            <v>標準価格</v>
          </cell>
          <cell r="D168">
            <v>410000</v>
          </cell>
          <cell r="E168" t="str">
            <v>円</v>
          </cell>
          <cell r="F168" t="str">
            <v>冷房能力</v>
          </cell>
          <cell r="G168">
            <v>4.5</v>
          </cell>
          <cell r="H168" t="str">
            <v>kW</v>
          </cell>
          <cell r="I168" t="str">
            <v>消費電力(冷房)</v>
          </cell>
          <cell r="J168">
            <v>0</v>
          </cell>
          <cell r="K168" t="str">
            <v>kW</v>
          </cell>
          <cell r="L168" t="str">
            <v>暖房能力</v>
          </cell>
          <cell r="M168">
            <v>5</v>
          </cell>
          <cell r="N168" t="str">
            <v>kW</v>
          </cell>
          <cell r="O168" t="str">
            <v>消費電力(暖房)</v>
          </cell>
          <cell r="P168">
            <v>0</v>
          </cell>
          <cell r="Q168" t="str">
            <v>kW</v>
          </cell>
          <cell r="R168" t="str">
            <v>電源</v>
          </cell>
          <cell r="S168" t="str">
            <v>三相</v>
          </cell>
          <cell r="T168" t="str">
            <v>φ</v>
          </cell>
          <cell r="U168" t="str">
            <v>電圧</v>
          </cell>
          <cell r="V168">
            <v>200</v>
          </cell>
          <cell r="W168" t="str">
            <v>V</v>
          </cell>
          <cell r="X168" t="str">
            <v>外形寸法　高さ</v>
          </cell>
          <cell r="Y168">
            <v>680</v>
          </cell>
          <cell r="Z168" t="str">
            <v>mm</v>
          </cell>
          <cell r="AA168" t="str">
            <v>外形寸法　幅</v>
          </cell>
          <cell r="AB168">
            <v>900</v>
          </cell>
          <cell r="AC168" t="str">
            <v>mm</v>
          </cell>
          <cell r="AD168" t="str">
            <v>外形寸法　奥行</v>
          </cell>
          <cell r="AE168">
            <v>350</v>
          </cell>
          <cell r="AF168" t="str">
            <v>mm</v>
          </cell>
          <cell r="AG168" t="str">
            <v>圧縮機出力</v>
          </cell>
          <cell r="AH168">
            <v>1.3</v>
          </cell>
          <cell r="AI168" t="str">
            <v>kW</v>
          </cell>
          <cell r="AJ168" t="str">
            <v>風量</v>
          </cell>
          <cell r="AK168">
            <v>45</v>
          </cell>
          <cell r="AL168" t="str">
            <v>m3/min</v>
          </cell>
          <cell r="AM168" t="str">
            <v>送風機出力</v>
          </cell>
          <cell r="AN168">
            <v>0.04</v>
          </cell>
          <cell r="AO168" t="str">
            <v>kW</v>
          </cell>
          <cell r="AP168" t="str">
            <v>冷媒配管１(ガス)</v>
          </cell>
          <cell r="AQ168">
            <v>12.7</v>
          </cell>
          <cell r="AR168" t="str">
            <v>φ(mm)</v>
          </cell>
          <cell r="AS168" t="str">
            <v>冷媒配管１(液)</v>
          </cell>
          <cell r="AT168">
            <v>6.35</v>
          </cell>
          <cell r="AU168" t="str">
            <v>φ(mm)</v>
          </cell>
          <cell r="AV168" t="str">
            <v>製品質量</v>
          </cell>
          <cell r="AW168">
            <v>54</v>
          </cell>
          <cell r="AX168" t="str">
            <v>kg</v>
          </cell>
          <cell r="AY168">
            <v>19.049999999999997</v>
          </cell>
        </row>
        <row r="169">
          <cell r="B169" t="str">
            <v>PUH-J50GA</v>
          </cell>
          <cell r="C169" t="str">
            <v>標準価格</v>
          </cell>
          <cell r="D169">
            <v>320000</v>
          </cell>
          <cell r="E169" t="str">
            <v>円</v>
          </cell>
          <cell r="F169" t="str">
            <v>冷房能力</v>
          </cell>
          <cell r="G169">
            <v>4.5</v>
          </cell>
          <cell r="H169" t="str">
            <v>kW</v>
          </cell>
          <cell r="I169" t="str">
            <v>消費電力(冷房)</v>
          </cell>
          <cell r="J169">
            <v>0</v>
          </cell>
          <cell r="K169" t="str">
            <v>kW</v>
          </cell>
          <cell r="L169" t="str">
            <v>暖房能力</v>
          </cell>
          <cell r="M169">
            <v>5</v>
          </cell>
          <cell r="N169" t="str">
            <v>kW</v>
          </cell>
          <cell r="O169" t="str">
            <v>消費電力(暖房)</v>
          </cell>
          <cell r="P169">
            <v>0</v>
          </cell>
          <cell r="Q169" t="str">
            <v>kW</v>
          </cell>
          <cell r="R169" t="str">
            <v>電源</v>
          </cell>
          <cell r="S169" t="str">
            <v>三相</v>
          </cell>
          <cell r="T169" t="str">
            <v>φ</v>
          </cell>
          <cell r="U169" t="str">
            <v>電圧</v>
          </cell>
          <cell r="V169">
            <v>200</v>
          </cell>
          <cell r="W169" t="str">
            <v>V</v>
          </cell>
          <cell r="X169" t="str">
            <v>外形寸法　高さ</v>
          </cell>
          <cell r="Y169">
            <v>650</v>
          </cell>
          <cell r="Z169" t="str">
            <v>mm</v>
          </cell>
          <cell r="AA169" t="str">
            <v>外形寸法　幅</v>
          </cell>
          <cell r="AB169">
            <v>900</v>
          </cell>
          <cell r="AC169" t="str">
            <v>mm</v>
          </cell>
          <cell r="AD169" t="str">
            <v>外形寸法　奥行</v>
          </cell>
          <cell r="AE169">
            <v>330</v>
          </cell>
          <cell r="AF169" t="str">
            <v>mm</v>
          </cell>
          <cell r="AG169" t="str">
            <v>圧縮機出力</v>
          </cell>
          <cell r="AH169">
            <v>1.3</v>
          </cell>
          <cell r="AI169" t="str">
            <v>kW</v>
          </cell>
          <cell r="AJ169" t="str">
            <v>風量</v>
          </cell>
          <cell r="AK169">
            <v>40</v>
          </cell>
          <cell r="AL169" t="str">
            <v>m3/min</v>
          </cell>
          <cell r="AM169" t="str">
            <v>送風機出力</v>
          </cell>
          <cell r="AN169">
            <v>0.06</v>
          </cell>
          <cell r="AO169" t="str">
            <v>kW</v>
          </cell>
          <cell r="AP169" t="str">
            <v>冷媒配管１(ガス)</v>
          </cell>
          <cell r="AQ169">
            <v>12.7</v>
          </cell>
          <cell r="AR169" t="str">
            <v>φ(mm)</v>
          </cell>
          <cell r="AS169" t="str">
            <v>冷媒配管１(液)</v>
          </cell>
          <cell r="AT169">
            <v>6.35</v>
          </cell>
          <cell r="AU169" t="str">
            <v>φ(mm)</v>
          </cell>
          <cell r="AV169" t="str">
            <v>製品質量</v>
          </cell>
          <cell r="AW169">
            <v>54</v>
          </cell>
          <cell r="AX169" t="str">
            <v>kg</v>
          </cell>
          <cell r="AY169">
            <v>19.049999999999997</v>
          </cell>
        </row>
        <row r="170">
          <cell r="B170" t="str">
            <v>PUH-J50GA-BS</v>
          </cell>
          <cell r="C170" t="str">
            <v>標準価格</v>
          </cell>
          <cell r="D170">
            <v>385000</v>
          </cell>
          <cell r="E170" t="str">
            <v>円</v>
          </cell>
          <cell r="F170" t="str">
            <v>冷房能力</v>
          </cell>
          <cell r="G170">
            <v>4.5</v>
          </cell>
          <cell r="H170" t="str">
            <v>kW</v>
          </cell>
          <cell r="I170" t="str">
            <v>消費電力(冷房)</v>
          </cell>
          <cell r="K170" t="str">
            <v>kW</v>
          </cell>
          <cell r="L170" t="str">
            <v>暖房能力</v>
          </cell>
          <cell r="M170">
            <v>5</v>
          </cell>
          <cell r="N170" t="str">
            <v>kW</v>
          </cell>
          <cell r="O170" t="str">
            <v>消費電力(暖房)</v>
          </cell>
          <cell r="Q170" t="str">
            <v>kW</v>
          </cell>
          <cell r="R170" t="str">
            <v>電源</v>
          </cell>
          <cell r="S170" t="str">
            <v>三相</v>
          </cell>
          <cell r="T170" t="str">
            <v>φ</v>
          </cell>
          <cell r="U170" t="str">
            <v>電圧</v>
          </cell>
          <cell r="V170">
            <v>200</v>
          </cell>
          <cell r="W170" t="str">
            <v>V</v>
          </cell>
          <cell r="X170" t="str">
            <v>外形寸法　高さ</v>
          </cell>
          <cell r="Y170">
            <v>650</v>
          </cell>
          <cell r="Z170" t="str">
            <v>mm</v>
          </cell>
          <cell r="AA170" t="str">
            <v>外形寸法　幅</v>
          </cell>
          <cell r="AB170">
            <v>900</v>
          </cell>
          <cell r="AC170" t="str">
            <v>mm</v>
          </cell>
          <cell r="AD170" t="str">
            <v>外形寸法　奥行</v>
          </cell>
          <cell r="AE170">
            <v>330</v>
          </cell>
          <cell r="AF170" t="str">
            <v>mm</v>
          </cell>
          <cell r="AG170" t="str">
            <v>圧縮機出力</v>
          </cell>
          <cell r="AH170">
            <v>1.3</v>
          </cell>
          <cell r="AI170" t="str">
            <v>kW</v>
          </cell>
          <cell r="AJ170" t="str">
            <v>風量</v>
          </cell>
          <cell r="AK170">
            <v>40</v>
          </cell>
          <cell r="AL170" t="str">
            <v>m3/min</v>
          </cell>
          <cell r="AM170" t="str">
            <v>送風機出力</v>
          </cell>
          <cell r="AN170">
            <v>0.06</v>
          </cell>
          <cell r="AO170" t="str">
            <v>kW</v>
          </cell>
          <cell r="AP170" t="str">
            <v>冷媒配管１(ガス)</v>
          </cell>
          <cell r="AQ170">
            <v>12.7</v>
          </cell>
          <cell r="AR170" t="str">
            <v>φ(mm)</v>
          </cell>
          <cell r="AS170" t="str">
            <v>冷媒配管１(液)</v>
          </cell>
          <cell r="AT170">
            <v>6.35</v>
          </cell>
          <cell r="AU170" t="str">
            <v>φ(mm)</v>
          </cell>
          <cell r="AV170" t="str">
            <v>製品質量</v>
          </cell>
          <cell r="AW170">
            <v>54</v>
          </cell>
          <cell r="AX170" t="str">
            <v>kg</v>
          </cell>
          <cell r="AY170">
            <v>19.049999999999997</v>
          </cell>
        </row>
        <row r="171">
          <cell r="B171" t="str">
            <v>PUH-J50GA-BSG</v>
          </cell>
          <cell r="C171" t="str">
            <v>標準価格</v>
          </cell>
          <cell r="D171">
            <v>420000</v>
          </cell>
          <cell r="E171" t="str">
            <v>円</v>
          </cell>
          <cell r="F171" t="str">
            <v>冷房能力</v>
          </cell>
          <cell r="G171">
            <v>4.5</v>
          </cell>
          <cell r="H171" t="str">
            <v>kW</v>
          </cell>
          <cell r="I171" t="str">
            <v>消費電力(冷房)</v>
          </cell>
          <cell r="K171" t="str">
            <v>kW</v>
          </cell>
          <cell r="L171" t="str">
            <v>暖房能力</v>
          </cell>
          <cell r="M171">
            <v>5</v>
          </cell>
          <cell r="N171" t="str">
            <v>kW</v>
          </cell>
          <cell r="O171" t="str">
            <v>消費電力(暖房)</v>
          </cell>
          <cell r="Q171" t="str">
            <v>kW</v>
          </cell>
          <cell r="R171" t="str">
            <v>電源</v>
          </cell>
          <cell r="S171" t="str">
            <v>三相</v>
          </cell>
          <cell r="T171" t="str">
            <v>φ</v>
          </cell>
          <cell r="U171" t="str">
            <v>電圧</v>
          </cell>
          <cell r="V171">
            <v>200</v>
          </cell>
          <cell r="W171" t="str">
            <v>V</v>
          </cell>
          <cell r="X171" t="str">
            <v>外形寸法　高さ</v>
          </cell>
          <cell r="Y171">
            <v>650</v>
          </cell>
          <cell r="Z171" t="str">
            <v>mm</v>
          </cell>
          <cell r="AA171" t="str">
            <v>外形寸法　幅</v>
          </cell>
          <cell r="AB171">
            <v>900</v>
          </cell>
          <cell r="AC171" t="str">
            <v>mm</v>
          </cell>
          <cell r="AD171" t="str">
            <v>外形寸法　奥行</v>
          </cell>
          <cell r="AE171">
            <v>330</v>
          </cell>
          <cell r="AF171" t="str">
            <v>mm</v>
          </cell>
          <cell r="AG171" t="str">
            <v>圧縮機出力</v>
          </cell>
          <cell r="AH171">
            <v>1.3</v>
          </cell>
          <cell r="AI171" t="str">
            <v>kW</v>
          </cell>
          <cell r="AJ171" t="str">
            <v>風量</v>
          </cell>
          <cell r="AK171">
            <v>40</v>
          </cell>
          <cell r="AL171" t="str">
            <v>m3/min</v>
          </cell>
          <cell r="AM171" t="str">
            <v>送風機出力</v>
          </cell>
          <cell r="AN171">
            <v>0.06</v>
          </cell>
          <cell r="AO171" t="str">
            <v>kW</v>
          </cell>
          <cell r="AP171" t="str">
            <v>冷媒配管１(ガス)</v>
          </cell>
          <cell r="AQ171">
            <v>12.7</v>
          </cell>
          <cell r="AR171" t="str">
            <v>φ(mm)</v>
          </cell>
          <cell r="AS171" t="str">
            <v>冷媒配管１(液)</v>
          </cell>
          <cell r="AT171">
            <v>6.35</v>
          </cell>
          <cell r="AU171" t="str">
            <v>φ(mm)</v>
          </cell>
          <cell r="AV171" t="str">
            <v>製品質量</v>
          </cell>
          <cell r="AW171">
            <v>54</v>
          </cell>
          <cell r="AX171" t="str">
            <v>kg</v>
          </cell>
          <cell r="AY171">
            <v>19.049999999999997</v>
          </cell>
        </row>
        <row r="172">
          <cell r="B172" t="str">
            <v>PUH-J50GAM</v>
          </cell>
          <cell r="C172" t="str">
            <v>標準価格</v>
          </cell>
          <cell r="D172">
            <v>345000</v>
          </cell>
          <cell r="E172" t="str">
            <v>円</v>
          </cell>
          <cell r="F172" t="str">
            <v>冷房能力</v>
          </cell>
          <cell r="G172">
            <v>4.5</v>
          </cell>
          <cell r="H172" t="str">
            <v>kW</v>
          </cell>
          <cell r="I172" t="str">
            <v>消費電力(冷房)</v>
          </cell>
          <cell r="K172" t="str">
            <v>kW</v>
          </cell>
          <cell r="L172" t="str">
            <v>暖房能力</v>
          </cell>
          <cell r="M172">
            <v>5</v>
          </cell>
          <cell r="N172" t="str">
            <v>kW</v>
          </cell>
          <cell r="O172" t="str">
            <v>消費電力(暖房)</v>
          </cell>
          <cell r="Q172" t="str">
            <v>kW</v>
          </cell>
          <cell r="R172" t="str">
            <v>電源</v>
          </cell>
          <cell r="S172" t="str">
            <v>三相</v>
          </cell>
          <cell r="T172" t="str">
            <v>φ</v>
          </cell>
          <cell r="U172" t="str">
            <v>電圧</v>
          </cell>
          <cell r="V172">
            <v>200</v>
          </cell>
          <cell r="W172" t="str">
            <v>V</v>
          </cell>
          <cell r="X172" t="str">
            <v>外形寸法　高さ</v>
          </cell>
          <cell r="Y172">
            <v>650</v>
          </cell>
          <cell r="Z172" t="str">
            <v>mm</v>
          </cell>
          <cell r="AA172" t="str">
            <v>外形寸法　幅</v>
          </cell>
          <cell r="AB172">
            <v>900</v>
          </cell>
          <cell r="AC172" t="str">
            <v>mm</v>
          </cell>
          <cell r="AD172" t="str">
            <v>外形寸法　奥行</v>
          </cell>
          <cell r="AE172">
            <v>330</v>
          </cell>
          <cell r="AF172" t="str">
            <v>mm</v>
          </cell>
          <cell r="AG172" t="str">
            <v>圧縮機出力</v>
          </cell>
          <cell r="AH172">
            <v>1.3</v>
          </cell>
          <cell r="AI172" t="str">
            <v>kW</v>
          </cell>
          <cell r="AJ172" t="str">
            <v>風量</v>
          </cell>
          <cell r="AK172">
            <v>40</v>
          </cell>
          <cell r="AL172" t="str">
            <v>m3/min</v>
          </cell>
          <cell r="AM172" t="str">
            <v>送風機出力</v>
          </cell>
          <cell r="AN172">
            <v>0.06</v>
          </cell>
          <cell r="AO172" t="str">
            <v>kW</v>
          </cell>
          <cell r="AP172" t="str">
            <v>冷媒配管１(ガス)</v>
          </cell>
          <cell r="AQ172">
            <v>12.7</v>
          </cell>
          <cell r="AR172" t="str">
            <v>φ(mm)</v>
          </cell>
          <cell r="AS172" t="str">
            <v>冷媒配管１(液)</v>
          </cell>
          <cell r="AT172">
            <v>6.35</v>
          </cell>
          <cell r="AU172" t="str">
            <v>φ(mm)</v>
          </cell>
          <cell r="AV172" t="str">
            <v>製品質量</v>
          </cell>
          <cell r="AW172">
            <v>54</v>
          </cell>
          <cell r="AX172" t="str">
            <v>kg</v>
          </cell>
          <cell r="AY172">
            <v>19.049999999999997</v>
          </cell>
        </row>
        <row r="173">
          <cell r="B173" t="str">
            <v>PUH-J50SFK</v>
          </cell>
          <cell r="C173" t="str">
            <v>標準価格</v>
          </cell>
          <cell r="D173">
            <v>315000</v>
          </cell>
          <cell r="E173" t="str">
            <v>円</v>
          </cell>
          <cell r="F173" t="str">
            <v>冷房能力</v>
          </cell>
          <cell r="G173">
            <v>4.5</v>
          </cell>
          <cell r="H173" t="str">
            <v>kW</v>
          </cell>
          <cell r="I173" t="str">
            <v>消費電力(冷房)</v>
          </cell>
          <cell r="J173">
            <v>0</v>
          </cell>
          <cell r="K173" t="str">
            <v>kW</v>
          </cell>
          <cell r="L173" t="str">
            <v>暖房能力</v>
          </cell>
          <cell r="M173">
            <v>5</v>
          </cell>
          <cell r="N173" t="str">
            <v>kW</v>
          </cell>
          <cell r="O173" t="str">
            <v>消費電力(暖房)</v>
          </cell>
          <cell r="P173">
            <v>0</v>
          </cell>
          <cell r="Q173" t="str">
            <v>kW</v>
          </cell>
          <cell r="R173" t="str">
            <v>電源</v>
          </cell>
          <cell r="S173" t="str">
            <v>単相</v>
          </cell>
          <cell r="T173" t="str">
            <v>φ</v>
          </cell>
          <cell r="U173" t="str">
            <v>電圧</v>
          </cell>
          <cell r="V173">
            <v>200</v>
          </cell>
          <cell r="W173" t="str">
            <v>V</v>
          </cell>
          <cell r="X173" t="str">
            <v>外形寸法　高さ</v>
          </cell>
          <cell r="Y173">
            <v>680</v>
          </cell>
          <cell r="Z173" t="str">
            <v>mm</v>
          </cell>
          <cell r="AA173" t="str">
            <v>外形寸法　幅</v>
          </cell>
          <cell r="AB173">
            <v>900</v>
          </cell>
          <cell r="AC173" t="str">
            <v>mm</v>
          </cell>
          <cell r="AD173" t="str">
            <v>外形寸法　奥行</v>
          </cell>
          <cell r="AE173">
            <v>350</v>
          </cell>
          <cell r="AF173" t="str">
            <v>mm</v>
          </cell>
          <cell r="AG173" t="str">
            <v>圧縮機出力</v>
          </cell>
          <cell r="AH173">
            <v>1.3</v>
          </cell>
          <cell r="AI173" t="str">
            <v>kW</v>
          </cell>
          <cell r="AJ173" t="str">
            <v>風量</v>
          </cell>
          <cell r="AK173">
            <v>45</v>
          </cell>
          <cell r="AL173" t="str">
            <v>m3/min</v>
          </cell>
          <cell r="AM173" t="str">
            <v>送風機出力</v>
          </cell>
          <cell r="AN173">
            <v>0.04</v>
          </cell>
          <cell r="AO173" t="str">
            <v>kW</v>
          </cell>
          <cell r="AP173" t="str">
            <v>冷媒配管１(ガス)</v>
          </cell>
          <cell r="AQ173">
            <v>12.7</v>
          </cell>
          <cell r="AR173" t="str">
            <v>φ(mm)</v>
          </cell>
          <cell r="AS173" t="str">
            <v>冷媒配管１(液)</v>
          </cell>
          <cell r="AT173">
            <v>6.35</v>
          </cell>
          <cell r="AU173" t="str">
            <v>φ(mm)</v>
          </cell>
          <cell r="AV173" t="str">
            <v>製品質量</v>
          </cell>
          <cell r="AW173">
            <v>54</v>
          </cell>
          <cell r="AX173" t="str">
            <v>kg</v>
          </cell>
          <cell r="AY173">
            <v>19.049999999999997</v>
          </cell>
        </row>
        <row r="174">
          <cell r="B174" t="str">
            <v>PUH-J50SFK-BS</v>
          </cell>
          <cell r="C174" t="str">
            <v>標準価格</v>
          </cell>
          <cell r="D174">
            <v>380000</v>
          </cell>
          <cell r="E174" t="str">
            <v>円</v>
          </cell>
          <cell r="F174" t="str">
            <v>冷房能力</v>
          </cell>
          <cell r="G174">
            <v>4.5</v>
          </cell>
          <cell r="H174" t="str">
            <v>kW</v>
          </cell>
          <cell r="I174" t="str">
            <v>消費電力(冷房)</v>
          </cell>
          <cell r="J174">
            <v>0</v>
          </cell>
          <cell r="K174" t="str">
            <v>kW</v>
          </cell>
          <cell r="L174" t="str">
            <v>暖房能力</v>
          </cell>
          <cell r="M174">
            <v>5</v>
          </cell>
          <cell r="N174" t="str">
            <v>kW</v>
          </cell>
          <cell r="O174" t="str">
            <v>消費電力(暖房)</v>
          </cell>
          <cell r="P174">
            <v>0</v>
          </cell>
          <cell r="Q174" t="str">
            <v>kW</v>
          </cell>
          <cell r="R174" t="str">
            <v>電源</v>
          </cell>
          <cell r="S174" t="str">
            <v>単相</v>
          </cell>
          <cell r="T174" t="str">
            <v>φ</v>
          </cell>
          <cell r="U174" t="str">
            <v>電圧</v>
          </cell>
          <cell r="V174">
            <v>200</v>
          </cell>
          <cell r="W174" t="str">
            <v>V</v>
          </cell>
          <cell r="X174" t="str">
            <v>外形寸法　高さ</v>
          </cell>
          <cell r="Y174">
            <v>680</v>
          </cell>
          <cell r="Z174" t="str">
            <v>mm</v>
          </cell>
          <cell r="AA174" t="str">
            <v>外形寸法　幅</v>
          </cell>
          <cell r="AB174">
            <v>900</v>
          </cell>
          <cell r="AC174" t="str">
            <v>mm</v>
          </cell>
          <cell r="AD174" t="str">
            <v>外形寸法　奥行</v>
          </cell>
          <cell r="AE174">
            <v>350</v>
          </cell>
          <cell r="AF174" t="str">
            <v>mm</v>
          </cell>
          <cell r="AG174" t="str">
            <v>圧縮機出力</v>
          </cell>
          <cell r="AH174">
            <v>1.3</v>
          </cell>
          <cell r="AI174" t="str">
            <v>kW</v>
          </cell>
          <cell r="AJ174" t="str">
            <v>風量</v>
          </cell>
          <cell r="AK174">
            <v>45</v>
          </cell>
          <cell r="AL174" t="str">
            <v>m3/min</v>
          </cell>
          <cell r="AM174" t="str">
            <v>送風機出力</v>
          </cell>
          <cell r="AN174">
            <v>0.04</v>
          </cell>
          <cell r="AO174" t="str">
            <v>kW</v>
          </cell>
          <cell r="AP174" t="str">
            <v>冷媒配管１(ガス)</v>
          </cell>
          <cell r="AQ174">
            <v>12.7</v>
          </cell>
          <cell r="AR174" t="str">
            <v>φ(mm)</v>
          </cell>
          <cell r="AS174" t="str">
            <v>冷媒配管１(液)</v>
          </cell>
          <cell r="AT174">
            <v>6.35</v>
          </cell>
          <cell r="AU174" t="str">
            <v>φ(mm)</v>
          </cell>
          <cell r="AV174" t="str">
            <v>製品質量</v>
          </cell>
          <cell r="AW174">
            <v>54</v>
          </cell>
          <cell r="AX174" t="str">
            <v>kg</v>
          </cell>
          <cell r="AY174">
            <v>19.049999999999997</v>
          </cell>
        </row>
        <row r="175">
          <cell r="B175" t="str">
            <v>PUH-J50SFK-BSG</v>
          </cell>
          <cell r="C175" t="str">
            <v>標準価格</v>
          </cell>
          <cell r="D175">
            <v>410000</v>
          </cell>
          <cell r="E175" t="str">
            <v>円</v>
          </cell>
          <cell r="F175" t="str">
            <v>冷房能力</v>
          </cell>
          <cell r="G175">
            <v>4.5</v>
          </cell>
          <cell r="H175" t="str">
            <v>kW</v>
          </cell>
          <cell r="I175" t="str">
            <v>消費電力(冷房)</v>
          </cell>
          <cell r="J175">
            <v>0</v>
          </cell>
          <cell r="K175" t="str">
            <v>kW</v>
          </cell>
          <cell r="L175" t="str">
            <v>暖房能力</v>
          </cell>
          <cell r="M175">
            <v>5</v>
          </cell>
          <cell r="N175" t="str">
            <v>kW</v>
          </cell>
          <cell r="O175" t="str">
            <v>消費電力(暖房)</v>
          </cell>
          <cell r="P175">
            <v>0</v>
          </cell>
          <cell r="Q175" t="str">
            <v>kW</v>
          </cell>
          <cell r="R175" t="str">
            <v>電源</v>
          </cell>
          <cell r="S175" t="str">
            <v>単相</v>
          </cell>
          <cell r="T175" t="str">
            <v>φ</v>
          </cell>
          <cell r="U175" t="str">
            <v>電圧</v>
          </cell>
          <cell r="V175">
            <v>200</v>
          </cell>
          <cell r="W175" t="str">
            <v>V</v>
          </cell>
          <cell r="X175" t="str">
            <v>外形寸法　高さ</v>
          </cell>
          <cell r="Y175">
            <v>680</v>
          </cell>
          <cell r="Z175" t="str">
            <v>mm</v>
          </cell>
          <cell r="AA175" t="str">
            <v>外形寸法　幅</v>
          </cell>
          <cell r="AB175">
            <v>900</v>
          </cell>
          <cell r="AC175" t="str">
            <v>mm</v>
          </cell>
          <cell r="AD175" t="str">
            <v>外形寸法　奥行</v>
          </cell>
          <cell r="AE175">
            <v>350</v>
          </cell>
          <cell r="AF175" t="str">
            <v>mm</v>
          </cell>
          <cell r="AG175" t="str">
            <v>圧縮機出力</v>
          </cell>
          <cell r="AH175">
            <v>1.3</v>
          </cell>
          <cell r="AI175" t="str">
            <v>kW</v>
          </cell>
          <cell r="AJ175" t="str">
            <v>風量</v>
          </cell>
          <cell r="AK175">
            <v>45</v>
          </cell>
          <cell r="AL175" t="str">
            <v>m3/min</v>
          </cell>
          <cell r="AM175" t="str">
            <v>送風機出力</v>
          </cell>
          <cell r="AN175">
            <v>0.04</v>
          </cell>
          <cell r="AO175" t="str">
            <v>kW</v>
          </cell>
          <cell r="AP175" t="str">
            <v>冷媒配管１(ガス)</v>
          </cell>
          <cell r="AQ175">
            <v>12.7</v>
          </cell>
          <cell r="AR175" t="str">
            <v>φ(mm)</v>
          </cell>
          <cell r="AS175" t="str">
            <v>冷媒配管１(液)</v>
          </cell>
          <cell r="AT175">
            <v>6.35</v>
          </cell>
          <cell r="AU175" t="str">
            <v>φ(mm)</v>
          </cell>
          <cell r="AV175" t="str">
            <v>製品質量</v>
          </cell>
          <cell r="AW175">
            <v>54</v>
          </cell>
          <cell r="AX175" t="str">
            <v>kg</v>
          </cell>
          <cell r="AY175">
            <v>19.049999999999997</v>
          </cell>
        </row>
        <row r="176">
          <cell r="B176" t="str">
            <v>PUH-J50SGA</v>
          </cell>
          <cell r="C176" t="str">
            <v>標準価格</v>
          </cell>
          <cell r="D176">
            <v>320000</v>
          </cell>
          <cell r="E176" t="str">
            <v>円</v>
          </cell>
          <cell r="F176" t="str">
            <v>冷房能力</v>
          </cell>
          <cell r="G176">
            <v>4.5</v>
          </cell>
          <cell r="H176" t="str">
            <v>kW</v>
          </cell>
          <cell r="I176" t="str">
            <v>消費電力(冷房)</v>
          </cell>
          <cell r="J176">
            <v>0</v>
          </cell>
          <cell r="K176" t="str">
            <v>kW</v>
          </cell>
          <cell r="L176" t="str">
            <v>暖房能力</v>
          </cell>
          <cell r="M176">
            <v>5</v>
          </cell>
          <cell r="N176" t="str">
            <v>kW</v>
          </cell>
          <cell r="O176" t="str">
            <v>消費電力(暖房)</v>
          </cell>
          <cell r="P176">
            <v>0</v>
          </cell>
          <cell r="Q176" t="str">
            <v>kW</v>
          </cell>
          <cell r="R176" t="str">
            <v>電源</v>
          </cell>
          <cell r="S176" t="str">
            <v>単相</v>
          </cell>
          <cell r="T176" t="str">
            <v>φ</v>
          </cell>
          <cell r="U176" t="str">
            <v>電圧</v>
          </cell>
          <cell r="V176">
            <v>200</v>
          </cell>
          <cell r="W176" t="str">
            <v>V</v>
          </cell>
          <cell r="X176" t="str">
            <v>外形寸法　高さ</v>
          </cell>
          <cell r="Y176">
            <v>650</v>
          </cell>
          <cell r="Z176" t="str">
            <v>mm</v>
          </cell>
          <cell r="AA176" t="str">
            <v>外形寸法　幅</v>
          </cell>
          <cell r="AB176">
            <v>900</v>
          </cell>
          <cell r="AC176" t="str">
            <v>mm</v>
          </cell>
          <cell r="AD176" t="str">
            <v>外形寸法　奥行</v>
          </cell>
          <cell r="AE176">
            <v>330</v>
          </cell>
          <cell r="AF176" t="str">
            <v>mm</v>
          </cell>
          <cell r="AG176" t="str">
            <v>圧縮機出力</v>
          </cell>
          <cell r="AH176">
            <v>1.3</v>
          </cell>
          <cell r="AI176" t="str">
            <v>kW</v>
          </cell>
          <cell r="AJ176" t="str">
            <v>風量</v>
          </cell>
          <cell r="AK176">
            <v>40</v>
          </cell>
          <cell r="AL176" t="str">
            <v>m3/min</v>
          </cell>
          <cell r="AM176" t="str">
            <v>送風機出力</v>
          </cell>
          <cell r="AN176">
            <v>0.06</v>
          </cell>
          <cell r="AO176" t="str">
            <v>kW</v>
          </cell>
          <cell r="AP176" t="str">
            <v>冷媒配管１(ガス)</v>
          </cell>
          <cell r="AQ176">
            <v>12.7</v>
          </cell>
          <cell r="AR176" t="str">
            <v>φ(mm)</v>
          </cell>
          <cell r="AS176" t="str">
            <v>冷媒配管１(液)</v>
          </cell>
          <cell r="AT176">
            <v>6.35</v>
          </cell>
          <cell r="AU176" t="str">
            <v>φ(mm)</v>
          </cell>
          <cell r="AV176" t="str">
            <v>製品質量</v>
          </cell>
          <cell r="AW176">
            <v>54</v>
          </cell>
          <cell r="AX176" t="str">
            <v>kg</v>
          </cell>
          <cell r="AY176">
            <v>19.049999999999997</v>
          </cell>
        </row>
        <row r="177">
          <cell r="B177" t="str">
            <v>PUH-J50SGA-BS</v>
          </cell>
          <cell r="C177" t="str">
            <v>標準価格</v>
          </cell>
          <cell r="D177">
            <v>385000</v>
          </cell>
          <cell r="E177" t="str">
            <v>円</v>
          </cell>
          <cell r="F177" t="str">
            <v>冷房能力</v>
          </cell>
          <cell r="G177">
            <v>4.5</v>
          </cell>
          <cell r="H177" t="str">
            <v>kW</v>
          </cell>
          <cell r="I177" t="str">
            <v>消費電力(冷房)</v>
          </cell>
          <cell r="K177" t="str">
            <v>kW</v>
          </cell>
          <cell r="L177" t="str">
            <v>暖房能力</v>
          </cell>
          <cell r="M177">
            <v>5</v>
          </cell>
          <cell r="N177" t="str">
            <v>kW</v>
          </cell>
          <cell r="O177" t="str">
            <v>消費電力(暖房)</v>
          </cell>
          <cell r="Q177" t="str">
            <v>kW</v>
          </cell>
          <cell r="R177" t="str">
            <v>電源</v>
          </cell>
          <cell r="S177" t="str">
            <v>単相</v>
          </cell>
          <cell r="T177" t="str">
            <v>φ</v>
          </cell>
          <cell r="U177" t="str">
            <v>電圧</v>
          </cell>
          <cell r="V177">
            <v>200</v>
          </cell>
          <cell r="W177" t="str">
            <v>V</v>
          </cell>
          <cell r="X177" t="str">
            <v>外形寸法　高さ</v>
          </cell>
          <cell r="Y177">
            <v>650</v>
          </cell>
          <cell r="Z177" t="str">
            <v>mm</v>
          </cell>
          <cell r="AA177" t="str">
            <v>外形寸法　幅</v>
          </cell>
          <cell r="AB177">
            <v>900</v>
          </cell>
          <cell r="AC177" t="str">
            <v>mm</v>
          </cell>
          <cell r="AD177" t="str">
            <v>外形寸法　奥行</v>
          </cell>
          <cell r="AE177">
            <v>330</v>
          </cell>
          <cell r="AF177" t="str">
            <v>mm</v>
          </cell>
          <cell r="AG177" t="str">
            <v>圧縮機出力</v>
          </cell>
          <cell r="AH177">
            <v>1.3</v>
          </cell>
          <cell r="AI177" t="str">
            <v>kW</v>
          </cell>
          <cell r="AJ177" t="str">
            <v>風量</v>
          </cell>
          <cell r="AK177">
            <v>40</v>
          </cell>
          <cell r="AL177" t="str">
            <v>m3/min</v>
          </cell>
          <cell r="AM177" t="str">
            <v>送風機出力</v>
          </cell>
          <cell r="AN177">
            <v>0.06</v>
          </cell>
          <cell r="AO177" t="str">
            <v>kW</v>
          </cell>
          <cell r="AP177" t="str">
            <v>冷媒配管１(ガス)</v>
          </cell>
          <cell r="AQ177">
            <v>12.7</v>
          </cell>
          <cell r="AR177" t="str">
            <v>φ(mm)</v>
          </cell>
          <cell r="AS177" t="str">
            <v>冷媒配管１(液)</v>
          </cell>
          <cell r="AT177">
            <v>6.35</v>
          </cell>
          <cell r="AU177" t="str">
            <v>φ(mm)</v>
          </cell>
          <cell r="AV177" t="str">
            <v>製品質量</v>
          </cell>
          <cell r="AW177">
            <v>54</v>
          </cell>
          <cell r="AX177" t="str">
            <v>kg</v>
          </cell>
          <cell r="AY177">
            <v>19.049999999999997</v>
          </cell>
        </row>
        <row r="178">
          <cell r="B178" t="str">
            <v>PUH-J50SGA-BSG</v>
          </cell>
          <cell r="C178" t="str">
            <v>標準価格</v>
          </cell>
          <cell r="D178">
            <v>420000</v>
          </cell>
          <cell r="E178" t="str">
            <v>円</v>
          </cell>
          <cell r="F178" t="str">
            <v>冷房能力</v>
          </cell>
          <cell r="G178">
            <v>4.5</v>
          </cell>
          <cell r="H178" t="str">
            <v>kW</v>
          </cell>
          <cell r="I178" t="str">
            <v>消費電力(冷房)</v>
          </cell>
          <cell r="K178" t="str">
            <v>kW</v>
          </cell>
          <cell r="L178" t="str">
            <v>暖房能力</v>
          </cell>
          <cell r="M178">
            <v>5</v>
          </cell>
          <cell r="N178" t="str">
            <v>kW</v>
          </cell>
          <cell r="O178" t="str">
            <v>消費電力(暖房)</v>
          </cell>
          <cell r="Q178" t="str">
            <v>kW</v>
          </cell>
          <cell r="R178" t="str">
            <v>電源</v>
          </cell>
          <cell r="S178" t="str">
            <v>単相</v>
          </cell>
          <cell r="T178" t="str">
            <v>φ</v>
          </cell>
          <cell r="U178" t="str">
            <v>電圧</v>
          </cell>
          <cell r="V178">
            <v>200</v>
          </cell>
          <cell r="W178" t="str">
            <v>V</v>
          </cell>
          <cell r="X178" t="str">
            <v>外形寸法　高さ</v>
          </cell>
          <cell r="Y178">
            <v>650</v>
          </cell>
          <cell r="Z178" t="str">
            <v>mm</v>
          </cell>
          <cell r="AA178" t="str">
            <v>外形寸法　幅</v>
          </cell>
          <cell r="AB178">
            <v>900</v>
          </cell>
          <cell r="AC178" t="str">
            <v>mm</v>
          </cell>
          <cell r="AD178" t="str">
            <v>外形寸法　奥行</v>
          </cell>
          <cell r="AE178">
            <v>330</v>
          </cell>
          <cell r="AF178" t="str">
            <v>mm</v>
          </cell>
          <cell r="AG178" t="str">
            <v>圧縮機出力</v>
          </cell>
          <cell r="AH178">
            <v>1.3</v>
          </cell>
          <cell r="AI178" t="str">
            <v>kW</v>
          </cell>
          <cell r="AJ178" t="str">
            <v>風量</v>
          </cell>
          <cell r="AK178">
            <v>40</v>
          </cell>
          <cell r="AL178" t="str">
            <v>m3/min</v>
          </cell>
          <cell r="AM178" t="str">
            <v>送風機出力</v>
          </cell>
          <cell r="AN178">
            <v>0.06</v>
          </cell>
          <cell r="AO178" t="str">
            <v>kW</v>
          </cell>
          <cell r="AP178" t="str">
            <v>冷媒配管１(ガス)</v>
          </cell>
          <cell r="AQ178">
            <v>12.7</v>
          </cell>
          <cell r="AR178" t="str">
            <v>φ(mm)</v>
          </cell>
          <cell r="AS178" t="str">
            <v>冷媒配管１(液)</v>
          </cell>
          <cell r="AT178">
            <v>6.35</v>
          </cell>
          <cell r="AU178" t="str">
            <v>φ(mm)</v>
          </cell>
          <cell r="AV178" t="str">
            <v>製品質量</v>
          </cell>
          <cell r="AW178">
            <v>54</v>
          </cell>
          <cell r="AX178" t="str">
            <v>kg</v>
          </cell>
          <cell r="AY178">
            <v>19.049999999999997</v>
          </cell>
        </row>
        <row r="179">
          <cell r="B179" t="str">
            <v>PUH-J50SGAM</v>
          </cell>
          <cell r="C179" t="str">
            <v>標準価格</v>
          </cell>
          <cell r="D179">
            <v>345000</v>
          </cell>
          <cell r="E179" t="str">
            <v>円</v>
          </cell>
          <cell r="F179" t="str">
            <v>冷房能力</v>
          </cell>
          <cell r="G179">
            <v>4.5</v>
          </cell>
          <cell r="H179" t="str">
            <v>kW</v>
          </cell>
          <cell r="I179" t="str">
            <v>消費電力(冷房)</v>
          </cell>
          <cell r="K179" t="str">
            <v>kW</v>
          </cell>
          <cell r="L179" t="str">
            <v>暖房能力</v>
          </cell>
          <cell r="M179">
            <v>5</v>
          </cell>
          <cell r="N179" t="str">
            <v>kW</v>
          </cell>
          <cell r="O179" t="str">
            <v>消費電力(暖房)</v>
          </cell>
          <cell r="Q179" t="str">
            <v>kW</v>
          </cell>
          <cell r="R179" t="str">
            <v>電源</v>
          </cell>
          <cell r="S179" t="str">
            <v>単相</v>
          </cell>
          <cell r="T179" t="str">
            <v>φ</v>
          </cell>
          <cell r="U179" t="str">
            <v>電圧</v>
          </cell>
          <cell r="V179">
            <v>200</v>
          </cell>
          <cell r="W179" t="str">
            <v>V</v>
          </cell>
          <cell r="X179" t="str">
            <v>外形寸法　高さ</v>
          </cell>
          <cell r="Y179">
            <v>650</v>
          </cell>
          <cell r="Z179" t="str">
            <v>mm</v>
          </cell>
          <cell r="AA179" t="str">
            <v>外形寸法　幅</v>
          </cell>
          <cell r="AB179">
            <v>900</v>
          </cell>
          <cell r="AC179" t="str">
            <v>mm</v>
          </cell>
          <cell r="AD179" t="str">
            <v>外形寸法　奥行</v>
          </cell>
          <cell r="AE179">
            <v>330</v>
          </cell>
          <cell r="AF179" t="str">
            <v>mm</v>
          </cell>
          <cell r="AG179" t="str">
            <v>圧縮機出力</v>
          </cell>
          <cell r="AH179">
            <v>1.3</v>
          </cell>
          <cell r="AI179" t="str">
            <v>kW</v>
          </cell>
          <cell r="AJ179" t="str">
            <v>風量</v>
          </cell>
          <cell r="AK179">
            <v>40</v>
          </cell>
          <cell r="AL179" t="str">
            <v>m3/min</v>
          </cell>
          <cell r="AM179" t="str">
            <v>送風機出力</v>
          </cell>
          <cell r="AN179">
            <v>0.06</v>
          </cell>
          <cell r="AO179" t="str">
            <v>kW</v>
          </cell>
          <cell r="AP179" t="str">
            <v>冷媒配管１(ガス)</v>
          </cell>
          <cell r="AQ179">
            <v>12.7</v>
          </cell>
          <cell r="AR179" t="str">
            <v>φ(mm)</v>
          </cell>
          <cell r="AS179" t="str">
            <v>冷媒配管１(液)</v>
          </cell>
          <cell r="AT179">
            <v>6.35</v>
          </cell>
          <cell r="AU179" t="str">
            <v>φ(mm)</v>
          </cell>
          <cell r="AV179" t="str">
            <v>製品質量</v>
          </cell>
          <cell r="AW179">
            <v>54</v>
          </cell>
          <cell r="AX179" t="str">
            <v>kg</v>
          </cell>
          <cell r="AY179">
            <v>19.049999999999997</v>
          </cell>
        </row>
        <row r="180">
          <cell r="B180" t="str">
            <v>PUH-J56FK</v>
          </cell>
          <cell r="C180" t="str">
            <v>標準価格</v>
          </cell>
          <cell r="D180">
            <v>330000</v>
          </cell>
          <cell r="E180" t="str">
            <v>円</v>
          </cell>
          <cell r="F180" t="str">
            <v>冷房能力</v>
          </cell>
          <cell r="G180">
            <v>5</v>
          </cell>
          <cell r="H180" t="str">
            <v>kW</v>
          </cell>
          <cell r="I180" t="str">
            <v>消費電力(冷房)</v>
          </cell>
          <cell r="J180">
            <v>0</v>
          </cell>
          <cell r="K180" t="str">
            <v>kW</v>
          </cell>
          <cell r="L180" t="str">
            <v>暖房能力</v>
          </cell>
          <cell r="M180">
            <v>5.6</v>
          </cell>
          <cell r="N180" t="str">
            <v>kW</v>
          </cell>
          <cell r="O180" t="str">
            <v>消費電力(暖房)</v>
          </cell>
          <cell r="P180">
            <v>0</v>
          </cell>
          <cell r="Q180" t="str">
            <v>kW</v>
          </cell>
          <cell r="R180" t="str">
            <v>電源</v>
          </cell>
          <cell r="S180" t="str">
            <v>三相</v>
          </cell>
          <cell r="T180" t="str">
            <v>φ</v>
          </cell>
          <cell r="U180" t="str">
            <v>電圧</v>
          </cell>
          <cell r="V180">
            <v>200</v>
          </cell>
          <cell r="W180" t="str">
            <v>V</v>
          </cell>
          <cell r="X180" t="str">
            <v>外形寸法　高さ</v>
          </cell>
          <cell r="Y180">
            <v>900</v>
          </cell>
          <cell r="Z180" t="str">
            <v>mm</v>
          </cell>
          <cell r="AA180" t="str">
            <v>外形寸法　幅</v>
          </cell>
          <cell r="AB180">
            <v>900</v>
          </cell>
          <cell r="AC180" t="str">
            <v>mm</v>
          </cell>
          <cell r="AD180" t="str">
            <v>外形寸法　奥行</v>
          </cell>
          <cell r="AE180">
            <v>350</v>
          </cell>
          <cell r="AF180" t="str">
            <v>mm</v>
          </cell>
          <cell r="AG180" t="str">
            <v>圧縮機出力</v>
          </cell>
          <cell r="AH180">
            <v>1.5</v>
          </cell>
          <cell r="AI180" t="str">
            <v>kW</v>
          </cell>
          <cell r="AJ180" t="str">
            <v>風量</v>
          </cell>
          <cell r="AK180">
            <v>55</v>
          </cell>
          <cell r="AL180" t="str">
            <v>m3/min</v>
          </cell>
          <cell r="AM180" t="str">
            <v>送風機出力</v>
          </cell>
          <cell r="AN180">
            <v>0.06</v>
          </cell>
          <cell r="AO180" t="str">
            <v>kW</v>
          </cell>
          <cell r="AP180" t="str">
            <v>冷媒配管１(ガス)</v>
          </cell>
          <cell r="AQ180">
            <v>15.88</v>
          </cell>
          <cell r="AR180" t="str">
            <v>φ(mm)</v>
          </cell>
          <cell r="AS180" t="str">
            <v>冷媒配管１(液)</v>
          </cell>
          <cell r="AT180">
            <v>9.52</v>
          </cell>
          <cell r="AU180" t="str">
            <v>φ(mm)</v>
          </cell>
          <cell r="AV180" t="str">
            <v>製品質量</v>
          </cell>
          <cell r="AW180">
            <v>65</v>
          </cell>
          <cell r="AX180" t="str">
            <v>kg</v>
          </cell>
          <cell r="AY180">
            <v>25.4</v>
          </cell>
        </row>
        <row r="181">
          <cell r="B181" t="str">
            <v>PUH-J56FK-BS</v>
          </cell>
          <cell r="C181" t="str">
            <v>標準価格</v>
          </cell>
          <cell r="D181">
            <v>405000</v>
          </cell>
          <cell r="E181" t="str">
            <v>円</v>
          </cell>
          <cell r="F181" t="str">
            <v>冷房能力</v>
          </cell>
          <cell r="G181">
            <v>5</v>
          </cell>
          <cell r="H181" t="str">
            <v>kW</v>
          </cell>
          <cell r="I181" t="str">
            <v>消費電力(冷房)</v>
          </cell>
          <cell r="J181">
            <v>0</v>
          </cell>
          <cell r="K181" t="str">
            <v>kW</v>
          </cell>
          <cell r="L181" t="str">
            <v>暖房能力</v>
          </cell>
          <cell r="M181">
            <v>5.6</v>
          </cell>
          <cell r="N181" t="str">
            <v>kW</v>
          </cell>
          <cell r="O181" t="str">
            <v>消費電力(暖房)</v>
          </cell>
          <cell r="P181">
            <v>0</v>
          </cell>
          <cell r="Q181" t="str">
            <v>kW</v>
          </cell>
          <cell r="R181" t="str">
            <v>電源</v>
          </cell>
          <cell r="S181" t="str">
            <v>三相</v>
          </cell>
          <cell r="T181" t="str">
            <v>φ</v>
          </cell>
          <cell r="U181" t="str">
            <v>電圧</v>
          </cell>
          <cell r="V181">
            <v>200</v>
          </cell>
          <cell r="W181" t="str">
            <v>V</v>
          </cell>
          <cell r="X181" t="str">
            <v>外形寸法　高さ</v>
          </cell>
          <cell r="Y181">
            <v>900</v>
          </cell>
          <cell r="Z181" t="str">
            <v>mm</v>
          </cell>
          <cell r="AA181" t="str">
            <v>外形寸法　幅</v>
          </cell>
          <cell r="AB181">
            <v>900</v>
          </cell>
          <cell r="AC181" t="str">
            <v>mm</v>
          </cell>
          <cell r="AD181" t="str">
            <v>外形寸法　奥行</v>
          </cell>
          <cell r="AE181">
            <v>350</v>
          </cell>
          <cell r="AF181" t="str">
            <v>mm</v>
          </cell>
          <cell r="AG181" t="str">
            <v>圧縮機出力</v>
          </cell>
          <cell r="AH181">
            <v>1.5</v>
          </cell>
          <cell r="AI181" t="str">
            <v>kW</v>
          </cell>
          <cell r="AJ181" t="str">
            <v>風量</v>
          </cell>
          <cell r="AK181">
            <v>55</v>
          </cell>
          <cell r="AL181" t="str">
            <v>m3/min</v>
          </cell>
          <cell r="AM181" t="str">
            <v>送風機出力</v>
          </cell>
          <cell r="AN181">
            <v>0.06</v>
          </cell>
          <cell r="AO181" t="str">
            <v>kW</v>
          </cell>
          <cell r="AP181" t="str">
            <v>冷媒配管１(ガス)</v>
          </cell>
          <cell r="AQ181">
            <v>15.88</v>
          </cell>
          <cell r="AR181" t="str">
            <v>φ(mm)</v>
          </cell>
          <cell r="AS181" t="str">
            <v>冷媒配管１(液)</v>
          </cell>
          <cell r="AT181">
            <v>9.52</v>
          </cell>
          <cell r="AU181" t="str">
            <v>φ(mm)</v>
          </cell>
          <cell r="AV181" t="str">
            <v>製品質量</v>
          </cell>
          <cell r="AW181">
            <v>65</v>
          </cell>
          <cell r="AX181" t="str">
            <v>kg</v>
          </cell>
          <cell r="AY181">
            <v>25.4</v>
          </cell>
        </row>
        <row r="182">
          <cell r="B182" t="str">
            <v>PUH-J56FK-BSG</v>
          </cell>
          <cell r="C182" t="str">
            <v>標準価格</v>
          </cell>
          <cell r="D182">
            <v>435000</v>
          </cell>
          <cell r="E182" t="str">
            <v>円</v>
          </cell>
          <cell r="F182" t="str">
            <v>冷房能力</v>
          </cell>
          <cell r="G182">
            <v>5</v>
          </cell>
          <cell r="H182" t="str">
            <v>kW</v>
          </cell>
          <cell r="I182" t="str">
            <v>消費電力(冷房)</v>
          </cell>
          <cell r="J182">
            <v>0</v>
          </cell>
          <cell r="K182" t="str">
            <v>kW</v>
          </cell>
          <cell r="L182" t="str">
            <v>暖房能力</v>
          </cell>
          <cell r="M182">
            <v>5.6</v>
          </cell>
          <cell r="N182" t="str">
            <v>kW</v>
          </cell>
          <cell r="O182" t="str">
            <v>消費電力(暖房)</v>
          </cell>
          <cell r="P182">
            <v>0</v>
          </cell>
          <cell r="Q182" t="str">
            <v>kW</v>
          </cell>
          <cell r="R182" t="str">
            <v>電源</v>
          </cell>
          <cell r="S182" t="str">
            <v>三相</v>
          </cell>
          <cell r="T182" t="str">
            <v>φ</v>
          </cell>
          <cell r="U182" t="str">
            <v>電圧</v>
          </cell>
          <cell r="V182">
            <v>200</v>
          </cell>
          <cell r="W182" t="str">
            <v>V</v>
          </cell>
          <cell r="X182" t="str">
            <v>外形寸法　高さ</v>
          </cell>
          <cell r="Y182">
            <v>900</v>
          </cell>
          <cell r="Z182" t="str">
            <v>mm</v>
          </cell>
          <cell r="AA182" t="str">
            <v>外形寸法　幅</v>
          </cell>
          <cell r="AB182">
            <v>900</v>
          </cell>
          <cell r="AC182" t="str">
            <v>mm</v>
          </cell>
          <cell r="AD182" t="str">
            <v>外形寸法　奥行</v>
          </cell>
          <cell r="AE182">
            <v>350</v>
          </cell>
          <cell r="AF182" t="str">
            <v>mm</v>
          </cell>
          <cell r="AG182" t="str">
            <v>圧縮機出力</v>
          </cell>
          <cell r="AH182">
            <v>1.5</v>
          </cell>
          <cell r="AI182" t="str">
            <v>kW</v>
          </cell>
          <cell r="AJ182" t="str">
            <v>風量</v>
          </cell>
          <cell r="AK182">
            <v>55</v>
          </cell>
          <cell r="AL182" t="str">
            <v>m3/min</v>
          </cell>
          <cell r="AM182" t="str">
            <v>送風機出力</v>
          </cell>
          <cell r="AN182">
            <v>0.06</v>
          </cell>
          <cell r="AO182" t="str">
            <v>kW</v>
          </cell>
          <cell r="AP182" t="str">
            <v>冷媒配管１(ガス)</v>
          </cell>
          <cell r="AQ182">
            <v>15.88</v>
          </cell>
          <cell r="AR182" t="str">
            <v>φ(mm)</v>
          </cell>
          <cell r="AS182" t="str">
            <v>冷媒配管１(液)</v>
          </cell>
          <cell r="AT182">
            <v>9.52</v>
          </cell>
          <cell r="AU182" t="str">
            <v>φ(mm)</v>
          </cell>
          <cell r="AV182" t="str">
            <v>製品質量</v>
          </cell>
          <cell r="AW182">
            <v>65</v>
          </cell>
          <cell r="AX182" t="str">
            <v>kg</v>
          </cell>
          <cell r="AY182">
            <v>25.4</v>
          </cell>
        </row>
        <row r="183">
          <cell r="B183" t="str">
            <v>PUH-J56GA</v>
          </cell>
          <cell r="C183" t="str">
            <v>標準価格</v>
          </cell>
          <cell r="D183">
            <v>335000</v>
          </cell>
          <cell r="E183" t="str">
            <v>円</v>
          </cell>
          <cell r="F183" t="str">
            <v>冷房能力</v>
          </cell>
          <cell r="G183">
            <v>5</v>
          </cell>
          <cell r="H183" t="str">
            <v>kW</v>
          </cell>
          <cell r="I183" t="str">
            <v>消費電力(冷房)</v>
          </cell>
          <cell r="J183">
            <v>0</v>
          </cell>
          <cell r="K183" t="str">
            <v>kW</v>
          </cell>
          <cell r="L183" t="str">
            <v>暖房能力</v>
          </cell>
          <cell r="M183">
            <v>5.6</v>
          </cell>
          <cell r="N183" t="str">
            <v>kW</v>
          </cell>
          <cell r="O183" t="str">
            <v>消費電力(暖房)</v>
          </cell>
          <cell r="P183">
            <v>0</v>
          </cell>
          <cell r="Q183" t="str">
            <v>kW</v>
          </cell>
          <cell r="R183" t="str">
            <v>電源</v>
          </cell>
          <cell r="S183" t="str">
            <v>三相</v>
          </cell>
          <cell r="T183" t="str">
            <v>φ</v>
          </cell>
          <cell r="U183" t="str">
            <v>電圧</v>
          </cell>
          <cell r="V183">
            <v>200</v>
          </cell>
          <cell r="W183" t="str">
            <v>V</v>
          </cell>
          <cell r="X183" t="str">
            <v>外形寸法　高さ</v>
          </cell>
          <cell r="Y183">
            <v>855</v>
          </cell>
          <cell r="Z183" t="str">
            <v>mm</v>
          </cell>
          <cell r="AA183" t="str">
            <v>外形寸法　幅</v>
          </cell>
          <cell r="AB183">
            <v>900</v>
          </cell>
          <cell r="AC183" t="str">
            <v>mm</v>
          </cell>
          <cell r="AD183" t="str">
            <v>外形寸法　奥行</v>
          </cell>
          <cell r="AE183">
            <v>330</v>
          </cell>
          <cell r="AF183" t="str">
            <v>mm</v>
          </cell>
          <cell r="AG183" t="str">
            <v>圧縮機出力</v>
          </cell>
          <cell r="AH183">
            <v>1.7</v>
          </cell>
          <cell r="AI183" t="str">
            <v>kW</v>
          </cell>
          <cell r="AJ183" t="str">
            <v>風量</v>
          </cell>
          <cell r="AK183">
            <v>50</v>
          </cell>
          <cell r="AL183" t="str">
            <v>m3/min</v>
          </cell>
          <cell r="AM183" t="str">
            <v>送風機出力</v>
          </cell>
          <cell r="AN183">
            <v>0.06</v>
          </cell>
          <cell r="AO183" t="str">
            <v>kW</v>
          </cell>
          <cell r="AP183" t="str">
            <v>冷媒配管１(ガス)</v>
          </cell>
          <cell r="AQ183">
            <v>15.88</v>
          </cell>
          <cell r="AR183" t="str">
            <v>φ(mm)</v>
          </cell>
          <cell r="AS183" t="str">
            <v>冷媒配管１(液)</v>
          </cell>
          <cell r="AT183">
            <v>9.52</v>
          </cell>
          <cell r="AU183" t="str">
            <v>φ(mm)</v>
          </cell>
          <cell r="AV183" t="str">
            <v>製品質量</v>
          </cell>
          <cell r="AW183">
            <v>71</v>
          </cell>
          <cell r="AX183" t="str">
            <v>kg</v>
          </cell>
          <cell r="AY183">
            <v>25.4</v>
          </cell>
        </row>
        <row r="184">
          <cell r="B184" t="str">
            <v>PUH-J56GA-BS</v>
          </cell>
          <cell r="C184" t="str">
            <v>標準価格</v>
          </cell>
          <cell r="D184">
            <v>405000</v>
          </cell>
          <cell r="E184" t="str">
            <v>円</v>
          </cell>
          <cell r="F184" t="str">
            <v>冷房能力</v>
          </cell>
          <cell r="G184">
            <v>5</v>
          </cell>
          <cell r="H184" t="str">
            <v>kW</v>
          </cell>
          <cell r="I184" t="str">
            <v>消費電力(冷房)</v>
          </cell>
          <cell r="K184" t="str">
            <v>kW</v>
          </cell>
          <cell r="L184" t="str">
            <v>暖房能力</v>
          </cell>
          <cell r="M184">
            <v>5.6</v>
          </cell>
          <cell r="N184" t="str">
            <v>kW</v>
          </cell>
          <cell r="O184" t="str">
            <v>消費電力(暖房)</v>
          </cell>
          <cell r="Q184" t="str">
            <v>kW</v>
          </cell>
          <cell r="R184" t="str">
            <v>電源</v>
          </cell>
          <cell r="S184" t="str">
            <v>三相</v>
          </cell>
          <cell r="T184" t="str">
            <v>φ</v>
          </cell>
          <cell r="U184" t="str">
            <v>電圧</v>
          </cell>
          <cell r="V184">
            <v>200</v>
          </cell>
          <cell r="W184" t="str">
            <v>V</v>
          </cell>
          <cell r="X184" t="str">
            <v>外形寸法　高さ</v>
          </cell>
          <cell r="Y184">
            <v>855</v>
          </cell>
          <cell r="Z184" t="str">
            <v>mm</v>
          </cell>
          <cell r="AA184" t="str">
            <v>外形寸法　幅</v>
          </cell>
          <cell r="AB184">
            <v>900</v>
          </cell>
          <cell r="AC184" t="str">
            <v>mm</v>
          </cell>
          <cell r="AD184" t="str">
            <v>外形寸法　奥行</v>
          </cell>
          <cell r="AE184">
            <v>330</v>
          </cell>
          <cell r="AF184" t="str">
            <v>mm</v>
          </cell>
          <cell r="AG184" t="str">
            <v>圧縮機出力</v>
          </cell>
          <cell r="AH184">
            <v>1.7</v>
          </cell>
          <cell r="AI184" t="str">
            <v>kW</v>
          </cell>
          <cell r="AJ184" t="str">
            <v>風量</v>
          </cell>
          <cell r="AK184">
            <v>50</v>
          </cell>
          <cell r="AL184" t="str">
            <v>m3/min</v>
          </cell>
          <cell r="AM184" t="str">
            <v>送風機出力</v>
          </cell>
          <cell r="AN184">
            <v>0.06</v>
          </cell>
          <cell r="AO184" t="str">
            <v>kW</v>
          </cell>
          <cell r="AP184" t="str">
            <v>冷媒配管１(ガス)</v>
          </cell>
          <cell r="AQ184">
            <v>15.88</v>
          </cell>
          <cell r="AR184" t="str">
            <v>φ(mm)</v>
          </cell>
          <cell r="AS184" t="str">
            <v>冷媒配管１(液)</v>
          </cell>
          <cell r="AT184">
            <v>9.52</v>
          </cell>
          <cell r="AU184" t="str">
            <v>φ(mm)</v>
          </cell>
          <cell r="AV184" t="str">
            <v>製品質量</v>
          </cell>
          <cell r="AW184">
            <v>71</v>
          </cell>
          <cell r="AX184" t="str">
            <v>kg</v>
          </cell>
          <cell r="AY184">
            <v>25.4</v>
          </cell>
        </row>
        <row r="185">
          <cell r="B185" t="str">
            <v>PUH-J56GA-BSG</v>
          </cell>
          <cell r="C185" t="str">
            <v>標準価格</v>
          </cell>
          <cell r="D185">
            <v>440000</v>
          </cell>
          <cell r="E185" t="str">
            <v>円</v>
          </cell>
          <cell r="F185" t="str">
            <v>冷房能力</v>
          </cell>
          <cell r="G185">
            <v>5</v>
          </cell>
          <cell r="H185" t="str">
            <v>kW</v>
          </cell>
          <cell r="I185" t="str">
            <v>消費電力(冷房)</v>
          </cell>
          <cell r="K185" t="str">
            <v>kW</v>
          </cell>
          <cell r="L185" t="str">
            <v>暖房能力</v>
          </cell>
          <cell r="M185">
            <v>5.6</v>
          </cell>
          <cell r="N185" t="str">
            <v>kW</v>
          </cell>
          <cell r="O185" t="str">
            <v>消費電力(暖房)</v>
          </cell>
          <cell r="Q185" t="str">
            <v>kW</v>
          </cell>
          <cell r="R185" t="str">
            <v>電源</v>
          </cell>
          <cell r="S185" t="str">
            <v>三相</v>
          </cell>
          <cell r="T185" t="str">
            <v>φ</v>
          </cell>
          <cell r="U185" t="str">
            <v>電圧</v>
          </cell>
          <cell r="V185">
            <v>200</v>
          </cell>
          <cell r="W185" t="str">
            <v>V</v>
          </cell>
          <cell r="X185" t="str">
            <v>外形寸法　高さ</v>
          </cell>
          <cell r="Y185">
            <v>855</v>
          </cell>
          <cell r="Z185" t="str">
            <v>mm</v>
          </cell>
          <cell r="AA185" t="str">
            <v>外形寸法　幅</v>
          </cell>
          <cell r="AB185">
            <v>900</v>
          </cell>
          <cell r="AC185" t="str">
            <v>mm</v>
          </cell>
          <cell r="AD185" t="str">
            <v>外形寸法　奥行</v>
          </cell>
          <cell r="AE185">
            <v>330</v>
          </cell>
          <cell r="AF185" t="str">
            <v>mm</v>
          </cell>
          <cell r="AG185" t="str">
            <v>圧縮機出力</v>
          </cell>
          <cell r="AH185">
            <v>1.7</v>
          </cell>
          <cell r="AI185" t="str">
            <v>kW</v>
          </cell>
          <cell r="AJ185" t="str">
            <v>風量</v>
          </cell>
          <cell r="AK185">
            <v>50</v>
          </cell>
          <cell r="AL185" t="str">
            <v>m3/min</v>
          </cell>
          <cell r="AM185" t="str">
            <v>送風機出力</v>
          </cell>
          <cell r="AN185">
            <v>0.06</v>
          </cell>
          <cell r="AO185" t="str">
            <v>kW</v>
          </cell>
          <cell r="AP185" t="str">
            <v>冷媒配管１(ガス)</v>
          </cell>
          <cell r="AQ185">
            <v>15.88</v>
          </cell>
          <cell r="AR185" t="str">
            <v>φ(mm)</v>
          </cell>
          <cell r="AS185" t="str">
            <v>冷媒配管１(液)</v>
          </cell>
          <cell r="AT185">
            <v>9.52</v>
          </cell>
          <cell r="AU185" t="str">
            <v>φ(mm)</v>
          </cell>
          <cell r="AV185" t="str">
            <v>製品質量</v>
          </cell>
          <cell r="AW185">
            <v>71</v>
          </cell>
          <cell r="AX185" t="str">
            <v>kg</v>
          </cell>
          <cell r="AY185">
            <v>25.4</v>
          </cell>
        </row>
        <row r="186">
          <cell r="B186" t="str">
            <v>PUH-J56GAM</v>
          </cell>
          <cell r="C186" t="str">
            <v>標準価格</v>
          </cell>
          <cell r="D186">
            <v>360000</v>
          </cell>
          <cell r="E186" t="str">
            <v>円</v>
          </cell>
          <cell r="F186" t="str">
            <v>冷房能力</v>
          </cell>
          <cell r="G186">
            <v>5</v>
          </cell>
          <cell r="H186" t="str">
            <v>kW</v>
          </cell>
          <cell r="I186" t="str">
            <v>消費電力(冷房)</v>
          </cell>
          <cell r="K186" t="str">
            <v>kW</v>
          </cell>
          <cell r="L186" t="str">
            <v>暖房能力</v>
          </cell>
          <cell r="M186">
            <v>5.6</v>
          </cell>
          <cell r="N186" t="str">
            <v>kW</v>
          </cell>
          <cell r="O186" t="str">
            <v>消費電力(暖房)</v>
          </cell>
          <cell r="Q186" t="str">
            <v>kW</v>
          </cell>
          <cell r="R186" t="str">
            <v>電源</v>
          </cell>
          <cell r="S186" t="str">
            <v>三相</v>
          </cell>
          <cell r="T186" t="str">
            <v>φ</v>
          </cell>
          <cell r="U186" t="str">
            <v>電圧</v>
          </cell>
          <cell r="V186">
            <v>200</v>
          </cell>
          <cell r="W186" t="str">
            <v>V</v>
          </cell>
          <cell r="X186" t="str">
            <v>外形寸法　高さ</v>
          </cell>
          <cell r="Y186">
            <v>855</v>
          </cell>
          <cell r="Z186" t="str">
            <v>mm</v>
          </cell>
          <cell r="AA186" t="str">
            <v>外形寸法　幅</v>
          </cell>
          <cell r="AB186">
            <v>900</v>
          </cell>
          <cell r="AC186" t="str">
            <v>mm</v>
          </cell>
          <cell r="AD186" t="str">
            <v>外形寸法　奥行</v>
          </cell>
          <cell r="AE186">
            <v>330</v>
          </cell>
          <cell r="AF186" t="str">
            <v>mm</v>
          </cell>
          <cell r="AG186" t="str">
            <v>圧縮機出力</v>
          </cell>
          <cell r="AH186">
            <v>1.7</v>
          </cell>
          <cell r="AI186" t="str">
            <v>kW</v>
          </cell>
          <cell r="AJ186" t="str">
            <v>風量</v>
          </cell>
          <cell r="AK186">
            <v>50</v>
          </cell>
          <cell r="AL186" t="str">
            <v>m3/min</v>
          </cell>
          <cell r="AM186" t="str">
            <v>送風機出力</v>
          </cell>
          <cell r="AN186">
            <v>0.06</v>
          </cell>
          <cell r="AO186" t="str">
            <v>kW</v>
          </cell>
          <cell r="AP186" t="str">
            <v>冷媒配管１(ガス)</v>
          </cell>
          <cell r="AQ186">
            <v>15.88</v>
          </cell>
          <cell r="AR186" t="str">
            <v>φ(mm)</v>
          </cell>
          <cell r="AS186" t="str">
            <v>冷媒配管１(液)</v>
          </cell>
          <cell r="AT186">
            <v>9.52</v>
          </cell>
          <cell r="AU186" t="str">
            <v>φ(mm)</v>
          </cell>
          <cell r="AV186" t="str">
            <v>製品質量</v>
          </cell>
          <cell r="AW186">
            <v>71</v>
          </cell>
          <cell r="AX186" t="str">
            <v>kg</v>
          </cell>
          <cell r="AY186">
            <v>25.4</v>
          </cell>
        </row>
        <row r="187">
          <cell r="B187" t="str">
            <v>PUH-J56SFK</v>
          </cell>
          <cell r="C187" t="str">
            <v>標準価格</v>
          </cell>
          <cell r="D187">
            <v>330000</v>
          </cell>
          <cell r="E187" t="str">
            <v>円</v>
          </cell>
          <cell r="F187" t="str">
            <v>冷房能力</v>
          </cell>
          <cell r="G187">
            <v>5</v>
          </cell>
          <cell r="H187" t="str">
            <v>kW</v>
          </cell>
          <cell r="I187" t="str">
            <v>消費電力(冷房)</v>
          </cell>
          <cell r="J187">
            <v>0</v>
          </cell>
          <cell r="K187" t="str">
            <v>kW</v>
          </cell>
          <cell r="L187" t="str">
            <v>暖房能力</v>
          </cell>
          <cell r="M187">
            <v>5.6</v>
          </cell>
          <cell r="N187" t="str">
            <v>kW</v>
          </cell>
          <cell r="O187" t="str">
            <v>消費電力(暖房)</v>
          </cell>
          <cell r="P187">
            <v>0</v>
          </cell>
          <cell r="Q187" t="str">
            <v>kW</v>
          </cell>
          <cell r="R187" t="str">
            <v>電源</v>
          </cell>
          <cell r="S187" t="str">
            <v>単相</v>
          </cell>
          <cell r="T187" t="str">
            <v>φ</v>
          </cell>
          <cell r="U187" t="str">
            <v>電圧</v>
          </cell>
          <cell r="V187">
            <v>200</v>
          </cell>
          <cell r="W187" t="str">
            <v>V</v>
          </cell>
          <cell r="X187" t="str">
            <v>外形寸法　高さ</v>
          </cell>
          <cell r="Y187">
            <v>900</v>
          </cell>
          <cell r="Z187" t="str">
            <v>mm</v>
          </cell>
          <cell r="AA187" t="str">
            <v>外形寸法　幅</v>
          </cell>
          <cell r="AB187">
            <v>900</v>
          </cell>
          <cell r="AC187" t="str">
            <v>mm</v>
          </cell>
          <cell r="AD187" t="str">
            <v>外形寸法　奥行</v>
          </cell>
          <cell r="AE187">
            <v>350</v>
          </cell>
          <cell r="AF187" t="str">
            <v>mm</v>
          </cell>
          <cell r="AG187" t="str">
            <v>圧縮機出力</v>
          </cell>
          <cell r="AH187">
            <v>1.5</v>
          </cell>
          <cell r="AI187" t="str">
            <v>kW</v>
          </cell>
          <cell r="AJ187" t="str">
            <v>風量</v>
          </cell>
          <cell r="AK187">
            <v>55</v>
          </cell>
          <cell r="AL187" t="str">
            <v>m3/min</v>
          </cell>
          <cell r="AM187" t="str">
            <v>送風機出力</v>
          </cell>
          <cell r="AN187">
            <v>0.06</v>
          </cell>
          <cell r="AO187" t="str">
            <v>kW</v>
          </cell>
          <cell r="AP187" t="str">
            <v>冷媒配管１(ガス)</v>
          </cell>
          <cell r="AQ187">
            <v>15.88</v>
          </cell>
          <cell r="AR187" t="str">
            <v>φ(mm)</v>
          </cell>
          <cell r="AS187" t="str">
            <v>冷媒配管１(液)</v>
          </cell>
          <cell r="AT187">
            <v>9.52</v>
          </cell>
          <cell r="AU187" t="str">
            <v>φ(mm)</v>
          </cell>
          <cell r="AV187" t="str">
            <v>製品質量</v>
          </cell>
          <cell r="AW187">
            <v>65</v>
          </cell>
          <cell r="AX187" t="str">
            <v>kg</v>
          </cell>
          <cell r="AY187">
            <v>25.4</v>
          </cell>
        </row>
        <row r="188">
          <cell r="B188" t="str">
            <v>PUH-J56SFK-BS</v>
          </cell>
          <cell r="C188" t="str">
            <v>標準価格</v>
          </cell>
          <cell r="D188">
            <v>405000</v>
          </cell>
          <cell r="E188" t="str">
            <v>円</v>
          </cell>
          <cell r="F188" t="str">
            <v>冷房能力</v>
          </cell>
          <cell r="G188">
            <v>5</v>
          </cell>
          <cell r="H188" t="str">
            <v>kW</v>
          </cell>
          <cell r="I188" t="str">
            <v>消費電力(冷房)</v>
          </cell>
          <cell r="J188">
            <v>0</v>
          </cell>
          <cell r="K188" t="str">
            <v>kW</v>
          </cell>
          <cell r="L188" t="str">
            <v>暖房能力</v>
          </cell>
          <cell r="M188">
            <v>5.6</v>
          </cell>
          <cell r="N188" t="str">
            <v>kW</v>
          </cell>
          <cell r="O188" t="str">
            <v>消費電力(暖房)</v>
          </cell>
          <cell r="P188">
            <v>0</v>
          </cell>
          <cell r="Q188" t="str">
            <v>kW</v>
          </cell>
          <cell r="R188" t="str">
            <v>電源</v>
          </cell>
          <cell r="S188" t="str">
            <v>単相</v>
          </cell>
          <cell r="T188" t="str">
            <v>φ</v>
          </cell>
          <cell r="U188" t="str">
            <v>電圧</v>
          </cell>
          <cell r="V188">
            <v>200</v>
          </cell>
          <cell r="W188" t="str">
            <v>V</v>
          </cell>
          <cell r="X188" t="str">
            <v>外形寸法　高さ</v>
          </cell>
          <cell r="Y188">
            <v>900</v>
          </cell>
          <cell r="Z188" t="str">
            <v>mm</v>
          </cell>
          <cell r="AA188" t="str">
            <v>外形寸法　幅</v>
          </cell>
          <cell r="AB188">
            <v>900</v>
          </cell>
          <cell r="AC188" t="str">
            <v>mm</v>
          </cell>
          <cell r="AD188" t="str">
            <v>外形寸法　奥行</v>
          </cell>
          <cell r="AE188">
            <v>350</v>
          </cell>
          <cell r="AF188" t="str">
            <v>mm</v>
          </cell>
          <cell r="AG188" t="str">
            <v>圧縮機出力</v>
          </cell>
          <cell r="AH188">
            <v>1.5</v>
          </cell>
          <cell r="AI188" t="str">
            <v>kW</v>
          </cell>
          <cell r="AJ188" t="str">
            <v>風量</v>
          </cell>
          <cell r="AK188">
            <v>55</v>
          </cell>
          <cell r="AL188" t="str">
            <v>m3/min</v>
          </cell>
          <cell r="AM188" t="str">
            <v>送風機出力</v>
          </cell>
          <cell r="AN188">
            <v>0.06</v>
          </cell>
          <cell r="AO188" t="str">
            <v>kW</v>
          </cell>
          <cell r="AP188" t="str">
            <v>冷媒配管１(ガス)</v>
          </cell>
          <cell r="AQ188">
            <v>15.88</v>
          </cell>
          <cell r="AR188" t="str">
            <v>φ(mm)</v>
          </cell>
          <cell r="AS188" t="str">
            <v>冷媒配管１(液)</v>
          </cell>
          <cell r="AT188">
            <v>9.52</v>
          </cell>
          <cell r="AU188" t="str">
            <v>φ(mm)</v>
          </cell>
          <cell r="AV188" t="str">
            <v>製品質量</v>
          </cell>
          <cell r="AW188">
            <v>65</v>
          </cell>
          <cell r="AX188" t="str">
            <v>kg</v>
          </cell>
          <cell r="AY188">
            <v>25.4</v>
          </cell>
        </row>
        <row r="189">
          <cell r="B189" t="str">
            <v>PUH-J56SFK-BSG</v>
          </cell>
          <cell r="C189" t="str">
            <v>標準価格</v>
          </cell>
          <cell r="D189">
            <v>435000</v>
          </cell>
          <cell r="E189" t="str">
            <v>円</v>
          </cell>
          <cell r="F189" t="str">
            <v>冷房能力</v>
          </cell>
          <cell r="G189">
            <v>5</v>
          </cell>
          <cell r="H189" t="str">
            <v>kW</v>
          </cell>
          <cell r="I189" t="str">
            <v>消費電力(冷房)</v>
          </cell>
          <cell r="J189">
            <v>0</v>
          </cell>
          <cell r="K189" t="str">
            <v>kW</v>
          </cell>
          <cell r="L189" t="str">
            <v>暖房能力</v>
          </cell>
          <cell r="M189">
            <v>5.6</v>
          </cell>
          <cell r="N189" t="str">
            <v>kW</v>
          </cell>
          <cell r="O189" t="str">
            <v>消費電力(暖房)</v>
          </cell>
          <cell r="P189">
            <v>0</v>
          </cell>
          <cell r="Q189" t="str">
            <v>kW</v>
          </cell>
          <cell r="R189" t="str">
            <v>電源</v>
          </cell>
          <cell r="S189" t="str">
            <v>単相</v>
          </cell>
          <cell r="T189" t="str">
            <v>φ</v>
          </cell>
          <cell r="U189" t="str">
            <v>電圧</v>
          </cell>
          <cell r="V189">
            <v>200</v>
          </cell>
          <cell r="W189" t="str">
            <v>V</v>
          </cell>
          <cell r="X189" t="str">
            <v>外形寸法　高さ</v>
          </cell>
          <cell r="Y189">
            <v>900</v>
          </cell>
          <cell r="Z189" t="str">
            <v>mm</v>
          </cell>
          <cell r="AA189" t="str">
            <v>外形寸法　幅</v>
          </cell>
          <cell r="AB189">
            <v>900</v>
          </cell>
          <cell r="AC189" t="str">
            <v>mm</v>
          </cell>
          <cell r="AD189" t="str">
            <v>外形寸法　奥行</v>
          </cell>
          <cell r="AE189">
            <v>350</v>
          </cell>
          <cell r="AF189" t="str">
            <v>mm</v>
          </cell>
          <cell r="AG189" t="str">
            <v>圧縮機出力</v>
          </cell>
          <cell r="AH189">
            <v>1.5</v>
          </cell>
          <cell r="AI189" t="str">
            <v>kW</v>
          </cell>
          <cell r="AJ189" t="str">
            <v>風量</v>
          </cell>
          <cell r="AK189">
            <v>55</v>
          </cell>
          <cell r="AL189" t="str">
            <v>m3/min</v>
          </cell>
          <cell r="AM189" t="str">
            <v>送風機出力</v>
          </cell>
          <cell r="AN189">
            <v>0.06</v>
          </cell>
          <cell r="AO189" t="str">
            <v>kW</v>
          </cell>
          <cell r="AP189" t="str">
            <v>冷媒配管１(ガス)</v>
          </cell>
          <cell r="AQ189">
            <v>15.88</v>
          </cell>
          <cell r="AR189" t="str">
            <v>φ(mm)</v>
          </cell>
          <cell r="AS189" t="str">
            <v>冷媒配管１(液)</v>
          </cell>
          <cell r="AT189">
            <v>9.52</v>
          </cell>
          <cell r="AU189" t="str">
            <v>φ(mm)</v>
          </cell>
          <cell r="AV189" t="str">
            <v>製品質量</v>
          </cell>
          <cell r="AW189">
            <v>65</v>
          </cell>
          <cell r="AX189" t="str">
            <v>kg</v>
          </cell>
          <cell r="AY189">
            <v>25.4</v>
          </cell>
        </row>
        <row r="190">
          <cell r="B190" t="str">
            <v>PUH-J56SGA</v>
          </cell>
          <cell r="C190" t="str">
            <v>標準価格</v>
          </cell>
          <cell r="D190">
            <v>335000</v>
          </cell>
          <cell r="E190" t="str">
            <v>円</v>
          </cell>
          <cell r="F190" t="str">
            <v>冷房能力</v>
          </cell>
          <cell r="G190">
            <v>5</v>
          </cell>
          <cell r="H190" t="str">
            <v>kW</v>
          </cell>
          <cell r="I190" t="str">
            <v>消費電力(冷房)</v>
          </cell>
          <cell r="J190">
            <v>0</v>
          </cell>
          <cell r="K190" t="str">
            <v>kW</v>
          </cell>
          <cell r="L190" t="str">
            <v>暖房能力</v>
          </cell>
          <cell r="M190">
            <v>5.6</v>
          </cell>
          <cell r="N190" t="str">
            <v>kW</v>
          </cell>
          <cell r="O190" t="str">
            <v>消費電力(暖房)</v>
          </cell>
          <cell r="P190">
            <v>0</v>
          </cell>
          <cell r="Q190" t="str">
            <v>kW</v>
          </cell>
          <cell r="R190" t="str">
            <v>電源</v>
          </cell>
          <cell r="S190" t="str">
            <v>単相</v>
          </cell>
          <cell r="T190" t="str">
            <v>φ</v>
          </cell>
          <cell r="U190" t="str">
            <v>電圧</v>
          </cell>
          <cell r="V190">
            <v>200</v>
          </cell>
          <cell r="W190" t="str">
            <v>V</v>
          </cell>
          <cell r="X190" t="str">
            <v>外形寸法　高さ</v>
          </cell>
          <cell r="Y190">
            <v>855</v>
          </cell>
          <cell r="Z190" t="str">
            <v>mm</v>
          </cell>
          <cell r="AA190" t="str">
            <v>外形寸法　幅</v>
          </cell>
          <cell r="AB190">
            <v>900</v>
          </cell>
          <cell r="AC190" t="str">
            <v>mm</v>
          </cell>
          <cell r="AD190" t="str">
            <v>外形寸法　奥行</v>
          </cell>
          <cell r="AE190">
            <v>330</v>
          </cell>
          <cell r="AF190" t="str">
            <v>mm</v>
          </cell>
          <cell r="AG190" t="str">
            <v>圧縮機出力</v>
          </cell>
          <cell r="AH190">
            <v>1.7</v>
          </cell>
          <cell r="AI190" t="str">
            <v>kW</v>
          </cell>
          <cell r="AJ190" t="str">
            <v>風量</v>
          </cell>
          <cell r="AK190">
            <v>50</v>
          </cell>
          <cell r="AL190" t="str">
            <v>m3/min</v>
          </cell>
          <cell r="AM190" t="str">
            <v>送風機出力</v>
          </cell>
          <cell r="AN190">
            <v>0.06</v>
          </cell>
          <cell r="AO190" t="str">
            <v>kW</v>
          </cell>
          <cell r="AP190" t="str">
            <v>冷媒配管１(ガス)</v>
          </cell>
          <cell r="AQ190">
            <v>15.88</v>
          </cell>
          <cell r="AR190" t="str">
            <v>φ(mm)</v>
          </cell>
          <cell r="AS190" t="str">
            <v>冷媒配管１(液)</v>
          </cell>
          <cell r="AT190">
            <v>9.52</v>
          </cell>
          <cell r="AU190" t="str">
            <v>φ(mm)</v>
          </cell>
          <cell r="AV190" t="str">
            <v>製品質量</v>
          </cell>
          <cell r="AW190">
            <v>71</v>
          </cell>
          <cell r="AX190" t="str">
            <v>kg</v>
          </cell>
          <cell r="AY190">
            <v>25.4</v>
          </cell>
        </row>
        <row r="191">
          <cell r="B191" t="str">
            <v>PUH-J56SGA-BS</v>
          </cell>
          <cell r="C191" t="str">
            <v>標準価格</v>
          </cell>
          <cell r="D191">
            <v>405000</v>
          </cell>
          <cell r="E191" t="str">
            <v>円</v>
          </cell>
          <cell r="F191" t="str">
            <v>冷房能力</v>
          </cell>
          <cell r="G191">
            <v>5</v>
          </cell>
          <cell r="H191" t="str">
            <v>kW</v>
          </cell>
          <cell r="I191" t="str">
            <v>消費電力(冷房)</v>
          </cell>
          <cell r="K191" t="str">
            <v>kW</v>
          </cell>
          <cell r="L191" t="str">
            <v>暖房能力</v>
          </cell>
          <cell r="M191">
            <v>5.6</v>
          </cell>
          <cell r="N191" t="str">
            <v>kW</v>
          </cell>
          <cell r="O191" t="str">
            <v>消費電力(暖房)</v>
          </cell>
          <cell r="Q191" t="str">
            <v>kW</v>
          </cell>
          <cell r="R191" t="str">
            <v>電源</v>
          </cell>
          <cell r="S191" t="str">
            <v>単相</v>
          </cell>
          <cell r="T191" t="str">
            <v>φ</v>
          </cell>
          <cell r="U191" t="str">
            <v>電圧</v>
          </cell>
          <cell r="V191">
            <v>200</v>
          </cell>
          <cell r="W191" t="str">
            <v>V</v>
          </cell>
          <cell r="X191" t="str">
            <v>外形寸法　高さ</v>
          </cell>
          <cell r="Y191">
            <v>855</v>
          </cell>
          <cell r="Z191" t="str">
            <v>mm</v>
          </cell>
          <cell r="AA191" t="str">
            <v>外形寸法　幅</v>
          </cell>
          <cell r="AB191">
            <v>900</v>
          </cell>
          <cell r="AC191" t="str">
            <v>mm</v>
          </cell>
          <cell r="AD191" t="str">
            <v>外形寸法　奥行</v>
          </cell>
          <cell r="AE191">
            <v>330</v>
          </cell>
          <cell r="AF191" t="str">
            <v>mm</v>
          </cell>
          <cell r="AG191" t="str">
            <v>圧縮機出力</v>
          </cell>
          <cell r="AH191">
            <v>1.7</v>
          </cell>
          <cell r="AI191" t="str">
            <v>kW</v>
          </cell>
          <cell r="AJ191" t="str">
            <v>風量</v>
          </cell>
          <cell r="AK191">
            <v>50</v>
          </cell>
          <cell r="AL191" t="str">
            <v>m3/min</v>
          </cell>
          <cell r="AM191" t="str">
            <v>送風機出力</v>
          </cell>
          <cell r="AN191">
            <v>0.06</v>
          </cell>
          <cell r="AO191" t="str">
            <v>kW</v>
          </cell>
          <cell r="AP191" t="str">
            <v>冷媒配管１(ガス)</v>
          </cell>
          <cell r="AQ191">
            <v>12.88</v>
          </cell>
          <cell r="AR191" t="str">
            <v>φ(mm)</v>
          </cell>
          <cell r="AS191" t="str">
            <v>冷媒配管１(液)</v>
          </cell>
          <cell r="AT191">
            <v>9.52</v>
          </cell>
          <cell r="AU191" t="str">
            <v>φ(mm)</v>
          </cell>
          <cell r="AV191" t="str">
            <v>製品質量</v>
          </cell>
          <cell r="AW191">
            <v>71</v>
          </cell>
          <cell r="AX191" t="str">
            <v>kg</v>
          </cell>
          <cell r="AY191">
            <v>22.4</v>
          </cell>
        </row>
        <row r="192">
          <cell r="B192" t="str">
            <v>PUH-J56SGA-BSG</v>
          </cell>
          <cell r="C192" t="str">
            <v>標準価格</v>
          </cell>
          <cell r="D192">
            <v>440000</v>
          </cell>
          <cell r="E192" t="str">
            <v>円</v>
          </cell>
          <cell r="F192" t="str">
            <v>冷房能力</v>
          </cell>
          <cell r="G192">
            <v>5</v>
          </cell>
          <cell r="H192" t="str">
            <v>kW</v>
          </cell>
          <cell r="I192" t="str">
            <v>消費電力(冷房)</v>
          </cell>
          <cell r="K192" t="str">
            <v>kW</v>
          </cell>
          <cell r="L192" t="str">
            <v>暖房能力</v>
          </cell>
          <cell r="M192">
            <v>5.6</v>
          </cell>
          <cell r="N192" t="str">
            <v>kW</v>
          </cell>
          <cell r="O192" t="str">
            <v>消費電力(暖房)</v>
          </cell>
          <cell r="Q192" t="str">
            <v>kW</v>
          </cell>
          <cell r="R192" t="str">
            <v>電源</v>
          </cell>
          <cell r="S192" t="str">
            <v>単相</v>
          </cell>
          <cell r="T192" t="str">
            <v>φ</v>
          </cell>
          <cell r="U192" t="str">
            <v>電圧</v>
          </cell>
          <cell r="V192">
            <v>200</v>
          </cell>
          <cell r="W192" t="str">
            <v>V</v>
          </cell>
          <cell r="X192" t="str">
            <v>外形寸法　高さ</v>
          </cell>
          <cell r="Y192">
            <v>855</v>
          </cell>
          <cell r="Z192" t="str">
            <v>mm</v>
          </cell>
          <cell r="AA192" t="str">
            <v>外形寸法　幅</v>
          </cell>
          <cell r="AB192">
            <v>900</v>
          </cell>
          <cell r="AC192" t="str">
            <v>mm</v>
          </cell>
          <cell r="AD192" t="str">
            <v>外形寸法　奥行</v>
          </cell>
          <cell r="AE192">
            <v>330</v>
          </cell>
          <cell r="AF192" t="str">
            <v>mm</v>
          </cell>
          <cell r="AG192" t="str">
            <v>圧縮機出力</v>
          </cell>
          <cell r="AH192">
            <v>1.7</v>
          </cell>
          <cell r="AI192" t="str">
            <v>kW</v>
          </cell>
          <cell r="AJ192" t="str">
            <v>風量</v>
          </cell>
          <cell r="AK192">
            <v>50</v>
          </cell>
          <cell r="AL192" t="str">
            <v>m3/min</v>
          </cell>
          <cell r="AM192" t="str">
            <v>送風機出力</v>
          </cell>
          <cell r="AN192">
            <v>0.06</v>
          </cell>
          <cell r="AO192" t="str">
            <v>kW</v>
          </cell>
          <cell r="AP192" t="str">
            <v>冷媒配管１(ガス)</v>
          </cell>
          <cell r="AQ192">
            <v>15.88</v>
          </cell>
          <cell r="AR192" t="str">
            <v>φ(mm)</v>
          </cell>
          <cell r="AS192" t="str">
            <v>冷媒配管１(液)</v>
          </cell>
          <cell r="AT192">
            <v>9.52</v>
          </cell>
          <cell r="AU192" t="str">
            <v>φ(mm)</v>
          </cell>
          <cell r="AV192" t="str">
            <v>製品質量</v>
          </cell>
          <cell r="AW192">
            <v>71</v>
          </cell>
          <cell r="AX192" t="str">
            <v>kg</v>
          </cell>
          <cell r="AY192">
            <v>25.4</v>
          </cell>
        </row>
        <row r="193">
          <cell r="B193" t="str">
            <v>PUH-J56SGAM</v>
          </cell>
          <cell r="C193" t="str">
            <v>標準価格</v>
          </cell>
          <cell r="D193">
            <v>360000</v>
          </cell>
          <cell r="E193" t="str">
            <v>円</v>
          </cell>
          <cell r="F193" t="str">
            <v>冷房能力</v>
          </cell>
          <cell r="G193">
            <v>5</v>
          </cell>
          <cell r="H193" t="str">
            <v>kW</v>
          </cell>
          <cell r="I193" t="str">
            <v>消費電力(冷房)</v>
          </cell>
          <cell r="K193" t="str">
            <v>kW</v>
          </cell>
          <cell r="L193" t="str">
            <v>暖房能力</v>
          </cell>
          <cell r="M193">
            <v>5.6</v>
          </cell>
          <cell r="N193" t="str">
            <v>kW</v>
          </cell>
          <cell r="O193" t="str">
            <v>消費電力(暖房)</v>
          </cell>
          <cell r="Q193" t="str">
            <v>kW</v>
          </cell>
          <cell r="R193" t="str">
            <v>電源</v>
          </cell>
          <cell r="S193" t="str">
            <v>単相</v>
          </cell>
          <cell r="T193" t="str">
            <v>φ</v>
          </cell>
          <cell r="U193" t="str">
            <v>電圧</v>
          </cell>
          <cell r="V193">
            <v>200</v>
          </cell>
          <cell r="W193" t="str">
            <v>V</v>
          </cell>
          <cell r="X193" t="str">
            <v>外形寸法　高さ</v>
          </cell>
          <cell r="Y193">
            <v>855</v>
          </cell>
          <cell r="Z193" t="str">
            <v>mm</v>
          </cell>
          <cell r="AA193" t="str">
            <v>外形寸法　幅</v>
          </cell>
          <cell r="AB193">
            <v>900</v>
          </cell>
          <cell r="AC193" t="str">
            <v>mm</v>
          </cell>
          <cell r="AD193" t="str">
            <v>外形寸法　奥行</v>
          </cell>
          <cell r="AE193">
            <v>330</v>
          </cell>
          <cell r="AF193" t="str">
            <v>mm</v>
          </cell>
          <cell r="AG193" t="str">
            <v>圧縮機出力</v>
          </cell>
          <cell r="AH193">
            <v>1.7</v>
          </cell>
          <cell r="AI193" t="str">
            <v>kW</v>
          </cell>
          <cell r="AJ193" t="str">
            <v>風量</v>
          </cell>
          <cell r="AK193">
            <v>50</v>
          </cell>
          <cell r="AL193" t="str">
            <v>m3/min</v>
          </cell>
          <cell r="AM193" t="str">
            <v>送風機出力</v>
          </cell>
          <cell r="AN193">
            <v>0.06</v>
          </cell>
          <cell r="AO193" t="str">
            <v>kW</v>
          </cell>
          <cell r="AP193" t="str">
            <v>冷媒配管１(ガス)</v>
          </cell>
          <cell r="AQ193">
            <v>15.88</v>
          </cell>
          <cell r="AR193" t="str">
            <v>φ(mm)</v>
          </cell>
          <cell r="AS193" t="str">
            <v>冷媒配管１(液)</v>
          </cell>
          <cell r="AT193">
            <v>9.52</v>
          </cell>
          <cell r="AU193" t="str">
            <v>φ(mm)</v>
          </cell>
          <cell r="AV193" t="str">
            <v>製品質量</v>
          </cell>
          <cell r="AW193">
            <v>71</v>
          </cell>
          <cell r="AX193" t="str">
            <v>kg</v>
          </cell>
          <cell r="AY193">
            <v>25.4</v>
          </cell>
        </row>
        <row r="194">
          <cell r="B194" t="str">
            <v>PUH-J63FK</v>
          </cell>
          <cell r="C194" t="str">
            <v>標準価格</v>
          </cell>
          <cell r="D194">
            <v>355000</v>
          </cell>
          <cell r="E194" t="str">
            <v>円</v>
          </cell>
          <cell r="F194" t="str">
            <v>冷房能力</v>
          </cell>
          <cell r="G194">
            <v>5.6</v>
          </cell>
          <cell r="H194" t="str">
            <v>kW</v>
          </cell>
          <cell r="I194" t="str">
            <v>消費電力(冷房)</v>
          </cell>
          <cell r="J194">
            <v>0</v>
          </cell>
          <cell r="K194" t="str">
            <v>kW</v>
          </cell>
          <cell r="L194" t="str">
            <v>暖房能力</v>
          </cell>
          <cell r="M194">
            <v>6.7</v>
          </cell>
          <cell r="N194" t="str">
            <v>kW</v>
          </cell>
          <cell r="O194" t="str">
            <v>消費電力(暖房)</v>
          </cell>
          <cell r="P194">
            <v>0</v>
          </cell>
          <cell r="Q194" t="str">
            <v>kW</v>
          </cell>
          <cell r="R194" t="str">
            <v>電源</v>
          </cell>
          <cell r="S194" t="str">
            <v>三相</v>
          </cell>
          <cell r="T194" t="str">
            <v>φ</v>
          </cell>
          <cell r="U194" t="str">
            <v>電圧</v>
          </cell>
          <cell r="V194">
            <v>200</v>
          </cell>
          <cell r="W194" t="str">
            <v>V</v>
          </cell>
          <cell r="X194" t="str">
            <v>外形寸法　高さ</v>
          </cell>
          <cell r="Y194">
            <v>900</v>
          </cell>
          <cell r="Z194" t="str">
            <v>mm</v>
          </cell>
          <cell r="AA194" t="str">
            <v>外形寸法　幅</v>
          </cell>
          <cell r="AB194">
            <v>900</v>
          </cell>
          <cell r="AC194" t="str">
            <v>mm</v>
          </cell>
          <cell r="AD194" t="str">
            <v>外形寸法　奥行</v>
          </cell>
          <cell r="AE194">
            <v>350</v>
          </cell>
          <cell r="AF194" t="str">
            <v>mm</v>
          </cell>
          <cell r="AG194" t="str">
            <v>圧縮機出力</v>
          </cell>
          <cell r="AH194">
            <v>1.7</v>
          </cell>
          <cell r="AI194" t="str">
            <v>kW</v>
          </cell>
          <cell r="AJ194" t="str">
            <v>風量</v>
          </cell>
          <cell r="AK194">
            <v>50</v>
          </cell>
          <cell r="AL194" t="str">
            <v>m3/min</v>
          </cell>
          <cell r="AM194" t="str">
            <v>送風機出力</v>
          </cell>
          <cell r="AN194">
            <v>0.06</v>
          </cell>
          <cell r="AO194" t="str">
            <v>kW</v>
          </cell>
          <cell r="AP194" t="str">
            <v>冷媒配管１(ガス)</v>
          </cell>
          <cell r="AQ194">
            <v>15.88</v>
          </cell>
          <cell r="AR194" t="str">
            <v>φ(mm)</v>
          </cell>
          <cell r="AS194" t="str">
            <v>冷媒配管１(液)</v>
          </cell>
          <cell r="AT194">
            <v>9.52</v>
          </cell>
          <cell r="AU194" t="str">
            <v>φ(mm)</v>
          </cell>
          <cell r="AV194" t="str">
            <v>製品質量</v>
          </cell>
          <cell r="AW194">
            <v>69</v>
          </cell>
          <cell r="AX194" t="str">
            <v>kg</v>
          </cell>
          <cell r="AY194">
            <v>25.4</v>
          </cell>
        </row>
        <row r="195">
          <cell r="B195" t="str">
            <v>PUH-J63FK-BS</v>
          </cell>
          <cell r="C195" t="str">
            <v>標準価格</v>
          </cell>
          <cell r="D195">
            <v>435000</v>
          </cell>
          <cell r="E195" t="str">
            <v>円</v>
          </cell>
          <cell r="F195" t="str">
            <v>冷房能力</v>
          </cell>
          <cell r="G195">
            <v>5.6</v>
          </cell>
          <cell r="H195" t="str">
            <v>kW</v>
          </cell>
          <cell r="I195" t="str">
            <v>消費電力(冷房)</v>
          </cell>
          <cell r="J195">
            <v>0</v>
          </cell>
          <cell r="K195" t="str">
            <v>kW</v>
          </cell>
          <cell r="L195" t="str">
            <v>暖房能力</v>
          </cell>
          <cell r="M195">
            <v>6.7</v>
          </cell>
          <cell r="N195" t="str">
            <v>kW</v>
          </cell>
          <cell r="O195" t="str">
            <v>消費電力(暖房)</v>
          </cell>
          <cell r="P195">
            <v>0</v>
          </cell>
          <cell r="Q195" t="str">
            <v>kW</v>
          </cell>
          <cell r="R195" t="str">
            <v>電源</v>
          </cell>
          <cell r="S195" t="str">
            <v>三相</v>
          </cell>
          <cell r="T195" t="str">
            <v>φ</v>
          </cell>
          <cell r="U195" t="str">
            <v>電圧</v>
          </cell>
          <cell r="V195">
            <v>200</v>
          </cell>
          <cell r="W195" t="str">
            <v>V</v>
          </cell>
          <cell r="X195" t="str">
            <v>外形寸法　高さ</v>
          </cell>
          <cell r="Y195">
            <v>900</v>
          </cell>
          <cell r="Z195" t="str">
            <v>mm</v>
          </cell>
          <cell r="AA195" t="str">
            <v>外形寸法　幅</v>
          </cell>
          <cell r="AB195">
            <v>900</v>
          </cell>
          <cell r="AC195" t="str">
            <v>mm</v>
          </cell>
          <cell r="AD195" t="str">
            <v>外形寸法　奥行</v>
          </cell>
          <cell r="AE195">
            <v>350</v>
          </cell>
          <cell r="AF195" t="str">
            <v>mm</v>
          </cell>
          <cell r="AG195" t="str">
            <v>圧縮機出力</v>
          </cell>
          <cell r="AH195">
            <v>1.7</v>
          </cell>
          <cell r="AI195" t="str">
            <v>kW</v>
          </cell>
          <cell r="AJ195" t="str">
            <v>風量</v>
          </cell>
          <cell r="AK195">
            <v>50</v>
          </cell>
          <cell r="AL195" t="str">
            <v>m3/min</v>
          </cell>
          <cell r="AM195" t="str">
            <v>送風機出力</v>
          </cell>
          <cell r="AN195">
            <v>0.06</v>
          </cell>
          <cell r="AO195" t="str">
            <v>kW</v>
          </cell>
          <cell r="AP195" t="str">
            <v>冷媒配管１(ガス)</v>
          </cell>
          <cell r="AQ195">
            <v>15.88</v>
          </cell>
          <cell r="AR195" t="str">
            <v>φ(mm)</v>
          </cell>
          <cell r="AS195" t="str">
            <v>冷媒配管１(液)</v>
          </cell>
          <cell r="AT195">
            <v>9.52</v>
          </cell>
          <cell r="AU195" t="str">
            <v>φ(mm)</v>
          </cell>
          <cell r="AV195" t="str">
            <v>製品質量</v>
          </cell>
          <cell r="AW195">
            <v>69</v>
          </cell>
          <cell r="AX195" t="str">
            <v>kg</v>
          </cell>
          <cell r="AY195">
            <v>25.4</v>
          </cell>
        </row>
        <row r="196">
          <cell r="B196" t="str">
            <v>PUH-J63FK-BSG</v>
          </cell>
          <cell r="C196" t="str">
            <v>標準価格</v>
          </cell>
          <cell r="D196">
            <v>470000</v>
          </cell>
          <cell r="E196" t="str">
            <v>円</v>
          </cell>
          <cell r="F196" t="str">
            <v>冷房能力</v>
          </cell>
          <cell r="G196">
            <v>5.6</v>
          </cell>
          <cell r="H196" t="str">
            <v>kW</v>
          </cell>
          <cell r="I196" t="str">
            <v>消費電力(冷房)</v>
          </cell>
          <cell r="J196">
            <v>0</v>
          </cell>
          <cell r="K196" t="str">
            <v>kW</v>
          </cell>
          <cell r="L196" t="str">
            <v>暖房能力</v>
          </cell>
          <cell r="M196">
            <v>6.7</v>
          </cell>
          <cell r="N196" t="str">
            <v>kW</v>
          </cell>
          <cell r="O196" t="str">
            <v>消費電力(暖房)</v>
          </cell>
          <cell r="P196">
            <v>0</v>
          </cell>
          <cell r="Q196" t="str">
            <v>kW</v>
          </cell>
          <cell r="R196" t="str">
            <v>電源</v>
          </cell>
          <cell r="S196" t="str">
            <v>三相</v>
          </cell>
          <cell r="T196" t="str">
            <v>φ</v>
          </cell>
          <cell r="U196" t="str">
            <v>電圧</v>
          </cell>
          <cell r="V196">
            <v>200</v>
          </cell>
          <cell r="W196" t="str">
            <v>V</v>
          </cell>
          <cell r="X196" t="str">
            <v>外形寸法　高さ</v>
          </cell>
          <cell r="Y196">
            <v>900</v>
          </cell>
          <cell r="Z196" t="str">
            <v>mm</v>
          </cell>
          <cell r="AA196" t="str">
            <v>外形寸法　幅</v>
          </cell>
          <cell r="AB196">
            <v>900</v>
          </cell>
          <cell r="AC196" t="str">
            <v>mm</v>
          </cell>
          <cell r="AD196" t="str">
            <v>外形寸法　奥行</v>
          </cell>
          <cell r="AE196">
            <v>350</v>
          </cell>
          <cell r="AF196" t="str">
            <v>mm</v>
          </cell>
          <cell r="AG196" t="str">
            <v>圧縮機出力</v>
          </cell>
          <cell r="AH196">
            <v>1.7</v>
          </cell>
          <cell r="AI196" t="str">
            <v>kW</v>
          </cell>
          <cell r="AJ196" t="str">
            <v>風量</v>
          </cell>
          <cell r="AK196">
            <v>50</v>
          </cell>
          <cell r="AL196" t="str">
            <v>m3/min</v>
          </cell>
          <cell r="AM196" t="str">
            <v>送風機出力</v>
          </cell>
          <cell r="AN196">
            <v>0.06</v>
          </cell>
          <cell r="AO196" t="str">
            <v>kW</v>
          </cell>
          <cell r="AP196" t="str">
            <v>冷媒配管１(ガス)</v>
          </cell>
          <cell r="AQ196">
            <v>15.88</v>
          </cell>
          <cell r="AR196" t="str">
            <v>φ(mm)</v>
          </cell>
          <cell r="AS196" t="str">
            <v>冷媒配管１(液)</v>
          </cell>
          <cell r="AT196">
            <v>9.52</v>
          </cell>
          <cell r="AU196" t="str">
            <v>φ(mm)</v>
          </cell>
          <cell r="AV196" t="str">
            <v>製品質量</v>
          </cell>
          <cell r="AW196">
            <v>69</v>
          </cell>
          <cell r="AX196" t="str">
            <v>kg</v>
          </cell>
          <cell r="AY196">
            <v>25.4</v>
          </cell>
        </row>
        <row r="197">
          <cell r="B197" t="str">
            <v>PUH-J63GA</v>
          </cell>
          <cell r="C197" t="str">
            <v>標準価格</v>
          </cell>
          <cell r="D197">
            <v>360000</v>
          </cell>
          <cell r="E197" t="str">
            <v>円</v>
          </cell>
          <cell r="F197" t="str">
            <v>冷房能力</v>
          </cell>
          <cell r="G197">
            <v>5.6</v>
          </cell>
          <cell r="H197" t="str">
            <v>kW</v>
          </cell>
          <cell r="I197" t="str">
            <v>消費電力(冷房)</v>
          </cell>
          <cell r="J197">
            <v>0</v>
          </cell>
          <cell r="K197" t="str">
            <v>kW</v>
          </cell>
          <cell r="L197" t="str">
            <v>暖房能力</v>
          </cell>
          <cell r="M197">
            <v>6.7</v>
          </cell>
          <cell r="N197" t="str">
            <v>kW</v>
          </cell>
          <cell r="O197" t="str">
            <v>消費電力(暖房)</v>
          </cell>
          <cell r="P197">
            <v>0</v>
          </cell>
          <cell r="Q197" t="str">
            <v>kW</v>
          </cell>
          <cell r="R197" t="str">
            <v>電源</v>
          </cell>
          <cell r="S197" t="str">
            <v>三相</v>
          </cell>
          <cell r="T197" t="str">
            <v>φ</v>
          </cell>
          <cell r="U197" t="str">
            <v>電圧</v>
          </cell>
          <cell r="V197">
            <v>200</v>
          </cell>
          <cell r="W197" t="str">
            <v>V</v>
          </cell>
          <cell r="X197" t="str">
            <v>外形寸法　高さ</v>
          </cell>
          <cell r="Y197">
            <v>855</v>
          </cell>
          <cell r="Z197" t="str">
            <v>mm</v>
          </cell>
          <cell r="AA197" t="str">
            <v>外形寸法　幅</v>
          </cell>
          <cell r="AB197">
            <v>900</v>
          </cell>
          <cell r="AC197" t="str">
            <v>mm</v>
          </cell>
          <cell r="AD197" t="str">
            <v>外形寸法　奥行</v>
          </cell>
          <cell r="AE197">
            <v>330</v>
          </cell>
          <cell r="AF197" t="str">
            <v>mm</v>
          </cell>
          <cell r="AG197" t="str">
            <v>圧縮機出力</v>
          </cell>
          <cell r="AH197">
            <v>2</v>
          </cell>
          <cell r="AI197" t="str">
            <v>kW</v>
          </cell>
          <cell r="AJ197" t="str">
            <v>風量</v>
          </cell>
          <cell r="AK197">
            <v>45</v>
          </cell>
          <cell r="AL197" t="str">
            <v>m3/min</v>
          </cell>
          <cell r="AM197" t="str">
            <v>送風機出力</v>
          </cell>
          <cell r="AN197">
            <v>0.06</v>
          </cell>
          <cell r="AO197" t="str">
            <v>kW</v>
          </cell>
          <cell r="AP197" t="str">
            <v>冷媒配管１(ガス)</v>
          </cell>
          <cell r="AQ197">
            <v>15.88</v>
          </cell>
          <cell r="AR197" t="str">
            <v>φ(mm)</v>
          </cell>
          <cell r="AS197" t="str">
            <v>冷媒配管１(液)</v>
          </cell>
          <cell r="AT197">
            <v>9.52</v>
          </cell>
          <cell r="AU197" t="str">
            <v>φ(mm)</v>
          </cell>
          <cell r="AV197" t="str">
            <v>製品質量</v>
          </cell>
          <cell r="AW197">
            <v>76</v>
          </cell>
          <cell r="AX197" t="str">
            <v>kg</v>
          </cell>
          <cell r="AY197">
            <v>25.4</v>
          </cell>
        </row>
        <row r="198">
          <cell r="B198" t="str">
            <v>PUH-J63GA-BS</v>
          </cell>
          <cell r="C198" t="str">
            <v>標準価格</v>
          </cell>
          <cell r="D198">
            <v>435000</v>
          </cell>
          <cell r="E198" t="str">
            <v>円</v>
          </cell>
          <cell r="F198" t="str">
            <v>冷房能力</v>
          </cell>
          <cell r="G198">
            <v>5.6</v>
          </cell>
          <cell r="H198" t="str">
            <v>kW</v>
          </cell>
          <cell r="I198" t="str">
            <v>消費電力(冷房)</v>
          </cell>
          <cell r="K198" t="str">
            <v>kW</v>
          </cell>
          <cell r="L198" t="str">
            <v>暖房能力</v>
          </cell>
          <cell r="M198">
            <v>6.7</v>
          </cell>
          <cell r="N198" t="str">
            <v>kW</v>
          </cell>
          <cell r="O198" t="str">
            <v>消費電力(暖房)</v>
          </cell>
          <cell r="Q198" t="str">
            <v>kW</v>
          </cell>
          <cell r="R198" t="str">
            <v>電源</v>
          </cell>
          <cell r="S198" t="str">
            <v>三相</v>
          </cell>
          <cell r="T198" t="str">
            <v>φ</v>
          </cell>
          <cell r="U198" t="str">
            <v>電圧</v>
          </cell>
          <cell r="V198">
            <v>200</v>
          </cell>
          <cell r="W198" t="str">
            <v>V</v>
          </cell>
          <cell r="X198" t="str">
            <v>外形寸法　高さ</v>
          </cell>
          <cell r="Y198">
            <v>855</v>
          </cell>
          <cell r="Z198" t="str">
            <v>mm</v>
          </cell>
          <cell r="AA198" t="str">
            <v>外形寸法　幅</v>
          </cell>
          <cell r="AB198">
            <v>900</v>
          </cell>
          <cell r="AC198" t="str">
            <v>mm</v>
          </cell>
          <cell r="AD198" t="str">
            <v>外形寸法　奥行</v>
          </cell>
          <cell r="AE198">
            <v>330</v>
          </cell>
          <cell r="AF198" t="str">
            <v>mm</v>
          </cell>
          <cell r="AG198" t="str">
            <v>圧縮機出力</v>
          </cell>
          <cell r="AH198">
            <v>2</v>
          </cell>
          <cell r="AI198" t="str">
            <v>kW</v>
          </cell>
          <cell r="AJ198" t="str">
            <v>風量</v>
          </cell>
          <cell r="AK198">
            <v>45</v>
          </cell>
          <cell r="AL198" t="str">
            <v>m3/min</v>
          </cell>
          <cell r="AM198" t="str">
            <v>送風機出力</v>
          </cell>
          <cell r="AN198">
            <v>0.06</v>
          </cell>
          <cell r="AO198" t="str">
            <v>kW</v>
          </cell>
          <cell r="AP198" t="str">
            <v>冷媒配管１(ガス)</v>
          </cell>
          <cell r="AQ198">
            <v>15.88</v>
          </cell>
          <cell r="AR198" t="str">
            <v>φ(mm)</v>
          </cell>
          <cell r="AS198" t="str">
            <v>冷媒配管１(液)</v>
          </cell>
          <cell r="AT198">
            <v>9.52</v>
          </cell>
          <cell r="AU198" t="str">
            <v>φ(mm)</v>
          </cell>
          <cell r="AV198" t="str">
            <v>製品質量</v>
          </cell>
          <cell r="AW198">
            <v>76</v>
          </cell>
          <cell r="AX198" t="str">
            <v>kg</v>
          </cell>
          <cell r="AY198">
            <v>25.4</v>
          </cell>
        </row>
        <row r="199">
          <cell r="B199" t="str">
            <v>PUH-J63GA-BSG</v>
          </cell>
          <cell r="C199" t="str">
            <v>標準価格</v>
          </cell>
          <cell r="D199">
            <v>470000</v>
          </cell>
          <cell r="E199" t="str">
            <v>円</v>
          </cell>
          <cell r="F199" t="str">
            <v>冷房能力</v>
          </cell>
          <cell r="G199">
            <v>5.6</v>
          </cell>
          <cell r="H199" t="str">
            <v>kW</v>
          </cell>
          <cell r="I199" t="str">
            <v>消費電力(冷房)</v>
          </cell>
          <cell r="K199" t="str">
            <v>kW</v>
          </cell>
          <cell r="L199" t="str">
            <v>暖房能力</v>
          </cell>
          <cell r="M199">
            <v>6.7</v>
          </cell>
          <cell r="N199" t="str">
            <v>kW</v>
          </cell>
          <cell r="O199" t="str">
            <v>消費電力(暖房)</v>
          </cell>
          <cell r="Q199" t="str">
            <v>kW</v>
          </cell>
          <cell r="R199" t="str">
            <v>電源</v>
          </cell>
          <cell r="S199" t="str">
            <v>三相</v>
          </cell>
          <cell r="T199" t="str">
            <v>φ</v>
          </cell>
          <cell r="U199" t="str">
            <v>電圧</v>
          </cell>
          <cell r="V199">
            <v>200</v>
          </cell>
          <cell r="W199" t="str">
            <v>V</v>
          </cell>
          <cell r="X199" t="str">
            <v>外形寸法　高さ</v>
          </cell>
          <cell r="Y199">
            <v>855</v>
          </cell>
          <cell r="Z199" t="str">
            <v>mm</v>
          </cell>
          <cell r="AA199" t="str">
            <v>外形寸法　幅</v>
          </cell>
          <cell r="AB199">
            <v>900</v>
          </cell>
          <cell r="AC199" t="str">
            <v>mm</v>
          </cell>
          <cell r="AD199" t="str">
            <v>外形寸法　奥行</v>
          </cell>
          <cell r="AE199">
            <v>330</v>
          </cell>
          <cell r="AF199" t="str">
            <v>mm</v>
          </cell>
          <cell r="AG199" t="str">
            <v>圧縮機出力</v>
          </cell>
          <cell r="AH199">
            <v>2</v>
          </cell>
          <cell r="AI199" t="str">
            <v>kW</v>
          </cell>
          <cell r="AJ199" t="str">
            <v>風量</v>
          </cell>
          <cell r="AK199">
            <v>45</v>
          </cell>
          <cell r="AL199" t="str">
            <v>m3/min</v>
          </cell>
          <cell r="AM199" t="str">
            <v>送風機出力</v>
          </cell>
          <cell r="AN199">
            <v>0.06</v>
          </cell>
          <cell r="AO199" t="str">
            <v>kW</v>
          </cell>
          <cell r="AP199" t="str">
            <v>冷媒配管１(ガス)</v>
          </cell>
          <cell r="AQ199">
            <v>15.88</v>
          </cell>
          <cell r="AR199" t="str">
            <v>φ(mm)</v>
          </cell>
          <cell r="AS199" t="str">
            <v>冷媒配管１(液)</v>
          </cell>
          <cell r="AT199">
            <v>9.52</v>
          </cell>
          <cell r="AU199" t="str">
            <v>φ(mm)</v>
          </cell>
          <cell r="AV199" t="str">
            <v>製品質量</v>
          </cell>
          <cell r="AW199">
            <v>76</v>
          </cell>
          <cell r="AX199" t="str">
            <v>kg</v>
          </cell>
          <cell r="AY199">
            <v>25.4</v>
          </cell>
        </row>
        <row r="200">
          <cell r="B200" t="str">
            <v>PUH-J63GAM</v>
          </cell>
          <cell r="C200" t="str">
            <v>標準価格</v>
          </cell>
          <cell r="D200">
            <v>385000</v>
          </cell>
          <cell r="E200" t="str">
            <v>円</v>
          </cell>
          <cell r="F200" t="str">
            <v>冷房能力</v>
          </cell>
          <cell r="G200">
            <v>5.6</v>
          </cell>
          <cell r="H200" t="str">
            <v>kW</v>
          </cell>
          <cell r="I200" t="str">
            <v>消費電力(冷房)</v>
          </cell>
          <cell r="K200" t="str">
            <v>kW</v>
          </cell>
          <cell r="L200" t="str">
            <v>暖房能力</v>
          </cell>
          <cell r="M200">
            <v>6.7</v>
          </cell>
          <cell r="N200" t="str">
            <v>kW</v>
          </cell>
          <cell r="O200" t="str">
            <v>消費電力(暖房)</v>
          </cell>
          <cell r="Q200" t="str">
            <v>kW</v>
          </cell>
          <cell r="R200" t="str">
            <v>電源</v>
          </cell>
          <cell r="S200" t="str">
            <v>三相</v>
          </cell>
          <cell r="T200" t="str">
            <v>φ</v>
          </cell>
          <cell r="U200" t="str">
            <v>電圧</v>
          </cell>
          <cell r="V200">
            <v>200</v>
          </cell>
          <cell r="W200" t="str">
            <v>V</v>
          </cell>
          <cell r="X200" t="str">
            <v>外形寸法　高さ</v>
          </cell>
          <cell r="Y200">
            <v>855</v>
          </cell>
          <cell r="Z200" t="str">
            <v>mm</v>
          </cell>
          <cell r="AA200" t="str">
            <v>外形寸法　幅</v>
          </cell>
          <cell r="AB200">
            <v>900</v>
          </cell>
          <cell r="AC200" t="str">
            <v>mm</v>
          </cell>
          <cell r="AD200" t="str">
            <v>外形寸法　奥行</v>
          </cell>
          <cell r="AE200">
            <v>330</v>
          </cell>
          <cell r="AF200" t="str">
            <v>mm</v>
          </cell>
          <cell r="AG200" t="str">
            <v>圧縮機出力</v>
          </cell>
          <cell r="AH200">
            <v>2</v>
          </cell>
          <cell r="AI200" t="str">
            <v>kW</v>
          </cell>
          <cell r="AJ200" t="str">
            <v>風量</v>
          </cell>
          <cell r="AK200">
            <v>45</v>
          </cell>
          <cell r="AL200" t="str">
            <v>m3/min</v>
          </cell>
          <cell r="AM200" t="str">
            <v>送風機出力</v>
          </cell>
          <cell r="AN200">
            <v>0.06</v>
          </cell>
          <cell r="AO200" t="str">
            <v>kW</v>
          </cell>
          <cell r="AP200" t="str">
            <v>冷媒配管１(ガス)</v>
          </cell>
          <cell r="AQ200">
            <v>15.88</v>
          </cell>
          <cell r="AR200" t="str">
            <v>φ(mm)</v>
          </cell>
          <cell r="AS200" t="str">
            <v>冷媒配管１(液)</v>
          </cell>
          <cell r="AT200">
            <v>9.52</v>
          </cell>
          <cell r="AU200" t="str">
            <v>φ(mm)</v>
          </cell>
          <cell r="AV200" t="str">
            <v>製品質量</v>
          </cell>
          <cell r="AW200">
            <v>76</v>
          </cell>
          <cell r="AX200" t="str">
            <v>kg</v>
          </cell>
          <cell r="AY200">
            <v>25.4</v>
          </cell>
        </row>
        <row r="201">
          <cell r="B201" t="str">
            <v>PUH-J71FK</v>
          </cell>
          <cell r="C201" t="str">
            <v>標準価格</v>
          </cell>
          <cell r="D201">
            <v>380000</v>
          </cell>
          <cell r="E201" t="str">
            <v>円</v>
          </cell>
          <cell r="F201" t="str">
            <v>冷房能力</v>
          </cell>
          <cell r="G201">
            <v>6.3</v>
          </cell>
          <cell r="H201" t="str">
            <v>kW</v>
          </cell>
          <cell r="I201" t="str">
            <v>消費電力(冷房)</v>
          </cell>
          <cell r="J201">
            <v>0</v>
          </cell>
          <cell r="K201" t="str">
            <v>kW</v>
          </cell>
          <cell r="L201" t="str">
            <v>暖房能力</v>
          </cell>
          <cell r="M201">
            <v>6.7</v>
          </cell>
          <cell r="N201" t="str">
            <v>kW</v>
          </cell>
          <cell r="O201" t="str">
            <v>消費電力(暖房)</v>
          </cell>
          <cell r="P201">
            <v>0</v>
          </cell>
          <cell r="Q201" t="str">
            <v>kW</v>
          </cell>
          <cell r="R201" t="str">
            <v>電源</v>
          </cell>
          <cell r="S201" t="str">
            <v>三相</v>
          </cell>
          <cell r="T201" t="str">
            <v>φ</v>
          </cell>
          <cell r="U201" t="str">
            <v>電圧</v>
          </cell>
          <cell r="V201">
            <v>200</v>
          </cell>
          <cell r="W201" t="str">
            <v>V</v>
          </cell>
          <cell r="X201" t="str">
            <v>外形寸法　高さ</v>
          </cell>
          <cell r="Y201">
            <v>900</v>
          </cell>
          <cell r="Z201" t="str">
            <v>mm</v>
          </cell>
          <cell r="AA201" t="str">
            <v>外形寸法　幅</v>
          </cell>
          <cell r="AB201">
            <v>900</v>
          </cell>
          <cell r="AC201" t="str">
            <v>mm</v>
          </cell>
          <cell r="AD201" t="str">
            <v>外形寸法　奥行</v>
          </cell>
          <cell r="AE201">
            <v>350</v>
          </cell>
          <cell r="AF201" t="str">
            <v>mm</v>
          </cell>
          <cell r="AG201" t="str">
            <v>圧縮機出力</v>
          </cell>
          <cell r="AH201">
            <v>1.7</v>
          </cell>
          <cell r="AI201" t="str">
            <v>kW</v>
          </cell>
          <cell r="AJ201" t="str">
            <v>風量</v>
          </cell>
          <cell r="AK201">
            <v>50</v>
          </cell>
          <cell r="AL201" t="str">
            <v>m3/min</v>
          </cell>
          <cell r="AM201" t="str">
            <v>送風機出力</v>
          </cell>
          <cell r="AN201">
            <v>0.06</v>
          </cell>
          <cell r="AO201" t="str">
            <v>kW</v>
          </cell>
          <cell r="AP201" t="str">
            <v>冷媒配管１(ガス)</v>
          </cell>
          <cell r="AQ201">
            <v>15.88</v>
          </cell>
          <cell r="AR201" t="str">
            <v>φ(mm)</v>
          </cell>
          <cell r="AS201" t="str">
            <v>冷媒配管１(液)</v>
          </cell>
          <cell r="AT201">
            <v>9.52</v>
          </cell>
          <cell r="AU201" t="str">
            <v>φ(mm)</v>
          </cell>
          <cell r="AV201" t="str">
            <v>製品質量</v>
          </cell>
          <cell r="AW201">
            <v>69</v>
          </cell>
          <cell r="AX201" t="str">
            <v>kg</v>
          </cell>
          <cell r="AY201">
            <v>25.4</v>
          </cell>
        </row>
        <row r="202">
          <cell r="B202" t="str">
            <v>PUH-J71FK-BS</v>
          </cell>
          <cell r="C202" t="str">
            <v>標準価格</v>
          </cell>
          <cell r="D202">
            <v>465000</v>
          </cell>
          <cell r="E202" t="str">
            <v>円</v>
          </cell>
          <cell r="F202" t="str">
            <v>冷房能力</v>
          </cell>
          <cell r="G202">
            <v>6.3</v>
          </cell>
          <cell r="H202" t="str">
            <v>kW</v>
          </cell>
          <cell r="I202" t="str">
            <v>消費電力(冷房)</v>
          </cell>
          <cell r="J202">
            <v>0</v>
          </cell>
          <cell r="K202" t="str">
            <v>kW</v>
          </cell>
          <cell r="L202" t="str">
            <v>暖房能力</v>
          </cell>
          <cell r="M202">
            <v>6.7</v>
          </cell>
          <cell r="N202" t="str">
            <v>kW</v>
          </cell>
          <cell r="O202" t="str">
            <v>消費電力(暖房)</v>
          </cell>
          <cell r="P202">
            <v>0</v>
          </cell>
          <cell r="Q202" t="str">
            <v>kW</v>
          </cell>
          <cell r="R202" t="str">
            <v>電源</v>
          </cell>
          <cell r="S202" t="str">
            <v>三相</v>
          </cell>
          <cell r="T202" t="str">
            <v>φ</v>
          </cell>
          <cell r="U202" t="str">
            <v>電圧</v>
          </cell>
          <cell r="V202">
            <v>200</v>
          </cell>
          <cell r="W202" t="str">
            <v>V</v>
          </cell>
          <cell r="X202" t="str">
            <v>外形寸法　高さ</v>
          </cell>
          <cell r="Y202">
            <v>900</v>
          </cell>
          <cell r="Z202" t="str">
            <v>mm</v>
          </cell>
          <cell r="AA202" t="str">
            <v>外形寸法　幅</v>
          </cell>
          <cell r="AB202">
            <v>900</v>
          </cell>
          <cell r="AC202" t="str">
            <v>mm</v>
          </cell>
          <cell r="AD202" t="str">
            <v>外形寸法　奥行</v>
          </cell>
          <cell r="AE202">
            <v>350</v>
          </cell>
          <cell r="AF202" t="str">
            <v>mm</v>
          </cell>
          <cell r="AG202" t="str">
            <v>圧縮機出力</v>
          </cell>
          <cell r="AH202">
            <v>1.7</v>
          </cell>
          <cell r="AI202" t="str">
            <v>kW</v>
          </cell>
          <cell r="AJ202" t="str">
            <v>風量</v>
          </cell>
          <cell r="AK202">
            <v>50</v>
          </cell>
          <cell r="AL202" t="str">
            <v>m3/min</v>
          </cell>
          <cell r="AM202" t="str">
            <v>送風機出力</v>
          </cell>
          <cell r="AN202">
            <v>0.06</v>
          </cell>
          <cell r="AO202" t="str">
            <v>kW</v>
          </cell>
          <cell r="AP202" t="str">
            <v>冷媒配管１(ガス)</v>
          </cell>
          <cell r="AQ202">
            <v>15.88</v>
          </cell>
          <cell r="AR202" t="str">
            <v>φ(mm)</v>
          </cell>
          <cell r="AS202" t="str">
            <v>冷媒配管１(液)</v>
          </cell>
          <cell r="AT202">
            <v>9.52</v>
          </cell>
          <cell r="AU202" t="str">
            <v>φ(mm)</v>
          </cell>
          <cell r="AV202" t="str">
            <v>製品質量</v>
          </cell>
          <cell r="AW202">
            <v>69</v>
          </cell>
          <cell r="AX202" t="str">
            <v>kg</v>
          </cell>
          <cell r="AY202">
            <v>25.4</v>
          </cell>
        </row>
        <row r="203">
          <cell r="B203" t="str">
            <v>PUH-J71FK-BSG</v>
          </cell>
          <cell r="C203" t="str">
            <v>標準価格</v>
          </cell>
          <cell r="D203">
            <v>500000</v>
          </cell>
          <cell r="E203" t="str">
            <v>円</v>
          </cell>
          <cell r="F203" t="str">
            <v>冷房能力</v>
          </cell>
          <cell r="G203">
            <v>6.3</v>
          </cell>
          <cell r="H203" t="str">
            <v>kW</v>
          </cell>
          <cell r="I203" t="str">
            <v>消費電力(冷房)</v>
          </cell>
          <cell r="J203">
            <v>0</v>
          </cell>
          <cell r="K203" t="str">
            <v>kW</v>
          </cell>
          <cell r="L203" t="str">
            <v>暖房能力</v>
          </cell>
          <cell r="M203">
            <v>6.7</v>
          </cell>
          <cell r="N203" t="str">
            <v>kW</v>
          </cell>
          <cell r="O203" t="str">
            <v>消費電力(暖房)</v>
          </cell>
          <cell r="P203">
            <v>0</v>
          </cell>
          <cell r="Q203" t="str">
            <v>kW</v>
          </cell>
          <cell r="R203" t="str">
            <v>電源</v>
          </cell>
          <cell r="S203" t="str">
            <v>三相</v>
          </cell>
          <cell r="T203" t="str">
            <v>φ</v>
          </cell>
          <cell r="U203" t="str">
            <v>電圧</v>
          </cell>
          <cell r="V203">
            <v>200</v>
          </cell>
          <cell r="W203" t="str">
            <v>V</v>
          </cell>
          <cell r="X203" t="str">
            <v>外形寸法　高さ</v>
          </cell>
          <cell r="Y203">
            <v>900</v>
          </cell>
          <cell r="Z203" t="str">
            <v>mm</v>
          </cell>
          <cell r="AA203" t="str">
            <v>外形寸法　幅</v>
          </cell>
          <cell r="AB203">
            <v>900</v>
          </cell>
          <cell r="AC203" t="str">
            <v>mm</v>
          </cell>
          <cell r="AD203" t="str">
            <v>外形寸法　奥行</v>
          </cell>
          <cell r="AE203">
            <v>350</v>
          </cell>
          <cell r="AF203" t="str">
            <v>mm</v>
          </cell>
          <cell r="AG203" t="str">
            <v>圧縮機出力</v>
          </cell>
          <cell r="AH203">
            <v>1.7</v>
          </cell>
          <cell r="AI203" t="str">
            <v>kW</v>
          </cell>
          <cell r="AJ203" t="str">
            <v>風量</v>
          </cell>
          <cell r="AK203">
            <v>50</v>
          </cell>
          <cell r="AL203" t="str">
            <v>m3/min</v>
          </cell>
          <cell r="AM203" t="str">
            <v>送風機出力</v>
          </cell>
          <cell r="AN203">
            <v>0.06</v>
          </cell>
          <cell r="AO203" t="str">
            <v>kW</v>
          </cell>
          <cell r="AP203" t="str">
            <v>冷媒配管１(ガス)</v>
          </cell>
          <cell r="AQ203">
            <v>15.88</v>
          </cell>
          <cell r="AR203" t="str">
            <v>φ(mm)</v>
          </cell>
          <cell r="AS203" t="str">
            <v>冷媒配管１(液)</v>
          </cell>
          <cell r="AT203">
            <v>9.52</v>
          </cell>
          <cell r="AU203" t="str">
            <v>φ(mm)</v>
          </cell>
          <cell r="AV203" t="str">
            <v>製品質量</v>
          </cell>
          <cell r="AW203">
            <v>69</v>
          </cell>
          <cell r="AX203" t="str">
            <v>kg</v>
          </cell>
          <cell r="AY203">
            <v>25.4</v>
          </cell>
        </row>
        <row r="204">
          <cell r="B204" t="str">
            <v>PUH-J71GA</v>
          </cell>
          <cell r="C204" t="str">
            <v>標準価格</v>
          </cell>
          <cell r="D204">
            <v>385000</v>
          </cell>
          <cell r="E204" t="str">
            <v>円</v>
          </cell>
          <cell r="F204" t="str">
            <v>冷房能力</v>
          </cell>
          <cell r="G204">
            <v>6.3</v>
          </cell>
          <cell r="H204" t="str">
            <v>kW</v>
          </cell>
          <cell r="I204" t="str">
            <v>消費電力(冷房)</v>
          </cell>
          <cell r="J204">
            <v>0</v>
          </cell>
          <cell r="K204" t="str">
            <v>kW</v>
          </cell>
          <cell r="L204" t="str">
            <v>暖房能力</v>
          </cell>
          <cell r="M204">
            <v>7.1</v>
          </cell>
          <cell r="N204" t="str">
            <v>kW</v>
          </cell>
          <cell r="O204" t="str">
            <v>消費電力(暖房)</v>
          </cell>
          <cell r="P204">
            <v>0</v>
          </cell>
          <cell r="Q204" t="str">
            <v>kW</v>
          </cell>
          <cell r="R204" t="str">
            <v>電源</v>
          </cell>
          <cell r="S204" t="str">
            <v>三相</v>
          </cell>
          <cell r="T204" t="str">
            <v>φ</v>
          </cell>
          <cell r="U204" t="str">
            <v>電圧</v>
          </cell>
          <cell r="V204">
            <v>200</v>
          </cell>
          <cell r="W204" t="str">
            <v>V</v>
          </cell>
          <cell r="X204" t="str">
            <v>外形寸法　高さ</v>
          </cell>
          <cell r="Y204">
            <v>855</v>
          </cell>
          <cell r="Z204" t="str">
            <v>mm</v>
          </cell>
          <cell r="AA204" t="str">
            <v>外形寸法　幅</v>
          </cell>
          <cell r="AB204">
            <v>900</v>
          </cell>
          <cell r="AC204" t="str">
            <v>mm</v>
          </cell>
          <cell r="AD204" t="str">
            <v>外形寸法　奥行</v>
          </cell>
          <cell r="AE204">
            <v>330</v>
          </cell>
          <cell r="AF204" t="str">
            <v>mm</v>
          </cell>
          <cell r="AG204" t="str">
            <v>圧縮機出力</v>
          </cell>
          <cell r="AH204">
            <v>2</v>
          </cell>
          <cell r="AI204" t="str">
            <v>kW</v>
          </cell>
          <cell r="AJ204" t="str">
            <v>風量</v>
          </cell>
          <cell r="AK204">
            <v>45</v>
          </cell>
          <cell r="AL204" t="str">
            <v>m3/min</v>
          </cell>
          <cell r="AM204" t="str">
            <v>送風機出力</v>
          </cell>
          <cell r="AN204">
            <v>0.06</v>
          </cell>
          <cell r="AO204" t="str">
            <v>kW</v>
          </cell>
          <cell r="AP204" t="str">
            <v>冷媒配管１(ガス)</v>
          </cell>
          <cell r="AQ204">
            <v>15.88</v>
          </cell>
          <cell r="AR204" t="str">
            <v>φ(mm)</v>
          </cell>
          <cell r="AS204" t="str">
            <v>冷媒配管１(液)</v>
          </cell>
          <cell r="AT204">
            <v>9.52</v>
          </cell>
          <cell r="AU204" t="str">
            <v>φ(mm)</v>
          </cell>
          <cell r="AV204" t="str">
            <v>製品質量</v>
          </cell>
          <cell r="AW204">
            <v>76</v>
          </cell>
          <cell r="AX204" t="str">
            <v>kg</v>
          </cell>
          <cell r="AY204">
            <v>25.4</v>
          </cell>
        </row>
        <row r="205">
          <cell r="B205" t="str">
            <v>PUH-J71GA-BS</v>
          </cell>
          <cell r="C205" t="str">
            <v>標準価格</v>
          </cell>
          <cell r="D205">
            <v>465000</v>
          </cell>
          <cell r="E205" t="str">
            <v>円</v>
          </cell>
          <cell r="F205" t="str">
            <v>冷房能力</v>
          </cell>
          <cell r="G205">
            <v>6.3</v>
          </cell>
          <cell r="H205" t="str">
            <v>kW</v>
          </cell>
          <cell r="I205" t="str">
            <v>消費電力(冷房)</v>
          </cell>
          <cell r="K205" t="str">
            <v>kW</v>
          </cell>
          <cell r="L205" t="str">
            <v>暖房能力</v>
          </cell>
          <cell r="M205">
            <v>7.1</v>
          </cell>
          <cell r="N205" t="str">
            <v>kW</v>
          </cell>
          <cell r="O205" t="str">
            <v>消費電力(暖房)</v>
          </cell>
          <cell r="Q205" t="str">
            <v>kW</v>
          </cell>
          <cell r="R205" t="str">
            <v>電源</v>
          </cell>
          <cell r="S205" t="str">
            <v>三相</v>
          </cell>
          <cell r="T205" t="str">
            <v>φ</v>
          </cell>
          <cell r="U205" t="str">
            <v>電圧</v>
          </cell>
          <cell r="V205">
            <v>200</v>
          </cell>
          <cell r="W205" t="str">
            <v>V</v>
          </cell>
          <cell r="X205" t="str">
            <v>外形寸法　高さ</v>
          </cell>
          <cell r="Y205">
            <v>855</v>
          </cell>
          <cell r="Z205" t="str">
            <v>mm</v>
          </cell>
          <cell r="AA205" t="str">
            <v>外形寸法　幅</v>
          </cell>
          <cell r="AB205">
            <v>900</v>
          </cell>
          <cell r="AC205" t="str">
            <v>mm</v>
          </cell>
          <cell r="AD205" t="str">
            <v>外形寸法　奥行</v>
          </cell>
          <cell r="AE205">
            <v>330</v>
          </cell>
          <cell r="AF205" t="str">
            <v>mm</v>
          </cell>
          <cell r="AG205" t="str">
            <v>圧縮機出力</v>
          </cell>
          <cell r="AH205">
            <v>2</v>
          </cell>
          <cell r="AI205" t="str">
            <v>kW</v>
          </cell>
          <cell r="AJ205" t="str">
            <v>風量</v>
          </cell>
          <cell r="AK205">
            <v>45</v>
          </cell>
          <cell r="AL205" t="str">
            <v>m3/min</v>
          </cell>
          <cell r="AM205" t="str">
            <v>送風機出力</v>
          </cell>
          <cell r="AN205">
            <v>0.06</v>
          </cell>
          <cell r="AO205" t="str">
            <v>kW</v>
          </cell>
          <cell r="AP205" t="str">
            <v>冷媒配管１(ガス)</v>
          </cell>
          <cell r="AQ205">
            <v>15.88</v>
          </cell>
          <cell r="AR205" t="str">
            <v>φ(mm)</v>
          </cell>
          <cell r="AS205" t="str">
            <v>冷媒配管１(液)</v>
          </cell>
          <cell r="AT205">
            <v>9.52</v>
          </cell>
          <cell r="AU205" t="str">
            <v>φ(mm)</v>
          </cell>
          <cell r="AV205" t="str">
            <v>製品質量</v>
          </cell>
          <cell r="AW205">
            <v>76</v>
          </cell>
          <cell r="AX205" t="str">
            <v>kg</v>
          </cell>
          <cell r="AY205">
            <v>25.4</v>
          </cell>
        </row>
        <row r="206">
          <cell r="B206" t="str">
            <v>PUH-J71GA-BSG</v>
          </cell>
          <cell r="C206" t="str">
            <v>標準価格</v>
          </cell>
          <cell r="D206">
            <v>505000</v>
          </cell>
          <cell r="E206" t="str">
            <v>円</v>
          </cell>
          <cell r="F206" t="str">
            <v>冷房能力</v>
          </cell>
          <cell r="G206">
            <v>6.3</v>
          </cell>
          <cell r="H206" t="str">
            <v>kW</v>
          </cell>
          <cell r="I206" t="str">
            <v>消費電力(冷房)</v>
          </cell>
          <cell r="K206" t="str">
            <v>kW</v>
          </cell>
          <cell r="L206" t="str">
            <v>暖房能力</v>
          </cell>
          <cell r="M206">
            <v>7.1</v>
          </cell>
          <cell r="N206" t="str">
            <v>kW</v>
          </cell>
          <cell r="O206" t="str">
            <v>消費電力(暖房)</v>
          </cell>
          <cell r="Q206" t="str">
            <v>kW</v>
          </cell>
          <cell r="R206" t="str">
            <v>電源</v>
          </cell>
          <cell r="S206" t="str">
            <v>三相</v>
          </cell>
          <cell r="T206" t="str">
            <v>φ</v>
          </cell>
          <cell r="U206" t="str">
            <v>電圧</v>
          </cell>
          <cell r="V206">
            <v>200</v>
          </cell>
          <cell r="W206" t="str">
            <v>V</v>
          </cell>
          <cell r="X206" t="str">
            <v>外形寸法　高さ</v>
          </cell>
          <cell r="Y206">
            <v>855</v>
          </cell>
          <cell r="Z206" t="str">
            <v>mm</v>
          </cell>
          <cell r="AA206" t="str">
            <v>外形寸法　幅</v>
          </cell>
          <cell r="AB206">
            <v>900</v>
          </cell>
          <cell r="AC206" t="str">
            <v>mm</v>
          </cell>
          <cell r="AD206" t="str">
            <v>外形寸法　奥行</v>
          </cell>
          <cell r="AE206">
            <v>330</v>
          </cell>
          <cell r="AF206" t="str">
            <v>mm</v>
          </cell>
          <cell r="AG206" t="str">
            <v>圧縮機出力</v>
          </cell>
          <cell r="AH206">
            <v>2</v>
          </cell>
          <cell r="AI206" t="str">
            <v>kW</v>
          </cell>
          <cell r="AJ206" t="str">
            <v>風量</v>
          </cell>
          <cell r="AK206">
            <v>45</v>
          </cell>
          <cell r="AL206" t="str">
            <v>m3/min</v>
          </cell>
          <cell r="AM206" t="str">
            <v>送風機出力</v>
          </cell>
          <cell r="AN206">
            <v>0.06</v>
          </cell>
          <cell r="AO206" t="str">
            <v>kW</v>
          </cell>
          <cell r="AP206" t="str">
            <v>冷媒配管１(ガス)</v>
          </cell>
          <cell r="AQ206">
            <v>15.88</v>
          </cell>
          <cell r="AR206" t="str">
            <v>φ(mm)</v>
          </cell>
          <cell r="AS206" t="str">
            <v>冷媒配管１(液)</v>
          </cell>
          <cell r="AT206">
            <v>9.52</v>
          </cell>
          <cell r="AU206" t="str">
            <v>φ(mm)</v>
          </cell>
          <cell r="AV206" t="str">
            <v>製品質量</v>
          </cell>
          <cell r="AW206">
            <v>76</v>
          </cell>
          <cell r="AX206" t="str">
            <v>kg</v>
          </cell>
          <cell r="AY206">
            <v>25.4</v>
          </cell>
        </row>
        <row r="207">
          <cell r="B207" t="str">
            <v>PUH-J71GAM</v>
          </cell>
          <cell r="C207" t="str">
            <v>標準価格</v>
          </cell>
          <cell r="D207">
            <v>410000</v>
          </cell>
          <cell r="E207" t="str">
            <v>円</v>
          </cell>
          <cell r="F207" t="str">
            <v>冷房能力</v>
          </cell>
          <cell r="G207">
            <v>6.3</v>
          </cell>
          <cell r="H207" t="str">
            <v>kW</v>
          </cell>
          <cell r="I207" t="str">
            <v>消費電力(冷房)</v>
          </cell>
          <cell r="K207" t="str">
            <v>kW</v>
          </cell>
          <cell r="L207" t="str">
            <v>暖房能力</v>
          </cell>
          <cell r="M207">
            <v>7.1</v>
          </cell>
          <cell r="N207" t="str">
            <v>kW</v>
          </cell>
          <cell r="O207" t="str">
            <v>消費電力(暖房)</v>
          </cell>
          <cell r="Q207" t="str">
            <v>kW</v>
          </cell>
          <cell r="R207" t="str">
            <v>電源</v>
          </cell>
          <cell r="S207" t="str">
            <v>三相</v>
          </cell>
          <cell r="T207" t="str">
            <v>φ</v>
          </cell>
          <cell r="U207" t="str">
            <v>電圧</v>
          </cell>
          <cell r="V207">
            <v>200</v>
          </cell>
          <cell r="W207" t="str">
            <v>V</v>
          </cell>
          <cell r="X207" t="str">
            <v>外形寸法　高さ</v>
          </cell>
          <cell r="Y207">
            <v>855</v>
          </cell>
          <cell r="Z207" t="str">
            <v>mm</v>
          </cell>
          <cell r="AA207" t="str">
            <v>外形寸法　幅</v>
          </cell>
          <cell r="AB207">
            <v>900</v>
          </cell>
          <cell r="AC207" t="str">
            <v>mm</v>
          </cell>
          <cell r="AD207" t="str">
            <v>外形寸法　奥行</v>
          </cell>
          <cell r="AE207">
            <v>330</v>
          </cell>
          <cell r="AF207" t="str">
            <v>mm</v>
          </cell>
          <cell r="AG207" t="str">
            <v>圧縮機出力</v>
          </cell>
          <cell r="AH207">
            <v>2</v>
          </cell>
          <cell r="AI207" t="str">
            <v>kW</v>
          </cell>
          <cell r="AJ207" t="str">
            <v>風量</v>
          </cell>
          <cell r="AK207">
            <v>45</v>
          </cell>
          <cell r="AL207" t="str">
            <v>m3/min</v>
          </cell>
          <cell r="AM207" t="str">
            <v>送風機出力</v>
          </cell>
          <cell r="AN207">
            <v>0.06</v>
          </cell>
          <cell r="AO207" t="str">
            <v>kW</v>
          </cell>
          <cell r="AP207" t="str">
            <v>冷媒配管１(ガス)</v>
          </cell>
          <cell r="AQ207">
            <v>15.88</v>
          </cell>
          <cell r="AR207" t="str">
            <v>φ(mm)</v>
          </cell>
          <cell r="AS207" t="str">
            <v>冷媒配管１(液)</v>
          </cell>
          <cell r="AT207">
            <v>9.52</v>
          </cell>
          <cell r="AU207" t="str">
            <v>φ(mm)</v>
          </cell>
          <cell r="AV207" t="str">
            <v>製品質量</v>
          </cell>
          <cell r="AW207">
            <v>76</v>
          </cell>
          <cell r="AX207" t="str">
            <v>kg</v>
          </cell>
          <cell r="AY207">
            <v>25.4</v>
          </cell>
        </row>
        <row r="208">
          <cell r="B208" t="str">
            <v>PUH-J80A</v>
          </cell>
          <cell r="C208" t="str">
            <v>標準価格</v>
          </cell>
          <cell r="D208">
            <v>835000</v>
          </cell>
          <cell r="E208" t="str">
            <v>円</v>
          </cell>
          <cell r="F208" t="str">
            <v>冷房能力</v>
          </cell>
          <cell r="H208" t="str">
            <v>kW</v>
          </cell>
          <cell r="I208" t="str">
            <v>消費電力(冷房)</v>
          </cell>
          <cell r="K208" t="str">
            <v>kW</v>
          </cell>
          <cell r="L208" t="str">
            <v>暖房能力</v>
          </cell>
          <cell r="N208" t="str">
            <v>kW</v>
          </cell>
          <cell r="O208" t="str">
            <v>消費電力(暖房)</v>
          </cell>
          <cell r="Q208" t="str">
            <v>kW</v>
          </cell>
          <cell r="R208" t="str">
            <v>電源</v>
          </cell>
          <cell r="S208" t="str">
            <v>三相</v>
          </cell>
          <cell r="T208" t="str">
            <v>φ</v>
          </cell>
          <cell r="U208" t="str">
            <v>電圧</v>
          </cell>
          <cell r="V208">
            <v>200</v>
          </cell>
          <cell r="W208" t="str">
            <v>V</v>
          </cell>
          <cell r="X208" t="str">
            <v>外形寸法　高さ</v>
          </cell>
          <cell r="Y208">
            <v>850</v>
          </cell>
          <cell r="Z208" t="str">
            <v>mm</v>
          </cell>
          <cell r="AA208" t="str">
            <v>外形寸法　幅</v>
          </cell>
          <cell r="AB208">
            <v>800</v>
          </cell>
          <cell r="AC208" t="str">
            <v>mm</v>
          </cell>
          <cell r="AD208" t="str">
            <v>外形寸法　奥行</v>
          </cell>
          <cell r="AE208">
            <v>320</v>
          </cell>
          <cell r="AF208" t="str">
            <v>mm</v>
          </cell>
          <cell r="AG208" t="str">
            <v>圧縮機出力</v>
          </cell>
          <cell r="AH208">
            <v>2.2000000000000002</v>
          </cell>
          <cell r="AI208" t="str">
            <v>kW</v>
          </cell>
          <cell r="AJ208" t="str">
            <v>風量</v>
          </cell>
          <cell r="AK208">
            <v>46</v>
          </cell>
          <cell r="AL208" t="str">
            <v>m3/min</v>
          </cell>
          <cell r="AM208" t="str">
            <v>送風機出力</v>
          </cell>
          <cell r="AN208" t="str">
            <v>0.03+0.035</v>
          </cell>
          <cell r="AO208" t="str">
            <v>kW</v>
          </cell>
          <cell r="AP208" t="str">
            <v>冷媒配管１(ガス)</v>
          </cell>
          <cell r="AQ208">
            <v>15.88</v>
          </cell>
          <cell r="AR208" t="str">
            <v>φ(mm)</v>
          </cell>
          <cell r="AS208" t="str">
            <v>冷媒配管１(液)</v>
          </cell>
          <cell r="AT208">
            <v>9.52</v>
          </cell>
          <cell r="AU208" t="str">
            <v>φ(mm)</v>
          </cell>
          <cell r="AV208" t="str">
            <v>製品質量</v>
          </cell>
          <cell r="AW208">
            <v>74</v>
          </cell>
          <cell r="AX208" t="str">
            <v>kg</v>
          </cell>
          <cell r="AY208">
            <v>25.4</v>
          </cell>
        </row>
        <row r="209">
          <cell r="B209" t="str">
            <v>PUH-J80A2</v>
          </cell>
          <cell r="C209" t="str">
            <v>標準価格</v>
          </cell>
          <cell r="D209">
            <v>835000</v>
          </cell>
          <cell r="E209" t="str">
            <v>円</v>
          </cell>
          <cell r="F209" t="str">
            <v>冷房能力</v>
          </cell>
          <cell r="G209">
            <v>7.1</v>
          </cell>
          <cell r="H209" t="str">
            <v>kW</v>
          </cell>
          <cell r="I209" t="str">
            <v>消費電力(冷房)</v>
          </cell>
          <cell r="K209" t="str">
            <v>kW</v>
          </cell>
          <cell r="L209" t="str">
            <v>暖房能力</v>
          </cell>
          <cell r="M209">
            <v>7.5</v>
          </cell>
          <cell r="N209" t="str">
            <v>kW</v>
          </cell>
          <cell r="O209" t="str">
            <v>消費電力(暖房)</v>
          </cell>
          <cell r="Q209" t="str">
            <v>kW</v>
          </cell>
          <cell r="R209" t="str">
            <v>電源</v>
          </cell>
          <cell r="S209" t="str">
            <v>三相</v>
          </cell>
          <cell r="T209" t="str">
            <v>φ</v>
          </cell>
          <cell r="U209" t="str">
            <v>電圧</v>
          </cell>
          <cell r="V209">
            <v>200</v>
          </cell>
          <cell r="W209" t="str">
            <v>V</v>
          </cell>
          <cell r="X209" t="str">
            <v>外形寸法　高さ</v>
          </cell>
          <cell r="Y209">
            <v>850</v>
          </cell>
          <cell r="Z209" t="str">
            <v>mm</v>
          </cell>
          <cell r="AA209" t="str">
            <v>外形寸法　幅</v>
          </cell>
          <cell r="AB209">
            <v>800</v>
          </cell>
          <cell r="AC209" t="str">
            <v>mm</v>
          </cell>
          <cell r="AD209" t="str">
            <v>外形寸法　奥行</v>
          </cell>
          <cell r="AE209">
            <v>320</v>
          </cell>
          <cell r="AF209" t="str">
            <v>mm</v>
          </cell>
          <cell r="AG209" t="str">
            <v>圧縮機出力</v>
          </cell>
          <cell r="AH209">
            <v>2.2000000000000002</v>
          </cell>
          <cell r="AI209" t="str">
            <v>kW</v>
          </cell>
          <cell r="AJ209" t="str">
            <v>風量</v>
          </cell>
          <cell r="AK209">
            <v>46</v>
          </cell>
          <cell r="AL209" t="str">
            <v>m3/min</v>
          </cell>
          <cell r="AM209" t="str">
            <v>送風機出力</v>
          </cell>
          <cell r="AN209" t="str">
            <v>0.03+0.035</v>
          </cell>
          <cell r="AO209" t="str">
            <v>kW</v>
          </cell>
          <cell r="AP209" t="str">
            <v>冷媒配管１(ガス)</v>
          </cell>
          <cell r="AQ209">
            <v>15.88</v>
          </cell>
          <cell r="AR209" t="str">
            <v>φ(mm)</v>
          </cell>
          <cell r="AS209" t="str">
            <v>冷媒配管１(液)</v>
          </cell>
          <cell r="AT209">
            <v>9.52</v>
          </cell>
          <cell r="AU209" t="str">
            <v>φ(mm)</v>
          </cell>
          <cell r="AV209" t="str">
            <v>製品質量</v>
          </cell>
          <cell r="AW209">
            <v>80</v>
          </cell>
          <cell r="AX209" t="str">
            <v>kg</v>
          </cell>
          <cell r="AY209">
            <v>25.4</v>
          </cell>
        </row>
        <row r="210">
          <cell r="B210" t="str">
            <v>PUH-J80EK</v>
          </cell>
          <cell r="C210" t="str">
            <v>標準価格</v>
          </cell>
          <cell r="D210">
            <v>405000</v>
          </cell>
          <cell r="E210" t="str">
            <v>円</v>
          </cell>
          <cell r="F210" t="str">
            <v>冷房能力</v>
          </cell>
          <cell r="G210">
            <v>7.1</v>
          </cell>
          <cell r="H210" t="str">
            <v>kW</v>
          </cell>
          <cell r="I210" t="str">
            <v>消費電力(冷房)</v>
          </cell>
          <cell r="J210">
            <v>0</v>
          </cell>
          <cell r="K210" t="str">
            <v>kW</v>
          </cell>
          <cell r="L210" t="str">
            <v>暖房能力</v>
          </cell>
          <cell r="M210">
            <v>7.5</v>
          </cell>
          <cell r="N210" t="str">
            <v>kW</v>
          </cell>
          <cell r="O210" t="str">
            <v>消費電力(暖房)</v>
          </cell>
          <cell r="P210">
            <v>0</v>
          </cell>
          <cell r="Q210" t="str">
            <v>kW</v>
          </cell>
          <cell r="R210" t="str">
            <v>電源</v>
          </cell>
          <cell r="S210" t="str">
            <v>三相</v>
          </cell>
          <cell r="T210" t="str">
            <v>φ</v>
          </cell>
          <cell r="U210" t="str">
            <v>電圧</v>
          </cell>
          <cell r="V210">
            <v>200</v>
          </cell>
          <cell r="W210" t="str">
            <v>V</v>
          </cell>
          <cell r="X210" t="str">
            <v>外形寸法　高さ</v>
          </cell>
          <cell r="Y210">
            <v>850</v>
          </cell>
          <cell r="Z210" t="str">
            <v>mm</v>
          </cell>
          <cell r="AA210" t="str">
            <v>外形寸法　幅</v>
          </cell>
          <cell r="AB210">
            <v>870</v>
          </cell>
          <cell r="AC210" t="str">
            <v>mm</v>
          </cell>
          <cell r="AD210" t="str">
            <v>外形寸法　奥行</v>
          </cell>
          <cell r="AE210">
            <v>325</v>
          </cell>
          <cell r="AF210" t="str">
            <v>mm</v>
          </cell>
          <cell r="AG210" t="str">
            <v>圧縮機出力</v>
          </cell>
          <cell r="AH210">
            <v>2</v>
          </cell>
          <cell r="AI210" t="str">
            <v>kW</v>
          </cell>
          <cell r="AJ210" t="str">
            <v>風量</v>
          </cell>
          <cell r="AK210">
            <v>50</v>
          </cell>
          <cell r="AL210" t="str">
            <v>m3/min</v>
          </cell>
          <cell r="AM210" t="str">
            <v>送風機出力</v>
          </cell>
          <cell r="AN210">
            <v>8.5000000000000006E-2</v>
          </cell>
          <cell r="AO210" t="str">
            <v>kW</v>
          </cell>
          <cell r="AP210" t="str">
            <v>冷媒配管１(ガス)</v>
          </cell>
          <cell r="AQ210">
            <v>15.88</v>
          </cell>
          <cell r="AR210" t="str">
            <v>φ(mm)</v>
          </cell>
          <cell r="AS210" t="str">
            <v>冷媒配管１(液)</v>
          </cell>
          <cell r="AT210">
            <v>9.52</v>
          </cell>
          <cell r="AU210" t="str">
            <v>φ(mm)</v>
          </cell>
          <cell r="AV210" t="str">
            <v>製品質量</v>
          </cell>
          <cell r="AW210">
            <v>70</v>
          </cell>
          <cell r="AX210" t="str">
            <v>kg</v>
          </cell>
          <cell r="AY210">
            <v>25.4</v>
          </cell>
        </row>
        <row r="211">
          <cell r="B211" t="str">
            <v>PUH-J80FK</v>
          </cell>
          <cell r="C211" t="str">
            <v>標準価格</v>
          </cell>
          <cell r="D211">
            <v>405000</v>
          </cell>
          <cell r="E211" t="str">
            <v>円</v>
          </cell>
          <cell r="F211" t="str">
            <v>冷房能力</v>
          </cell>
          <cell r="G211">
            <v>7.1</v>
          </cell>
          <cell r="H211" t="str">
            <v>kW</v>
          </cell>
          <cell r="I211" t="str">
            <v>消費電力(冷房)</v>
          </cell>
          <cell r="J211">
            <v>2.58</v>
          </cell>
          <cell r="K211" t="str">
            <v>kW</v>
          </cell>
          <cell r="L211" t="str">
            <v>暖房能力</v>
          </cell>
          <cell r="M211">
            <v>8</v>
          </cell>
          <cell r="N211" t="str">
            <v>kW</v>
          </cell>
          <cell r="O211" t="str">
            <v>消費電力(暖房)</v>
          </cell>
          <cell r="P211">
            <v>2.57</v>
          </cell>
          <cell r="Q211" t="str">
            <v>kW</v>
          </cell>
          <cell r="R211" t="str">
            <v>電源</v>
          </cell>
          <cell r="S211" t="str">
            <v>三相</v>
          </cell>
          <cell r="T211" t="str">
            <v>φ</v>
          </cell>
          <cell r="U211" t="str">
            <v>電圧</v>
          </cell>
          <cell r="V211">
            <v>200</v>
          </cell>
          <cell r="W211" t="str">
            <v>V</v>
          </cell>
          <cell r="X211" t="str">
            <v>外形寸法　高さ</v>
          </cell>
          <cell r="Y211">
            <v>900</v>
          </cell>
          <cell r="Z211" t="str">
            <v>mm</v>
          </cell>
          <cell r="AA211" t="str">
            <v>外形寸法　幅</v>
          </cell>
          <cell r="AB211">
            <v>900</v>
          </cell>
          <cell r="AC211" t="str">
            <v>mm</v>
          </cell>
          <cell r="AD211" t="str">
            <v>外形寸法　奥行</v>
          </cell>
          <cell r="AE211">
            <v>350</v>
          </cell>
          <cell r="AF211" t="str">
            <v>mm</v>
          </cell>
          <cell r="AG211" t="str">
            <v>圧縮機出力</v>
          </cell>
          <cell r="AH211">
            <v>2.2000000000000002</v>
          </cell>
          <cell r="AI211" t="str">
            <v>kW</v>
          </cell>
          <cell r="AJ211" t="str">
            <v>風量</v>
          </cell>
          <cell r="AK211">
            <v>50</v>
          </cell>
          <cell r="AL211" t="str">
            <v>m3/min</v>
          </cell>
          <cell r="AM211" t="str">
            <v>送風機出力</v>
          </cell>
          <cell r="AN211">
            <v>0.06</v>
          </cell>
          <cell r="AO211" t="str">
            <v>kW</v>
          </cell>
          <cell r="AP211" t="str">
            <v>冷媒配管１(ガス)</v>
          </cell>
          <cell r="AQ211">
            <v>15.88</v>
          </cell>
          <cell r="AR211" t="str">
            <v>φ(mm)</v>
          </cell>
          <cell r="AS211" t="str">
            <v>冷媒配管１(液)</v>
          </cell>
          <cell r="AT211">
            <v>9.52</v>
          </cell>
          <cell r="AU211" t="str">
            <v>φ(mm)</v>
          </cell>
          <cell r="AV211" t="str">
            <v>製品質量</v>
          </cell>
          <cell r="AW211">
            <v>76</v>
          </cell>
          <cell r="AX211" t="str">
            <v>kg</v>
          </cell>
          <cell r="AY211">
            <v>25.4</v>
          </cell>
        </row>
        <row r="212">
          <cell r="B212" t="str">
            <v>PUH-J80FK-BS</v>
          </cell>
          <cell r="C212" t="str">
            <v>標準価格</v>
          </cell>
          <cell r="D212">
            <v>495000</v>
          </cell>
          <cell r="E212" t="str">
            <v>円</v>
          </cell>
          <cell r="F212" t="str">
            <v>冷房能力</v>
          </cell>
          <cell r="G212">
            <v>7.1</v>
          </cell>
          <cell r="H212" t="str">
            <v>kW</v>
          </cell>
          <cell r="I212" t="str">
            <v>消費電力(冷房)</v>
          </cell>
          <cell r="J212">
            <v>0</v>
          </cell>
          <cell r="K212" t="str">
            <v>kW</v>
          </cell>
          <cell r="L212" t="str">
            <v>暖房能力</v>
          </cell>
          <cell r="M212">
            <v>8</v>
          </cell>
          <cell r="N212" t="str">
            <v>kW</v>
          </cell>
          <cell r="O212" t="str">
            <v>消費電力(暖房)</v>
          </cell>
          <cell r="P212">
            <v>0</v>
          </cell>
          <cell r="Q212" t="str">
            <v>kW</v>
          </cell>
          <cell r="R212" t="str">
            <v>電源</v>
          </cell>
          <cell r="S212" t="str">
            <v>三相</v>
          </cell>
          <cell r="T212" t="str">
            <v>φ</v>
          </cell>
          <cell r="U212" t="str">
            <v>電圧</v>
          </cell>
          <cell r="V212">
            <v>200</v>
          </cell>
          <cell r="W212" t="str">
            <v>V</v>
          </cell>
          <cell r="X212" t="str">
            <v>外形寸法　高さ</v>
          </cell>
          <cell r="Y212">
            <v>900</v>
          </cell>
          <cell r="Z212" t="str">
            <v>mm</v>
          </cell>
          <cell r="AA212" t="str">
            <v>外形寸法　幅</v>
          </cell>
          <cell r="AB212">
            <v>900</v>
          </cell>
          <cell r="AC212" t="str">
            <v>mm</v>
          </cell>
          <cell r="AD212" t="str">
            <v>外形寸法　奥行</v>
          </cell>
          <cell r="AE212">
            <v>350</v>
          </cell>
          <cell r="AF212" t="str">
            <v>mm</v>
          </cell>
          <cell r="AG212" t="str">
            <v>圧縮機出力</v>
          </cell>
          <cell r="AH212">
            <v>2.2000000000000002</v>
          </cell>
          <cell r="AI212" t="str">
            <v>kW</v>
          </cell>
          <cell r="AJ212" t="str">
            <v>風量</v>
          </cell>
          <cell r="AK212">
            <v>50</v>
          </cell>
          <cell r="AL212" t="str">
            <v>m3/min</v>
          </cell>
          <cell r="AM212" t="str">
            <v>送風機出力</v>
          </cell>
          <cell r="AN212">
            <v>0.06</v>
          </cell>
          <cell r="AO212" t="str">
            <v>kW</v>
          </cell>
          <cell r="AP212" t="str">
            <v>冷媒配管１(ガス)</v>
          </cell>
          <cell r="AQ212">
            <v>15.88</v>
          </cell>
          <cell r="AR212" t="str">
            <v>φ(mm)</v>
          </cell>
          <cell r="AS212" t="str">
            <v>冷媒配管１(液)</v>
          </cell>
          <cell r="AT212">
            <v>9.52</v>
          </cell>
          <cell r="AU212" t="str">
            <v>φ(mm)</v>
          </cell>
          <cell r="AV212" t="str">
            <v>製品質量</v>
          </cell>
          <cell r="AW212">
            <v>76</v>
          </cell>
          <cell r="AX212" t="str">
            <v>kg</v>
          </cell>
          <cell r="AY212">
            <v>25.4</v>
          </cell>
        </row>
        <row r="213">
          <cell r="B213" t="str">
            <v>PUH-J80FK-BSG</v>
          </cell>
          <cell r="C213" t="str">
            <v>標準価格</v>
          </cell>
          <cell r="D213">
            <v>535000</v>
          </cell>
          <cell r="E213" t="str">
            <v>円</v>
          </cell>
          <cell r="F213" t="str">
            <v>冷房能力</v>
          </cell>
          <cell r="G213">
            <v>7.1</v>
          </cell>
          <cell r="H213" t="str">
            <v>kW</v>
          </cell>
          <cell r="I213" t="str">
            <v>消費電力(冷房)</v>
          </cell>
          <cell r="J213">
            <v>0</v>
          </cell>
          <cell r="K213" t="str">
            <v>kW</v>
          </cell>
          <cell r="L213" t="str">
            <v>暖房能力</v>
          </cell>
          <cell r="M213">
            <v>8</v>
          </cell>
          <cell r="N213" t="str">
            <v>kW</v>
          </cell>
          <cell r="O213" t="str">
            <v>消費電力(暖房)</v>
          </cell>
          <cell r="P213">
            <v>0</v>
          </cell>
          <cell r="Q213" t="str">
            <v>kW</v>
          </cell>
          <cell r="R213" t="str">
            <v>電源</v>
          </cell>
          <cell r="S213" t="str">
            <v>三相</v>
          </cell>
          <cell r="T213" t="str">
            <v>φ</v>
          </cell>
          <cell r="U213" t="str">
            <v>電圧</v>
          </cell>
          <cell r="V213">
            <v>200</v>
          </cell>
          <cell r="W213" t="str">
            <v>V</v>
          </cell>
          <cell r="X213" t="str">
            <v>外形寸法　高さ</v>
          </cell>
          <cell r="Y213">
            <v>900</v>
          </cell>
          <cell r="Z213" t="str">
            <v>mm</v>
          </cell>
          <cell r="AA213" t="str">
            <v>外形寸法　幅</v>
          </cell>
          <cell r="AB213">
            <v>900</v>
          </cell>
          <cell r="AC213" t="str">
            <v>mm</v>
          </cell>
          <cell r="AD213" t="str">
            <v>外形寸法　奥行</v>
          </cell>
          <cell r="AE213">
            <v>350</v>
          </cell>
          <cell r="AF213" t="str">
            <v>mm</v>
          </cell>
          <cell r="AG213" t="str">
            <v>圧縮機出力</v>
          </cell>
          <cell r="AH213">
            <v>2.2000000000000002</v>
          </cell>
          <cell r="AI213" t="str">
            <v>kW</v>
          </cell>
          <cell r="AJ213" t="str">
            <v>風量</v>
          </cell>
          <cell r="AK213">
            <v>50</v>
          </cell>
          <cell r="AL213" t="str">
            <v>m3/min</v>
          </cell>
          <cell r="AM213" t="str">
            <v>送風機出力</v>
          </cell>
          <cell r="AN213">
            <v>0.06</v>
          </cell>
          <cell r="AO213" t="str">
            <v>kW</v>
          </cell>
          <cell r="AP213" t="str">
            <v>冷媒配管１(ガス)</v>
          </cell>
          <cell r="AQ213">
            <v>15.88</v>
          </cell>
          <cell r="AR213" t="str">
            <v>φ(mm)</v>
          </cell>
          <cell r="AS213" t="str">
            <v>冷媒配管１(液)</v>
          </cell>
          <cell r="AT213">
            <v>9.52</v>
          </cell>
          <cell r="AU213" t="str">
            <v>φ(mm)</v>
          </cell>
          <cell r="AV213" t="str">
            <v>製品質量</v>
          </cell>
          <cell r="AW213">
            <v>76</v>
          </cell>
          <cell r="AX213" t="str">
            <v>kg</v>
          </cell>
          <cell r="AY213">
            <v>25.4</v>
          </cell>
        </row>
        <row r="214">
          <cell r="B214" t="str">
            <v>PUH-J80GA</v>
          </cell>
          <cell r="C214" t="str">
            <v>標準価格</v>
          </cell>
          <cell r="D214">
            <v>410000</v>
          </cell>
          <cell r="E214" t="str">
            <v>円</v>
          </cell>
          <cell r="F214" t="str">
            <v>冷房能力</v>
          </cell>
          <cell r="G214">
            <v>7.1</v>
          </cell>
          <cell r="H214" t="str">
            <v>kW</v>
          </cell>
          <cell r="I214" t="str">
            <v>消費電力(冷房)</v>
          </cell>
          <cell r="J214">
            <v>2.58</v>
          </cell>
          <cell r="K214" t="str">
            <v>kW</v>
          </cell>
          <cell r="L214" t="str">
            <v>暖房能力</v>
          </cell>
          <cell r="M214">
            <v>8</v>
          </cell>
          <cell r="N214" t="str">
            <v>kW</v>
          </cell>
          <cell r="O214" t="str">
            <v>消費電力(暖房)</v>
          </cell>
          <cell r="P214">
            <v>2.57</v>
          </cell>
          <cell r="Q214" t="str">
            <v>kW</v>
          </cell>
          <cell r="R214" t="str">
            <v>電源</v>
          </cell>
          <cell r="S214" t="str">
            <v>三相</v>
          </cell>
          <cell r="T214" t="str">
            <v>φ</v>
          </cell>
          <cell r="U214" t="str">
            <v>電圧</v>
          </cell>
          <cell r="V214">
            <v>200</v>
          </cell>
          <cell r="W214" t="str">
            <v>V</v>
          </cell>
          <cell r="X214" t="str">
            <v>外形寸法　高さ</v>
          </cell>
          <cell r="Y214">
            <v>855</v>
          </cell>
          <cell r="Z214" t="str">
            <v>mm</v>
          </cell>
          <cell r="AA214" t="str">
            <v>外形寸法　幅</v>
          </cell>
          <cell r="AB214">
            <v>900</v>
          </cell>
          <cell r="AC214" t="str">
            <v>mm</v>
          </cell>
          <cell r="AD214" t="str">
            <v>外形寸法　奥行</v>
          </cell>
          <cell r="AE214">
            <v>330</v>
          </cell>
          <cell r="AF214" t="str">
            <v>mm</v>
          </cell>
          <cell r="AG214" t="str">
            <v>圧縮機出力</v>
          </cell>
          <cell r="AH214">
            <v>2.4</v>
          </cell>
          <cell r="AI214" t="str">
            <v>kW</v>
          </cell>
          <cell r="AJ214" t="str">
            <v>風量</v>
          </cell>
          <cell r="AK214">
            <v>45</v>
          </cell>
          <cell r="AL214" t="str">
            <v>m3/min</v>
          </cell>
          <cell r="AM214" t="str">
            <v>送風機出力</v>
          </cell>
          <cell r="AN214">
            <v>0.06</v>
          </cell>
          <cell r="AO214" t="str">
            <v>kW</v>
          </cell>
          <cell r="AP214" t="str">
            <v>冷媒配管１(ガス)</v>
          </cell>
          <cell r="AQ214">
            <v>15.88</v>
          </cell>
          <cell r="AR214" t="str">
            <v>φ(mm)</v>
          </cell>
          <cell r="AS214" t="str">
            <v>冷媒配管１(液)</v>
          </cell>
          <cell r="AT214">
            <v>9.52</v>
          </cell>
          <cell r="AU214" t="str">
            <v>φ(mm)</v>
          </cell>
          <cell r="AV214" t="str">
            <v>製品質量</v>
          </cell>
          <cell r="AW214">
            <v>76</v>
          </cell>
          <cell r="AX214" t="str">
            <v>kg</v>
          </cell>
          <cell r="AY214">
            <v>25.4</v>
          </cell>
        </row>
        <row r="215">
          <cell r="B215" t="str">
            <v>PUH-J80GA-BS</v>
          </cell>
          <cell r="C215" t="str">
            <v>標準価格</v>
          </cell>
          <cell r="D215">
            <v>495000</v>
          </cell>
          <cell r="E215" t="str">
            <v>円</v>
          </cell>
          <cell r="F215" t="str">
            <v>冷房能力</v>
          </cell>
          <cell r="G215">
            <v>7.1</v>
          </cell>
          <cell r="H215" t="str">
            <v>kW</v>
          </cell>
          <cell r="I215" t="str">
            <v>消費電力(冷房)</v>
          </cell>
          <cell r="J215">
            <v>2.58</v>
          </cell>
          <cell r="K215" t="str">
            <v>kW</v>
          </cell>
          <cell r="L215" t="str">
            <v>暖房能力</v>
          </cell>
          <cell r="M215">
            <v>8</v>
          </cell>
          <cell r="N215" t="str">
            <v>kW</v>
          </cell>
          <cell r="O215" t="str">
            <v>消費電力(暖房)</v>
          </cell>
          <cell r="P215">
            <v>2.57</v>
          </cell>
          <cell r="Q215" t="str">
            <v>kW</v>
          </cell>
          <cell r="R215" t="str">
            <v>電源</v>
          </cell>
          <cell r="S215" t="str">
            <v>三相</v>
          </cell>
          <cell r="T215" t="str">
            <v>φ</v>
          </cell>
          <cell r="U215" t="str">
            <v>電圧</v>
          </cell>
          <cell r="V215">
            <v>200</v>
          </cell>
          <cell r="W215" t="str">
            <v>V</v>
          </cell>
          <cell r="X215" t="str">
            <v>外形寸法　高さ</v>
          </cell>
          <cell r="Y215">
            <v>855</v>
          </cell>
          <cell r="Z215" t="str">
            <v>mm</v>
          </cell>
          <cell r="AA215" t="str">
            <v>外形寸法　幅</v>
          </cell>
          <cell r="AB215">
            <v>900</v>
          </cell>
          <cell r="AC215" t="str">
            <v>mm</v>
          </cell>
          <cell r="AD215" t="str">
            <v>外形寸法　奥行</v>
          </cell>
          <cell r="AE215">
            <v>330</v>
          </cell>
          <cell r="AF215" t="str">
            <v>mm</v>
          </cell>
          <cell r="AG215" t="str">
            <v>圧縮機出力</v>
          </cell>
          <cell r="AH215">
            <v>2.4</v>
          </cell>
          <cell r="AI215" t="str">
            <v>kW</v>
          </cell>
          <cell r="AJ215" t="str">
            <v>風量</v>
          </cell>
          <cell r="AK215">
            <v>45</v>
          </cell>
          <cell r="AL215" t="str">
            <v>m3/min</v>
          </cell>
          <cell r="AM215" t="str">
            <v>送風機出力</v>
          </cell>
          <cell r="AN215">
            <v>0.06</v>
          </cell>
          <cell r="AO215" t="str">
            <v>kW</v>
          </cell>
          <cell r="AP215" t="str">
            <v>冷媒配管１(ガス)</v>
          </cell>
          <cell r="AQ215">
            <v>15.88</v>
          </cell>
          <cell r="AR215" t="str">
            <v>φ(mm)</v>
          </cell>
          <cell r="AS215" t="str">
            <v>冷媒配管１(液)</v>
          </cell>
          <cell r="AT215">
            <v>9.52</v>
          </cell>
          <cell r="AU215" t="str">
            <v>φ(mm)</v>
          </cell>
          <cell r="AV215" t="str">
            <v>製品質量</v>
          </cell>
          <cell r="AW215">
            <v>76</v>
          </cell>
          <cell r="AX215" t="str">
            <v>kg</v>
          </cell>
          <cell r="AY215">
            <v>25.4</v>
          </cell>
        </row>
        <row r="216">
          <cell r="B216" t="str">
            <v>PUH-J80GA-BSG</v>
          </cell>
          <cell r="C216" t="str">
            <v>標準価格</v>
          </cell>
          <cell r="D216">
            <v>535000</v>
          </cell>
          <cell r="E216" t="str">
            <v>円</v>
          </cell>
          <cell r="F216" t="str">
            <v>冷房能力</v>
          </cell>
          <cell r="G216">
            <v>7.1</v>
          </cell>
          <cell r="H216" t="str">
            <v>kW</v>
          </cell>
          <cell r="I216" t="str">
            <v>消費電力(冷房)</v>
          </cell>
          <cell r="J216">
            <v>2.58</v>
          </cell>
          <cell r="K216" t="str">
            <v>kW</v>
          </cell>
          <cell r="L216" t="str">
            <v>暖房能力</v>
          </cell>
          <cell r="M216">
            <v>8</v>
          </cell>
          <cell r="N216" t="str">
            <v>kW</v>
          </cell>
          <cell r="O216" t="str">
            <v>消費電力(暖房)</v>
          </cell>
          <cell r="P216">
            <v>2.57</v>
          </cell>
          <cell r="Q216" t="str">
            <v>kW</v>
          </cell>
          <cell r="R216" t="str">
            <v>電源</v>
          </cell>
          <cell r="S216" t="str">
            <v>三相</v>
          </cell>
          <cell r="T216" t="str">
            <v>φ</v>
          </cell>
          <cell r="U216" t="str">
            <v>電圧</v>
          </cell>
          <cell r="V216">
            <v>200</v>
          </cell>
          <cell r="W216" t="str">
            <v>V</v>
          </cell>
          <cell r="X216" t="str">
            <v>外形寸法　高さ</v>
          </cell>
          <cell r="Y216">
            <v>855</v>
          </cell>
          <cell r="Z216" t="str">
            <v>mm</v>
          </cell>
          <cell r="AA216" t="str">
            <v>外形寸法　幅</v>
          </cell>
          <cell r="AB216">
            <v>900</v>
          </cell>
          <cell r="AC216" t="str">
            <v>mm</v>
          </cell>
          <cell r="AD216" t="str">
            <v>外形寸法　奥行</v>
          </cell>
          <cell r="AE216">
            <v>330</v>
          </cell>
          <cell r="AF216" t="str">
            <v>mm</v>
          </cell>
          <cell r="AG216" t="str">
            <v>圧縮機出力</v>
          </cell>
          <cell r="AH216">
            <v>2.4</v>
          </cell>
          <cell r="AI216" t="str">
            <v>kW</v>
          </cell>
          <cell r="AJ216" t="str">
            <v>風量</v>
          </cell>
          <cell r="AK216">
            <v>45</v>
          </cell>
          <cell r="AL216" t="str">
            <v>m3/min</v>
          </cell>
          <cell r="AM216" t="str">
            <v>送風機出力</v>
          </cell>
          <cell r="AN216">
            <v>0.06</v>
          </cell>
          <cell r="AO216" t="str">
            <v>kW</v>
          </cell>
          <cell r="AP216" t="str">
            <v>冷媒配管１(ガス)</v>
          </cell>
          <cell r="AQ216">
            <v>15.88</v>
          </cell>
          <cell r="AR216" t="str">
            <v>φ(mm)</v>
          </cell>
          <cell r="AS216" t="str">
            <v>冷媒配管１(液)</v>
          </cell>
          <cell r="AT216">
            <v>9.52</v>
          </cell>
          <cell r="AU216" t="str">
            <v>φ(mm)</v>
          </cell>
          <cell r="AV216" t="str">
            <v>製品質量</v>
          </cell>
          <cell r="AW216">
            <v>76</v>
          </cell>
          <cell r="AX216" t="str">
            <v>kg</v>
          </cell>
          <cell r="AY216">
            <v>25.4</v>
          </cell>
        </row>
        <row r="217">
          <cell r="B217" t="str">
            <v>PUH-J80GAM</v>
          </cell>
          <cell r="C217" t="str">
            <v>標準価格</v>
          </cell>
          <cell r="D217">
            <v>435000</v>
          </cell>
          <cell r="E217" t="str">
            <v>円</v>
          </cell>
          <cell r="F217" t="str">
            <v>冷房能力</v>
          </cell>
          <cell r="G217">
            <v>7.1</v>
          </cell>
          <cell r="H217" t="str">
            <v>kW</v>
          </cell>
          <cell r="I217" t="str">
            <v>消費電力(冷房)</v>
          </cell>
          <cell r="J217">
            <v>2.58</v>
          </cell>
          <cell r="K217" t="str">
            <v>kW</v>
          </cell>
          <cell r="L217" t="str">
            <v>暖房能力</v>
          </cell>
          <cell r="M217">
            <v>8</v>
          </cell>
          <cell r="N217" t="str">
            <v>kW</v>
          </cell>
          <cell r="O217" t="str">
            <v>消費電力(暖房)</v>
          </cell>
          <cell r="P217">
            <v>2.57</v>
          </cell>
          <cell r="Q217" t="str">
            <v>kW</v>
          </cell>
          <cell r="R217" t="str">
            <v>電源</v>
          </cell>
          <cell r="S217" t="str">
            <v>三相</v>
          </cell>
          <cell r="T217" t="str">
            <v>φ</v>
          </cell>
          <cell r="U217" t="str">
            <v>電圧</v>
          </cell>
          <cell r="V217">
            <v>200</v>
          </cell>
          <cell r="W217" t="str">
            <v>V</v>
          </cell>
          <cell r="X217" t="str">
            <v>外形寸法　高さ</v>
          </cell>
          <cell r="Y217">
            <v>855</v>
          </cell>
          <cell r="Z217" t="str">
            <v>mm</v>
          </cell>
          <cell r="AA217" t="str">
            <v>外形寸法　幅</v>
          </cell>
          <cell r="AB217">
            <v>900</v>
          </cell>
          <cell r="AC217" t="str">
            <v>mm</v>
          </cell>
          <cell r="AD217" t="str">
            <v>外形寸法　奥行</v>
          </cell>
          <cell r="AE217">
            <v>33</v>
          </cell>
          <cell r="AF217" t="str">
            <v>mm</v>
          </cell>
          <cell r="AG217" t="str">
            <v>圧縮機出力</v>
          </cell>
          <cell r="AH217">
            <v>2.4</v>
          </cell>
          <cell r="AI217" t="str">
            <v>kW</v>
          </cell>
          <cell r="AJ217" t="str">
            <v>風量</v>
          </cell>
          <cell r="AK217">
            <v>45</v>
          </cell>
          <cell r="AL217" t="str">
            <v>m3/min</v>
          </cell>
          <cell r="AM217" t="str">
            <v>送風機出力</v>
          </cell>
          <cell r="AN217">
            <v>0.06</v>
          </cell>
          <cell r="AO217" t="str">
            <v>kW</v>
          </cell>
          <cell r="AP217" t="str">
            <v>冷媒配管１(ガス)</v>
          </cell>
          <cell r="AQ217">
            <v>15.88</v>
          </cell>
          <cell r="AR217" t="str">
            <v>φ(mm)</v>
          </cell>
          <cell r="AS217" t="str">
            <v>冷媒配管１(液)</v>
          </cell>
          <cell r="AT217">
            <v>9.52</v>
          </cell>
          <cell r="AU217" t="str">
            <v>φ(mm)</v>
          </cell>
          <cell r="AV217" t="str">
            <v>製品質量</v>
          </cell>
          <cell r="AW217">
            <v>76</v>
          </cell>
          <cell r="AX217" t="str">
            <v>kg</v>
          </cell>
          <cell r="AY217">
            <v>25.4</v>
          </cell>
        </row>
        <row r="218">
          <cell r="B218" t="str">
            <v>PUH-J90FK</v>
          </cell>
          <cell r="C218" t="str">
            <v>標準価格</v>
          </cell>
          <cell r="D218">
            <v>435000</v>
          </cell>
          <cell r="E218" t="str">
            <v>円</v>
          </cell>
          <cell r="F218" t="str">
            <v>冷房能力</v>
          </cell>
          <cell r="G218">
            <v>8</v>
          </cell>
          <cell r="H218" t="str">
            <v>kW</v>
          </cell>
          <cell r="I218" t="str">
            <v>消費電力(冷房)</v>
          </cell>
          <cell r="J218">
            <v>3</v>
          </cell>
          <cell r="K218" t="str">
            <v>kW</v>
          </cell>
          <cell r="L218" t="str">
            <v>暖房能力</v>
          </cell>
          <cell r="M218">
            <v>9</v>
          </cell>
          <cell r="N218" t="str">
            <v>kW</v>
          </cell>
          <cell r="O218" t="str">
            <v>消費電力(暖房)</v>
          </cell>
          <cell r="P218">
            <v>2.96</v>
          </cell>
          <cell r="Q218" t="str">
            <v>kW</v>
          </cell>
          <cell r="R218" t="str">
            <v>電源</v>
          </cell>
          <cell r="S218" t="str">
            <v>三相</v>
          </cell>
          <cell r="T218" t="str">
            <v>φ</v>
          </cell>
          <cell r="U218" t="str">
            <v>電圧</v>
          </cell>
          <cell r="V218">
            <v>200</v>
          </cell>
          <cell r="W218" t="str">
            <v>V</v>
          </cell>
          <cell r="X218" t="str">
            <v>外形寸法　高さ</v>
          </cell>
          <cell r="Y218">
            <v>1280</v>
          </cell>
          <cell r="Z218" t="str">
            <v>mm</v>
          </cell>
          <cell r="AA218" t="str">
            <v>外形寸法　幅</v>
          </cell>
          <cell r="AB218">
            <v>900</v>
          </cell>
          <cell r="AC218" t="str">
            <v>mm</v>
          </cell>
          <cell r="AD218" t="str">
            <v>外形寸法　奥行</v>
          </cell>
          <cell r="AE218">
            <v>350</v>
          </cell>
          <cell r="AF218" t="str">
            <v>mm</v>
          </cell>
          <cell r="AG218" t="str">
            <v>圧縮機出力</v>
          </cell>
          <cell r="AH218">
            <v>2.4</v>
          </cell>
          <cell r="AI218" t="str">
            <v>kW</v>
          </cell>
          <cell r="AJ218" t="str">
            <v>風量</v>
          </cell>
          <cell r="AK218">
            <v>95</v>
          </cell>
          <cell r="AL218" t="str">
            <v>m3/min</v>
          </cell>
          <cell r="AM218" t="str">
            <v>送風機出力</v>
          </cell>
          <cell r="AN218" t="str">
            <v>0.04×2</v>
          </cell>
          <cell r="AO218" t="str">
            <v>kW</v>
          </cell>
          <cell r="AP218" t="str">
            <v>冷媒配管１(ガス)</v>
          </cell>
          <cell r="AQ218">
            <v>15.88</v>
          </cell>
          <cell r="AR218" t="str">
            <v>φ(mm)</v>
          </cell>
          <cell r="AS218" t="str">
            <v>冷媒配管１(液)</v>
          </cell>
          <cell r="AT218">
            <v>9.52</v>
          </cell>
          <cell r="AU218" t="str">
            <v>φ(mm)</v>
          </cell>
          <cell r="AV218" t="str">
            <v>製品質量</v>
          </cell>
          <cell r="AW218">
            <v>90</v>
          </cell>
          <cell r="AX218" t="str">
            <v>kg</v>
          </cell>
          <cell r="AY218">
            <v>25.4</v>
          </cell>
        </row>
        <row r="219">
          <cell r="B219" t="str">
            <v>PUH-J90FK-BS</v>
          </cell>
          <cell r="C219" t="str">
            <v>標準価格</v>
          </cell>
          <cell r="D219">
            <v>530000</v>
          </cell>
          <cell r="E219" t="str">
            <v>円</v>
          </cell>
          <cell r="F219" t="str">
            <v>冷房能力</v>
          </cell>
          <cell r="G219">
            <v>8</v>
          </cell>
          <cell r="H219" t="str">
            <v>kW</v>
          </cell>
          <cell r="I219" t="str">
            <v>消費電力(冷房)</v>
          </cell>
          <cell r="J219">
            <v>0</v>
          </cell>
          <cell r="K219" t="str">
            <v>kW</v>
          </cell>
          <cell r="L219" t="str">
            <v>暖房能力</v>
          </cell>
          <cell r="M219">
            <v>9</v>
          </cell>
          <cell r="N219" t="str">
            <v>kW</v>
          </cell>
          <cell r="O219" t="str">
            <v>消費電力(暖房)</v>
          </cell>
          <cell r="P219">
            <v>0</v>
          </cell>
          <cell r="Q219" t="str">
            <v>kW</v>
          </cell>
          <cell r="R219" t="str">
            <v>電源</v>
          </cell>
          <cell r="S219" t="str">
            <v>三相</v>
          </cell>
          <cell r="T219" t="str">
            <v>φ</v>
          </cell>
          <cell r="U219" t="str">
            <v>電圧</v>
          </cell>
          <cell r="V219">
            <v>200</v>
          </cell>
          <cell r="W219" t="str">
            <v>V</v>
          </cell>
          <cell r="X219" t="str">
            <v>外形寸法　高さ</v>
          </cell>
          <cell r="Y219">
            <v>1280</v>
          </cell>
          <cell r="Z219" t="str">
            <v>mm</v>
          </cell>
          <cell r="AA219" t="str">
            <v>外形寸法　幅</v>
          </cell>
          <cell r="AB219">
            <v>900</v>
          </cell>
          <cell r="AC219" t="str">
            <v>mm</v>
          </cell>
          <cell r="AD219" t="str">
            <v>外形寸法　奥行</v>
          </cell>
          <cell r="AE219">
            <v>350</v>
          </cell>
          <cell r="AF219" t="str">
            <v>mm</v>
          </cell>
          <cell r="AG219" t="str">
            <v>圧縮機出力</v>
          </cell>
          <cell r="AH219">
            <v>2.4</v>
          </cell>
          <cell r="AI219" t="str">
            <v>kW</v>
          </cell>
          <cell r="AJ219" t="str">
            <v>風量</v>
          </cell>
          <cell r="AK219">
            <v>95</v>
          </cell>
          <cell r="AL219" t="str">
            <v>m3/min</v>
          </cell>
          <cell r="AM219" t="str">
            <v>送風機出力</v>
          </cell>
          <cell r="AN219" t="str">
            <v>0.04×2</v>
          </cell>
          <cell r="AO219" t="str">
            <v>kW</v>
          </cell>
          <cell r="AP219" t="str">
            <v>冷媒配管１(ガス)</v>
          </cell>
          <cell r="AQ219">
            <v>15.88</v>
          </cell>
          <cell r="AR219" t="str">
            <v>φ(mm)</v>
          </cell>
          <cell r="AS219" t="str">
            <v>冷媒配管１(液)</v>
          </cell>
          <cell r="AT219">
            <v>9.52</v>
          </cell>
          <cell r="AU219" t="str">
            <v>φ(mm)</v>
          </cell>
          <cell r="AV219" t="str">
            <v>製品質量</v>
          </cell>
          <cell r="AW219">
            <v>90</v>
          </cell>
          <cell r="AX219" t="str">
            <v>kg</v>
          </cell>
          <cell r="AY219">
            <v>25.4</v>
          </cell>
        </row>
        <row r="220">
          <cell r="B220" t="str">
            <v>PUH-J90FK-BSG</v>
          </cell>
          <cell r="C220" t="str">
            <v>標準価格</v>
          </cell>
          <cell r="D220">
            <v>575000</v>
          </cell>
          <cell r="E220" t="str">
            <v>円</v>
          </cell>
          <cell r="F220" t="str">
            <v>冷房能力</v>
          </cell>
          <cell r="G220">
            <v>8</v>
          </cell>
          <cell r="H220" t="str">
            <v>kW</v>
          </cell>
          <cell r="I220" t="str">
            <v>消費電力(冷房)</v>
          </cell>
          <cell r="J220">
            <v>0</v>
          </cell>
          <cell r="K220" t="str">
            <v>kW</v>
          </cell>
          <cell r="L220" t="str">
            <v>暖房能力</v>
          </cell>
          <cell r="M220">
            <v>9</v>
          </cell>
          <cell r="N220" t="str">
            <v>kW</v>
          </cell>
          <cell r="O220" t="str">
            <v>消費電力(暖房)</v>
          </cell>
          <cell r="P220">
            <v>0</v>
          </cell>
          <cell r="Q220" t="str">
            <v>kW</v>
          </cell>
          <cell r="R220" t="str">
            <v>電源</v>
          </cell>
          <cell r="S220" t="str">
            <v>三相</v>
          </cell>
          <cell r="T220" t="str">
            <v>φ</v>
          </cell>
          <cell r="U220" t="str">
            <v>電圧</v>
          </cell>
          <cell r="V220">
            <v>200</v>
          </cell>
          <cell r="W220" t="str">
            <v>V</v>
          </cell>
          <cell r="X220" t="str">
            <v>外形寸法　高さ</v>
          </cell>
          <cell r="Y220">
            <v>1280</v>
          </cell>
          <cell r="Z220" t="str">
            <v>mm</v>
          </cell>
          <cell r="AA220" t="str">
            <v>外形寸法　幅</v>
          </cell>
          <cell r="AB220">
            <v>900</v>
          </cell>
          <cell r="AC220" t="str">
            <v>mm</v>
          </cell>
          <cell r="AD220" t="str">
            <v>外形寸法　奥行</v>
          </cell>
          <cell r="AE220">
            <v>350</v>
          </cell>
          <cell r="AF220" t="str">
            <v>mm</v>
          </cell>
          <cell r="AG220" t="str">
            <v>圧縮機出力</v>
          </cell>
          <cell r="AH220">
            <v>2.4</v>
          </cell>
          <cell r="AI220" t="str">
            <v>kW</v>
          </cell>
          <cell r="AJ220" t="str">
            <v>風量</v>
          </cell>
          <cell r="AK220">
            <v>95</v>
          </cell>
          <cell r="AL220" t="str">
            <v>m3/min</v>
          </cell>
          <cell r="AM220" t="str">
            <v>送風機出力</v>
          </cell>
          <cell r="AN220" t="str">
            <v>0.04×2</v>
          </cell>
          <cell r="AO220" t="str">
            <v>kW</v>
          </cell>
          <cell r="AP220" t="str">
            <v>冷媒配管１(ガス)</v>
          </cell>
          <cell r="AQ220">
            <v>15.88</v>
          </cell>
          <cell r="AR220" t="str">
            <v>φ(mm)</v>
          </cell>
          <cell r="AS220" t="str">
            <v>冷媒配管１(液)</v>
          </cell>
          <cell r="AT220">
            <v>9.52</v>
          </cell>
          <cell r="AU220" t="str">
            <v>φ(mm)</v>
          </cell>
          <cell r="AV220" t="str">
            <v>製品質量</v>
          </cell>
          <cell r="AW220">
            <v>90</v>
          </cell>
          <cell r="AX220" t="str">
            <v>kg</v>
          </cell>
          <cell r="AY220">
            <v>25.4</v>
          </cell>
        </row>
        <row r="221">
          <cell r="B221" t="str">
            <v>PUH-J90GA</v>
          </cell>
          <cell r="C221" t="str">
            <v>標準価格</v>
          </cell>
          <cell r="D221">
            <v>440000</v>
          </cell>
          <cell r="E221" t="str">
            <v>円</v>
          </cell>
          <cell r="F221" t="str">
            <v>冷房能力</v>
          </cell>
          <cell r="G221">
            <v>8</v>
          </cell>
          <cell r="H221" t="str">
            <v>kW</v>
          </cell>
          <cell r="I221" t="str">
            <v>消費電力(冷房)</v>
          </cell>
          <cell r="J221">
            <v>3</v>
          </cell>
          <cell r="K221" t="str">
            <v>kW</v>
          </cell>
          <cell r="L221" t="str">
            <v>暖房能力</v>
          </cell>
          <cell r="M221">
            <v>9</v>
          </cell>
          <cell r="N221" t="str">
            <v>kW</v>
          </cell>
          <cell r="O221" t="str">
            <v>消費電力(暖房)</v>
          </cell>
          <cell r="P221">
            <v>2.96</v>
          </cell>
          <cell r="Q221" t="str">
            <v>kW</v>
          </cell>
          <cell r="R221" t="str">
            <v>電源</v>
          </cell>
          <cell r="S221" t="str">
            <v>三相</v>
          </cell>
          <cell r="T221" t="str">
            <v>φ</v>
          </cell>
          <cell r="U221" t="str">
            <v>電圧</v>
          </cell>
          <cell r="V221">
            <v>200</v>
          </cell>
          <cell r="W221" t="str">
            <v>V</v>
          </cell>
          <cell r="X221" t="str">
            <v>外形寸法　高さ</v>
          </cell>
          <cell r="Y221">
            <v>1260</v>
          </cell>
          <cell r="Z221" t="str">
            <v>mm</v>
          </cell>
          <cell r="AA221" t="str">
            <v>外形寸法　幅</v>
          </cell>
          <cell r="AB221">
            <v>900</v>
          </cell>
          <cell r="AC221" t="str">
            <v>mm</v>
          </cell>
          <cell r="AD221" t="str">
            <v>外形寸法　奥行</v>
          </cell>
          <cell r="AE221">
            <v>330</v>
          </cell>
          <cell r="AF221" t="str">
            <v>mm</v>
          </cell>
          <cell r="AG221" t="str">
            <v>圧縮機出力</v>
          </cell>
          <cell r="AH221">
            <v>2.7</v>
          </cell>
          <cell r="AI221" t="str">
            <v>kW</v>
          </cell>
          <cell r="AJ221" t="str">
            <v>風量</v>
          </cell>
          <cell r="AK221">
            <v>85</v>
          </cell>
          <cell r="AL221" t="str">
            <v>m3/min</v>
          </cell>
          <cell r="AM221" t="str">
            <v>送風機出力</v>
          </cell>
          <cell r="AN221" t="str">
            <v>0.06×2</v>
          </cell>
          <cell r="AO221" t="str">
            <v>kW</v>
          </cell>
          <cell r="AP221" t="str">
            <v>冷媒配管１(ガス)</v>
          </cell>
          <cell r="AQ221">
            <v>15.88</v>
          </cell>
          <cell r="AR221" t="str">
            <v>φ(mm)</v>
          </cell>
          <cell r="AS221" t="str">
            <v>冷媒配管１(液)</v>
          </cell>
          <cell r="AT221">
            <v>9.52</v>
          </cell>
          <cell r="AU221" t="str">
            <v>φ(mm)</v>
          </cell>
          <cell r="AV221" t="str">
            <v>製品質量</v>
          </cell>
          <cell r="AW221">
            <v>90</v>
          </cell>
          <cell r="AX221" t="str">
            <v>kg</v>
          </cell>
          <cell r="AY221">
            <v>25.4</v>
          </cell>
        </row>
        <row r="222">
          <cell r="B222" t="str">
            <v>PUH-J90GA-BS</v>
          </cell>
          <cell r="C222" t="str">
            <v>標準価格</v>
          </cell>
          <cell r="D222">
            <v>530000</v>
          </cell>
          <cell r="E222" t="str">
            <v>円</v>
          </cell>
          <cell r="F222" t="str">
            <v>冷房能力</v>
          </cell>
          <cell r="G222">
            <v>8</v>
          </cell>
          <cell r="H222" t="str">
            <v>kW</v>
          </cell>
          <cell r="I222" t="str">
            <v>消費電力(冷房)</v>
          </cell>
          <cell r="J222">
            <v>3</v>
          </cell>
          <cell r="K222" t="str">
            <v>kW</v>
          </cell>
          <cell r="L222" t="str">
            <v>暖房能力</v>
          </cell>
          <cell r="M222">
            <v>9</v>
          </cell>
          <cell r="N222" t="str">
            <v>kW</v>
          </cell>
          <cell r="O222" t="str">
            <v>消費電力(暖房)</v>
          </cell>
          <cell r="P222">
            <v>2.96</v>
          </cell>
          <cell r="Q222" t="str">
            <v>kW</v>
          </cell>
          <cell r="R222" t="str">
            <v>電源</v>
          </cell>
          <cell r="S222" t="str">
            <v>三相</v>
          </cell>
          <cell r="T222" t="str">
            <v>φ</v>
          </cell>
          <cell r="U222" t="str">
            <v>電圧</v>
          </cell>
          <cell r="V222">
            <v>200</v>
          </cell>
          <cell r="W222" t="str">
            <v>V</v>
          </cell>
          <cell r="X222" t="str">
            <v>外形寸法　高さ</v>
          </cell>
          <cell r="Y222">
            <v>1260</v>
          </cell>
          <cell r="Z222" t="str">
            <v>mm</v>
          </cell>
          <cell r="AA222" t="str">
            <v>外形寸法　幅</v>
          </cell>
          <cell r="AB222">
            <v>900</v>
          </cell>
          <cell r="AC222" t="str">
            <v>mm</v>
          </cell>
          <cell r="AD222" t="str">
            <v>外形寸法　奥行</v>
          </cell>
          <cell r="AE222">
            <v>330</v>
          </cell>
          <cell r="AF222" t="str">
            <v>mm</v>
          </cell>
          <cell r="AG222" t="str">
            <v>圧縮機出力</v>
          </cell>
          <cell r="AH222">
            <v>2.7</v>
          </cell>
          <cell r="AI222" t="str">
            <v>kW</v>
          </cell>
          <cell r="AJ222" t="str">
            <v>風量</v>
          </cell>
          <cell r="AK222">
            <v>85</v>
          </cell>
          <cell r="AL222" t="str">
            <v>m3/min</v>
          </cell>
          <cell r="AM222" t="str">
            <v>送風機出力</v>
          </cell>
          <cell r="AN222" t="str">
            <v>0.06×2</v>
          </cell>
          <cell r="AO222" t="str">
            <v>kW</v>
          </cell>
          <cell r="AP222" t="str">
            <v>冷媒配管１(ガス)</v>
          </cell>
          <cell r="AQ222">
            <v>15.88</v>
          </cell>
          <cell r="AR222" t="str">
            <v>φ(mm)</v>
          </cell>
          <cell r="AS222" t="str">
            <v>冷媒配管１(液)</v>
          </cell>
          <cell r="AT222">
            <v>9.52</v>
          </cell>
          <cell r="AU222" t="str">
            <v>φ(mm)</v>
          </cell>
          <cell r="AV222" t="str">
            <v>製品質量</v>
          </cell>
          <cell r="AW222">
            <v>90</v>
          </cell>
          <cell r="AX222" t="str">
            <v>kg</v>
          </cell>
          <cell r="AY222">
            <v>25.4</v>
          </cell>
        </row>
        <row r="223">
          <cell r="B223" t="str">
            <v>PUH-J90GA-BSG</v>
          </cell>
          <cell r="C223" t="str">
            <v>標準価格</v>
          </cell>
          <cell r="D223">
            <v>575000</v>
          </cell>
          <cell r="E223" t="str">
            <v>円</v>
          </cell>
          <cell r="F223" t="str">
            <v>冷房能力</v>
          </cell>
          <cell r="G223">
            <v>8</v>
          </cell>
          <cell r="H223" t="str">
            <v>kW</v>
          </cell>
          <cell r="I223" t="str">
            <v>消費電力(冷房)</v>
          </cell>
          <cell r="J223">
            <v>3</v>
          </cell>
          <cell r="K223" t="str">
            <v>kW</v>
          </cell>
          <cell r="L223" t="str">
            <v>暖房能力</v>
          </cell>
          <cell r="M223">
            <v>9</v>
          </cell>
          <cell r="N223" t="str">
            <v>kW</v>
          </cell>
          <cell r="O223" t="str">
            <v>消費電力(暖房)</v>
          </cell>
          <cell r="P223">
            <v>2.96</v>
          </cell>
          <cell r="Q223" t="str">
            <v>kW</v>
          </cell>
          <cell r="R223" t="str">
            <v>電源</v>
          </cell>
          <cell r="S223" t="str">
            <v>三相</v>
          </cell>
          <cell r="T223" t="str">
            <v>φ</v>
          </cell>
          <cell r="U223" t="str">
            <v>電圧</v>
          </cell>
          <cell r="V223">
            <v>200</v>
          </cell>
          <cell r="W223" t="str">
            <v>V</v>
          </cell>
          <cell r="X223" t="str">
            <v>外形寸法　高さ</v>
          </cell>
          <cell r="Y223">
            <v>1260</v>
          </cell>
          <cell r="Z223" t="str">
            <v>mm</v>
          </cell>
          <cell r="AA223" t="str">
            <v>外形寸法　幅</v>
          </cell>
          <cell r="AB223">
            <v>900</v>
          </cell>
          <cell r="AC223" t="str">
            <v>mm</v>
          </cell>
          <cell r="AD223" t="str">
            <v>外形寸法　奥行</v>
          </cell>
          <cell r="AE223">
            <v>330</v>
          </cell>
          <cell r="AF223" t="str">
            <v>mm</v>
          </cell>
          <cell r="AG223" t="str">
            <v>圧縮機出力</v>
          </cell>
          <cell r="AH223">
            <v>2.7</v>
          </cell>
          <cell r="AI223" t="str">
            <v>kW</v>
          </cell>
          <cell r="AJ223" t="str">
            <v>風量</v>
          </cell>
          <cell r="AK223">
            <v>85</v>
          </cell>
          <cell r="AL223" t="str">
            <v>m3/min</v>
          </cell>
          <cell r="AM223" t="str">
            <v>送風機出力</v>
          </cell>
          <cell r="AN223" t="str">
            <v>0.06×2</v>
          </cell>
          <cell r="AO223" t="str">
            <v>kW</v>
          </cell>
          <cell r="AP223" t="str">
            <v>冷媒配管１(ガス)</v>
          </cell>
          <cell r="AQ223">
            <v>15.88</v>
          </cell>
          <cell r="AR223" t="str">
            <v>φ(mm)</v>
          </cell>
          <cell r="AS223" t="str">
            <v>冷媒配管１(液)</v>
          </cell>
          <cell r="AT223">
            <v>9.52</v>
          </cell>
          <cell r="AU223" t="str">
            <v>φ(mm)</v>
          </cell>
          <cell r="AV223" t="str">
            <v>製品質量</v>
          </cell>
          <cell r="AW223">
            <v>90</v>
          </cell>
          <cell r="AX223" t="str">
            <v>kg</v>
          </cell>
          <cell r="AY223">
            <v>25.4</v>
          </cell>
        </row>
        <row r="224">
          <cell r="B224" t="str">
            <v>PUH-J90GAM</v>
          </cell>
          <cell r="C224" t="str">
            <v>標準価格</v>
          </cell>
          <cell r="D224">
            <v>465000</v>
          </cell>
          <cell r="E224" t="str">
            <v>円</v>
          </cell>
          <cell r="F224" t="str">
            <v>冷房能力</v>
          </cell>
          <cell r="G224">
            <v>8</v>
          </cell>
          <cell r="H224" t="str">
            <v>kW</v>
          </cell>
          <cell r="I224" t="str">
            <v>消費電力(冷房)</v>
          </cell>
          <cell r="J224">
            <v>3</v>
          </cell>
          <cell r="K224" t="str">
            <v>kW</v>
          </cell>
          <cell r="L224" t="str">
            <v>暖房能力</v>
          </cell>
          <cell r="M224">
            <v>9</v>
          </cell>
          <cell r="N224" t="str">
            <v>kW</v>
          </cell>
          <cell r="O224" t="str">
            <v>消費電力(暖房)</v>
          </cell>
          <cell r="P224">
            <v>2.96</v>
          </cell>
          <cell r="Q224" t="str">
            <v>kW</v>
          </cell>
          <cell r="R224" t="str">
            <v>電源</v>
          </cell>
          <cell r="S224" t="str">
            <v>三相</v>
          </cell>
          <cell r="T224" t="str">
            <v>φ</v>
          </cell>
          <cell r="U224" t="str">
            <v>電圧</v>
          </cell>
          <cell r="V224">
            <v>200</v>
          </cell>
          <cell r="W224" t="str">
            <v>V</v>
          </cell>
          <cell r="X224" t="str">
            <v>外形寸法　高さ</v>
          </cell>
          <cell r="Y224">
            <v>1260</v>
          </cell>
          <cell r="Z224" t="str">
            <v>mm</v>
          </cell>
          <cell r="AA224" t="str">
            <v>外形寸法　幅</v>
          </cell>
          <cell r="AB224">
            <v>900</v>
          </cell>
          <cell r="AC224" t="str">
            <v>mm</v>
          </cell>
          <cell r="AD224" t="str">
            <v>外形寸法　奥行</v>
          </cell>
          <cell r="AE224">
            <v>350</v>
          </cell>
          <cell r="AF224" t="str">
            <v>mm</v>
          </cell>
          <cell r="AG224" t="str">
            <v>圧縮機出力</v>
          </cell>
          <cell r="AH224">
            <v>2.7</v>
          </cell>
          <cell r="AI224" t="str">
            <v>kW</v>
          </cell>
          <cell r="AJ224" t="str">
            <v>風量</v>
          </cell>
          <cell r="AK224">
            <v>85</v>
          </cell>
          <cell r="AL224" t="str">
            <v>m3/min</v>
          </cell>
          <cell r="AM224" t="str">
            <v>送風機出力</v>
          </cell>
          <cell r="AN224" t="str">
            <v>0.06×2</v>
          </cell>
          <cell r="AO224" t="str">
            <v>kW</v>
          </cell>
          <cell r="AP224" t="str">
            <v>冷媒配管１(ガス)</v>
          </cell>
          <cell r="AQ224">
            <v>15.88</v>
          </cell>
          <cell r="AR224" t="str">
            <v>φ(mm)</v>
          </cell>
          <cell r="AS224" t="str">
            <v>冷媒配管１(液)</v>
          </cell>
          <cell r="AT224">
            <v>9.52</v>
          </cell>
          <cell r="AU224" t="str">
            <v>φ(mm)</v>
          </cell>
          <cell r="AV224" t="str">
            <v>製品質量</v>
          </cell>
          <cell r="AW224">
            <v>90</v>
          </cell>
          <cell r="AX224" t="str">
            <v>kg</v>
          </cell>
          <cell r="AY224">
            <v>25.4</v>
          </cell>
        </row>
        <row r="225">
          <cell r="B225" t="str">
            <v>PUHA-J140K-A</v>
          </cell>
          <cell r="C225" t="str">
            <v>標準価格</v>
          </cell>
          <cell r="D225">
            <v>1100000</v>
          </cell>
          <cell r="E225" t="str">
            <v>円</v>
          </cell>
          <cell r="F225" t="str">
            <v>冷房能力</v>
          </cell>
          <cell r="G225">
            <v>14</v>
          </cell>
          <cell r="H225" t="str">
            <v>kW</v>
          </cell>
          <cell r="I225" t="str">
            <v>消費電力(冷房)</v>
          </cell>
          <cell r="J225">
            <v>5.84</v>
          </cell>
          <cell r="K225" t="str">
            <v>kW</v>
          </cell>
          <cell r="L225" t="str">
            <v>暖房能力</v>
          </cell>
          <cell r="M225">
            <v>16</v>
          </cell>
          <cell r="N225" t="str">
            <v>kW</v>
          </cell>
          <cell r="O225" t="str">
            <v>消費電力(暖房)</v>
          </cell>
          <cell r="P225">
            <v>5.71</v>
          </cell>
          <cell r="Q225" t="str">
            <v>kW</v>
          </cell>
          <cell r="R225" t="str">
            <v>電源</v>
          </cell>
          <cell r="S225" t="str">
            <v>三相</v>
          </cell>
          <cell r="T225" t="str">
            <v>φ</v>
          </cell>
          <cell r="U225" t="str">
            <v>電圧</v>
          </cell>
          <cell r="V225">
            <v>200</v>
          </cell>
          <cell r="W225" t="str">
            <v>V</v>
          </cell>
          <cell r="X225" t="str">
            <v>外形寸法　高さ</v>
          </cell>
          <cell r="Y225">
            <v>1445</v>
          </cell>
          <cell r="Z225" t="str">
            <v>mm</v>
          </cell>
          <cell r="AA225" t="str">
            <v>外形寸法　幅</v>
          </cell>
          <cell r="AB225">
            <v>990</v>
          </cell>
          <cell r="AC225" t="str">
            <v>mm</v>
          </cell>
          <cell r="AD225" t="str">
            <v>外形寸法　奥行</v>
          </cell>
          <cell r="AE225">
            <v>495</v>
          </cell>
          <cell r="AF225" t="str">
            <v>mm</v>
          </cell>
          <cell r="AG225" t="str">
            <v>圧縮機出力</v>
          </cell>
          <cell r="AH225">
            <v>3.75</v>
          </cell>
          <cell r="AI225" t="str">
            <v>kW</v>
          </cell>
          <cell r="AJ225" t="str">
            <v>風量</v>
          </cell>
          <cell r="AK225">
            <v>100</v>
          </cell>
          <cell r="AL225" t="str">
            <v>m3/min</v>
          </cell>
          <cell r="AM225" t="str">
            <v>送風機出力</v>
          </cell>
          <cell r="AN225" t="str">
            <v>0.075＋0.060</v>
          </cell>
          <cell r="AO225" t="str">
            <v>kW</v>
          </cell>
          <cell r="AP225" t="str">
            <v>冷媒配管１(ガス)</v>
          </cell>
          <cell r="AQ225">
            <v>19.05</v>
          </cell>
          <cell r="AR225" t="str">
            <v>φ(mm)</v>
          </cell>
          <cell r="AS225" t="str">
            <v>冷媒配管１(液)</v>
          </cell>
          <cell r="AT225">
            <v>12.7</v>
          </cell>
          <cell r="AU225" t="str">
            <v>φ(mm)</v>
          </cell>
          <cell r="AV225" t="str">
            <v>製品質量</v>
          </cell>
          <cell r="AW225">
            <v>171</v>
          </cell>
          <cell r="AX225" t="str">
            <v>kg</v>
          </cell>
          <cell r="AY225">
            <v>31.75</v>
          </cell>
        </row>
        <row r="226">
          <cell r="B226" t="str">
            <v>PUHA-J140K-A-BS</v>
          </cell>
          <cell r="C226" t="str">
            <v>標準価格</v>
          </cell>
          <cell r="D226">
            <v>1100000</v>
          </cell>
          <cell r="E226" t="str">
            <v>円</v>
          </cell>
          <cell r="F226" t="str">
            <v>冷房能力</v>
          </cell>
          <cell r="G226">
            <v>14</v>
          </cell>
          <cell r="H226" t="str">
            <v>kW</v>
          </cell>
          <cell r="I226" t="str">
            <v>消費電力(冷房)</v>
          </cell>
          <cell r="J226">
            <v>5.84</v>
          </cell>
          <cell r="K226" t="str">
            <v>kW</v>
          </cell>
          <cell r="L226" t="str">
            <v>暖房能力</v>
          </cell>
          <cell r="M226">
            <v>16</v>
          </cell>
          <cell r="N226" t="str">
            <v>kW</v>
          </cell>
          <cell r="O226" t="str">
            <v>消費電力(暖房)</v>
          </cell>
          <cell r="P226">
            <v>5.71</v>
          </cell>
          <cell r="Q226" t="str">
            <v>kW</v>
          </cell>
          <cell r="R226" t="str">
            <v>電源</v>
          </cell>
          <cell r="S226" t="str">
            <v>三相</v>
          </cell>
          <cell r="T226" t="str">
            <v>φ</v>
          </cell>
          <cell r="U226" t="str">
            <v>電圧</v>
          </cell>
          <cell r="V226">
            <v>200</v>
          </cell>
          <cell r="W226" t="str">
            <v>V</v>
          </cell>
          <cell r="X226" t="str">
            <v>外形寸法　高さ</v>
          </cell>
          <cell r="Y226">
            <v>1445</v>
          </cell>
          <cell r="Z226" t="str">
            <v>mm</v>
          </cell>
          <cell r="AA226" t="str">
            <v>外形寸法　幅</v>
          </cell>
          <cell r="AB226">
            <v>990</v>
          </cell>
          <cell r="AC226" t="str">
            <v>mm</v>
          </cell>
          <cell r="AD226" t="str">
            <v>外形寸法　奥行</v>
          </cell>
          <cell r="AE226">
            <v>495</v>
          </cell>
          <cell r="AF226" t="str">
            <v>mm</v>
          </cell>
          <cell r="AG226" t="str">
            <v>圧縮機出力</v>
          </cell>
          <cell r="AH226">
            <v>3.75</v>
          </cell>
          <cell r="AI226" t="str">
            <v>kW</v>
          </cell>
          <cell r="AJ226" t="str">
            <v>風量</v>
          </cell>
          <cell r="AK226">
            <v>100</v>
          </cell>
          <cell r="AL226" t="str">
            <v>m3/min</v>
          </cell>
          <cell r="AM226" t="str">
            <v>送風機出力</v>
          </cell>
          <cell r="AN226" t="str">
            <v>0.075＋0.060</v>
          </cell>
          <cell r="AO226" t="str">
            <v>kW</v>
          </cell>
          <cell r="AP226" t="str">
            <v>冷媒配管１(ガス)</v>
          </cell>
          <cell r="AQ226">
            <v>19.05</v>
          </cell>
          <cell r="AR226" t="str">
            <v>φ(mm)</v>
          </cell>
          <cell r="AS226" t="str">
            <v>冷媒配管１(液)</v>
          </cell>
          <cell r="AT226">
            <v>12.7</v>
          </cell>
          <cell r="AU226" t="str">
            <v>φ(mm)</v>
          </cell>
          <cell r="AV226" t="str">
            <v>製品質量</v>
          </cell>
          <cell r="AW226">
            <v>171</v>
          </cell>
          <cell r="AX226" t="str">
            <v>kg</v>
          </cell>
          <cell r="AY226">
            <v>31.75</v>
          </cell>
        </row>
        <row r="227">
          <cell r="B227" t="str">
            <v>PUHA-J140K-A-BSG</v>
          </cell>
          <cell r="C227" t="str">
            <v>標準価格</v>
          </cell>
          <cell r="D227">
            <v>1100000</v>
          </cell>
          <cell r="E227" t="str">
            <v>円</v>
          </cell>
          <cell r="F227" t="str">
            <v>冷房能力</v>
          </cell>
          <cell r="G227">
            <v>14</v>
          </cell>
          <cell r="H227" t="str">
            <v>kW</v>
          </cell>
          <cell r="I227" t="str">
            <v>消費電力(冷房)</v>
          </cell>
          <cell r="J227">
            <v>5.84</v>
          </cell>
          <cell r="K227" t="str">
            <v>kW</v>
          </cell>
          <cell r="L227" t="str">
            <v>暖房能力</v>
          </cell>
          <cell r="M227">
            <v>16</v>
          </cell>
          <cell r="N227" t="str">
            <v>kW</v>
          </cell>
          <cell r="O227" t="str">
            <v>消費電力(暖房)</v>
          </cell>
          <cell r="P227">
            <v>5.71</v>
          </cell>
          <cell r="Q227" t="str">
            <v>kW</v>
          </cell>
          <cell r="R227" t="str">
            <v>電源</v>
          </cell>
          <cell r="S227" t="str">
            <v>三相</v>
          </cell>
          <cell r="T227" t="str">
            <v>φ</v>
          </cell>
          <cell r="U227" t="str">
            <v>電圧</v>
          </cell>
          <cell r="V227">
            <v>200</v>
          </cell>
          <cell r="W227" t="str">
            <v>V</v>
          </cell>
          <cell r="X227" t="str">
            <v>外形寸法　高さ</v>
          </cell>
          <cell r="Y227">
            <v>1445</v>
          </cell>
          <cell r="Z227" t="str">
            <v>mm</v>
          </cell>
          <cell r="AA227" t="str">
            <v>外形寸法　幅</v>
          </cell>
          <cell r="AB227">
            <v>990</v>
          </cell>
          <cell r="AC227" t="str">
            <v>mm</v>
          </cell>
          <cell r="AD227" t="str">
            <v>外形寸法　奥行</v>
          </cell>
          <cell r="AE227">
            <v>495</v>
          </cell>
          <cell r="AF227" t="str">
            <v>mm</v>
          </cell>
          <cell r="AG227" t="str">
            <v>圧縮機出力</v>
          </cell>
          <cell r="AH227">
            <v>3.75</v>
          </cell>
          <cell r="AI227" t="str">
            <v>kW</v>
          </cell>
          <cell r="AJ227" t="str">
            <v>風量</v>
          </cell>
          <cell r="AK227">
            <v>100</v>
          </cell>
          <cell r="AL227" t="str">
            <v>m3/min</v>
          </cell>
          <cell r="AM227" t="str">
            <v>送風機出力</v>
          </cell>
          <cell r="AN227" t="str">
            <v>0.075＋0.060</v>
          </cell>
          <cell r="AO227" t="str">
            <v>kW</v>
          </cell>
          <cell r="AP227" t="str">
            <v>冷媒配管１(ガス)</v>
          </cell>
          <cell r="AQ227">
            <v>19.05</v>
          </cell>
          <cell r="AR227" t="str">
            <v>φ(mm)</v>
          </cell>
          <cell r="AS227" t="str">
            <v>冷媒配管１(液)</v>
          </cell>
          <cell r="AT227">
            <v>12.7</v>
          </cell>
          <cell r="AU227" t="str">
            <v>φ(mm)</v>
          </cell>
          <cell r="AV227" t="str">
            <v>製品質量</v>
          </cell>
          <cell r="AW227">
            <v>171</v>
          </cell>
          <cell r="AX227" t="str">
            <v>kg</v>
          </cell>
          <cell r="AY227">
            <v>31.75</v>
          </cell>
        </row>
        <row r="228">
          <cell r="B228" t="str">
            <v>PUHA-J224K-A</v>
          </cell>
          <cell r="C228" t="str">
            <v>標準価格</v>
          </cell>
          <cell r="D228">
            <v>1650000</v>
          </cell>
          <cell r="E228" t="str">
            <v>円</v>
          </cell>
          <cell r="F228" t="str">
            <v>冷房能力</v>
          </cell>
          <cell r="G228">
            <v>22.4</v>
          </cell>
          <cell r="H228" t="str">
            <v>kW</v>
          </cell>
          <cell r="I228" t="str">
            <v>消費電力(冷房)</v>
          </cell>
          <cell r="J228">
            <v>9.59</v>
          </cell>
          <cell r="K228" t="str">
            <v>kW</v>
          </cell>
          <cell r="L228" t="str">
            <v>暖房能力</v>
          </cell>
          <cell r="M228">
            <v>25</v>
          </cell>
          <cell r="N228" t="str">
            <v>kW</v>
          </cell>
          <cell r="O228" t="str">
            <v>消費電力(暖房)</v>
          </cell>
          <cell r="P228">
            <v>8.33</v>
          </cell>
          <cell r="Q228" t="str">
            <v>kW</v>
          </cell>
          <cell r="R228" t="str">
            <v>電源</v>
          </cell>
          <cell r="S228" t="str">
            <v>三相</v>
          </cell>
          <cell r="T228" t="str">
            <v>φ</v>
          </cell>
          <cell r="U228" t="str">
            <v>電圧</v>
          </cell>
          <cell r="V228">
            <v>200</v>
          </cell>
          <cell r="W228" t="str">
            <v>V</v>
          </cell>
          <cell r="X228" t="str">
            <v>外形寸法　高さ</v>
          </cell>
          <cell r="Y228">
            <v>1445</v>
          </cell>
          <cell r="Z228" t="str">
            <v>mm</v>
          </cell>
          <cell r="AA228" t="str">
            <v>外形寸法　幅</v>
          </cell>
          <cell r="AB228">
            <v>990</v>
          </cell>
          <cell r="AC228" t="str">
            <v>mm</v>
          </cell>
          <cell r="AD228" t="str">
            <v>外形寸法　奥行</v>
          </cell>
          <cell r="AE228">
            <v>990</v>
          </cell>
          <cell r="AF228" t="str">
            <v>mm</v>
          </cell>
          <cell r="AG228" t="str">
            <v>圧縮機出力</v>
          </cell>
          <cell r="AH228">
            <v>5.5</v>
          </cell>
          <cell r="AI228" t="str">
            <v>kW</v>
          </cell>
          <cell r="AJ228" t="str">
            <v>風量</v>
          </cell>
          <cell r="AK228">
            <v>150</v>
          </cell>
          <cell r="AL228" t="str">
            <v>m3/min</v>
          </cell>
          <cell r="AM228" t="str">
            <v>送風機出力</v>
          </cell>
          <cell r="AN228" t="str">
            <v>0.050+0.065+0.080</v>
          </cell>
          <cell r="AO228" t="str">
            <v>kW</v>
          </cell>
          <cell r="AP228" t="str">
            <v>冷媒配管１(ガス)</v>
          </cell>
          <cell r="AQ228">
            <v>25.4</v>
          </cell>
          <cell r="AR228" t="str">
            <v>φ(mm)</v>
          </cell>
          <cell r="AS228" t="str">
            <v>冷媒配管１(液)</v>
          </cell>
          <cell r="AT228">
            <v>12.7</v>
          </cell>
          <cell r="AU228" t="str">
            <v>φ(mm)</v>
          </cell>
          <cell r="AV228" t="str">
            <v>製品質量</v>
          </cell>
          <cell r="AW228">
            <v>270</v>
          </cell>
          <cell r="AX228" t="str">
            <v>kg</v>
          </cell>
          <cell r="AY228">
            <v>38.099999999999994</v>
          </cell>
        </row>
        <row r="229">
          <cell r="B229" t="str">
            <v>PUHA-J224K-A-BS</v>
          </cell>
          <cell r="C229" t="str">
            <v>標準価格</v>
          </cell>
          <cell r="D229">
            <v>1890000</v>
          </cell>
          <cell r="E229" t="str">
            <v>円</v>
          </cell>
          <cell r="F229" t="str">
            <v>冷房能力</v>
          </cell>
          <cell r="G229">
            <v>22.4</v>
          </cell>
          <cell r="H229" t="str">
            <v>kW</v>
          </cell>
          <cell r="I229" t="str">
            <v>消費電力(冷房)</v>
          </cell>
          <cell r="J229">
            <v>9.59</v>
          </cell>
          <cell r="K229" t="str">
            <v>kW</v>
          </cell>
          <cell r="L229" t="str">
            <v>暖房能力</v>
          </cell>
          <cell r="M229">
            <v>25</v>
          </cell>
          <cell r="N229" t="str">
            <v>kW</v>
          </cell>
          <cell r="O229" t="str">
            <v>消費電力(暖房)</v>
          </cell>
          <cell r="P229">
            <v>8.33</v>
          </cell>
          <cell r="Q229" t="str">
            <v>kW</v>
          </cell>
          <cell r="R229" t="str">
            <v>電源</v>
          </cell>
          <cell r="S229" t="str">
            <v>三相</v>
          </cell>
          <cell r="T229" t="str">
            <v>φ</v>
          </cell>
          <cell r="U229" t="str">
            <v>電圧</v>
          </cell>
          <cell r="V229">
            <v>200</v>
          </cell>
          <cell r="W229" t="str">
            <v>V</v>
          </cell>
          <cell r="X229" t="str">
            <v>外形寸法　高さ</v>
          </cell>
          <cell r="Y229">
            <v>1445</v>
          </cell>
          <cell r="Z229" t="str">
            <v>mm</v>
          </cell>
          <cell r="AA229" t="str">
            <v>外形寸法　幅</v>
          </cell>
          <cell r="AB229">
            <v>990</v>
          </cell>
          <cell r="AC229" t="str">
            <v>mm</v>
          </cell>
          <cell r="AD229" t="str">
            <v>外形寸法　奥行</v>
          </cell>
          <cell r="AE229">
            <v>990</v>
          </cell>
          <cell r="AF229" t="str">
            <v>mm</v>
          </cell>
          <cell r="AG229" t="str">
            <v>圧縮機出力</v>
          </cell>
          <cell r="AH229">
            <v>5.5</v>
          </cell>
          <cell r="AI229" t="str">
            <v>kW</v>
          </cell>
          <cell r="AJ229" t="str">
            <v>風量</v>
          </cell>
          <cell r="AK229">
            <v>150</v>
          </cell>
          <cell r="AL229" t="str">
            <v>m3/min</v>
          </cell>
          <cell r="AM229" t="str">
            <v>送風機出力</v>
          </cell>
          <cell r="AN229" t="str">
            <v>0.050+0.065+0.080</v>
          </cell>
          <cell r="AO229" t="str">
            <v>kW</v>
          </cell>
          <cell r="AP229" t="str">
            <v>冷媒配管１(ガス)</v>
          </cell>
          <cell r="AQ229">
            <v>25.4</v>
          </cell>
          <cell r="AR229" t="str">
            <v>φ(mm)</v>
          </cell>
          <cell r="AS229" t="str">
            <v>冷媒配管１(液)</v>
          </cell>
          <cell r="AT229">
            <v>12.7</v>
          </cell>
          <cell r="AU229" t="str">
            <v>φ(mm)</v>
          </cell>
          <cell r="AV229" t="str">
            <v>製品質量</v>
          </cell>
          <cell r="AW229">
            <v>270</v>
          </cell>
          <cell r="AX229" t="str">
            <v>kg</v>
          </cell>
          <cell r="AY229">
            <v>38.099999999999994</v>
          </cell>
        </row>
        <row r="230">
          <cell r="B230" t="str">
            <v>PUHA-J224K-A-BSG</v>
          </cell>
          <cell r="C230" t="str">
            <v>標準価格</v>
          </cell>
          <cell r="D230">
            <v>1960000</v>
          </cell>
          <cell r="E230" t="str">
            <v>円</v>
          </cell>
          <cell r="F230" t="str">
            <v>冷房能力</v>
          </cell>
          <cell r="G230">
            <v>22.4</v>
          </cell>
          <cell r="H230" t="str">
            <v>kW</v>
          </cell>
          <cell r="I230" t="str">
            <v>消費電力(冷房)</v>
          </cell>
          <cell r="J230">
            <v>9.59</v>
          </cell>
          <cell r="K230" t="str">
            <v>kW</v>
          </cell>
          <cell r="L230" t="str">
            <v>暖房能力</v>
          </cell>
          <cell r="M230">
            <v>25</v>
          </cell>
          <cell r="N230" t="str">
            <v>kW</v>
          </cell>
          <cell r="O230" t="str">
            <v>消費電力(暖房)</v>
          </cell>
          <cell r="P230">
            <v>8.33</v>
          </cell>
          <cell r="Q230" t="str">
            <v>kW</v>
          </cell>
          <cell r="R230" t="str">
            <v>電源</v>
          </cell>
          <cell r="S230" t="str">
            <v>三相</v>
          </cell>
          <cell r="T230" t="str">
            <v>φ</v>
          </cell>
          <cell r="U230" t="str">
            <v>電圧</v>
          </cell>
          <cell r="V230">
            <v>200</v>
          </cell>
          <cell r="W230" t="str">
            <v>V</v>
          </cell>
          <cell r="X230" t="str">
            <v>外形寸法　高さ</v>
          </cell>
          <cell r="Y230">
            <v>1445</v>
          </cell>
          <cell r="Z230" t="str">
            <v>mm</v>
          </cell>
          <cell r="AA230" t="str">
            <v>外形寸法　幅</v>
          </cell>
          <cell r="AB230">
            <v>990</v>
          </cell>
          <cell r="AC230" t="str">
            <v>mm</v>
          </cell>
          <cell r="AD230" t="str">
            <v>外形寸法　奥行</v>
          </cell>
          <cell r="AE230">
            <v>990</v>
          </cell>
          <cell r="AF230" t="str">
            <v>mm</v>
          </cell>
          <cell r="AG230" t="str">
            <v>圧縮機出力</v>
          </cell>
          <cell r="AH230">
            <v>5.5</v>
          </cell>
          <cell r="AI230" t="str">
            <v>kW</v>
          </cell>
          <cell r="AJ230" t="str">
            <v>風量</v>
          </cell>
          <cell r="AK230">
            <v>150</v>
          </cell>
          <cell r="AL230" t="str">
            <v>m3/min</v>
          </cell>
          <cell r="AM230" t="str">
            <v>送風機出力</v>
          </cell>
          <cell r="AN230" t="str">
            <v>0.050+0.065+0.080</v>
          </cell>
          <cell r="AO230" t="str">
            <v>kW</v>
          </cell>
          <cell r="AP230" t="str">
            <v>冷媒配管１(ガス)</v>
          </cell>
          <cell r="AQ230">
            <v>25.4</v>
          </cell>
          <cell r="AR230" t="str">
            <v>φ(mm)</v>
          </cell>
          <cell r="AS230" t="str">
            <v>冷媒配管１(液)</v>
          </cell>
          <cell r="AT230">
            <v>12.7</v>
          </cell>
          <cell r="AU230" t="str">
            <v>φ(mm)</v>
          </cell>
          <cell r="AV230" t="str">
            <v>製品質量</v>
          </cell>
          <cell r="AW230">
            <v>270</v>
          </cell>
          <cell r="AX230" t="str">
            <v>kg</v>
          </cell>
          <cell r="AY230">
            <v>38.099999999999994</v>
          </cell>
        </row>
        <row r="231">
          <cell r="B231" t="str">
            <v>PUHA-J280K-A</v>
          </cell>
          <cell r="C231" t="str">
            <v>標準価格</v>
          </cell>
          <cell r="D231">
            <v>1830000</v>
          </cell>
          <cell r="E231" t="str">
            <v>円</v>
          </cell>
          <cell r="F231" t="str">
            <v>冷房能力</v>
          </cell>
          <cell r="G231">
            <v>28</v>
          </cell>
          <cell r="H231" t="str">
            <v>kW</v>
          </cell>
          <cell r="I231" t="str">
            <v>消費電力(冷房)</v>
          </cell>
          <cell r="J231">
            <v>12.2</v>
          </cell>
          <cell r="K231" t="str">
            <v>kW</v>
          </cell>
          <cell r="L231" t="str">
            <v>暖房能力</v>
          </cell>
          <cell r="M231">
            <v>31.5</v>
          </cell>
          <cell r="N231" t="str">
            <v>kW</v>
          </cell>
          <cell r="O231" t="str">
            <v>消費電力(暖房)</v>
          </cell>
          <cell r="P231">
            <v>10.8</v>
          </cell>
          <cell r="Q231" t="str">
            <v>kW</v>
          </cell>
          <cell r="R231" t="str">
            <v>電源</v>
          </cell>
          <cell r="S231" t="str">
            <v>三相</v>
          </cell>
          <cell r="T231" t="str">
            <v>φ</v>
          </cell>
          <cell r="U231" t="str">
            <v>電圧</v>
          </cell>
          <cell r="V231">
            <v>200</v>
          </cell>
          <cell r="W231" t="str">
            <v>V</v>
          </cell>
          <cell r="X231" t="str">
            <v>外形寸法　高さ</v>
          </cell>
          <cell r="Y231">
            <v>1445</v>
          </cell>
          <cell r="Z231" t="str">
            <v>mm</v>
          </cell>
          <cell r="AA231" t="str">
            <v>外形寸法　幅</v>
          </cell>
          <cell r="AB231">
            <v>990</v>
          </cell>
          <cell r="AC231" t="str">
            <v>mm</v>
          </cell>
          <cell r="AD231" t="str">
            <v>外形寸法　奥行</v>
          </cell>
          <cell r="AE231">
            <v>990</v>
          </cell>
          <cell r="AF231" t="str">
            <v>mm</v>
          </cell>
          <cell r="AG231" t="str">
            <v>圧縮機出力</v>
          </cell>
          <cell r="AH231">
            <v>7.5</v>
          </cell>
          <cell r="AI231" t="str">
            <v>kW</v>
          </cell>
          <cell r="AJ231" t="str">
            <v>風量</v>
          </cell>
          <cell r="AK231">
            <v>200</v>
          </cell>
          <cell r="AL231" t="str">
            <v>m3/min</v>
          </cell>
          <cell r="AM231" t="str">
            <v>送風機出力</v>
          </cell>
          <cell r="AN231" t="str">
            <v>0.055X2+0.065+0.08</v>
          </cell>
          <cell r="AO231" t="str">
            <v>kW</v>
          </cell>
          <cell r="AP231" t="str">
            <v>冷媒配管１(ガス)</v>
          </cell>
          <cell r="AQ231">
            <v>28.58</v>
          </cell>
          <cell r="AR231" t="str">
            <v>φ(mm)</v>
          </cell>
          <cell r="AS231" t="str">
            <v>冷媒配管１(液)</v>
          </cell>
          <cell r="AT231">
            <v>12.7</v>
          </cell>
          <cell r="AU231" t="str">
            <v>φ(mm)</v>
          </cell>
          <cell r="AV231" t="str">
            <v>製品質量</v>
          </cell>
          <cell r="AW231">
            <v>295</v>
          </cell>
          <cell r="AX231" t="str">
            <v>kg</v>
          </cell>
          <cell r="AY231">
            <v>41.28</v>
          </cell>
        </row>
        <row r="232">
          <cell r="B232" t="str">
            <v>PUHA-J280K-A-BS</v>
          </cell>
          <cell r="C232" t="str">
            <v>標準価格</v>
          </cell>
          <cell r="D232">
            <v>2100000</v>
          </cell>
          <cell r="E232" t="str">
            <v>円</v>
          </cell>
          <cell r="F232" t="str">
            <v>冷房能力</v>
          </cell>
          <cell r="G232">
            <v>28</v>
          </cell>
          <cell r="H232" t="str">
            <v>kW</v>
          </cell>
          <cell r="I232" t="str">
            <v>消費電力(冷房)</v>
          </cell>
          <cell r="J232">
            <v>12.2</v>
          </cell>
          <cell r="K232" t="str">
            <v>kW</v>
          </cell>
          <cell r="L232" t="str">
            <v>暖房能力</v>
          </cell>
          <cell r="M232">
            <v>31.5</v>
          </cell>
          <cell r="N232" t="str">
            <v>kW</v>
          </cell>
          <cell r="O232" t="str">
            <v>消費電力(暖房)</v>
          </cell>
          <cell r="P232">
            <v>10.8</v>
          </cell>
          <cell r="Q232" t="str">
            <v>kW</v>
          </cell>
          <cell r="R232" t="str">
            <v>電源</v>
          </cell>
          <cell r="S232" t="str">
            <v>三相</v>
          </cell>
          <cell r="T232" t="str">
            <v>φ</v>
          </cell>
          <cell r="U232" t="str">
            <v>電圧</v>
          </cell>
          <cell r="V232">
            <v>200</v>
          </cell>
          <cell r="W232" t="str">
            <v>V</v>
          </cell>
          <cell r="X232" t="str">
            <v>外形寸法　高さ</v>
          </cell>
          <cell r="Y232">
            <v>1445</v>
          </cell>
          <cell r="Z232" t="str">
            <v>mm</v>
          </cell>
          <cell r="AA232" t="str">
            <v>外形寸法　幅</v>
          </cell>
          <cell r="AB232">
            <v>990</v>
          </cell>
          <cell r="AC232" t="str">
            <v>mm</v>
          </cell>
          <cell r="AD232" t="str">
            <v>外形寸法　奥行</v>
          </cell>
          <cell r="AE232">
            <v>990</v>
          </cell>
          <cell r="AF232" t="str">
            <v>mm</v>
          </cell>
          <cell r="AG232" t="str">
            <v>圧縮機出力</v>
          </cell>
          <cell r="AH232">
            <v>7.5</v>
          </cell>
          <cell r="AI232" t="str">
            <v>kW</v>
          </cell>
          <cell r="AJ232" t="str">
            <v>風量</v>
          </cell>
          <cell r="AK232">
            <v>200</v>
          </cell>
          <cell r="AL232" t="str">
            <v>m3/min</v>
          </cell>
          <cell r="AM232" t="str">
            <v>送風機出力</v>
          </cell>
          <cell r="AN232" t="str">
            <v>0.055X2+0.065+0.08</v>
          </cell>
          <cell r="AO232" t="str">
            <v>kW</v>
          </cell>
          <cell r="AP232" t="str">
            <v>冷媒配管１(ガス)</v>
          </cell>
          <cell r="AQ232">
            <v>28.58</v>
          </cell>
          <cell r="AR232" t="str">
            <v>φ(mm)</v>
          </cell>
          <cell r="AS232" t="str">
            <v>冷媒配管１(液)</v>
          </cell>
          <cell r="AT232">
            <v>12.7</v>
          </cell>
          <cell r="AU232" t="str">
            <v>φ(mm)</v>
          </cell>
          <cell r="AV232" t="str">
            <v>製品質量</v>
          </cell>
          <cell r="AW232">
            <v>295</v>
          </cell>
          <cell r="AX232" t="str">
            <v>kg</v>
          </cell>
          <cell r="AY232">
            <v>41.28</v>
          </cell>
        </row>
        <row r="233">
          <cell r="B233" t="str">
            <v>PUHA-J280K-A-BSG</v>
          </cell>
          <cell r="C233" t="str">
            <v>標準価格</v>
          </cell>
          <cell r="D233">
            <v>2170000</v>
          </cell>
          <cell r="E233" t="str">
            <v>円</v>
          </cell>
          <cell r="F233" t="str">
            <v>冷房能力</v>
          </cell>
          <cell r="G233">
            <v>28</v>
          </cell>
          <cell r="H233" t="str">
            <v>kW</v>
          </cell>
          <cell r="I233" t="str">
            <v>消費電力(冷房)</v>
          </cell>
          <cell r="J233">
            <v>12.2</v>
          </cell>
          <cell r="K233" t="str">
            <v>kW</v>
          </cell>
          <cell r="L233" t="str">
            <v>暖房能力</v>
          </cell>
          <cell r="M233">
            <v>31.5</v>
          </cell>
          <cell r="N233" t="str">
            <v>kW</v>
          </cell>
          <cell r="O233" t="str">
            <v>消費電力(暖房)</v>
          </cell>
          <cell r="P233">
            <v>10.8</v>
          </cell>
          <cell r="Q233" t="str">
            <v>kW</v>
          </cell>
          <cell r="R233" t="str">
            <v>電源</v>
          </cell>
          <cell r="S233" t="str">
            <v>三相</v>
          </cell>
          <cell r="T233" t="str">
            <v>φ</v>
          </cell>
          <cell r="U233" t="str">
            <v>電圧</v>
          </cell>
          <cell r="V233">
            <v>200</v>
          </cell>
          <cell r="W233" t="str">
            <v>V</v>
          </cell>
          <cell r="X233" t="str">
            <v>外形寸法　高さ</v>
          </cell>
          <cell r="Y233">
            <v>1445</v>
          </cell>
          <cell r="Z233" t="str">
            <v>mm</v>
          </cell>
          <cell r="AA233" t="str">
            <v>外形寸法　幅</v>
          </cell>
          <cell r="AB233">
            <v>990</v>
          </cell>
          <cell r="AC233" t="str">
            <v>mm</v>
          </cell>
          <cell r="AD233" t="str">
            <v>外形寸法　奥行</v>
          </cell>
          <cell r="AE233">
            <v>990</v>
          </cell>
          <cell r="AF233" t="str">
            <v>mm</v>
          </cell>
          <cell r="AG233" t="str">
            <v>圧縮機出力</v>
          </cell>
          <cell r="AH233">
            <v>7.5</v>
          </cell>
          <cell r="AI233" t="str">
            <v>kW</v>
          </cell>
          <cell r="AJ233" t="str">
            <v>風量</v>
          </cell>
          <cell r="AK233">
            <v>200</v>
          </cell>
          <cell r="AL233" t="str">
            <v>m3/min</v>
          </cell>
          <cell r="AM233" t="str">
            <v>送風機出力</v>
          </cell>
          <cell r="AN233" t="str">
            <v>0.055X2+0.065+0.08</v>
          </cell>
          <cell r="AO233" t="str">
            <v>kW</v>
          </cell>
          <cell r="AP233" t="str">
            <v>冷媒配管１(ガス)</v>
          </cell>
          <cell r="AQ233">
            <v>28.58</v>
          </cell>
          <cell r="AR233" t="str">
            <v>φ(mm)</v>
          </cell>
          <cell r="AS233" t="str">
            <v>冷媒配管１(液)</v>
          </cell>
          <cell r="AT233">
            <v>12.7</v>
          </cell>
          <cell r="AU233" t="str">
            <v>φ(mm)</v>
          </cell>
          <cell r="AV233" t="str">
            <v>製品質量</v>
          </cell>
          <cell r="AW233">
            <v>295</v>
          </cell>
          <cell r="AX233" t="str">
            <v>kg</v>
          </cell>
          <cell r="AY233">
            <v>41.28</v>
          </cell>
        </row>
        <row r="234">
          <cell r="B234" t="str">
            <v>PUHM-J112EA</v>
          </cell>
          <cell r="C234" t="str">
            <v>標準価格</v>
          </cell>
          <cell r="D234">
            <v>605000</v>
          </cell>
          <cell r="E234" t="str">
            <v>円</v>
          </cell>
          <cell r="F234" t="str">
            <v>冷房能力</v>
          </cell>
          <cell r="G234">
            <v>10</v>
          </cell>
          <cell r="H234" t="str">
            <v>kW</v>
          </cell>
          <cell r="I234" t="str">
            <v>消費電力(冷房)</v>
          </cell>
          <cell r="J234">
            <v>3.68</v>
          </cell>
          <cell r="K234" t="str">
            <v>kW</v>
          </cell>
          <cell r="L234" t="str">
            <v>暖房能力</v>
          </cell>
          <cell r="M234">
            <v>10.6</v>
          </cell>
          <cell r="N234" t="str">
            <v>kW</v>
          </cell>
          <cell r="O234" t="str">
            <v>消費電力(暖房)</v>
          </cell>
          <cell r="P234">
            <v>3.52</v>
          </cell>
          <cell r="Q234" t="str">
            <v>kW</v>
          </cell>
          <cell r="R234" t="str">
            <v>電源</v>
          </cell>
          <cell r="S234" t="str">
            <v>三相</v>
          </cell>
          <cell r="T234" t="str">
            <v>φ</v>
          </cell>
          <cell r="U234" t="str">
            <v>電圧</v>
          </cell>
          <cell r="V234">
            <v>200</v>
          </cell>
          <cell r="W234" t="str">
            <v>V</v>
          </cell>
          <cell r="X234" t="str">
            <v>外形寸法　高さ</v>
          </cell>
          <cell r="Y234">
            <v>1150</v>
          </cell>
          <cell r="Z234" t="str">
            <v>mm</v>
          </cell>
          <cell r="AA234" t="str">
            <v>外形寸法　幅</v>
          </cell>
          <cell r="AB234">
            <v>950</v>
          </cell>
          <cell r="AC234" t="str">
            <v>mm</v>
          </cell>
          <cell r="AD234" t="str">
            <v>外形寸法　奥行</v>
          </cell>
          <cell r="AE234">
            <v>420</v>
          </cell>
          <cell r="AF234" t="str">
            <v>mm</v>
          </cell>
          <cell r="AG234" t="str">
            <v>圧縮機出力</v>
          </cell>
          <cell r="AH234" t="str">
            <v>1.5×2</v>
          </cell>
          <cell r="AI234" t="str">
            <v>kW</v>
          </cell>
          <cell r="AJ234" t="str">
            <v>風量</v>
          </cell>
          <cell r="AK234">
            <v>93</v>
          </cell>
          <cell r="AL234" t="str">
            <v>m3/min</v>
          </cell>
          <cell r="AM234" t="str">
            <v>送風機出力</v>
          </cell>
          <cell r="AN234" t="str">
            <v>0.065×2</v>
          </cell>
          <cell r="AO234" t="str">
            <v>kW</v>
          </cell>
          <cell r="AP234" t="str">
            <v>冷媒配管１(ガス)</v>
          </cell>
          <cell r="AQ234">
            <v>15.88</v>
          </cell>
          <cell r="AR234" t="str">
            <v>φ(mm)</v>
          </cell>
          <cell r="AS234" t="str">
            <v>冷媒配管１(液)</v>
          </cell>
          <cell r="AT234">
            <v>9.52</v>
          </cell>
          <cell r="AU234" t="str">
            <v>φ(mm)</v>
          </cell>
          <cell r="AV234" t="str">
            <v>製品質量</v>
          </cell>
          <cell r="AW234">
            <v>125</v>
          </cell>
          <cell r="AX234" t="str">
            <v>kg</v>
          </cell>
          <cell r="AY234">
            <v>25.4</v>
          </cell>
        </row>
        <row r="235">
          <cell r="B235" t="str">
            <v>PUHM-J112EK</v>
          </cell>
          <cell r="C235" t="str">
            <v>標準価格</v>
          </cell>
          <cell r="D235">
            <v>595000</v>
          </cell>
          <cell r="E235" t="str">
            <v>円</v>
          </cell>
          <cell r="F235" t="str">
            <v>冷房能力</v>
          </cell>
          <cell r="G235">
            <v>10</v>
          </cell>
          <cell r="H235" t="str">
            <v>kW</v>
          </cell>
          <cell r="I235" t="str">
            <v>消費電力(冷房)</v>
          </cell>
          <cell r="J235">
            <v>3.68</v>
          </cell>
          <cell r="K235" t="str">
            <v>kW</v>
          </cell>
          <cell r="L235" t="str">
            <v>暖房能力</v>
          </cell>
          <cell r="M235">
            <v>10.6</v>
          </cell>
          <cell r="N235" t="str">
            <v>kW</v>
          </cell>
          <cell r="O235" t="str">
            <v>消費電力(暖房)</v>
          </cell>
          <cell r="P235">
            <v>3.52</v>
          </cell>
          <cell r="Q235" t="str">
            <v>kW</v>
          </cell>
          <cell r="R235" t="str">
            <v>電源</v>
          </cell>
          <cell r="S235" t="str">
            <v>三相</v>
          </cell>
          <cell r="T235" t="str">
            <v>φ</v>
          </cell>
          <cell r="U235" t="str">
            <v>電圧</v>
          </cell>
          <cell r="V235">
            <v>200</v>
          </cell>
          <cell r="W235" t="str">
            <v>V</v>
          </cell>
          <cell r="X235" t="str">
            <v>外形寸法　高さ</v>
          </cell>
          <cell r="Y235">
            <v>1150</v>
          </cell>
          <cell r="Z235" t="str">
            <v>mm</v>
          </cell>
          <cell r="AA235" t="str">
            <v>外形寸法　幅</v>
          </cell>
          <cell r="AB235">
            <v>950</v>
          </cell>
          <cell r="AC235" t="str">
            <v>mm</v>
          </cell>
          <cell r="AD235" t="str">
            <v>外形寸法　奥行</v>
          </cell>
          <cell r="AE235">
            <v>420</v>
          </cell>
          <cell r="AF235" t="str">
            <v>mm</v>
          </cell>
          <cell r="AG235" t="str">
            <v>圧縮機出力</v>
          </cell>
          <cell r="AH235" t="str">
            <v>1.5×2</v>
          </cell>
          <cell r="AI235" t="str">
            <v>kW</v>
          </cell>
          <cell r="AJ235" t="str">
            <v>風量</v>
          </cell>
          <cell r="AK235">
            <v>93</v>
          </cell>
          <cell r="AL235" t="str">
            <v>m3/min</v>
          </cell>
          <cell r="AM235" t="str">
            <v>送風機出力</v>
          </cell>
          <cell r="AN235" t="str">
            <v>0.065×2</v>
          </cell>
          <cell r="AO235" t="str">
            <v>kW</v>
          </cell>
          <cell r="AP235" t="str">
            <v>冷媒配管１(ガス)</v>
          </cell>
          <cell r="AQ235">
            <v>15.88</v>
          </cell>
          <cell r="AR235" t="str">
            <v>φ(mm)</v>
          </cell>
          <cell r="AS235" t="str">
            <v>冷媒配管１(液)</v>
          </cell>
          <cell r="AT235">
            <v>9.52</v>
          </cell>
          <cell r="AU235" t="str">
            <v>φ(mm)</v>
          </cell>
          <cell r="AV235" t="str">
            <v>製品質量</v>
          </cell>
          <cell r="AW235">
            <v>125</v>
          </cell>
          <cell r="AX235" t="str">
            <v>kg</v>
          </cell>
          <cell r="AY235">
            <v>25.4</v>
          </cell>
        </row>
        <row r="236">
          <cell r="B236" t="str">
            <v>PUHM-J140EA</v>
          </cell>
          <cell r="C236" t="str">
            <v>標準価格</v>
          </cell>
          <cell r="D236">
            <v>695000</v>
          </cell>
          <cell r="E236" t="str">
            <v>円</v>
          </cell>
          <cell r="F236" t="str">
            <v>冷房能力</v>
          </cell>
          <cell r="G236">
            <v>12.5</v>
          </cell>
          <cell r="H236" t="str">
            <v>kW</v>
          </cell>
          <cell r="I236" t="str">
            <v>消費電力(冷房)</v>
          </cell>
          <cell r="J236">
            <v>4.32</v>
          </cell>
          <cell r="K236" t="str">
            <v>kW</v>
          </cell>
          <cell r="L236" t="str">
            <v>暖房能力</v>
          </cell>
          <cell r="M236">
            <v>13.2</v>
          </cell>
          <cell r="N236" t="str">
            <v>kW</v>
          </cell>
          <cell r="O236" t="str">
            <v>消費電力(暖房)</v>
          </cell>
          <cell r="P236">
            <v>4.0999999999999996</v>
          </cell>
          <cell r="Q236" t="str">
            <v>kW</v>
          </cell>
          <cell r="R236" t="str">
            <v>電源</v>
          </cell>
          <cell r="S236" t="str">
            <v>三相</v>
          </cell>
          <cell r="T236" t="str">
            <v>φ</v>
          </cell>
          <cell r="U236" t="str">
            <v>電圧</v>
          </cell>
          <cell r="V236">
            <v>200</v>
          </cell>
          <cell r="W236" t="str">
            <v>V</v>
          </cell>
          <cell r="X236" t="str">
            <v>外形寸法　高さ</v>
          </cell>
          <cell r="Y236">
            <v>1150</v>
          </cell>
          <cell r="Z236" t="str">
            <v>mm</v>
          </cell>
          <cell r="AA236" t="str">
            <v>外形寸法　幅</v>
          </cell>
          <cell r="AB236">
            <v>950</v>
          </cell>
          <cell r="AC236" t="str">
            <v>mm</v>
          </cell>
          <cell r="AD236" t="str">
            <v>外形寸法　奥行</v>
          </cell>
          <cell r="AE236">
            <v>420</v>
          </cell>
          <cell r="AF236" t="str">
            <v>mm</v>
          </cell>
          <cell r="AG236" t="str">
            <v>圧縮機出力</v>
          </cell>
          <cell r="AH236" t="str">
            <v>1.7×2</v>
          </cell>
          <cell r="AI236" t="str">
            <v>kW</v>
          </cell>
          <cell r="AJ236" t="str">
            <v>風量</v>
          </cell>
          <cell r="AK236">
            <v>96</v>
          </cell>
          <cell r="AL236" t="str">
            <v>m3/min</v>
          </cell>
          <cell r="AM236" t="str">
            <v>送風機出力</v>
          </cell>
          <cell r="AN236" t="str">
            <v>0.070×2</v>
          </cell>
          <cell r="AO236" t="str">
            <v>kW</v>
          </cell>
          <cell r="AP236" t="str">
            <v>冷媒配管１(ガス)</v>
          </cell>
          <cell r="AQ236">
            <v>15.88</v>
          </cell>
          <cell r="AR236" t="str">
            <v>φ(mm)</v>
          </cell>
          <cell r="AS236" t="str">
            <v>冷媒配管１(液)</v>
          </cell>
          <cell r="AT236">
            <v>9.52</v>
          </cell>
          <cell r="AU236" t="str">
            <v>φ(mm)</v>
          </cell>
          <cell r="AV236" t="str">
            <v>製品質量</v>
          </cell>
          <cell r="AW236">
            <v>134</v>
          </cell>
          <cell r="AX236" t="str">
            <v>kg</v>
          </cell>
          <cell r="AY236">
            <v>25.4</v>
          </cell>
        </row>
        <row r="237">
          <cell r="B237" t="str">
            <v>PUHM-J140EK</v>
          </cell>
          <cell r="C237" t="str">
            <v>標準価格</v>
          </cell>
          <cell r="D237">
            <v>685000</v>
          </cell>
          <cell r="E237" t="str">
            <v>円</v>
          </cell>
          <cell r="F237" t="str">
            <v>冷房能力</v>
          </cell>
          <cell r="G237">
            <v>12.5</v>
          </cell>
          <cell r="H237" t="str">
            <v>kW</v>
          </cell>
          <cell r="I237" t="str">
            <v>消費電力(冷房)</v>
          </cell>
          <cell r="J237">
            <v>4.32</v>
          </cell>
          <cell r="K237" t="str">
            <v>kW</v>
          </cell>
          <cell r="L237" t="str">
            <v>暖房能力</v>
          </cell>
          <cell r="M237">
            <v>13.2</v>
          </cell>
          <cell r="N237" t="str">
            <v>kW</v>
          </cell>
          <cell r="O237" t="str">
            <v>消費電力(暖房)</v>
          </cell>
          <cell r="P237">
            <v>4.0999999999999996</v>
          </cell>
          <cell r="Q237" t="str">
            <v>kW</v>
          </cell>
          <cell r="R237" t="str">
            <v>電源</v>
          </cell>
          <cell r="S237" t="str">
            <v>三相</v>
          </cell>
          <cell r="T237" t="str">
            <v>φ</v>
          </cell>
          <cell r="U237" t="str">
            <v>電圧</v>
          </cell>
          <cell r="V237">
            <v>200</v>
          </cell>
          <cell r="W237" t="str">
            <v>V</v>
          </cell>
          <cell r="X237" t="str">
            <v>外形寸法　高さ</v>
          </cell>
          <cell r="Y237">
            <v>1150</v>
          </cell>
          <cell r="Z237" t="str">
            <v>mm</v>
          </cell>
          <cell r="AA237" t="str">
            <v>外形寸法　幅</v>
          </cell>
          <cell r="AB237">
            <v>950</v>
          </cell>
          <cell r="AC237" t="str">
            <v>mm</v>
          </cell>
          <cell r="AD237" t="str">
            <v>外形寸法　奥行</v>
          </cell>
          <cell r="AE237">
            <v>420</v>
          </cell>
          <cell r="AF237" t="str">
            <v>mm</v>
          </cell>
          <cell r="AG237" t="str">
            <v>圧縮機出力</v>
          </cell>
          <cell r="AH237" t="str">
            <v>1.7×2</v>
          </cell>
          <cell r="AI237" t="str">
            <v>kW</v>
          </cell>
          <cell r="AJ237" t="str">
            <v>風量</v>
          </cell>
          <cell r="AK237">
            <v>96</v>
          </cell>
          <cell r="AL237" t="str">
            <v>m3/min</v>
          </cell>
          <cell r="AM237" t="str">
            <v>送風機出力</v>
          </cell>
          <cell r="AN237" t="str">
            <v>0.070×2</v>
          </cell>
          <cell r="AO237" t="str">
            <v>kW</v>
          </cell>
          <cell r="AP237" t="str">
            <v>冷媒配管１(ガス)</v>
          </cell>
          <cell r="AQ237">
            <v>15.88</v>
          </cell>
          <cell r="AR237" t="str">
            <v>φ(mm)</v>
          </cell>
          <cell r="AS237" t="str">
            <v>冷媒配管１(液)</v>
          </cell>
          <cell r="AT237">
            <v>9.52</v>
          </cell>
          <cell r="AU237" t="str">
            <v>φ(mm)</v>
          </cell>
          <cell r="AV237" t="str">
            <v>製品質量</v>
          </cell>
          <cell r="AW237">
            <v>134</v>
          </cell>
          <cell r="AX237" t="str">
            <v>kg</v>
          </cell>
          <cell r="AY237">
            <v>25.4</v>
          </cell>
        </row>
        <row r="238">
          <cell r="B238" t="str">
            <v>PUHM-J160EA</v>
          </cell>
          <cell r="C238" t="str">
            <v>標準価格</v>
          </cell>
          <cell r="D238">
            <v>740000</v>
          </cell>
          <cell r="E238" t="str">
            <v>円</v>
          </cell>
          <cell r="F238" t="str">
            <v>冷房能力</v>
          </cell>
          <cell r="G238">
            <v>14</v>
          </cell>
          <cell r="H238" t="str">
            <v>kW</v>
          </cell>
          <cell r="I238" t="str">
            <v>消費電力(冷房)</v>
          </cell>
          <cell r="J238">
            <v>4.7</v>
          </cell>
          <cell r="K238" t="str">
            <v>kW</v>
          </cell>
          <cell r="L238" t="str">
            <v>暖房能力</v>
          </cell>
          <cell r="M238">
            <v>15</v>
          </cell>
          <cell r="N238" t="str">
            <v>kW</v>
          </cell>
          <cell r="O238" t="str">
            <v>消費電力(暖房)</v>
          </cell>
          <cell r="P238">
            <v>4.66</v>
          </cell>
          <cell r="Q238" t="str">
            <v>kW</v>
          </cell>
          <cell r="R238" t="str">
            <v>電源</v>
          </cell>
          <cell r="S238" t="str">
            <v>三相</v>
          </cell>
          <cell r="T238" t="str">
            <v>φ</v>
          </cell>
          <cell r="U238" t="str">
            <v>電圧</v>
          </cell>
          <cell r="V238">
            <v>200</v>
          </cell>
          <cell r="W238" t="str">
            <v>V</v>
          </cell>
          <cell r="X238" t="str">
            <v>外形寸法　高さ</v>
          </cell>
          <cell r="Y238">
            <v>1150</v>
          </cell>
          <cell r="Z238" t="str">
            <v>mm</v>
          </cell>
          <cell r="AA238" t="str">
            <v>外形寸法　幅</v>
          </cell>
          <cell r="AB238">
            <v>1020</v>
          </cell>
          <cell r="AC238" t="str">
            <v>mm</v>
          </cell>
          <cell r="AD238" t="str">
            <v>外形寸法　奥行</v>
          </cell>
          <cell r="AE238">
            <v>420</v>
          </cell>
          <cell r="AF238" t="str">
            <v>mm</v>
          </cell>
          <cell r="AG238" t="str">
            <v>圧縮機出力</v>
          </cell>
          <cell r="AH238" t="str">
            <v>2.0×2</v>
          </cell>
          <cell r="AI238" t="str">
            <v>kW</v>
          </cell>
          <cell r="AJ238" t="str">
            <v>風量</v>
          </cell>
          <cell r="AK238">
            <v>99</v>
          </cell>
          <cell r="AL238" t="str">
            <v>m3/min</v>
          </cell>
          <cell r="AM238" t="str">
            <v>送風機出力</v>
          </cell>
          <cell r="AN238" t="str">
            <v>0.075×2</v>
          </cell>
          <cell r="AO238" t="str">
            <v>kW</v>
          </cell>
          <cell r="AP238" t="str">
            <v>冷媒配管１(ガス)</v>
          </cell>
          <cell r="AQ238">
            <v>15.88</v>
          </cell>
          <cell r="AR238" t="str">
            <v>φ(mm)</v>
          </cell>
          <cell r="AS238" t="str">
            <v>冷媒配管１(液)</v>
          </cell>
          <cell r="AT238">
            <v>9.52</v>
          </cell>
          <cell r="AU238" t="str">
            <v>φ(mm)</v>
          </cell>
          <cell r="AV238" t="str">
            <v>製品質量</v>
          </cell>
          <cell r="AW238">
            <v>146</v>
          </cell>
          <cell r="AX238" t="str">
            <v>kg</v>
          </cell>
          <cell r="AY238">
            <v>25.4</v>
          </cell>
        </row>
        <row r="239">
          <cell r="B239" t="str">
            <v>PUHM-J160EK</v>
          </cell>
          <cell r="C239" t="str">
            <v>標準価格</v>
          </cell>
          <cell r="D239">
            <v>730000</v>
          </cell>
          <cell r="E239" t="str">
            <v>円</v>
          </cell>
          <cell r="F239" t="str">
            <v>冷房能力</v>
          </cell>
          <cell r="G239">
            <v>14</v>
          </cell>
          <cell r="H239" t="str">
            <v>kW</v>
          </cell>
          <cell r="I239" t="str">
            <v>消費電力(冷房)</v>
          </cell>
          <cell r="J239">
            <v>4.7</v>
          </cell>
          <cell r="K239" t="str">
            <v>kW</v>
          </cell>
          <cell r="L239" t="str">
            <v>暖房能力</v>
          </cell>
          <cell r="M239">
            <v>15</v>
          </cell>
          <cell r="N239" t="str">
            <v>kW</v>
          </cell>
          <cell r="O239" t="str">
            <v>消費電力(暖房)</v>
          </cell>
          <cell r="P239">
            <v>4.66</v>
          </cell>
          <cell r="Q239" t="str">
            <v>kW</v>
          </cell>
          <cell r="R239" t="str">
            <v>電源</v>
          </cell>
          <cell r="S239" t="str">
            <v>三相</v>
          </cell>
          <cell r="T239" t="str">
            <v>φ</v>
          </cell>
          <cell r="U239" t="str">
            <v>電圧</v>
          </cell>
          <cell r="V239">
            <v>200</v>
          </cell>
          <cell r="W239" t="str">
            <v>V</v>
          </cell>
          <cell r="X239" t="str">
            <v>外形寸法　高さ</v>
          </cell>
          <cell r="Y239">
            <v>1150</v>
          </cell>
          <cell r="Z239" t="str">
            <v>mm</v>
          </cell>
          <cell r="AA239" t="str">
            <v>外形寸法　幅</v>
          </cell>
          <cell r="AB239">
            <v>1020</v>
          </cell>
          <cell r="AC239" t="str">
            <v>mm</v>
          </cell>
          <cell r="AD239" t="str">
            <v>外形寸法　奥行</v>
          </cell>
          <cell r="AE239">
            <v>420</v>
          </cell>
          <cell r="AF239" t="str">
            <v>mm</v>
          </cell>
          <cell r="AG239" t="str">
            <v>圧縮機出力</v>
          </cell>
          <cell r="AH239" t="str">
            <v>2.0×2</v>
          </cell>
          <cell r="AI239" t="str">
            <v>kW</v>
          </cell>
          <cell r="AJ239" t="str">
            <v>風量</v>
          </cell>
          <cell r="AK239">
            <v>99</v>
          </cell>
          <cell r="AL239" t="str">
            <v>m3/min</v>
          </cell>
          <cell r="AM239" t="str">
            <v>送風機出力</v>
          </cell>
          <cell r="AN239" t="str">
            <v>0.075×2</v>
          </cell>
          <cell r="AO239" t="str">
            <v>kW</v>
          </cell>
          <cell r="AP239" t="str">
            <v>冷媒配管１(ガス)</v>
          </cell>
          <cell r="AQ239">
            <v>15.88</v>
          </cell>
          <cell r="AR239" t="str">
            <v>φ(mm)</v>
          </cell>
          <cell r="AS239" t="str">
            <v>冷媒配管１(液)</v>
          </cell>
          <cell r="AT239">
            <v>9.52</v>
          </cell>
          <cell r="AU239" t="str">
            <v>φ(mm)</v>
          </cell>
          <cell r="AV239" t="str">
            <v>製品質量</v>
          </cell>
          <cell r="AW239">
            <v>146</v>
          </cell>
          <cell r="AX239" t="str">
            <v>kg</v>
          </cell>
          <cell r="AY239">
            <v>25.4</v>
          </cell>
        </row>
        <row r="240">
          <cell r="B240" t="str">
            <v>PUHM-J80EA</v>
          </cell>
          <cell r="C240" t="str">
            <v>標準価格</v>
          </cell>
          <cell r="D240">
            <v>470000</v>
          </cell>
          <cell r="E240" t="str">
            <v>円</v>
          </cell>
          <cell r="F240" t="str">
            <v>冷房能力</v>
          </cell>
          <cell r="G240">
            <v>7.1</v>
          </cell>
          <cell r="H240" t="str">
            <v>kW</v>
          </cell>
          <cell r="I240" t="str">
            <v>消費電力(冷房)</v>
          </cell>
          <cell r="J240">
            <v>2.88</v>
          </cell>
          <cell r="K240" t="str">
            <v>kW</v>
          </cell>
          <cell r="L240" t="str">
            <v>暖房能力</v>
          </cell>
          <cell r="M240">
            <v>7.5</v>
          </cell>
          <cell r="N240" t="str">
            <v>kW</v>
          </cell>
          <cell r="O240" t="str">
            <v>消費電力(暖房)</v>
          </cell>
          <cell r="P240">
            <v>2.64</v>
          </cell>
          <cell r="Q240" t="str">
            <v>kW</v>
          </cell>
          <cell r="R240" t="str">
            <v>電源</v>
          </cell>
          <cell r="S240" t="str">
            <v>三相</v>
          </cell>
          <cell r="T240" t="str">
            <v>φ</v>
          </cell>
          <cell r="U240" t="str">
            <v>電圧</v>
          </cell>
          <cell r="V240">
            <v>200</v>
          </cell>
          <cell r="W240" t="str">
            <v>V</v>
          </cell>
          <cell r="X240" t="str">
            <v>外形寸法　高さ</v>
          </cell>
          <cell r="Y240">
            <v>850</v>
          </cell>
          <cell r="Z240" t="str">
            <v>mm</v>
          </cell>
          <cell r="AA240" t="str">
            <v>外形寸法　幅</v>
          </cell>
          <cell r="AB240">
            <v>800</v>
          </cell>
          <cell r="AC240" t="str">
            <v>mm</v>
          </cell>
          <cell r="AD240" t="str">
            <v>外形寸法　奥行</v>
          </cell>
          <cell r="AE240">
            <v>350</v>
          </cell>
          <cell r="AF240" t="str">
            <v>mm</v>
          </cell>
          <cell r="AG240" t="str">
            <v>圧縮機出力</v>
          </cell>
          <cell r="AH240" t="str">
            <v>1.2×2</v>
          </cell>
          <cell r="AI240" t="str">
            <v>kW</v>
          </cell>
          <cell r="AJ240" t="str">
            <v>風量</v>
          </cell>
          <cell r="AK240">
            <v>53</v>
          </cell>
          <cell r="AL240" t="str">
            <v>m3/min</v>
          </cell>
          <cell r="AM240" t="str">
            <v>送風機出力</v>
          </cell>
          <cell r="AN240" t="str">
            <v>0.035×2</v>
          </cell>
          <cell r="AO240" t="str">
            <v>kW</v>
          </cell>
          <cell r="AP240" t="str">
            <v>冷媒配管１(ガス)</v>
          </cell>
          <cell r="AQ240">
            <v>12.7</v>
          </cell>
          <cell r="AR240" t="str">
            <v>φ(mm)</v>
          </cell>
          <cell r="AS240" t="str">
            <v>冷媒配管１(液)</v>
          </cell>
          <cell r="AT240">
            <v>6.35</v>
          </cell>
          <cell r="AU240" t="str">
            <v>φ(mm)</v>
          </cell>
          <cell r="AV240" t="str">
            <v>製品質量</v>
          </cell>
          <cell r="AW240">
            <v>88</v>
          </cell>
          <cell r="AX240" t="str">
            <v>kg</v>
          </cell>
          <cell r="AY240">
            <v>19.049999999999997</v>
          </cell>
        </row>
        <row r="241">
          <cell r="B241" t="str">
            <v>PUHM-J80EK</v>
          </cell>
          <cell r="C241" t="str">
            <v>標準価格</v>
          </cell>
          <cell r="D241">
            <v>460000</v>
          </cell>
          <cell r="E241" t="str">
            <v>円</v>
          </cell>
          <cell r="F241" t="str">
            <v>冷房能力</v>
          </cell>
          <cell r="G241">
            <v>7.1</v>
          </cell>
          <cell r="H241" t="str">
            <v>kW</v>
          </cell>
          <cell r="I241" t="str">
            <v>消費電力(冷房)</v>
          </cell>
          <cell r="J241">
            <v>2.88</v>
          </cell>
          <cell r="K241" t="str">
            <v>kW</v>
          </cell>
          <cell r="L241" t="str">
            <v>暖房能力</v>
          </cell>
          <cell r="M241">
            <v>7.5</v>
          </cell>
          <cell r="N241" t="str">
            <v>kW</v>
          </cell>
          <cell r="O241" t="str">
            <v>消費電力(暖房)</v>
          </cell>
          <cell r="P241">
            <v>2.64</v>
          </cell>
          <cell r="Q241" t="str">
            <v>kW</v>
          </cell>
          <cell r="R241" t="str">
            <v>電源</v>
          </cell>
          <cell r="S241" t="str">
            <v>三相</v>
          </cell>
          <cell r="T241" t="str">
            <v>φ</v>
          </cell>
          <cell r="U241" t="str">
            <v>電圧</v>
          </cell>
          <cell r="V241">
            <v>200</v>
          </cell>
          <cell r="W241" t="str">
            <v>V</v>
          </cell>
          <cell r="X241" t="str">
            <v>外形寸法　高さ</v>
          </cell>
          <cell r="Y241">
            <v>850</v>
          </cell>
          <cell r="Z241" t="str">
            <v>mm</v>
          </cell>
          <cell r="AA241" t="str">
            <v>外形寸法　幅</v>
          </cell>
          <cell r="AB241">
            <v>800</v>
          </cell>
          <cell r="AC241" t="str">
            <v>mm</v>
          </cell>
          <cell r="AD241" t="str">
            <v>外形寸法　奥行</v>
          </cell>
          <cell r="AE241">
            <v>350</v>
          </cell>
          <cell r="AF241" t="str">
            <v>mm</v>
          </cell>
          <cell r="AG241" t="str">
            <v>圧縮機出力</v>
          </cell>
          <cell r="AH241" t="str">
            <v>1.2×2</v>
          </cell>
          <cell r="AI241" t="str">
            <v>kW</v>
          </cell>
          <cell r="AJ241" t="str">
            <v>風量</v>
          </cell>
          <cell r="AK241">
            <v>53</v>
          </cell>
          <cell r="AL241" t="str">
            <v>m3/min</v>
          </cell>
          <cell r="AM241" t="str">
            <v>送風機出力</v>
          </cell>
          <cell r="AN241" t="str">
            <v>0.035×2</v>
          </cell>
          <cell r="AO241" t="str">
            <v>kW</v>
          </cell>
          <cell r="AP241" t="str">
            <v>冷媒配管１(ガス)</v>
          </cell>
          <cell r="AQ241">
            <v>12.7</v>
          </cell>
          <cell r="AR241" t="str">
            <v>φ(mm)</v>
          </cell>
          <cell r="AS241" t="str">
            <v>冷媒配管１(液)</v>
          </cell>
          <cell r="AT241">
            <v>6.35</v>
          </cell>
          <cell r="AU241" t="str">
            <v>φ(mm)</v>
          </cell>
          <cell r="AV241" t="str">
            <v>製品質量</v>
          </cell>
          <cell r="AW241">
            <v>88</v>
          </cell>
          <cell r="AX241" t="str">
            <v>kg</v>
          </cell>
          <cell r="AY241">
            <v>19.049999999999997</v>
          </cell>
        </row>
        <row r="242">
          <cell r="B242" t="str">
            <v>PUHY-J140M-A</v>
          </cell>
          <cell r="C242" t="str">
            <v>標準価格</v>
          </cell>
          <cell r="D242">
            <v>1020000</v>
          </cell>
          <cell r="E242" t="str">
            <v>円</v>
          </cell>
          <cell r="F242" t="str">
            <v>冷房能力</v>
          </cell>
          <cell r="G242">
            <v>14</v>
          </cell>
          <cell r="H242" t="str">
            <v>kW</v>
          </cell>
          <cell r="I242" t="str">
            <v>消費電力(冷房)</v>
          </cell>
          <cell r="J242">
            <v>5.81</v>
          </cell>
          <cell r="K242" t="str">
            <v>kW</v>
          </cell>
          <cell r="L242" t="str">
            <v>暖房能力</v>
          </cell>
          <cell r="M242">
            <v>16</v>
          </cell>
          <cell r="N242" t="str">
            <v>kW</v>
          </cell>
          <cell r="O242" t="str">
            <v>消費電力(暖房)</v>
          </cell>
          <cell r="P242">
            <v>5.69</v>
          </cell>
          <cell r="Q242" t="str">
            <v>kW</v>
          </cell>
          <cell r="R242" t="str">
            <v>電源</v>
          </cell>
          <cell r="S242" t="str">
            <v>三相</v>
          </cell>
          <cell r="T242" t="str">
            <v>φ</v>
          </cell>
          <cell r="U242" t="str">
            <v>電圧</v>
          </cell>
          <cell r="V242">
            <v>200</v>
          </cell>
          <cell r="W242" t="str">
            <v>V</v>
          </cell>
          <cell r="X242" t="str">
            <v>外形寸法　高さ</v>
          </cell>
          <cell r="Y242">
            <v>1445</v>
          </cell>
          <cell r="Z242" t="str">
            <v>mm</v>
          </cell>
          <cell r="AA242" t="str">
            <v>外形寸法　幅</v>
          </cell>
          <cell r="AB242">
            <v>990</v>
          </cell>
          <cell r="AC242" t="str">
            <v>mm</v>
          </cell>
          <cell r="AD242" t="str">
            <v>外形寸法　奥行</v>
          </cell>
          <cell r="AE242">
            <v>495</v>
          </cell>
          <cell r="AF242" t="str">
            <v>mm</v>
          </cell>
          <cell r="AG242" t="str">
            <v>圧縮機出力</v>
          </cell>
          <cell r="AH242">
            <v>3.75</v>
          </cell>
          <cell r="AI242" t="str">
            <v>kW</v>
          </cell>
          <cell r="AJ242" t="str">
            <v>風量</v>
          </cell>
          <cell r="AK242">
            <v>100</v>
          </cell>
          <cell r="AL242" t="str">
            <v>m3/min</v>
          </cell>
          <cell r="AM242" t="str">
            <v>送風機出力</v>
          </cell>
          <cell r="AN242" t="str">
            <v>0.06＋0.06</v>
          </cell>
          <cell r="AO242" t="str">
            <v>kW</v>
          </cell>
          <cell r="AP242" t="str">
            <v>冷媒配管１(ガス)</v>
          </cell>
          <cell r="AQ242">
            <v>19.05</v>
          </cell>
          <cell r="AR242" t="str">
            <v>φ(mm)</v>
          </cell>
          <cell r="AS242" t="str">
            <v>冷媒配管１(液)</v>
          </cell>
          <cell r="AT242">
            <v>9.52</v>
          </cell>
          <cell r="AU242" t="str">
            <v>φ(mm)</v>
          </cell>
          <cell r="AV242" t="str">
            <v>製品質量</v>
          </cell>
          <cell r="AW242">
            <v>171</v>
          </cell>
          <cell r="AX242" t="str">
            <v>kg</v>
          </cell>
          <cell r="AY242">
            <v>28.57</v>
          </cell>
        </row>
        <row r="243">
          <cell r="B243" t="str">
            <v>PUHY-J140M-A-BS</v>
          </cell>
          <cell r="C243" t="str">
            <v>標準価格</v>
          </cell>
          <cell r="D243">
            <v>1240000</v>
          </cell>
          <cell r="E243" t="str">
            <v>円</v>
          </cell>
          <cell r="F243" t="str">
            <v>冷房能力</v>
          </cell>
          <cell r="G243">
            <v>14</v>
          </cell>
          <cell r="H243" t="str">
            <v>kW</v>
          </cell>
          <cell r="I243" t="str">
            <v>消費電力(冷房)</v>
          </cell>
          <cell r="J243">
            <v>5.81</v>
          </cell>
          <cell r="K243" t="str">
            <v>kW</v>
          </cell>
          <cell r="L243" t="str">
            <v>暖房能力</v>
          </cell>
          <cell r="M243">
            <v>16</v>
          </cell>
          <cell r="N243" t="str">
            <v>kW</v>
          </cell>
          <cell r="O243" t="str">
            <v>消費電力(暖房)</v>
          </cell>
          <cell r="P243">
            <v>5.69</v>
          </cell>
          <cell r="Q243" t="str">
            <v>kW</v>
          </cell>
          <cell r="R243" t="str">
            <v>電源</v>
          </cell>
          <cell r="S243" t="str">
            <v>三相</v>
          </cell>
          <cell r="T243" t="str">
            <v>φ</v>
          </cell>
          <cell r="U243" t="str">
            <v>電圧</v>
          </cell>
          <cell r="V243">
            <v>200</v>
          </cell>
          <cell r="W243" t="str">
            <v>V</v>
          </cell>
          <cell r="X243" t="str">
            <v>外形寸法　高さ</v>
          </cell>
          <cell r="Y243">
            <v>1445</v>
          </cell>
          <cell r="Z243" t="str">
            <v>mm</v>
          </cell>
          <cell r="AA243" t="str">
            <v>外形寸法　幅</v>
          </cell>
          <cell r="AB243">
            <v>990</v>
          </cell>
          <cell r="AC243" t="str">
            <v>mm</v>
          </cell>
          <cell r="AD243" t="str">
            <v>外形寸法　奥行</v>
          </cell>
          <cell r="AE243">
            <v>495</v>
          </cell>
          <cell r="AF243" t="str">
            <v>mm</v>
          </cell>
          <cell r="AG243" t="str">
            <v>圧縮機出力</v>
          </cell>
          <cell r="AH243">
            <v>3.75</v>
          </cell>
          <cell r="AI243" t="str">
            <v>kW</v>
          </cell>
          <cell r="AJ243" t="str">
            <v>風量</v>
          </cell>
          <cell r="AK243">
            <v>100</v>
          </cell>
          <cell r="AL243" t="str">
            <v>m3/min</v>
          </cell>
          <cell r="AM243" t="str">
            <v>送風機出力</v>
          </cell>
          <cell r="AN243" t="str">
            <v>0.06＋0.06</v>
          </cell>
          <cell r="AO243" t="str">
            <v>kW</v>
          </cell>
          <cell r="AP243" t="str">
            <v>冷媒配管１(ガス)</v>
          </cell>
          <cell r="AQ243">
            <v>19.05</v>
          </cell>
          <cell r="AR243" t="str">
            <v>φ(mm)</v>
          </cell>
          <cell r="AS243" t="str">
            <v>冷媒配管１(液)</v>
          </cell>
          <cell r="AT243">
            <v>9.52</v>
          </cell>
          <cell r="AU243" t="str">
            <v>φ(mm)</v>
          </cell>
          <cell r="AV243" t="str">
            <v>製品質量</v>
          </cell>
          <cell r="AW243">
            <v>171</v>
          </cell>
          <cell r="AX243" t="str">
            <v>kg</v>
          </cell>
          <cell r="AY243">
            <v>28.57</v>
          </cell>
        </row>
        <row r="244">
          <cell r="B244" t="str">
            <v>PUHY-J140M-A-BSG</v>
          </cell>
          <cell r="C244" t="str">
            <v>標準価格</v>
          </cell>
          <cell r="D244">
            <v>1340000</v>
          </cell>
          <cell r="E244" t="str">
            <v>円</v>
          </cell>
          <cell r="F244" t="str">
            <v>冷房能力</v>
          </cell>
          <cell r="G244">
            <v>14</v>
          </cell>
          <cell r="H244" t="str">
            <v>kW</v>
          </cell>
          <cell r="I244" t="str">
            <v>消費電力(冷房)</v>
          </cell>
          <cell r="J244">
            <v>5.81</v>
          </cell>
          <cell r="K244" t="str">
            <v>kW</v>
          </cell>
          <cell r="L244" t="str">
            <v>暖房能力</v>
          </cell>
          <cell r="M244">
            <v>16</v>
          </cell>
          <cell r="N244" t="str">
            <v>kW</v>
          </cell>
          <cell r="O244" t="str">
            <v>消費電力(暖房)</v>
          </cell>
          <cell r="P244">
            <v>5.69</v>
          </cell>
          <cell r="Q244" t="str">
            <v>kW</v>
          </cell>
          <cell r="R244" t="str">
            <v>電源</v>
          </cell>
          <cell r="S244" t="str">
            <v>三相</v>
          </cell>
          <cell r="T244" t="str">
            <v>φ</v>
          </cell>
          <cell r="U244" t="str">
            <v>電圧</v>
          </cell>
          <cell r="V244">
            <v>200</v>
          </cell>
          <cell r="W244" t="str">
            <v>V</v>
          </cell>
          <cell r="X244" t="str">
            <v>外形寸法　高さ</v>
          </cell>
          <cell r="Y244">
            <v>1445</v>
          </cell>
          <cell r="Z244" t="str">
            <v>mm</v>
          </cell>
          <cell r="AA244" t="str">
            <v>外形寸法　幅</v>
          </cell>
          <cell r="AB244">
            <v>990</v>
          </cell>
          <cell r="AC244" t="str">
            <v>mm</v>
          </cell>
          <cell r="AD244" t="str">
            <v>外形寸法　奥行</v>
          </cell>
          <cell r="AE244">
            <v>495</v>
          </cell>
          <cell r="AF244" t="str">
            <v>mm</v>
          </cell>
          <cell r="AG244" t="str">
            <v>圧縮機出力</v>
          </cell>
          <cell r="AH244">
            <v>3.75</v>
          </cell>
          <cell r="AI244" t="str">
            <v>kW</v>
          </cell>
          <cell r="AJ244" t="str">
            <v>風量</v>
          </cell>
          <cell r="AK244">
            <v>100</v>
          </cell>
          <cell r="AL244" t="str">
            <v>m3/min</v>
          </cell>
          <cell r="AM244" t="str">
            <v>送風機出力</v>
          </cell>
          <cell r="AN244" t="str">
            <v>0.06＋0.06</v>
          </cell>
          <cell r="AO244" t="str">
            <v>kW</v>
          </cell>
          <cell r="AP244" t="str">
            <v>冷媒配管１(ガス)</v>
          </cell>
          <cell r="AQ244">
            <v>19.05</v>
          </cell>
          <cell r="AR244" t="str">
            <v>φ(mm)</v>
          </cell>
          <cell r="AS244" t="str">
            <v>冷媒配管１(液)</v>
          </cell>
          <cell r="AT244">
            <v>9.52</v>
          </cell>
          <cell r="AU244" t="str">
            <v>φ(mm)</v>
          </cell>
          <cell r="AV244" t="str">
            <v>製品質量</v>
          </cell>
          <cell r="AW244">
            <v>171</v>
          </cell>
          <cell r="AX244" t="str">
            <v>kg</v>
          </cell>
          <cell r="AY244">
            <v>28.57</v>
          </cell>
        </row>
        <row r="245">
          <cell r="B245" t="str">
            <v>PUHY-J160M-A</v>
          </cell>
          <cell r="C245" t="str">
            <v>標準価格</v>
          </cell>
          <cell r="D245">
            <v>1220000</v>
          </cell>
          <cell r="E245" t="str">
            <v>円</v>
          </cell>
          <cell r="F245" t="str">
            <v>冷房能力</v>
          </cell>
          <cell r="G245">
            <v>16</v>
          </cell>
          <cell r="H245" t="str">
            <v>kW</v>
          </cell>
          <cell r="I245" t="str">
            <v>消費電力(冷房)</v>
          </cell>
          <cell r="J245">
            <v>2.3199999999999998</v>
          </cell>
          <cell r="K245" t="str">
            <v>kW</v>
          </cell>
          <cell r="L245" t="str">
            <v>暖房能力</v>
          </cell>
          <cell r="M245">
            <v>18</v>
          </cell>
          <cell r="N245" t="str">
            <v>kW</v>
          </cell>
          <cell r="O245" t="str">
            <v>消費電力(暖房)</v>
          </cell>
          <cell r="P245">
            <v>6.57</v>
          </cell>
          <cell r="Q245" t="str">
            <v>kW</v>
          </cell>
          <cell r="R245" t="str">
            <v>電源</v>
          </cell>
          <cell r="S245" t="str">
            <v>三相</v>
          </cell>
          <cell r="T245" t="str">
            <v>φ</v>
          </cell>
          <cell r="U245" t="str">
            <v>電圧</v>
          </cell>
          <cell r="V245">
            <v>200</v>
          </cell>
          <cell r="W245" t="str">
            <v>V</v>
          </cell>
          <cell r="X245" t="str">
            <v>外形寸法　高さ</v>
          </cell>
          <cell r="Y245">
            <v>1445</v>
          </cell>
          <cell r="Z245" t="str">
            <v>mm</v>
          </cell>
          <cell r="AA245" t="str">
            <v>外形寸法　幅</v>
          </cell>
          <cell r="AB245">
            <v>990</v>
          </cell>
          <cell r="AC245" t="str">
            <v>mm</v>
          </cell>
          <cell r="AD245" t="str">
            <v>外形寸法　奥行</v>
          </cell>
          <cell r="AE245">
            <v>495</v>
          </cell>
          <cell r="AF245" t="str">
            <v>mm</v>
          </cell>
          <cell r="AG245" t="str">
            <v>圧縮機出力</v>
          </cell>
          <cell r="AH245">
            <v>4.0999999999999996</v>
          </cell>
          <cell r="AI245" t="str">
            <v>kW</v>
          </cell>
          <cell r="AJ245" t="str">
            <v>風量</v>
          </cell>
          <cell r="AK245">
            <v>100</v>
          </cell>
          <cell r="AL245" t="str">
            <v>m3/min</v>
          </cell>
          <cell r="AM245" t="str">
            <v>送風機出力</v>
          </cell>
          <cell r="AN245" t="str">
            <v>0.06＋0.06</v>
          </cell>
          <cell r="AO245" t="str">
            <v>kW</v>
          </cell>
          <cell r="AP245" t="str">
            <v>冷媒配管１(ガス)</v>
          </cell>
          <cell r="AQ245">
            <v>22.2</v>
          </cell>
          <cell r="AR245" t="str">
            <v>φ(mm)</v>
          </cell>
          <cell r="AS245" t="str">
            <v>冷媒配管１(液)</v>
          </cell>
          <cell r="AT245">
            <v>9.52</v>
          </cell>
          <cell r="AU245" t="str">
            <v>φ(mm)</v>
          </cell>
          <cell r="AV245" t="str">
            <v>製品質量</v>
          </cell>
          <cell r="AW245">
            <v>171</v>
          </cell>
          <cell r="AX245" t="str">
            <v>kg</v>
          </cell>
          <cell r="AY245">
            <v>31.72</v>
          </cell>
        </row>
        <row r="246">
          <cell r="B246" t="str">
            <v>PUHY-J160M-A-BS</v>
          </cell>
          <cell r="C246" t="str">
            <v>標準価格</v>
          </cell>
          <cell r="D246">
            <v>1470000</v>
          </cell>
          <cell r="E246" t="str">
            <v>円</v>
          </cell>
          <cell r="F246" t="str">
            <v>冷房能力</v>
          </cell>
          <cell r="G246">
            <v>16</v>
          </cell>
          <cell r="H246" t="str">
            <v>kW</v>
          </cell>
          <cell r="I246" t="str">
            <v>消費電力(冷房)</v>
          </cell>
          <cell r="J246">
            <v>2.3199999999999998</v>
          </cell>
          <cell r="K246" t="str">
            <v>kW</v>
          </cell>
          <cell r="L246" t="str">
            <v>暖房能力</v>
          </cell>
          <cell r="M246">
            <v>18</v>
          </cell>
          <cell r="N246" t="str">
            <v>kW</v>
          </cell>
          <cell r="O246" t="str">
            <v>消費電力(暖房)</v>
          </cell>
          <cell r="P246">
            <v>6.57</v>
          </cell>
          <cell r="Q246" t="str">
            <v>kW</v>
          </cell>
          <cell r="R246" t="str">
            <v>電源</v>
          </cell>
          <cell r="S246" t="str">
            <v>三相</v>
          </cell>
          <cell r="T246" t="str">
            <v>φ</v>
          </cell>
          <cell r="U246" t="str">
            <v>電圧</v>
          </cell>
          <cell r="V246">
            <v>200</v>
          </cell>
          <cell r="W246" t="str">
            <v>V</v>
          </cell>
          <cell r="X246" t="str">
            <v>外形寸法　高さ</v>
          </cell>
          <cell r="Y246">
            <v>1445</v>
          </cell>
          <cell r="Z246" t="str">
            <v>mm</v>
          </cell>
          <cell r="AA246" t="str">
            <v>外形寸法　幅</v>
          </cell>
          <cell r="AB246">
            <v>990</v>
          </cell>
          <cell r="AC246" t="str">
            <v>mm</v>
          </cell>
          <cell r="AD246" t="str">
            <v>外形寸法　奥行</v>
          </cell>
          <cell r="AE246">
            <v>495</v>
          </cell>
          <cell r="AF246" t="str">
            <v>mm</v>
          </cell>
          <cell r="AG246" t="str">
            <v>圧縮機出力</v>
          </cell>
          <cell r="AH246">
            <v>4.0999999999999996</v>
          </cell>
          <cell r="AI246" t="str">
            <v>kW</v>
          </cell>
          <cell r="AJ246" t="str">
            <v>風量</v>
          </cell>
          <cell r="AK246">
            <v>100</v>
          </cell>
          <cell r="AL246" t="str">
            <v>m3/min</v>
          </cell>
          <cell r="AM246" t="str">
            <v>送風機出力</v>
          </cell>
          <cell r="AN246" t="str">
            <v>0.06＋0.06</v>
          </cell>
          <cell r="AO246" t="str">
            <v>kW</v>
          </cell>
          <cell r="AP246" t="str">
            <v>冷媒配管１(ガス)</v>
          </cell>
          <cell r="AQ246">
            <v>22.2</v>
          </cell>
          <cell r="AR246" t="str">
            <v>φ(mm)</v>
          </cell>
          <cell r="AS246" t="str">
            <v>冷媒配管１(液)</v>
          </cell>
          <cell r="AT246">
            <v>9.52</v>
          </cell>
          <cell r="AU246" t="str">
            <v>φ(mm)</v>
          </cell>
          <cell r="AV246" t="str">
            <v>製品質量</v>
          </cell>
          <cell r="AW246">
            <v>171</v>
          </cell>
          <cell r="AX246" t="str">
            <v>kg</v>
          </cell>
          <cell r="AY246">
            <v>31.72</v>
          </cell>
        </row>
        <row r="247">
          <cell r="B247" t="str">
            <v>PUHY-J160M-A-BSG</v>
          </cell>
          <cell r="C247" t="str">
            <v>標準価格</v>
          </cell>
          <cell r="D247">
            <v>1590000</v>
          </cell>
          <cell r="E247" t="str">
            <v>円</v>
          </cell>
          <cell r="F247" t="str">
            <v>冷房能力</v>
          </cell>
          <cell r="G247">
            <v>16</v>
          </cell>
          <cell r="H247" t="str">
            <v>kW</v>
          </cell>
          <cell r="I247" t="str">
            <v>消費電力(冷房)</v>
          </cell>
          <cell r="J247">
            <v>2.3199999999999998</v>
          </cell>
          <cell r="K247" t="str">
            <v>kW</v>
          </cell>
          <cell r="L247" t="str">
            <v>暖房能力</v>
          </cell>
          <cell r="M247">
            <v>18</v>
          </cell>
          <cell r="N247" t="str">
            <v>kW</v>
          </cell>
          <cell r="O247" t="str">
            <v>消費電力(暖房)</v>
          </cell>
          <cell r="P247">
            <v>6.57</v>
          </cell>
          <cell r="Q247" t="str">
            <v>kW</v>
          </cell>
          <cell r="R247" t="str">
            <v>電源</v>
          </cell>
          <cell r="S247" t="str">
            <v>三相</v>
          </cell>
          <cell r="T247" t="str">
            <v>φ</v>
          </cell>
          <cell r="U247" t="str">
            <v>電圧</v>
          </cell>
          <cell r="V247">
            <v>200</v>
          </cell>
          <cell r="W247" t="str">
            <v>V</v>
          </cell>
          <cell r="X247" t="str">
            <v>外形寸法　高さ</v>
          </cell>
          <cell r="Y247">
            <v>1445</v>
          </cell>
          <cell r="Z247" t="str">
            <v>mm</v>
          </cell>
          <cell r="AA247" t="str">
            <v>外形寸法　幅</v>
          </cell>
          <cell r="AB247">
            <v>990</v>
          </cell>
          <cell r="AC247" t="str">
            <v>mm</v>
          </cell>
          <cell r="AD247" t="str">
            <v>外形寸法　奥行</v>
          </cell>
          <cell r="AE247">
            <v>495</v>
          </cell>
          <cell r="AF247" t="str">
            <v>mm</v>
          </cell>
          <cell r="AG247" t="str">
            <v>圧縮機出力</v>
          </cell>
          <cell r="AH247">
            <v>4.0999999999999996</v>
          </cell>
          <cell r="AI247" t="str">
            <v>kW</v>
          </cell>
          <cell r="AJ247" t="str">
            <v>風量</v>
          </cell>
          <cell r="AK247">
            <v>100</v>
          </cell>
          <cell r="AL247" t="str">
            <v>m3/min</v>
          </cell>
          <cell r="AM247" t="str">
            <v>送風機出力</v>
          </cell>
          <cell r="AN247" t="str">
            <v>0.06＋0.06</v>
          </cell>
          <cell r="AO247" t="str">
            <v>kW</v>
          </cell>
          <cell r="AP247" t="str">
            <v>冷媒配管１(ガス)</v>
          </cell>
          <cell r="AQ247">
            <v>22.2</v>
          </cell>
          <cell r="AR247" t="str">
            <v>φ(mm)</v>
          </cell>
          <cell r="AS247" t="str">
            <v>冷媒配管１(液)</v>
          </cell>
          <cell r="AT247">
            <v>9.52</v>
          </cell>
          <cell r="AU247" t="str">
            <v>φ(mm)</v>
          </cell>
          <cell r="AV247" t="str">
            <v>製品質量</v>
          </cell>
          <cell r="AW247">
            <v>171</v>
          </cell>
          <cell r="AX247" t="str">
            <v>kg</v>
          </cell>
          <cell r="AY247">
            <v>31.72</v>
          </cell>
        </row>
        <row r="248">
          <cell r="B248" t="str">
            <v>PUHY-J224M-A</v>
          </cell>
          <cell r="C248" t="str">
            <v>標準価格</v>
          </cell>
          <cell r="D248">
            <v>1550000</v>
          </cell>
          <cell r="E248" t="str">
            <v>円</v>
          </cell>
          <cell r="F248" t="str">
            <v>冷房能力</v>
          </cell>
          <cell r="G248">
            <v>22.4</v>
          </cell>
          <cell r="H248" t="str">
            <v>kW</v>
          </cell>
          <cell r="I248" t="str">
            <v>消費電力(冷房)</v>
          </cell>
          <cell r="J248">
            <v>9.43</v>
          </cell>
          <cell r="K248" t="str">
            <v>kW</v>
          </cell>
          <cell r="L248" t="str">
            <v>暖房能力</v>
          </cell>
          <cell r="M248">
            <v>25</v>
          </cell>
          <cell r="N248" t="str">
            <v>kW</v>
          </cell>
          <cell r="O248" t="str">
            <v>消費電力(暖房)</v>
          </cell>
          <cell r="P248">
            <v>8.4600000000000009</v>
          </cell>
          <cell r="Q248" t="str">
            <v>kW</v>
          </cell>
          <cell r="R248" t="str">
            <v>電源</v>
          </cell>
          <cell r="S248" t="str">
            <v>三相</v>
          </cell>
          <cell r="T248" t="str">
            <v>φ</v>
          </cell>
          <cell r="U248" t="str">
            <v>電圧</v>
          </cell>
          <cell r="V248">
            <v>200</v>
          </cell>
          <cell r="W248" t="str">
            <v>V</v>
          </cell>
          <cell r="X248" t="str">
            <v>外形寸法　高さ</v>
          </cell>
          <cell r="Y248">
            <v>1445</v>
          </cell>
          <cell r="Z248" t="str">
            <v>mm</v>
          </cell>
          <cell r="AA248" t="str">
            <v>外形寸法　幅</v>
          </cell>
          <cell r="AB248">
            <v>990</v>
          </cell>
          <cell r="AC248" t="str">
            <v>mm</v>
          </cell>
          <cell r="AD248" t="str">
            <v>外形寸法　奥行</v>
          </cell>
          <cell r="AE248">
            <v>990</v>
          </cell>
          <cell r="AF248" t="str">
            <v>mm</v>
          </cell>
          <cell r="AG248" t="str">
            <v>圧縮機出力</v>
          </cell>
          <cell r="AH248">
            <v>5.5</v>
          </cell>
          <cell r="AI248" t="str">
            <v>kW</v>
          </cell>
          <cell r="AJ248" t="str">
            <v>風量</v>
          </cell>
          <cell r="AK248">
            <v>150</v>
          </cell>
          <cell r="AL248" t="str">
            <v>m3/min</v>
          </cell>
          <cell r="AM248" t="str">
            <v>送風機出力</v>
          </cell>
          <cell r="AN248">
            <v>0.185</v>
          </cell>
          <cell r="AO248" t="str">
            <v>kW</v>
          </cell>
          <cell r="AP248" t="str">
            <v>冷媒配管１(ガス)</v>
          </cell>
          <cell r="AQ248">
            <v>25.4</v>
          </cell>
          <cell r="AR248" t="str">
            <v>φ(mm)</v>
          </cell>
          <cell r="AS248" t="str">
            <v>冷媒配管１(液)</v>
          </cell>
          <cell r="AT248">
            <v>12.7</v>
          </cell>
          <cell r="AU248" t="str">
            <v>φ(mm)</v>
          </cell>
          <cell r="AV248" t="str">
            <v>製品質量</v>
          </cell>
          <cell r="AW248">
            <v>270</v>
          </cell>
          <cell r="AX248" t="str">
            <v>kg</v>
          </cell>
          <cell r="AY248">
            <v>38.099999999999994</v>
          </cell>
        </row>
        <row r="249">
          <cell r="B249" t="str">
            <v>PUHY-J224M-A-BS</v>
          </cell>
          <cell r="C249" t="str">
            <v>標準価格</v>
          </cell>
          <cell r="D249">
            <v>1790000</v>
          </cell>
          <cell r="E249" t="str">
            <v>円</v>
          </cell>
          <cell r="F249" t="str">
            <v>冷房能力</v>
          </cell>
          <cell r="G249">
            <v>22.4</v>
          </cell>
          <cell r="H249" t="str">
            <v>kW</v>
          </cell>
          <cell r="I249" t="str">
            <v>消費電力(冷房)</v>
          </cell>
          <cell r="J249">
            <v>9.43</v>
          </cell>
          <cell r="K249" t="str">
            <v>kW</v>
          </cell>
          <cell r="L249" t="str">
            <v>暖房能力</v>
          </cell>
          <cell r="M249">
            <v>25</v>
          </cell>
          <cell r="N249" t="str">
            <v>kW</v>
          </cell>
          <cell r="O249" t="str">
            <v>消費電力(暖房)</v>
          </cell>
          <cell r="P249">
            <v>8.4600000000000009</v>
          </cell>
          <cell r="Q249" t="str">
            <v>kW</v>
          </cell>
          <cell r="R249" t="str">
            <v>電源</v>
          </cell>
          <cell r="S249" t="str">
            <v>三相</v>
          </cell>
          <cell r="T249" t="str">
            <v>φ</v>
          </cell>
          <cell r="U249" t="str">
            <v>電圧</v>
          </cell>
          <cell r="V249">
            <v>200</v>
          </cell>
          <cell r="W249" t="str">
            <v>V</v>
          </cell>
          <cell r="X249" t="str">
            <v>外形寸法　高さ</v>
          </cell>
          <cell r="Y249">
            <v>1445</v>
          </cell>
          <cell r="Z249" t="str">
            <v>mm</v>
          </cell>
          <cell r="AA249" t="str">
            <v>外形寸法　幅</v>
          </cell>
          <cell r="AB249">
            <v>990</v>
          </cell>
          <cell r="AC249" t="str">
            <v>mm</v>
          </cell>
          <cell r="AD249" t="str">
            <v>外形寸法　奥行</v>
          </cell>
          <cell r="AE249">
            <v>990</v>
          </cell>
          <cell r="AF249" t="str">
            <v>mm</v>
          </cell>
          <cell r="AG249" t="str">
            <v>圧縮機出力</v>
          </cell>
          <cell r="AH249">
            <v>5.5</v>
          </cell>
          <cell r="AI249" t="str">
            <v>kW</v>
          </cell>
          <cell r="AJ249" t="str">
            <v>風量</v>
          </cell>
          <cell r="AK249">
            <v>150</v>
          </cell>
          <cell r="AL249" t="str">
            <v>m3/min</v>
          </cell>
          <cell r="AM249" t="str">
            <v>送風機出力</v>
          </cell>
          <cell r="AN249">
            <v>0.185</v>
          </cell>
          <cell r="AO249" t="str">
            <v>kW</v>
          </cell>
          <cell r="AP249" t="str">
            <v>冷媒配管１(ガス)</v>
          </cell>
          <cell r="AQ249">
            <v>25.4</v>
          </cell>
          <cell r="AR249" t="str">
            <v>φ(mm)</v>
          </cell>
          <cell r="AS249" t="str">
            <v>冷媒配管１(液)</v>
          </cell>
          <cell r="AT249">
            <v>12.7</v>
          </cell>
          <cell r="AU249" t="str">
            <v>φ(mm)</v>
          </cell>
          <cell r="AV249" t="str">
            <v>製品質量</v>
          </cell>
          <cell r="AW249">
            <v>270</v>
          </cell>
          <cell r="AX249" t="str">
            <v>kg</v>
          </cell>
          <cell r="AY249">
            <v>38.099999999999994</v>
          </cell>
        </row>
        <row r="250">
          <cell r="B250" t="str">
            <v>PUHY-J224M-A-BSG</v>
          </cell>
          <cell r="C250" t="str">
            <v>標準価格</v>
          </cell>
          <cell r="D250">
            <v>1860000</v>
          </cell>
          <cell r="E250" t="str">
            <v>円</v>
          </cell>
          <cell r="F250" t="str">
            <v>冷房能力</v>
          </cell>
          <cell r="G250">
            <v>22.4</v>
          </cell>
          <cell r="H250" t="str">
            <v>kW</v>
          </cell>
          <cell r="I250" t="str">
            <v>消費電力(冷房)</v>
          </cell>
          <cell r="J250">
            <v>9.43</v>
          </cell>
          <cell r="K250" t="str">
            <v>kW</v>
          </cell>
          <cell r="L250" t="str">
            <v>暖房能力</v>
          </cell>
          <cell r="M250">
            <v>25</v>
          </cell>
          <cell r="N250" t="str">
            <v>kW</v>
          </cell>
          <cell r="O250" t="str">
            <v>消費電力(暖房)</v>
          </cell>
          <cell r="P250">
            <v>8.4600000000000009</v>
          </cell>
          <cell r="Q250" t="str">
            <v>kW</v>
          </cell>
          <cell r="R250" t="str">
            <v>電源</v>
          </cell>
          <cell r="S250" t="str">
            <v>三相</v>
          </cell>
          <cell r="T250" t="str">
            <v>φ</v>
          </cell>
          <cell r="U250" t="str">
            <v>電圧</v>
          </cell>
          <cell r="V250">
            <v>200</v>
          </cell>
          <cell r="W250" t="str">
            <v>V</v>
          </cell>
          <cell r="X250" t="str">
            <v>外形寸法　高さ</v>
          </cell>
          <cell r="Y250">
            <v>1445</v>
          </cell>
          <cell r="Z250" t="str">
            <v>mm</v>
          </cell>
          <cell r="AA250" t="str">
            <v>外形寸法　幅</v>
          </cell>
          <cell r="AB250">
            <v>990</v>
          </cell>
          <cell r="AC250" t="str">
            <v>mm</v>
          </cell>
          <cell r="AD250" t="str">
            <v>外形寸法　奥行</v>
          </cell>
          <cell r="AE250">
            <v>990</v>
          </cell>
          <cell r="AF250" t="str">
            <v>mm</v>
          </cell>
          <cell r="AG250" t="str">
            <v>圧縮機出力</v>
          </cell>
          <cell r="AH250">
            <v>5.5</v>
          </cell>
          <cell r="AI250" t="str">
            <v>kW</v>
          </cell>
          <cell r="AJ250" t="str">
            <v>風量</v>
          </cell>
          <cell r="AK250">
            <v>150</v>
          </cell>
          <cell r="AL250" t="str">
            <v>m3/min</v>
          </cell>
          <cell r="AM250" t="str">
            <v>送風機出力</v>
          </cell>
          <cell r="AN250">
            <v>0.185</v>
          </cell>
          <cell r="AO250" t="str">
            <v>kW</v>
          </cell>
          <cell r="AP250" t="str">
            <v>冷媒配管１(ガス)</v>
          </cell>
          <cell r="AQ250">
            <v>25.4</v>
          </cell>
          <cell r="AR250" t="str">
            <v>φ(mm)</v>
          </cell>
          <cell r="AS250" t="str">
            <v>冷媒配管１(液)</v>
          </cell>
          <cell r="AT250">
            <v>12.7</v>
          </cell>
          <cell r="AU250" t="str">
            <v>φ(mm)</v>
          </cell>
          <cell r="AV250" t="str">
            <v>製品質量</v>
          </cell>
          <cell r="AW250">
            <v>270</v>
          </cell>
          <cell r="AX250" t="str">
            <v>kg</v>
          </cell>
          <cell r="AY250">
            <v>38.099999999999994</v>
          </cell>
        </row>
        <row r="251">
          <cell r="B251" t="str">
            <v>PUHY-J224M-B</v>
          </cell>
          <cell r="C251" t="str">
            <v>標準価格</v>
          </cell>
          <cell r="D251">
            <v>1550000</v>
          </cell>
          <cell r="E251" t="str">
            <v>円</v>
          </cell>
          <cell r="F251" t="str">
            <v>冷房能力</v>
          </cell>
          <cell r="G251">
            <v>22.4</v>
          </cell>
          <cell r="H251" t="str">
            <v>kW</v>
          </cell>
          <cell r="I251" t="str">
            <v>消費電力(冷房)</v>
          </cell>
          <cell r="J251">
            <v>8.64</v>
          </cell>
          <cell r="K251" t="str">
            <v>kW</v>
          </cell>
          <cell r="L251" t="str">
            <v>暖房能力</v>
          </cell>
          <cell r="M251">
            <v>25</v>
          </cell>
          <cell r="N251" t="str">
            <v>kW</v>
          </cell>
          <cell r="O251" t="str">
            <v>消費電力(暖房)</v>
          </cell>
          <cell r="P251">
            <v>8.1199999999999992</v>
          </cell>
          <cell r="Q251" t="str">
            <v>kW</v>
          </cell>
          <cell r="R251" t="str">
            <v>電源</v>
          </cell>
          <cell r="S251" t="str">
            <v>三相</v>
          </cell>
          <cell r="T251" t="str">
            <v>φ</v>
          </cell>
          <cell r="U251" t="str">
            <v>電圧</v>
          </cell>
          <cell r="V251">
            <v>200</v>
          </cell>
          <cell r="W251" t="str">
            <v>V</v>
          </cell>
          <cell r="X251" t="str">
            <v>外形寸法　高さ</v>
          </cell>
          <cell r="Y251">
            <v>1715</v>
          </cell>
          <cell r="Z251" t="str">
            <v>mm</v>
          </cell>
          <cell r="AA251" t="str">
            <v>外形寸法　幅</v>
          </cell>
          <cell r="AB251">
            <v>990</v>
          </cell>
          <cell r="AC251" t="str">
            <v>mm</v>
          </cell>
          <cell r="AD251" t="str">
            <v>外形寸法　奥行</v>
          </cell>
          <cell r="AE251">
            <v>840</v>
          </cell>
          <cell r="AF251" t="str">
            <v>mm</v>
          </cell>
          <cell r="AG251" t="str">
            <v>圧縮機出力</v>
          </cell>
          <cell r="AH251">
            <v>5.5</v>
          </cell>
          <cell r="AI251" t="str">
            <v>kW</v>
          </cell>
          <cell r="AJ251" t="str">
            <v>風量</v>
          </cell>
          <cell r="AK251">
            <v>185</v>
          </cell>
          <cell r="AL251" t="str">
            <v>m3/min</v>
          </cell>
          <cell r="AM251" t="str">
            <v>送風機出力</v>
          </cell>
          <cell r="AN251">
            <v>0.35</v>
          </cell>
          <cell r="AO251" t="str">
            <v>kW</v>
          </cell>
          <cell r="AP251" t="str">
            <v>冷媒配管１(ガス)</v>
          </cell>
          <cell r="AQ251">
            <v>25.4</v>
          </cell>
          <cell r="AR251" t="str">
            <v>φ(mm)</v>
          </cell>
          <cell r="AS251" t="str">
            <v>冷媒配管１(液)</v>
          </cell>
          <cell r="AT251">
            <v>12.7</v>
          </cell>
          <cell r="AU251" t="str">
            <v>φ(mm)</v>
          </cell>
          <cell r="AV251" t="str">
            <v>製品質量</v>
          </cell>
          <cell r="AW251">
            <v>225</v>
          </cell>
          <cell r="AX251" t="str">
            <v>kg</v>
          </cell>
          <cell r="AY251">
            <v>38.099999999999994</v>
          </cell>
        </row>
        <row r="252">
          <cell r="B252" t="str">
            <v>PUHY-J224M-B-BS</v>
          </cell>
          <cell r="C252" t="str">
            <v>標準価格</v>
          </cell>
          <cell r="D252">
            <v>1790000</v>
          </cell>
          <cell r="E252" t="str">
            <v>円</v>
          </cell>
          <cell r="F252" t="str">
            <v>冷房能力</v>
          </cell>
          <cell r="G252">
            <v>22.4</v>
          </cell>
          <cell r="H252" t="str">
            <v>kW</v>
          </cell>
          <cell r="I252" t="str">
            <v>消費電力(冷房)</v>
          </cell>
          <cell r="J252">
            <v>8.64</v>
          </cell>
          <cell r="K252" t="str">
            <v>kW</v>
          </cell>
          <cell r="L252" t="str">
            <v>暖房能力</v>
          </cell>
          <cell r="M252">
            <v>25</v>
          </cell>
          <cell r="N252" t="str">
            <v>kW</v>
          </cell>
          <cell r="O252" t="str">
            <v>消費電力(暖房)</v>
          </cell>
          <cell r="P252">
            <v>8.1199999999999992</v>
          </cell>
          <cell r="Q252" t="str">
            <v>kW</v>
          </cell>
          <cell r="R252" t="str">
            <v>電源</v>
          </cell>
          <cell r="S252" t="str">
            <v>三相</v>
          </cell>
          <cell r="T252" t="str">
            <v>φ</v>
          </cell>
          <cell r="U252" t="str">
            <v>電圧</v>
          </cell>
          <cell r="V252">
            <v>200</v>
          </cell>
          <cell r="W252" t="str">
            <v>V</v>
          </cell>
          <cell r="X252" t="str">
            <v>外形寸法　高さ</v>
          </cell>
          <cell r="Y252">
            <v>1715</v>
          </cell>
          <cell r="Z252" t="str">
            <v>mm</v>
          </cell>
          <cell r="AA252" t="str">
            <v>外形寸法　幅</v>
          </cell>
          <cell r="AB252">
            <v>990</v>
          </cell>
          <cell r="AC252" t="str">
            <v>mm</v>
          </cell>
          <cell r="AD252" t="str">
            <v>外形寸法　奥行</v>
          </cell>
          <cell r="AE252">
            <v>840</v>
          </cell>
          <cell r="AF252" t="str">
            <v>mm</v>
          </cell>
          <cell r="AG252" t="str">
            <v>圧縮機出力</v>
          </cell>
          <cell r="AH252">
            <v>5.5</v>
          </cell>
          <cell r="AI252" t="str">
            <v>kW</v>
          </cell>
          <cell r="AJ252" t="str">
            <v>風量</v>
          </cell>
          <cell r="AK252">
            <v>185</v>
          </cell>
          <cell r="AL252" t="str">
            <v>m3/min</v>
          </cell>
          <cell r="AM252" t="str">
            <v>送風機出力</v>
          </cell>
          <cell r="AN252">
            <v>0.35</v>
          </cell>
          <cell r="AO252" t="str">
            <v>kW</v>
          </cell>
          <cell r="AP252" t="str">
            <v>冷媒配管１(ガス)</v>
          </cell>
          <cell r="AQ252">
            <v>25.4</v>
          </cell>
          <cell r="AR252" t="str">
            <v>φ(mm)</v>
          </cell>
          <cell r="AS252" t="str">
            <v>冷媒配管１(液)</v>
          </cell>
          <cell r="AT252">
            <v>12.7</v>
          </cell>
          <cell r="AU252" t="str">
            <v>φ(mm)</v>
          </cell>
          <cell r="AV252" t="str">
            <v>製品質量</v>
          </cell>
          <cell r="AW252">
            <v>225</v>
          </cell>
          <cell r="AX252" t="str">
            <v>kg</v>
          </cell>
          <cell r="AY252">
            <v>38.099999999999994</v>
          </cell>
        </row>
        <row r="253">
          <cell r="B253" t="str">
            <v>PUHY-J224M-B-BSG</v>
          </cell>
          <cell r="C253" t="str">
            <v>標準価格</v>
          </cell>
          <cell r="D253">
            <v>1860000</v>
          </cell>
          <cell r="E253" t="str">
            <v>円</v>
          </cell>
          <cell r="F253" t="str">
            <v>冷房能力</v>
          </cell>
          <cell r="G253">
            <v>22.4</v>
          </cell>
          <cell r="H253" t="str">
            <v>kW</v>
          </cell>
          <cell r="I253" t="str">
            <v>消費電力(冷房)</v>
          </cell>
          <cell r="J253">
            <v>8.64</v>
          </cell>
          <cell r="K253" t="str">
            <v>kW</v>
          </cell>
          <cell r="L253" t="str">
            <v>暖房能力</v>
          </cell>
          <cell r="M253">
            <v>25</v>
          </cell>
          <cell r="N253" t="str">
            <v>kW</v>
          </cell>
          <cell r="O253" t="str">
            <v>消費電力(暖房)</v>
          </cell>
          <cell r="P253">
            <v>8.1199999999999992</v>
          </cell>
          <cell r="Q253" t="str">
            <v>kW</v>
          </cell>
          <cell r="R253" t="str">
            <v>電源</v>
          </cell>
          <cell r="S253" t="str">
            <v>三相</v>
          </cell>
          <cell r="T253" t="str">
            <v>φ</v>
          </cell>
          <cell r="U253" t="str">
            <v>電圧</v>
          </cell>
          <cell r="V253">
            <v>200</v>
          </cell>
          <cell r="W253" t="str">
            <v>V</v>
          </cell>
          <cell r="X253" t="str">
            <v>外形寸法　高さ</v>
          </cell>
          <cell r="Y253">
            <v>1715</v>
          </cell>
          <cell r="Z253" t="str">
            <v>mm</v>
          </cell>
          <cell r="AA253" t="str">
            <v>外形寸法　幅</v>
          </cell>
          <cell r="AB253">
            <v>990</v>
          </cell>
          <cell r="AC253" t="str">
            <v>mm</v>
          </cell>
          <cell r="AD253" t="str">
            <v>外形寸法　奥行</v>
          </cell>
          <cell r="AE253">
            <v>840</v>
          </cell>
          <cell r="AF253" t="str">
            <v>mm</v>
          </cell>
          <cell r="AG253" t="str">
            <v>圧縮機出力</v>
          </cell>
          <cell r="AH253">
            <v>5.5</v>
          </cell>
          <cell r="AI253" t="str">
            <v>kW</v>
          </cell>
          <cell r="AJ253" t="str">
            <v>風量</v>
          </cell>
          <cell r="AK253">
            <v>185</v>
          </cell>
          <cell r="AL253" t="str">
            <v>m3/min</v>
          </cell>
          <cell r="AM253" t="str">
            <v>送風機出力</v>
          </cell>
          <cell r="AN253">
            <v>0.35</v>
          </cell>
          <cell r="AO253" t="str">
            <v>kW</v>
          </cell>
          <cell r="AP253" t="str">
            <v>冷媒配管１(ガス)</v>
          </cell>
          <cell r="AQ253">
            <v>25.4</v>
          </cell>
          <cell r="AR253" t="str">
            <v>φ(mm)</v>
          </cell>
          <cell r="AS253" t="str">
            <v>冷媒配管１(液)</v>
          </cell>
          <cell r="AT253">
            <v>12.7</v>
          </cell>
          <cell r="AU253" t="str">
            <v>φ(mm)</v>
          </cell>
          <cell r="AV253" t="str">
            <v>製品質量</v>
          </cell>
          <cell r="AW253">
            <v>225</v>
          </cell>
          <cell r="AX253" t="str">
            <v>kg</v>
          </cell>
          <cell r="AY253">
            <v>38.099999999999994</v>
          </cell>
        </row>
        <row r="254">
          <cell r="B254" t="str">
            <v>PUHY-J280M-A</v>
          </cell>
          <cell r="C254" t="str">
            <v>標準価格</v>
          </cell>
          <cell r="D254">
            <v>1700000</v>
          </cell>
          <cell r="E254" t="str">
            <v>円</v>
          </cell>
          <cell r="F254" t="str">
            <v>冷房能力</v>
          </cell>
          <cell r="G254">
            <v>28</v>
          </cell>
          <cell r="H254" t="str">
            <v>kW</v>
          </cell>
          <cell r="I254" t="str">
            <v>消費電力(冷房)</v>
          </cell>
          <cell r="J254">
            <v>11.8</v>
          </cell>
          <cell r="K254" t="str">
            <v>kW</v>
          </cell>
          <cell r="L254" t="str">
            <v>暖房能力</v>
          </cell>
          <cell r="M254">
            <v>31.5</v>
          </cell>
          <cell r="N254" t="str">
            <v>kW</v>
          </cell>
          <cell r="O254" t="str">
            <v>消費電力(暖房)</v>
          </cell>
          <cell r="P254">
            <v>10.5</v>
          </cell>
          <cell r="Q254" t="str">
            <v>kW</v>
          </cell>
          <cell r="R254" t="str">
            <v>電源</v>
          </cell>
          <cell r="S254" t="str">
            <v>三相</v>
          </cell>
          <cell r="T254" t="str">
            <v>φ</v>
          </cell>
          <cell r="U254" t="str">
            <v>電圧</v>
          </cell>
          <cell r="V254">
            <v>200</v>
          </cell>
          <cell r="W254" t="str">
            <v>V</v>
          </cell>
          <cell r="X254" t="str">
            <v>外形寸法　高さ</v>
          </cell>
          <cell r="Y254">
            <v>1445</v>
          </cell>
          <cell r="Z254" t="str">
            <v>mm</v>
          </cell>
          <cell r="AA254" t="str">
            <v>外形寸法　幅</v>
          </cell>
          <cell r="AB254">
            <v>990</v>
          </cell>
          <cell r="AC254" t="str">
            <v>mm</v>
          </cell>
          <cell r="AD254" t="str">
            <v>外形寸法　奥行</v>
          </cell>
          <cell r="AE254">
            <v>990</v>
          </cell>
          <cell r="AF254" t="str">
            <v>mm</v>
          </cell>
          <cell r="AG254" t="str">
            <v>圧縮機出力</v>
          </cell>
          <cell r="AH254">
            <v>7.5</v>
          </cell>
          <cell r="AI254" t="str">
            <v>kW</v>
          </cell>
          <cell r="AJ254" t="str">
            <v>風量</v>
          </cell>
          <cell r="AK254">
            <v>200</v>
          </cell>
          <cell r="AL254" t="str">
            <v>m3/min</v>
          </cell>
          <cell r="AM254" t="str">
            <v>送風機出力</v>
          </cell>
          <cell r="AN254">
            <v>0.32</v>
          </cell>
          <cell r="AO254" t="str">
            <v>kW</v>
          </cell>
          <cell r="AP254" t="str">
            <v>冷媒配管１(ガス)</v>
          </cell>
          <cell r="AQ254">
            <v>28.58</v>
          </cell>
          <cell r="AR254" t="str">
            <v>φ(mm)</v>
          </cell>
          <cell r="AS254" t="str">
            <v>冷媒配管１(液)</v>
          </cell>
          <cell r="AT254">
            <v>12.7</v>
          </cell>
          <cell r="AU254" t="str">
            <v>φ(mm)</v>
          </cell>
          <cell r="AV254" t="str">
            <v>製品質量</v>
          </cell>
          <cell r="AW254">
            <v>295</v>
          </cell>
          <cell r="AX254" t="str">
            <v>kg</v>
          </cell>
          <cell r="AY254">
            <v>41.28</v>
          </cell>
        </row>
        <row r="255">
          <cell r="B255" t="str">
            <v>PUHY-J280M-A-BS</v>
          </cell>
          <cell r="C255" t="str">
            <v>標準価格</v>
          </cell>
          <cell r="D255">
            <v>1970000</v>
          </cell>
          <cell r="E255" t="str">
            <v>円</v>
          </cell>
          <cell r="F255" t="str">
            <v>冷房能力</v>
          </cell>
          <cell r="G255">
            <v>28</v>
          </cell>
          <cell r="H255" t="str">
            <v>kW</v>
          </cell>
          <cell r="I255" t="str">
            <v>消費電力(冷房)</v>
          </cell>
          <cell r="J255">
            <v>11.8</v>
          </cell>
          <cell r="K255" t="str">
            <v>kW</v>
          </cell>
          <cell r="L255" t="str">
            <v>暖房能力</v>
          </cell>
          <cell r="M255">
            <v>31.5</v>
          </cell>
          <cell r="N255" t="str">
            <v>kW</v>
          </cell>
          <cell r="O255" t="str">
            <v>消費電力(暖房)</v>
          </cell>
          <cell r="P255">
            <v>10.5</v>
          </cell>
          <cell r="Q255" t="str">
            <v>kW</v>
          </cell>
          <cell r="R255" t="str">
            <v>電源</v>
          </cell>
          <cell r="S255" t="str">
            <v>三相</v>
          </cell>
          <cell r="T255" t="str">
            <v>φ</v>
          </cell>
          <cell r="U255" t="str">
            <v>電圧</v>
          </cell>
          <cell r="V255">
            <v>200</v>
          </cell>
          <cell r="W255" t="str">
            <v>V</v>
          </cell>
          <cell r="X255" t="str">
            <v>外形寸法　高さ</v>
          </cell>
          <cell r="Y255">
            <v>1445</v>
          </cell>
          <cell r="Z255" t="str">
            <v>mm</v>
          </cell>
          <cell r="AA255" t="str">
            <v>外形寸法　幅</v>
          </cell>
          <cell r="AB255">
            <v>990</v>
          </cell>
          <cell r="AC255" t="str">
            <v>mm</v>
          </cell>
          <cell r="AD255" t="str">
            <v>外形寸法　奥行</v>
          </cell>
          <cell r="AE255">
            <v>990</v>
          </cell>
          <cell r="AF255" t="str">
            <v>mm</v>
          </cell>
          <cell r="AG255" t="str">
            <v>圧縮機出力</v>
          </cell>
          <cell r="AH255">
            <v>7.5</v>
          </cell>
          <cell r="AI255" t="str">
            <v>kW</v>
          </cell>
          <cell r="AJ255" t="str">
            <v>風量</v>
          </cell>
          <cell r="AK255">
            <v>200</v>
          </cell>
          <cell r="AL255" t="str">
            <v>m3/min</v>
          </cell>
          <cell r="AM255" t="str">
            <v>送風機出力</v>
          </cell>
          <cell r="AN255">
            <v>0.32</v>
          </cell>
          <cell r="AO255" t="str">
            <v>kW</v>
          </cell>
          <cell r="AP255" t="str">
            <v>冷媒配管１(ガス)</v>
          </cell>
          <cell r="AQ255">
            <v>28.58</v>
          </cell>
          <cell r="AR255" t="str">
            <v>φ(mm)</v>
          </cell>
          <cell r="AS255" t="str">
            <v>冷媒配管１(液)</v>
          </cell>
          <cell r="AT255">
            <v>12.7</v>
          </cell>
          <cell r="AU255" t="str">
            <v>φ(mm)</v>
          </cell>
          <cell r="AV255" t="str">
            <v>製品質量</v>
          </cell>
          <cell r="AW255">
            <v>295</v>
          </cell>
          <cell r="AX255" t="str">
            <v>kg</v>
          </cell>
          <cell r="AY255">
            <v>41.28</v>
          </cell>
        </row>
        <row r="256">
          <cell r="B256" t="str">
            <v>PUHY-J280M-A-BSG</v>
          </cell>
          <cell r="C256" t="str">
            <v>標準価格</v>
          </cell>
          <cell r="D256">
            <v>2040000</v>
          </cell>
          <cell r="E256" t="str">
            <v>円</v>
          </cell>
          <cell r="F256" t="str">
            <v>冷房能力</v>
          </cell>
          <cell r="G256">
            <v>28</v>
          </cell>
          <cell r="H256" t="str">
            <v>kW</v>
          </cell>
          <cell r="I256" t="str">
            <v>消費電力(冷房)</v>
          </cell>
          <cell r="J256">
            <v>11.8</v>
          </cell>
          <cell r="K256" t="str">
            <v>kW</v>
          </cell>
          <cell r="L256" t="str">
            <v>暖房能力</v>
          </cell>
          <cell r="M256">
            <v>31.5</v>
          </cell>
          <cell r="N256" t="str">
            <v>kW</v>
          </cell>
          <cell r="O256" t="str">
            <v>消費電力(暖房)</v>
          </cell>
          <cell r="P256">
            <v>10.5</v>
          </cell>
          <cell r="Q256" t="str">
            <v>kW</v>
          </cell>
          <cell r="R256" t="str">
            <v>電源</v>
          </cell>
          <cell r="S256" t="str">
            <v>三相</v>
          </cell>
          <cell r="T256" t="str">
            <v>φ</v>
          </cell>
          <cell r="U256" t="str">
            <v>電圧</v>
          </cell>
          <cell r="V256">
            <v>200</v>
          </cell>
          <cell r="W256" t="str">
            <v>V</v>
          </cell>
          <cell r="X256" t="str">
            <v>外形寸法　高さ</v>
          </cell>
          <cell r="Y256">
            <v>1445</v>
          </cell>
          <cell r="Z256" t="str">
            <v>mm</v>
          </cell>
          <cell r="AA256" t="str">
            <v>外形寸法　幅</v>
          </cell>
          <cell r="AB256">
            <v>990</v>
          </cell>
          <cell r="AC256" t="str">
            <v>mm</v>
          </cell>
          <cell r="AD256" t="str">
            <v>外形寸法　奥行</v>
          </cell>
          <cell r="AE256">
            <v>990</v>
          </cell>
          <cell r="AF256" t="str">
            <v>mm</v>
          </cell>
          <cell r="AG256" t="str">
            <v>圧縮機出力</v>
          </cell>
          <cell r="AH256">
            <v>7.5</v>
          </cell>
          <cell r="AI256" t="str">
            <v>kW</v>
          </cell>
          <cell r="AJ256" t="str">
            <v>風量</v>
          </cell>
          <cell r="AK256">
            <v>200</v>
          </cell>
          <cell r="AL256" t="str">
            <v>m3/min</v>
          </cell>
          <cell r="AM256" t="str">
            <v>送風機出力</v>
          </cell>
          <cell r="AN256">
            <v>0.32</v>
          </cell>
          <cell r="AO256" t="str">
            <v>kW</v>
          </cell>
          <cell r="AP256" t="str">
            <v>冷媒配管１(ガス)</v>
          </cell>
          <cell r="AQ256">
            <v>28.58</v>
          </cell>
          <cell r="AR256" t="str">
            <v>φ(mm)</v>
          </cell>
          <cell r="AS256" t="str">
            <v>冷媒配管１(液)</v>
          </cell>
          <cell r="AT256">
            <v>12.7</v>
          </cell>
          <cell r="AU256" t="str">
            <v>φ(mm)</v>
          </cell>
          <cell r="AV256" t="str">
            <v>製品質量</v>
          </cell>
          <cell r="AW256">
            <v>295</v>
          </cell>
          <cell r="AX256" t="str">
            <v>kg</v>
          </cell>
          <cell r="AY256">
            <v>41.28</v>
          </cell>
        </row>
        <row r="257">
          <cell r="B257" t="str">
            <v>PUHY-J280M-B</v>
          </cell>
          <cell r="C257" t="str">
            <v>標準価格</v>
          </cell>
          <cell r="D257">
            <v>1700000</v>
          </cell>
          <cell r="E257" t="str">
            <v>円</v>
          </cell>
          <cell r="F257" t="str">
            <v>冷房能力</v>
          </cell>
          <cell r="G257">
            <v>28</v>
          </cell>
          <cell r="H257" t="str">
            <v>kW</v>
          </cell>
          <cell r="I257" t="str">
            <v>消費電力(冷房)</v>
          </cell>
          <cell r="J257">
            <v>10.92</v>
          </cell>
          <cell r="K257" t="str">
            <v>kW</v>
          </cell>
          <cell r="L257" t="str">
            <v>暖房能力</v>
          </cell>
          <cell r="M257">
            <v>31.5</v>
          </cell>
          <cell r="N257" t="str">
            <v>kW</v>
          </cell>
          <cell r="O257" t="str">
            <v>消費電力(暖房)</v>
          </cell>
          <cell r="P257">
            <v>10.5</v>
          </cell>
          <cell r="Q257" t="str">
            <v>kW</v>
          </cell>
          <cell r="R257" t="str">
            <v>電源</v>
          </cell>
          <cell r="S257" t="str">
            <v>三相</v>
          </cell>
          <cell r="T257" t="str">
            <v>φ</v>
          </cell>
          <cell r="U257" t="str">
            <v>電圧</v>
          </cell>
          <cell r="V257">
            <v>200</v>
          </cell>
          <cell r="W257" t="str">
            <v>V</v>
          </cell>
          <cell r="X257" t="str">
            <v>外形寸法　高さ</v>
          </cell>
          <cell r="Y257">
            <v>1715</v>
          </cell>
          <cell r="Z257" t="str">
            <v>mm</v>
          </cell>
          <cell r="AA257" t="str">
            <v>外形寸法　幅</v>
          </cell>
          <cell r="AB257">
            <v>990</v>
          </cell>
          <cell r="AC257" t="str">
            <v>mm</v>
          </cell>
          <cell r="AD257" t="str">
            <v>外形寸法　奥行</v>
          </cell>
          <cell r="AE257">
            <v>840</v>
          </cell>
          <cell r="AF257" t="str">
            <v>mm</v>
          </cell>
          <cell r="AG257" t="str">
            <v>圧縮機出力</v>
          </cell>
          <cell r="AH257">
            <v>7.5</v>
          </cell>
          <cell r="AI257" t="str">
            <v>kW</v>
          </cell>
          <cell r="AJ257" t="str">
            <v>風量</v>
          </cell>
          <cell r="AK257">
            <v>185</v>
          </cell>
          <cell r="AL257" t="str">
            <v>m3/min</v>
          </cell>
          <cell r="AM257" t="str">
            <v>送風機出力</v>
          </cell>
          <cell r="AN257">
            <v>0.35</v>
          </cell>
          <cell r="AO257" t="str">
            <v>kW</v>
          </cell>
          <cell r="AP257" t="str">
            <v>冷媒配管１(ガス)</v>
          </cell>
          <cell r="AQ257">
            <v>28.58</v>
          </cell>
          <cell r="AR257" t="str">
            <v>φ(mm)</v>
          </cell>
          <cell r="AS257" t="str">
            <v>冷媒配管１(液)</v>
          </cell>
          <cell r="AT257">
            <v>12.7</v>
          </cell>
          <cell r="AU257" t="str">
            <v>φ(mm)</v>
          </cell>
          <cell r="AV257" t="str">
            <v>製品質量</v>
          </cell>
          <cell r="AW257">
            <v>240</v>
          </cell>
          <cell r="AX257" t="str">
            <v>kg</v>
          </cell>
          <cell r="AY257">
            <v>41.28</v>
          </cell>
        </row>
        <row r="258">
          <cell r="B258" t="str">
            <v>PUHY-J280M-B-BS</v>
          </cell>
          <cell r="C258" t="str">
            <v>標準価格</v>
          </cell>
          <cell r="D258">
            <v>1970000</v>
          </cell>
          <cell r="E258" t="str">
            <v>円</v>
          </cell>
          <cell r="F258" t="str">
            <v>冷房能力</v>
          </cell>
          <cell r="G258">
            <v>28</v>
          </cell>
          <cell r="H258" t="str">
            <v>kW</v>
          </cell>
          <cell r="I258" t="str">
            <v>消費電力(冷房)</v>
          </cell>
          <cell r="J258">
            <v>10.92</v>
          </cell>
          <cell r="K258" t="str">
            <v>kW</v>
          </cell>
          <cell r="L258" t="str">
            <v>暖房能力</v>
          </cell>
          <cell r="M258">
            <v>31.5</v>
          </cell>
          <cell r="N258" t="str">
            <v>kW</v>
          </cell>
          <cell r="O258" t="str">
            <v>消費電力(暖房)</v>
          </cell>
          <cell r="P258">
            <v>10.5</v>
          </cell>
          <cell r="Q258" t="str">
            <v>kW</v>
          </cell>
          <cell r="R258" t="str">
            <v>電源</v>
          </cell>
          <cell r="S258" t="str">
            <v>三相</v>
          </cell>
          <cell r="T258" t="str">
            <v>φ</v>
          </cell>
          <cell r="U258" t="str">
            <v>電圧</v>
          </cell>
          <cell r="V258">
            <v>200</v>
          </cell>
          <cell r="W258" t="str">
            <v>V</v>
          </cell>
          <cell r="X258" t="str">
            <v>外形寸法　高さ</v>
          </cell>
          <cell r="Y258">
            <v>1715</v>
          </cell>
          <cell r="Z258" t="str">
            <v>mm</v>
          </cell>
          <cell r="AA258" t="str">
            <v>外形寸法　幅</v>
          </cell>
          <cell r="AB258">
            <v>990</v>
          </cell>
          <cell r="AC258" t="str">
            <v>mm</v>
          </cell>
          <cell r="AD258" t="str">
            <v>外形寸法　奥行</v>
          </cell>
          <cell r="AE258">
            <v>840</v>
          </cell>
          <cell r="AF258" t="str">
            <v>mm</v>
          </cell>
          <cell r="AG258" t="str">
            <v>圧縮機出力</v>
          </cell>
          <cell r="AH258">
            <v>7.5</v>
          </cell>
          <cell r="AI258" t="str">
            <v>kW</v>
          </cell>
          <cell r="AJ258" t="str">
            <v>風量</v>
          </cell>
          <cell r="AK258">
            <v>185</v>
          </cell>
          <cell r="AL258" t="str">
            <v>m3/min</v>
          </cell>
          <cell r="AM258" t="str">
            <v>送風機出力</v>
          </cell>
          <cell r="AN258">
            <v>0.35</v>
          </cell>
          <cell r="AO258" t="str">
            <v>kW</v>
          </cell>
          <cell r="AP258" t="str">
            <v>冷媒配管１(ガス)</v>
          </cell>
          <cell r="AQ258">
            <v>28.58</v>
          </cell>
          <cell r="AR258" t="str">
            <v>φ(mm)</v>
          </cell>
          <cell r="AS258" t="str">
            <v>冷媒配管１(液)</v>
          </cell>
          <cell r="AT258">
            <v>12.7</v>
          </cell>
          <cell r="AU258" t="str">
            <v>φ(mm)</v>
          </cell>
          <cell r="AV258" t="str">
            <v>製品質量</v>
          </cell>
          <cell r="AW258">
            <v>240</v>
          </cell>
          <cell r="AX258" t="str">
            <v>kg</v>
          </cell>
          <cell r="AY258">
            <v>41.28</v>
          </cell>
        </row>
        <row r="259">
          <cell r="B259" t="str">
            <v>PUHY-J280M-B-BSG</v>
          </cell>
          <cell r="C259" t="str">
            <v>標準価格</v>
          </cell>
          <cell r="D259">
            <v>2040000</v>
          </cell>
          <cell r="E259" t="str">
            <v>円</v>
          </cell>
          <cell r="F259" t="str">
            <v>冷房能力</v>
          </cell>
          <cell r="G259">
            <v>28</v>
          </cell>
          <cell r="H259" t="str">
            <v>kW</v>
          </cell>
          <cell r="I259" t="str">
            <v>消費電力(冷房)</v>
          </cell>
          <cell r="J259">
            <v>10.92</v>
          </cell>
          <cell r="K259" t="str">
            <v>kW</v>
          </cell>
          <cell r="L259" t="str">
            <v>暖房能力</v>
          </cell>
          <cell r="M259">
            <v>31.5</v>
          </cell>
          <cell r="N259" t="str">
            <v>kW</v>
          </cell>
          <cell r="O259" t="str">
            <v>消費電力(暖房)</v>
          </cell>
          <cell r="P259">
            <v>10.5</v>
          </cell>
          <cell r="Q259" t="str">
            <v>kW</v>
          </cell>
          <cell r="R259" t="str">
            <v>電源</v>
          </cell>
          <cell r="S259" t="str">
            <v>三相</v>
          </cell>
          <cell r="T259" t="str">
            <v>φ</v>
          </cell>
          <cell r="U259" t="str">
            <v>電圧</v>
          </cell>
          <cell r="V259">
            <v>200</v>
          </cell>
          <cell r="W259" t="str">
            <v>V</v>
          </cell>
          <cell r="X259" t="str">
            <v>外形寸法　高さ</v>
          </cell>
          <cell r="Y259">
            <v>1715</v>
          </cell>
          <cell r="Z259" t="str">
            <v>mm</v>
          </cell>
          <cell r="AA259" t="str">
            <v>外形寸法　幅</v>
          </cell>
          <cell r="AB259">
            <v>990</v>
          </cell>
          <cell r="AC259" t="str">
            <v>mm</v>
          </cell>
          <cell r="AD259" t="str">
            <v>外形寸法　奥行</v>
          </cell>
          <cell r="AE259">
            <v>840</v>
          </cell>
          <cell r="AF259" t="str">
            <v>mm</v>
          </cell>
          <cell r="AG259" t="str">
            <v>圧縮機出力</v>
          </cell>
          <cell r="AH259">
            <v>7.5</v>
          </cell>
          <cell r="AI259" t="str">
            <v>kW</v>
          </cell>
          <cell r="AJ259" t="str">
            <v>風量</v>
          </cell>
          <cell r="AK259">
            <v>185</v>
          </cell>
          <cell r="AL259" t="str">
            <v>m3/min</v>
          </cell>
          <cell r="AM259" t="str">
            <v>送風機出力</v>
          </cell>
          <cell r="AN259">
            <v>0.35</v>
          </cell>
          <cell r="AO259" t="str">
            <v>kW</v>
          </cell>
          <cell r="AP259" t="str">
            <v>冷媒配管１(ガス)</v>
          </cell>
          <cell r="AQ259">
            <v>28.58</v>
          </cell>
          <cell r="AR259" t="str">
            <v>φ(mm)</v>
          </cell>
          <cell r="AS259" t="str">
            <v>冷媒配管１(液)</v>
          </cell>
          <cell r="AT259">
            <v>12.7</v>
          </cell>
          <cell r="AU259" t="str">
            <v>φ(mm)</v>
          </cell>
          <cell r="AV259" t="str">
            <v>製品質量</v>
          </cell>
          <cell r="AW259">
            <v>240</v>
          </cell>
          <cell r="AX259" t="str">
            <v>kg</v>
          </cell>
          <cell r="AY259">
            <v>41.28</v>
          </cell>
        </row>
        <row r="260">
          <cell r="B260" t="str">
            <v>PUHY-J355BM-A</v>
          </cell>
          <cell r="C260" t="str">
            <v>標準価格</v>
          </cell>
          <cell r="D260">
            <v>2570000</v>
          </cell>
          <cell r="E260" t="str">
            <v>円</v>
          </cell>
          <cell r="F260" t="str">
            <v>冷房能力</v>
          </cell>
          <cell r="G260">
            <v>35.5</v>
          </cell>
          <cell r="H260" t="str">
            <v>kW</v>
          </cell>
          <cell r="I260" t="str">
            <v>消費電力(冷房)</v>
          </cell>
          <cell r="J260">
            <v>14.5</v>
          </cell>
          <cell r="K260" t="str">
            <v>kW</v>
          </cell>
          <cell r="L260" t="str">
            <v>暖房能力</v>
          </cell>
          <cell r="M260">
            <v>40</v>
          </cell>
          <cell r="N260" t="str">
            <v>kW</v>
          </cell>
          <cell r="O260" t="str">
            <v>消費電力(暖房)</v>
          </cell>
          <cell r="P260">
            <v>13.1</v>
          </cell>
          <cell r="Q260" t="str">
            <v>kW</v>
          </cell>
          <cell r="R260" t="str">
            <v>電源</v>
          </cell>
          <cell r="S260" t="str">
            <v>三相</v>
          </cell>
          <cell r="T260" t="str">
            <v>φ</v>
          </cell>
          <cell r="U260" t="str">
            <v>電圧</v>
          </cell>
          <cell r="V260">
            <v>200</v>
          </cell>
          <cell r="W260" t="str">
            <v>V</v>
          </cell>
          <cell r="X260" t="str">
            <v>外形寸法　高さ</v>
          </cell>
          <cell r="Y260">
            <v>1662</v>
          </cell>
          <cell r="Z260" t="str">
            <v>mm</v>
          </cell>
          <cell r="AA260" t="str">
            <v>外形寸法　幅</v>
          </cell>
          <cell r="AB260">
            <v>1990</v>
          </cell>
          <cell r="AC260" t="str">
            <v>mm</v>
          </cell>
          <cell r="AD260" t="str">
            <v>外形寸法　奥行</v>
          </cell>
          <cell r="AE260">
            <v>990</v>
          </cell>
          <cell r="AF260" t="str">
            <v>mm</v>
          </cell>
          <cell r="AG260" t="str">
            <v>圧縮機出力</v>
          </cell>
          <cell r="AH260" t="str">
            <v>5.5+3.75</v>
          </cell>
          <cell r="AI260" t="str">
            <v>kW</v>
          </cell>
          <cell r="AJ260" t="str">
            <v>風量</v>
          </cell>
          <cell r="AK260">
            <v>400</v>
          </cell>
          <cell r="AL260" t="str">
            <v>m3/min</v>
          </cell>
          <cell r="AM260" t="str">
            <v>送風機出力</v>
          </cell>
          <cell r="AN260" t="str">
            <v>0.555X2</v>
          </cell>
          <cell r="AO260" t="str">
            <v>kW</v>
          </cell>
          <cell r="AP260" t="str">
            <v>冷媒配管１(ガス)</v>
          </cell>
          <cell r="AQ260">
            <v>31.75</v>
          </cell>
          <cell r="AR260" t="str">
            <v>φ(mm)</v>
          </cell>
          <cell r="AS260" t="str">
            <v>冷媒配管１(液)</v>
          </cell>
          <cell r="AT260">
            <v>15.88</v>
          </cell>
          <cell r="AU260" t="str">
            <v>φ(mm)</v>
          </cell>
          <cell r="AV260" t="str">
            <v>製品質量</v>
          </cell>
          <cell r="AW260">
            <v>526</v>
          </cell>
          <cell r="AX260" t="str">
            <v>kg</v>
          </cell>
          <cell r="AY260">
            <v>47.63</v>
          </cell>
        </row>
        <row r="261">
          <cell r="B261" t="str">
            <v>PUHY-J355BM-A-BS</v>
          </cell>
          <cell r="C261" t="str">
            <v>標準価格</v>
          </cell>
          <cell r="D261">
            <v>2980000</v>
          </cell>
          <cell r="E261" t="str">
            <v>円</v>
          </cell>
          <cell r="F261" t="str">
            <v>冷房能力</v>
          </cell>
          <cell r="G261">
            <v>35.5</v>
          </cell>
          <cell r="H261" t="str">
            <v>kW</v>
          </cell>
          <cell r="I261" t="str">
            <v>消費電力(冷房)</v>
          </cell>
          <cell r="J261">
            <v>14.5</v>
          </cell>
          <cell r="K261" t="str">
            <v>kW</v>
          </cell>
          <cell r="L261" t="str">
            <v>暖房能力</v>
          </cell>
          <cell r="M261">
            <v>40</v>
          </cell>
          <cell r="N261" t="str">
            <v>kW</v>
          </cell>
          <cell r="O261" t="str">
            <v>消費電力(暖房)</v>
          </cell>
          <cell r="P261">
            <v>13.1</v>
          </cell>
          <cell r="Q261" t="str">
            <v>kW</v>
          </cell>
          <cell r="R261" t="str">
            <v>電源</v>
          </cell>
          <cell r="S261" t="str">
            <v>三相</v>
          </cell>
          <cell r="T261" t="str">
            <v>φ</v>
          </cell>
          <cell r="U261" t="str">
            <v>電圧</v>
          </cell>
          <cell r="V261">
            <v>200</v>
          </cell>
          <cell r="W261" t="str">
            <v>V</v>
          </cell>
          <cell r="X261" t="str">
            <v>外形寸法　高さ</v>
          </cell>
          <cell r="Y261">
            <v>1662</v>
          </cell>
          <cell r="Z261" t="str">
            <v>mm</v>
          </cell>
          <cell r="AA261" t="str">
            <v>外形寸法　幅</v>
          </cell>
          <cell r="AB261">
            <v>1990</v>
          </cell>
          <cell r="AC261" t="str">
            <v>mm</v>
          </cell>
          <cell r="AD261" t="str">
            <v>外形寸法　奥行</v>
          </cell>
          <cell r="AE261">
            <v>990</v>
          </cell>
          <cell r="AF261" t="str">
            <v>mm</v>
          </cell>
          <cell r="AG261" t="str">
            <v>圧縮機出力</v>
          </cell>
          <cell r="AH261" t="str">
            <v>5.5+3.75</v>
          </cell>
          <cell r="AI261" t="str">
            <v>kW</v>
          </cell>
          <cell r="AJ261" t="str">
            <v>風量</v>
          </cell>
          <cell r="AK261">
            <v>400</v>
          </cell>
          <cell r="AL261" t="str">
            <v>m3/min</v>
          </cell>
          <cell r="AM261" t="str">
            <v>送風機出力</v>
          </cell>
          <cell r="AN261" t="str">
            <v>0.555X2</v>
          </cell>
          <cell r="AO261" t="str">
            <v>kW</v>
          </cell>
          <cell r="AP261" t="str">
            <v>冷媒配管１(ガス)</v>
          </cell>
          <cell r="AQ261">
            <v>31.75</v>
          </cell>
          <cell r="AR261" t="str">
            <v>φ(mm)</v>
          </cell>
          <cell r="AS261" t="str">
            <v>冷媒配管１(液)</v>
          </cell>
          <cell r="AT261">
            <v>15.88</v>
          </cell>
          <cell r="AU261" t="str">
            <v>φ(mm)</v>
          </cell>
          <cell r="AV261" t="str">
            <v>製品質量</v>
          </cell>
          <cell r="AW261">
            <v>526</v>
          </cell>
          <cell r="AX261" t="str">
            <v>kg</v>
          </cell>
          <cell r="AY261">
            <v>47.63</v>
          </cell>
        </row>
        <row r="262">
          <cell r="B262" t="str">
            <v>PUHY-J355BM-A-BSG</v>
          </cell>
          <cell r="C262" t="str">
            <v>標準価格</v>
          </cell>
          <cell r="D262">
            <v>3080000</v>
          </cell>
          <cell r="E262" t="str">
            <v>円</v>
          </cell>
          <cell r="F262" t="str">
            <v>冷房能力</v>
          </cell>
          <cell r="G262">
            <v>35.5</v>
          </cell>
          <cell r="H262" t="str">
            <v>kW</v>
          </cell>
          <cell r="I262" t="str">
            <v>消費電力(冷房)</v>
          </cell>
          <cell r="J262">
            <v>14.5</v>
          </cell>
          <cell r="K262" t="str">
            <v>kW</v>
          </cell>
          <cell r="L262" t="str">
            <v>暖房能力</v>
          </cell>
          <cell r="M262">
            <v>40</v>
          </cell>
          <cell r="N262" t="str">
            <v>kW</v>
          </cell>
          <cell r="O262" t="str">
            <v>消費電力(暖房)</v>
          </cell>
          <cell r="P262">
            <v>13.1</v>
          </cell>
          <cell r="Q262" t="str">
            <v>kW</v>
          </cell>
          <cell r="R262" t="str">
            <v>電源</v>
          </cell>
          <cell r="S262" t="str">
            <v>三相</v>
          </cell>
          <cell r="T262" t="str">
            <v>φ</v>
          </cell>
          <cell r="U262" t="str">
            <v>電圧</v>
          </cell>
          <cell r="V262">
            <v>200</v>
          </cell>
          <cell r="W262" t="str">
            <v>V</v>
          </cell>
          <cell r="X262" t="str">
            <v>外形寸法　高さ</v>
          </cell>
          <cell r="Y262">
            <v>1662</v>
          </cell>
          <cell r="Z262" t="str">
            <v>mm</v>
          </cell>
          <cell r="AA262" t="str">
            <v>外形寸法　幅</v>
          </cell>
          <cell r="AB262">
            <v>1990</v>
          </cell>
          <cell r="AC262" t="str">
            <v>mm</v>
          </cell>
          <cell r="AD262" t="str">
            <v>外形寸法　奥行</v>
          </cell>
          <cell r="AE262">
            <v>990</v>
          </cell>
          <cell r="AF262" t="str">
            <v>mm</v>
          </cell>
          <cell r="AG262" t="str">
            <v>圧縮機出力</v>
          </cell>
          <cell r="AH262" t="str">
            <v>5.5+3.75</v>
          </cell>
          <cell r="AI262" t="str">
            <v>kW</v>
          </cell>
          <cell r="AJ262" t="str">
            <v>風量</v>
          </cell>
          <cell r="AK262">
            <v>400</v>
          </cell>
          <cell r="AL262" t="str">
            <v>m3/min</v>
          </cell>
          <cell r="AM262" t="str">
            <v>送風機出力</v>
          </cell>
          <cell r="AN262" t="str">
            <v>0.555X2</v>
          </cell>
          <cell r="AO262" t="str">
            <v>kW</v>
          </cell>
          <cell r="AP262" t="str">
            <v>冷媒配管１(ガス)</v>
          </cell>
          <cell r="AQ262">
            <v>31.75</v>
          </cell>
          <cell r="AR262" t="str">
            <v>φ(mm)</v>
          </cell>
          <cell r="AS262" t="str">
            <v>冷媒配管１(液)</v>
          </cell>
          <cell r="AT262">
            <v>15.88</v>
          </cell>
          <cell r="AU262" t="str">
            <v>φ(mm)</v>
          </cell>
          <cell r="AV262" t="str">
            <v>製品質量</v>
          </cell>
          <cell r="AW262">
            <v>526</v>
          </cell>
          <cell r="AX262" t="str">
            <v>kg</v>
          </cell>
          <cell r="AY262">
            <v>47.63</v>
          </cell>
        </row>
        <row r="263">
          <cell r="B263" t="str">
            <v>PUHY-J355BM-B</v>
          </cell>
          <cell r="C263" t="str">
            <v>標準価格</v>
          </cell>
          <cell r="D263">
            <v>2570000</v>
          </cell>
          <cell r="E263" t="str">
            <v>円</v>
          </cell>
          <cell r="F263" t="str">
            <v>冷房能力</v>
          </cell>
          <cell r="G263">
            <v>35.5</v>
          </cell>
          <cell r="H263" t="str">
            <v>kW</v>
          </cell>
          <cell r="I263" t="str">
            <v>消費電力(冷房)</v>
          </cell>
          <cell r="J263">
            <v>13.88</v>
          </cell>
          <cell r="K263" t="str">
            <v>kW</v>
          </cell>
          <cell r="L263" t="str">
            <v>暖房能力</v>
          </cell>
          <cell r="M263">
            <v>40</v>
          </cell>
          <cell r="N263" t="str">
            <v>kW</v>
          </cell>
          <cell r="O263" t="str">
            <v>消費電力(暖房)</v>
          </cell>
          <cell r="P263">
            <v>13</v>
          </cell>
          <cell r="Q263" t="str">
            <v>kW</v>
          </cell>
          <cell r="R263" t="str">
            <v>電源</v>
          </cell>
          <cell r="S263" t="str">
            <v>三相</v>
          </cell>
          <cell r="T263" t="str">
            <v>φ</v>
          </cell>
          <cell r="U263" t="str">
            <v>電圧</v>
          </cell>
          <cell r="V263">
            <v>200</v>
          </cell>
          <cell r="W263" t="str">
            <v>V</v>
          </cell>
          <cell r="X263" t="str">
            <v>外形寸法　高さ</v>
          </cell>
          <cell r="Y263">
            <v>1715</v>
          </cell>
          <cell r="Z263" t="str">
            <v>mm</v>
          </cell>
          <cell r="AA263" t="str">
            <v>外形寸法　幅</v>
          </cell>
          <cell r="AB263">
            <v>1290</v>
          </cell>
          <cell r="AC263" t="str">
            <v>mm</v>
          </cell>
          <cell r="AD263" t="str">
            <v>外形寸法　奥行</v>
          </cell>
          <cell r="AE263">
            <v>840</v>
          </cell>
          <cell r="AF263" t="str">
            <v>mm</v>
          </cell>
          <cell r="AG263" t="str">
            <v>圧縮機出力</v>
          </cell>
          <cell r="AH263">
            <v>9.25</v>
          </cell>
          <cell r="AI263" t="str">
            <v>kW</v>
          </cell>
          <cell r="AJ263" t="str">
            <v>風量</v>
          </cell>
          <cell r="AK263">
            <v>200</v>
          </cell>
          <cell r="AL263" t="str">
            <v>m3/min</v>
          </cell>
          <cell r="AM263" t="str">
            <v>送風機出力</v>
          </cell>
          <cell r="AN263">
            <v>0.35</v>
          </cell>
          <cell r="AO263" t="str">
            <v>kW</v>
          </cell>
          <cell r="AP263" t="str">
            <v>冷媒配管１(ガス)</v>
          </cell>
          <cell r="AQ263">
            <v>31.75</v>
          </cell>
          <cell r="AR263" t="str">
            <v>φ(mm)</v>
          </cell>
          <cell r="AS263" t="str">
            <v>冷媒配管１(液)</v>
          </cell>
          <cell r="AT263">
            <v>15.88</v>
          </cell>
          <cell r="AU263" t="str">
            <v>φ(mm)</v>
          </cell>
          <cell r="AV263" t="str">
            <v>製品質量</v>
          </cell>
          <cell r="AW263">
            <v>280</v>
          </cell>
          <cell r="AX263" t="str">
            <v>kg</v>
          </cell>
          <cell r="AY263">
            <v>47.63</v>
          </cell>
        </row>
        <row r="264">
          <cell r="B264" t="str">
            <v>PUHY-J355BM-B-BS</v>
          </cell>
          <cell r="C264" t="str">
            <v>標準価格</v>
          </cell>
          <cell r="D264">
            <v>2980000</v>
          </cell>
          <cell r="E264" t="str">
            <v>円</v>
          </cell>
          <cell r="F264" t="str">
            <v>冷房能力</v>
          </cell>
          <cell r="G264">
            <v>35.5</v>
          </cell>
          <cell r="H264" t="str">
            <v>kW</v>
          </cell>
          <cell r="I264" t="str">
            <v>消費電力(冷房)</v>
          </cell>
          <cell r="J264">
            <v>13.88</v>
          </cell>
          <cell r="K264" t="str">
            <v>kW</v>
          </cell>
          <cell r="L264" t="str">
            <v>暖房能力</v>
          </cell>
          <cell r="M264">
            <v>40</v>
          </cell>
          <cell r="N264" t="str">
            <v>kW</v>
          </cell>
          <cell r="O264" t="str">
            <v>消費電力(暖房)</v>
          </cell>
          <cell r="P264">
            <v>13</v>
          </cell>
          <cell r="Q264" t="str">
            <v>kW</v>
          </cell>
          <cell r="R264" t="str">
            <v>電源</v>
          </cell>
          <cell r="S264" t="str">
            <v>三相</v>
          </cell>
          <cell r="T264" t="str">
            <v>φ</v>
          </cell>
          <cell r="U264" t="str">
            <v>電圧</v>
          </cell>
          <cell r="V264">
            <v>200</v>
          </cell>
          <cell r="W264" t="str">
            <v>V</v>
          </cell>
          <cell r="X264" t="str">
            <v>外形寸法　高さ</v>
          </cell>
          <cell r="Y264">
            <v>1715</v>
          </cell>
          <cell r="Z264" t="str">
            <v>mm</v>
          </cell>
          <cell r="AA264" t="str">
            <v>外形寸法　幅</v>
          </cell>
          <cell r="AB264">
            <v>1290</v>
          </cell>
          <cell r="AC264" t="str">
            <v>mm</v>
          </cell>
          <cell r="AD264" t="str">
            <v>外形寸法　奥行</v>
          </cell>
          <cell r="AE264">
            <v>840</v>
          </cell>
          <cell r="AF264" t="str">
            <v>mm</v>
          </cell>
          <cell r="AG264" t="str">
            <v>圧縮機出力</v>
          </cell>
          <cell r="AH264">
            <v>9.25</v>
          </cell>
          <cell r="AI264" t="str">
            <v>kW</v>
          </cell>
          <cell r="AJ264" t="str">
            <v>風量</v>
          </cell>
          <cell r="AK264">
            <v>200</v>
          </cell>
          <cell r="AL264" t="str">
            <v>m3/min</v>
          </cell>
          <cell r="AM264" t="str">
            <v>送風機出力</v>
          </cell>
          <cell r="AN264">
            <v>0.35</v>
          </cell>
          <cell r="AO264" t="str">
            <v>kW</v>
          </cell>
          <cell r="AP264" t="str">
            <v>冷媒配管１(ガス)</v>
          </cell>
          <cell r="AQ264">
            <v>31.75</v>
          </cell>
          <cell r="AR264" t="str">
            <v>φ(mm)</v>
          </cell>
          <cell r="AS264" t="str">
            <v>冷媒配管１(液)</v>
          </cell>
          <cell r="AT264">
            <v>15.88</v>
          </cell>
          <cell r="AU264" t="str">
            <v>φ(mm)</v>
          </cell>
          <cell r="AV264" t="str">
            <v>製品質量</v>
          </cell>
          <cell r="AW264">
            <v>280</v>
          </cell>
          <cell r="AX264" t="str">
            <v>kg</v>
          </cell>
          <cell r="AY264">
            <v>47.63</v>
          </cell>
        </row>
        <row r="265">
          <cell r="B265" t="str">
            <v>PUHY-J355BM-B-BSG</v>
          </cell>
          <cell r="C265" t="str">
            <v>標準価格</v>
          </cell>
          <cell r="D265">
            <v>3080000</v>
          </cell>
          <cell r="E265" t="str">
            <v>円</v>
          </cell>
          <cell r="F265" t="str">
            <v>冷房能力</v>
          </cell>
          <cell r="G265">
            <v>35.5</v>
          </cell>
          <cell r="H265" t="str">
            <v>kW</v>
          </cell>
          <cell r="I265" t="str">
            <v>消費電力(冷房)</v>
          </cell>
          <cell r="J265">
            <v>13.88</v>
          </cell>
          <cell r="K265" t="str">
            <v>kW</v>
          </cell>
          <cell r="L265" t="str">
            <v>暖房能力</v>
          </cell>
          <cell r="M265">
            <v>40</v>
          </cell>
          <cell r="N265" t="str">
            <v>kW</v>
          </cell>
          <cell r="O265" t="str">
            <v>消費電力(暖房)</v>
          </cell>
          <cell r="P265">
            <v>13</v>
          </cell>
          <cell r="Q265" t="str">
            <v>kW</v>
          </cell>
          <cell r="R265" t="str">
            <v>電源</v>
          </cell>
          <cell r="S265" t="str">
            <v>三相</v>
          </cell>
          <cell r="T265" t="str">
            <v>φ</v>
          </cell>
          <cell r="U265" t="str">
            <v>電圧</v>
          </cell>
          <cell r="V265">
            <v>200</v>
          </cell>
          <cell r="W265" t="str">
            <v>V</v>
          </cell>
          <cell r="X265" t="str">
            <v>外形寸法　高さ</v>
          </cell>
          <cell r="Y265">
            <v>1715</v>
          </cell>
          <cell r="Z265" t="str">
            <v>mm</v>
          </cell>
          <cell r="AA265" t="str">
            <v>外形寸法　幅</v>
          </cell>
          <cell r="AB265">
            <v>1290</v>
          </cell>
          <cell r="AC265" t="str">
            <v>mm</v>
          </cell>
          <cell r="AD265" t="str">
            <v>外形寸法　奥行</v>
          </cell>
          <cell r="AE265">
            <v>840</v>
          </cell>
          <cell r="AF265" t="str">
            <v>mm</v>
          </cell>
          <cell r="AG265" t="str">
            <v>圧縮機出力</v>
          </cell>
          <cell r="AH265">
            <v>9.25</v>
          </cell>
          <cell r="AI265" t="str">
            <v>kW</v>
          </cell>
          <cell r="AJ265" t="str">
            <v>風量</v>
          </cell>
          <cell r="AK265">
            <v>200</v>
          </cell>
          <cell r="AL265" t="str">
            <v>m3/min</v>
          </cell>
          <cell r="AM265" t="str">
            <v>送風機出力</v>
          </cell>
          <cell r="AN265">
            <v>0.35</v>
          </cell>
          <cell r="AO265" t="str">
            <v>kW</v>
          </cell>
          <cell r="AP265" t="str">
            <v>冷媒配管１(ガス)</v>
          </cell>
          <cell r="AQ265">
            <v>31.75</v>
          </cell>
          <cell r="AR265" t="str">
            <v>φ(mm)</v>
          </cell>
          <cell r="AS265" t="str">
            <v>冷媒配管１(液)</v>
          </cell>
          <cell r="AT265">
            <v>15.88</v>
          </cell>
          <cell r="AU265" t="str">
            <v>φ(mm)</v>
          </cell>
          <cell r="AV265" t="str">
            <v>製品質量</v>
          </cell>
          <cell r="AW265">
            <v>280</v>
          </cell>
          <cell r="AX265" t="str">
            <v>kg</v>
          </cell>
          <cell r="AY265">
            <v>47.63</v>
          </cell>
        </row>
        <row r="266">
          <cell r="B266" t="str">
            <v>PUHY-J450BM-A</v>
          </cell>
          <cell r="C266" t="str">
            <v>標準価格</v>
          </cell>
          <cell r="D266">
            <v>3100000</v>
          </cell>
          <cell r="E266" t="str">
            <v>円</v>
          </cell>
          <cell r="F266" t="str">
            <v>冷房能力</v>
          </cell>
          <cell r="G266">
            <v>45</v>
          </cell>
          <cell r="H266" t="str">
            <v>kW</v>
          </cell>
          <cell r="I266" t="str">
            <v>消費電力(冷房)</v>
          </cell>
          <cell r="J266">
            <v>18.8</v>
          </cell>
          <cell r="K266" t="str">
            <v>kW</v>
          </cell>
          <cell r="L266" t="str">
            <v>暖房能力</v>
          </cell>
          <cell r="M266">
            <v>50</v>
          </cell>
          <cell r="N266" t="str">
            <v>kW</v>
          </cell>
          <cell r="O266" t="str">
            <v>消費電力(暖房)</v>
          </cell>
          <cell r="P266">
            <v>16.600000000000001</v>
          </cell>
          <cell r="Q266" t="str">
            <v>kW</v>
          </cell>
          <cell r="R266" t="str">
            <v>電源</v>
          </cell>
          <cell r="S266" t="str">
            <v>三相</v>
          </cell>
          <cell r="T266" t="str">
            <v>φ</v>
          </cell>
          <cell r="U266" t="str">
            <v>電圧</v>
          </cell>
          <cell r="V266">
            <v>200</v>
          </cell>
          <cell r="W266" t="str">
            <v>V</v>
          </cell>
          <cell r="X266" t="str">
            <v>外形寸法　高さ</v>
          </cell>
          <cell r="Y266">
            <v>1662</v>
          </cell>
          <cell r="Z266" t="str">
            <v>mm</v>
          </cell>
          <cell r="AA266" t="str">
            <v>外形寸法　幅</v>
          </cell>
          <cell r="AB266">
            <v>1990</v>
          </cell>
          <cell r="AC266" t="str">
            <v>mm</v>
          </cell>
          <cell r="AD266" t="str">
            <v>外形寸法　奥行</v>
          </cell>
          <cell r="AE266">
            <v>990</v>
          </cell>
          <cell r="AF266" t="str">
            <v>mm</v>
          </cell>
          <cell r="AG266" t="str">
            <v>圧縮機出力</v>
          </cell>
          <cell r="AH266" t="str">
            <v>7.5+3.75</v>
          </cell>
          <cell r="AI266" t="str">
            <v>kW</v>
          </cell>
          <cell r="AJ266" t="str">
            <v>風量</v>
          </cell>
          <cell r="AK266">
            <v>400</v>
          </cell>
          <cell r="AL266" t="str">
            <v>m3/min</v>
          </cell>
          <cell r="AM266" t="str">
            <v>送風機出力</v>
          </cell>
          <cell r="AN266" t="str">
            <v>0.555X2</v>
          </cell>
          <cell r="AO266" t="str">
            <v>kW</v>
          </cell>
          <cell r="AP266" t="str">
            <v>冷媒配管１(ガス)</v>
          </cell>
          <cell r="AQ266">
            <v>31.75</v>
          </cell>
          <cell r="AR266" t="str">
            <v>φ(mm)</v>
          </cell>
          <cell r="AS266" t="str">
            <v>冷媒配管１(液)</v>
          </cell>
          <cell r="AT266">
            <v>15.88</v>
          </cell>
          <cell r="AU266" t="str">
            <v>φ(mm)</v>
          </cell>
          <cell r="AV266" t="str">
            <v>製品質量</v>
          </cell>
          <cell r="AW266">
            <v>530</v>
          </cell>
          <cell r="AX266" t="str">
            <v>kg</v>
          </cell>
          <cell r="AY266">
            <v>47.63</v>
          </cell>
        </row>
        <row r="267">
          <cell r="B267" t="str">
            <v>PUHY-J450BM-A-BS</v>
          </cell>
          <cell r="C267" t="str">
            <v>標準価格</v>
          </cell>
          <cell r="D267">
            <v>3580000</v>
          </cell>
          <cell r="E267" t="str">
            <v>円</v>
          </cell>
          <cell r="F267" t="str">
            <v>冷房能力</v>
          </cell>
          <cell r="G267">
            <v>45</v>
          </cell>
          <cell r="H267" t="str">
            <v>kW</v>
          </cell>
          <cell r="I267" t="str">
            <v>消費電力(冷房)</v>
          </cell>
          <cell r="J267">
            <v>18.8</v>
          </cell>
          <cell r="K267" t="str">
            <v>kW</v>
          </cell>
          <cell r="L267" t="str">
            <v>暖房能力</v>
          </cell>
          <cell r="M267">
            <v>50</v>
          </cell>
          <cell r="N267" t="str">
            <v>kW</v>
          </cell>
          <cell r="O267" t="str">
            <v>消費電力(暖房)</v>
          </cell>
          <cell r="P267">
            <v>16.600000000000001</v>
          </cell>
          <cell r="Q267" t="str">
            <v>kW</v>
          </cell>
          <cell r="R267" t="str">
            <v>電源</v>
          </cell>
          <cell r="S267" t="str">
            <v>三相</v>
          </cell>
          <cell r="T267" t="str">
            <v>φ</v>
          </cell>
          <cell r="U267" t="str">
            <v>電圧</v>
          </cell>
          <cell r="V267">
            <v>200</v>
          </cell>
          <cell r="W267" t="str">
            <v>V</v>
          </cell>
          <cell r="X267" t="str">
            <v>外形寸法　高さ</v>
          </cell>
          <cell r="Y267">
            <v>1662</v>
          </cell>
          <cell r="Z267" t="str">
            <v>mm</v>
          </cell>
          <cell r="AA267" t="str">
            <v>外形寸法　幅</v>
          </cell>
          <cell r="AB267">
            <v>1990</v>
          </cell>
          <cell r="AC267" t="str">
            <v>mm</v>
          </cell>
          <cell r="AD267" t="str">
            <v>外形寸法　奥行</v>
          </cell>
          <cell r="AE267">
            <v>990</v>
          </cell>
          <cell r="AF267" t="str">
            <v>mm</v>
          </cell>
          <cell r="AG267" t="str">
            <v>圧縮機出力</v>
          </cell>
          <cell r="AH267" t="str">
            <v>7.5+3.75</v>
          </cell>
          <cell r="AI267" t="str">
            <v>kW</v>
          </cell>
          <cell r="AJ267" t="str">
            <v>風量</v>
          </cell>
          <cell r="AK267">
            <v>400</v>
          </cell>
          <cell r="AL267" t="str">
            <v>m3/min</v>
          </cell>
          <cell r="AM267" t="str">
            <v>送風機出力</v>
          </cell>
          <cell r="AN267" t="str">
            <v>0.555X2</v>
          </cell>
          <cell r="AO267" t="str">
            <v>kW</v>
          </cell>
          <cell r="AP267" t="str">
            <v>冷媒配管１(ガス)</v>
          </cell>
          <cell r="AQ267">
            <v>31.75</v>
          </cell>
          <cell r="AR267" t="str">
            <v>φ(mm)</v>
          </cell>
          <cell r="AS267" t="str">
            <v>冷媒配管１(液)</v>
          </cell>
          <cell r="AT267">
            <v>15.88</v>
          </cell>
          <cell r="AU267" t="str">
            <v>φ(mm)</v>
          </cell>
          <cell r="AV267" t="str">
            <v>製品質量</v>
          </cell>
          <cell r="AW267">
            <v>530</v>
          </cell>
          <cell r="AX267" t="str">
            <v>kg</v>
          </cell>
          <cell r="AY267">
            <v>47.63</v>
          </cell>
        </row>
        <row r="268">
          <cell r="B268" t="str">
            <v>PUHY-J450BM-A-BSG</v>
          </cell>
          <cell r="C268" t="str">
            <v>標準価格</v>
          </cell>
          <cell r="D268">
            <v>3720000</v>
          </cell>
          <cell r="E268" t="str">
            <v>円</v>
          </cell>
          <cell r="F268" t="str">
            <v>冷房能力</v>
          </cell>
          <cell r="G268">
            <v>45</v>
          </cell>
          <cell r="H268" t="str">
            <v>kW</v>
          </cell>
          <cell r="I268" t="str">
            <v>消費電力(冷房)</v>
          </cell>
          <cell r="J268">
            <v>18.8</v>
          </cell>
          <cell r="K268" t="str">
            <v>kW</v>
          </cell>
          <cell r="L268" t="str">
            <v>暖房能力</v>
          </cell>
          <cell r="M268">
            <v>50</v>
          </cell>
          <cell r="N268" t="str">
            <v>kW</v>
          </cell>
          <cell r="O268" t="str">
            <v>消費電力(暖房)</v>
          </cell>
          <cell r="P268">
            <v>16.600000000000001</v>
          </cell>
          <cell r="Q268" t="str">
            <v>kW</v>
          </cell>
          <cell r="R268" t="str">
            <v>電源</v>
          </cell>
          <cell r="S268" t="str">
            <v>三相</v>
          </cell>
          <cell r="T268" t="str">
            <v>φ</v>
          </cell>
          <cell r="U268" t="str">
            <v>電圧</v>
          </cell>
          <cell r="V268">
            <v>200</v>
          </cell>
          <cell r="W268" t="str">
            <v>V</v>
          </cell>
          <cell r="X268" t="str">
            <v>外形寸法　高さ</v>
          </cell>
          <cell r="Y268">
            <v>1662</v>
          </cell>
          <cell r="Z268" t="str">
            <v>mm</v>
          </cell>
          <cell r="AA268" t="str">
            <v>外形寸法　幅</v>
          </cell>
          <cell r="AB268">
            <v>1990</v>
          </cell>
          <cell r="AC268" t="str">
            <v>mm</v>
          </cell>
          <cell r="AD268" t="str">
            <v>外形寸法　奥行</v>
          </cell>
          <cell r="AE268">
            <v>990</v>
          </cell>
          <cell r="AF268" t="str">
            <v>mm</v>
          </cell>
          <cell r="AG268" t="str">
            <v>圧縮機出力</v>
          </cell>
          <cell r="AH268" t="str">
            <v>7.5+3.75</v>
          </cell>
          <cell r="AI268" t="str">
            <v>kW</v>
          </cell>
          <cell r="AJ268" t="str">
            <v>風量</v>
          </cell>
          <cell r="AK268">
            <v>400</v>
          </cell>
          <cell r="AL268" t="str">
            <v>m3/min</v>
          </cell>
          <cell r="AM268" t="str">
            <v>送風機出力</v>
          </cell>
          <cell r="AN268" t="str">
            <v>0.555X2</v>
          </cell>
          <cell r="AO268" t="str">
            <v>kW</v>
          </cell>
          <cell r="AP268" t="str">
            <v>冷媒配管１(ガス)</v>
          </cell>
          <cell r="AQ268">
            <v>31.75</v>
          </cell>
          <cell r="AR268" t="str">
            <v>φ(mm)</v>
          </cell>
          <cell r="AS268" t="str">
            <v>冷媒配管１(液)</v>
          </cell>
          <cell r="AT268">
            <v>15.88</v>
          </cell>
          <cell r="AU268" t="str">
            <v>φ(mm)</v>
          </cell>
          <cell r="AV268" t="str">
            <v>製品質量</v>
          </cell>
          <cell r="AW268">
            <v>530</v>
          </cell>
          <cell r="AX268" t="str">
            <v>kg</v>
          </cell>
          <cell r="AY268">
            <v>47.63</v>
          </cell>
        </row>
        <row r="269">
          <cell r="B269" t="str">
            <v>PUHY-J450BM-B</v>
          </cell>
          <cell r="C269" t="str">
            <v>標準価格</v>
          </cell>
          <cell r="D269">
            <v>3100000</v>
          </cell>
          <cell r="E269" t="str">
            <v>円</v>
          </cell>
          <cell r="F269" t="str">
            <v>冷房能力</v>
          </cell>
          <cell r="G269">
            <v>45</v>
          </cell>
          <cell r="H269" t="str">
            <v>kW</v>
          </cell>
          <cell r="I269" t="str">
            <v>消費電力(冷房)</v>
          </cell>
          <cell r="J269">
            <v>17.510000000000002</v>
          </cell>
          <cell r="K269" t="str">
            <v>kW</v>
          </cell>
          <cell r="L269" t="str">
            <v>暖房能力</v>
          </cell>
          <cell r="M269">
            <v>50</v>
          </cell>
          <cell r="N269" t="str">
            <v>kW</v>
          </cell>
          <cell r="O269" t="str">
            <v>消費電力(暖房)</v>
          </cell>
          <cell r="P269">
            <v>16.600000000000001</v>
          </cell>
          <cell r="Q269" t="str">
            <v>kW</v>
          </cell>
          <cell r="R269" t="str">
            <v>電源</v>
          </cell>
          <cell r="S269" t="str">
            <v>三相</v>
          </cell>
          <cell r="T269" t="str">
            <v>φ</v>
          </cell>
          <cell r="U269" t="str">
            <v>電圧</v>
          </cell>
          <cell r="V269">
            <v>200</v>
          </cell>
          <cell r="W269" t="str">
            <v>V</v>
          </cell>
          <cell r="X269" t="str">
            <v>外形寸法　高さ</v>
          </cell>
          <cell r="Y269">
            <v>1715</v>
          </cell>
          <cell r="Z269" t="str">
            <v>mm</v>
          </cell>
          <cell r="AA269" t="str">
            <v>外形寸法　幅</v>
          </cell>
          <cell r="AB269">
            <v>1990</v>
          </cell>
          <cell r="AC269" t="str">
            <v>mm</v>
          </cell>
          <cell r="AD269" t="str">
            <v>外形寸法　奥行</v>
          </cell>
          <cell r="AE269">
            <v>840</v>
          </cell>
          <cell r="AF269" t="str">
            <v>mm</v>
          </cell>
          <cell r="AG269" t="str">
            <v>圧縮機出力</v>
          </cell>
          <cell r="AH269" t="str">
            <v>7.5+4.5</v>
          </cell>
          <cell r="AI269" t="str">
            <v>kW</v>
          </cell>
          <cell r="AJ269" t="str">
            <v>風量</v>
          </cell>
          <cell r="AK269">
            <v>370</v>
          </cell>
          <cell r="AL269" t="str">
            <v>m3/min</v>
          </cell>
          <cell r="AM269" t="str">
            <v>送風機出力</v>
          </cell>
          <cell r="AN269" t="str">
            <v>0.38X2</v>
          </cell>
          <cell r="AO269" t="str">
            <v>kW</v>
          </cell>
          <cell r="AP269" t="str">
            <v>冷媒配管１(ガス)</v>
          </cell>
          <cell r="AQ269">
            <v>31.75</v>
          </cell>
          <cell r="AR269" t="str">
            <v>φ(mm)</v>
          </cell>
          <cell r="AS269" t="str">
            <v>冷媒配管１(液)</v>
          </cell>
          <cell r="AT269">
            <v>15.88</v>
          </cell>
          <cell r="AU269" t="str">
            <v>φ(mm)</v>
          </cell>
          <cell r="AV269" t="str">
            <v>製品質量</v>
          </cell>
          <cell r="AW269">
            <v>430</v>
          </cell>
          <cell r="AX269" t="str">
            <v>kg</v>
          </cell>
          <cell r="AY269">
            <v>47.63</v>
          </cell>
        </row>
        <row r="270">
          <cell r="B270" t="str">
            <v>PUHY-J450BM-B-BS</v>
          </cell>
          <cell r="C270" t="str">
            <v>標準価格</v>
          </cell>
          <cell r="D270">
            <v>3580000</v>
          </cell>
          <cell r="E270" t="str">
            <v>円</v>
          </cell>
          <cell r="F270" t="str">
            <v>冷房能力</v>
          </cell>
          <cell r="G270">
            <v>45</v>
          </cell>
          <cell r="H270" t="str">
            <v>kW</v>
          </cell>
          <cell r="I270" t="str">
            <v>消費電力(冷房)</v>
          </cell>
          <cell r="J270">
            <v>17.510000000000002</v>
          </cell>
          <cell r="K270" t="str">
            <v>kW</v>
          </cell>
          <cell r="L270" t="str">
            <v>暖房能力</v>
          </cell>
          <cell r="M270">
            <v>50</v>
          </cell>
          <cell r="N270" t="str">
            <v>kW</v>
          </cell>
          <cell r="O270" t="str">
            <v>消費電力(暖房)</v>
          </cell>
          <cell r="P270">
            <v>16.600000000000001</v>
          </cell>
          <cell r="Q270" t="str">
            <v>kW</v>
          </cell>
          <cell r="R270" t="str">
            <v>電源</v>
          </cell>
          <cell r="S270" t="str">
            <v>三相</v>
          </cell>
          <cell r="T270" t="str">
            <v>φ</v>
          </cell>
          <cell r="U270" t="str">
            <v>電圧</v>
          </cell>
          <cell r="V270">
            <v>200</v>
          </cell>
          <cell r="W270" t="str">
            <v>V</v>
          </cell>
          <cell r="X270" t="str">
            <v>外形寸法　高さ</v>
          </cell>
          <cell r="Y270">
            <v>1715</v>
          </cell>
          <cell r="Z270" t="str">
            <v>mm</v>
          </cell>
          <cell r="AA270" t="str">
            <v>外形寸法　幅</v>
          </cell>
          <cell r="AB270">
            <v>1990</v>
          </cell>
          <cell r="AC270" t="str">
            <v>mm</v>
          </cell>
          <cell r="AD270" t="str">
            <v>外形寸法　奥行</v>
          </cell>
          <cell r="AE270">
            <v>840</v>
          </cell>
          <cell r="AF270" t="str">
            <v>mm</v>
          </cell>
          <cell r="AG270" t="str">
            <v>圧縮機出力</v>
          </cell>
          <cell r="AH270" t="str">
            <v>7.5+4.5</v>
          </cell>
          <cell r="AI270" t="str">
            <v>kW</v>
          </cell>
          <cell r="AJ270" t="str">
            <v>風量</v>
          </cell>
          <cell r="AK270">
            <v>370</v>
          </cell>
          <cell r="AL270" t="str">
            <v>m3/min</v>
          </cell>
          <cell r="AM270" t="str">
            <v>送風機出力</v>
          </cell>
          <cell r="AN270" t="str">
            <v>0.38X2</v>
          </cell>
          <cell r="AO270" t="str">
            <v>kW</v>
          </cell>
          <cell r="AP270" t="str">
            <v>冷媒配管１(ガス)</v>
          </cell>
          <cell r="AQ270">
            <v>31.75</v>
          </cell>
          <cell r="AR270" t="str">
            <v>φ(mm)</v>
          </cell>
          <cell r="AS270" t="str">
            <v>冷媒配管１(液)</v>
          </cell>
          <cell r="AT270">
            <v>15.88</v>
          </cell>
          <cell r="AU270" t="str">
            <v>φ(mm)</v>
          </cell>
          <cell r="AV270" t="str">
            <v>製品質量</v>
          </cell>
          <cell r="AW270">
            <v>430</v>
          </cell>
          <cell r="AX270" t="str">
            <v>kg</v>
          </cell>
          <cell r="AY270">
            <v>47.63</v>
          </cell>
        </row>
        <row r="271">
          <cell r="B271" t="str">
            <v>PUHY-J450BM-B-BSG</v>
          </cell>
          <cell r="C271" t="str">
            <v>標準価格</v>
          </cell>
          <cell r="D271">
            <v>3720000</v>
          </cell>
          <cell r="E271" t="str">
            <v>円</v>
          </cell>
          <cell r="F271" t="str">
            <v>冷房能力</v>
          </cell>
          <cell r="G271">
            <v>45</v>
          </cell>
          <cell r="H271" t="str">
            <v>kW</v>
          </cell>
          <cell r="I271" t="str">
            <v>消費電力(冷房)</v>
          </cell>
          <cell r="J271">
            <v>17.510000000000002</v>
          </cell>
          <cell r="K271" t="str">
            <v>kW</v>
          </cell>
          <cell r="L271" t="str">
            <v>暖房能力</v>
          </cell>
          <cell r="M271">
            <v>50</v>
          </cell>
          <cell r="N271" t="str">
            <v>kW</v>
          </cell>
          <cell r="O271" t="str">
            <v>消費電力(暖房)</v>
          </cell>
          <cell r="P271">
            <v>16.600000000000001</v>
          </cell>
          <cell r="Q271" t="str">
            <v>kW</v>
          </cell>
          <cell r="R271" t="str">
            <v>電源</v>
          </cell>
          <cell r="S271" t="str">
            <v>三相</v>
          </cell>
          <cell r="T271" t="str">
            <v>φ</v>
          </cell>
          <cell r="U271" t="str">
            <v>電圧</v>
          </cell>
          <cell r="V271">
            <v>200</v>
          </cell>
          <cell r="W271" t="str">
            <v>V</v>
          </cell>
          <cell r="X271" t="str">
            <v>外形寸法　高さ</v>
          </cell>
          <cell r="Y271">
            <v>1715</v>
          </cell>
          <cell r="Z271" t="str">
            <v>mm</v>
          </cell>
          <cell r="AA271" t="str">
            <v>外形寸法　幅</v>
          </cell>
          <cell r="AB271">
            <v>1990</v>
          </cell>
          <cell r="AC271" t="str">
            <v>mm</v>
          </cell>
          <cell r="AD271" t="str">
            <v>外形寸法　奥行</v>
          </cell>
          <cell r="AE271">
            <v>840</v>
          </cell>
          <cell r="AF271" t="str">
            <v>mm</v>
          </cell>
          <cell r="AG271" t="str">
            <v>圧縮機出力</v>
          </cell>
          <cell r="AH271" t="str">
            <v>7.5+4.5</v>
          </cell>
          <cell r="AI271" t="str">
            <v>kW</v>
          </cell>
          <cell r="AJ271" t="str">
            <v>風量</v>
          </cell>
          <cell r="AK271">
            <v>370</v>
          </cell>
          <cell r="AL271" t="str">
            <v>m3/min</v>
          </cell>
          <cell r="AM271" t="str">
            <v>送風機出力</v>
          </cell>
          <cell r="AN271" t="str">
            <v>0.38X2</v>
          </cell>
          <cell r="AO271" t="str">
            <v>kW</v>
          </cell>
          <cell r="AP271" t="str">
            <v>冷媒配管１(ガス)</v>
          </cell>
          <cell r="AQ271">
            <v>31.75</v>
          </cell>
          <cell r="AR271" t="str">
            <v>φ(mm)</v>
          </cell>
          <cell r="AS271" t="str">
            <v>冷媒配管１(液)</v>
          </cell>
          <cell r="AT271">
            <v>15.88</v>
          </cell>
          <cell r="AU271" t="str">
            <v>φ(mm)</v>
          </cell>
          <cell r="AV271" t="str">
            <v>製品質量</v>
          </cell>
          <cell r="AW271">
            <v>430</v>
          </cell>
          <cell r="AX271" t="str">
            <v>kg</v>
          </cell>
          <cell r="AY271">
            <v>47.63</v>
          </cell>
        </row>
        <row r="272">
          <cell r="B272" t="str">
            <v>PUHY-J560BM-A</v>
          </cell>
          <cell r="C272" t="str">
            <v>標準価格</v>
          </cell>
          <cell r="D272">
            <v>3400000</v>
          </cell>
          <cell r="E272" t="str">
            <v>円</v>
          </cell>
          <cell r="F272" t="str">
            <v>冷房能力</v>
          </cell>
          <cell r="G272">
            <v>56</v>
          </cell>
          <cell r="H272" t="str">
            <v>kW</v>
          </cell>
          <cell r="I272" t="str">
            <v>消費電力(冷房)</v>
          </cell>
          <cell r="J272">
            <v>23.3</v>
          </cell>
          <cell r="K272" t="str">
            <v>kW</v>
          </cell>
          <cell r="L272" t="str">
            <v>暖房能力</v>
          </cell>
          <cell r="M272">
            <v>63</v>
          </cell>
          <cell r="N272" t="str">
            <v>kW</v>
          </cell>
          <cell r="O272" t="str">
            <v>消費電力(暖房)</v>
          </cell>
          <cell r="P272">
            <v>20.5</v>
          </cell>
          <cell r="Q272" t="str">
            <v>kW</v>
          </cell>
          <cell r="R272" t="str">
            <v>電源</v>
          </cell>
          <cell r="S272" t="str">
            <v>三相</v>
          </cell>
          <cell r="T272" t="str">
            <v>φ</v>
          </cell>
          <cell r="U272" t="str">
            <v>電圧</v>
          </cell>
          <cell r="V272">
            <v>200</v>
          </cell>
          <cell r="W272" t="str">
            <v>V</v>
          </cell>
          <cell r="X272" t="str">
            <v>外形寸法　高さ</v>
          </cell>
          <cell r="Y272">
            <v>1662</v>
          </cell>
          <cell r="Z272" t="str">
            <v>mm</v>
          </cell>
          <cell r="AA272" t="str">
            <v>外形寸法　幅</v>
          </cell>
          <cell r="AB272">
            <v>1990</v>
          </cell>
          <cell r="AC272" t="str">
            <v>mm</v>
          </cell>
          <cell r="AD272" t="str">
            <v>外形寸法　奥行</v>
          </cell>
          <cell r="AE272">
            <v>990</v>
          </cell>
          <cell r="AF272" t="str">
            <v>mm</v>
          </cell>
          <cell r="AG272" t="str">
            <v>圧縮機出力</v>
          </cell>
          <cell r="AH272" t="str">
            <v>7.5+7.5</v>
          </cell>
          <cell r="AI272" t="str">
            <v>kW</v>
          </cell>
          <cell r="AJ272" t="str">
            <v>風量</v>
          </cell>
          <cell r="AK272">
            <v>400</v>
          </cell>
          <cell r="AL272" t="str">
            <v>m3/min</v>
          </cell>
          <cell r="AM272" t="str">
            <v>送風機出力</v>
          </cell>
          <cell r="AN272" t="str">
            <v>0.555X2</v>
          </cell>
          <cell r="AO272" t="str">
            <v>kW</v>
          </cell>
          <cell r="AP272" t="str">
            <v>冷媒配管１(ガス)</v>
          </cell>
          <cell r="AQ272">
            <v>38.1</v>
          </cell>
          <cell r="AR272" t="str">
            <v>φ(mm)</v>
          </cell>
          <cell r="AS272" t="str">
            <v>冷媒配管１(液)</v>
          </cell>
          <cell r="AT272">
            <v>15.88</v>
          </cell>
          <cell r="AU272" t="str">
            <v>φ(mm)</v>
          </cell>
          <cell r="AV272" t="str">
            <v>製品質量</v>
          </cell>
          <cell r="AW272">
            <v>560</v>
          </cell>
          <cell r="AX272" t="str">
            <v>kg</v>
          </cell>
          <cell r="AY272">
            <v>53.980000000000004</v>
          </cell>
        </row>
        <row r="273">
          <cell r="B273" t="str">
            <v>PUHY-J560BM-A-BS</v>
          </cell>
          <cell r="C273" t="str">
            <v>標準価格</v>
          </cell>
          <cell r="D273">
            <v>3940000</v>
          </cell>
          <cell r="E273" t="str">
            <v>円</v>
          </cell>
          <cell r="F273" t="str">
            <v>冷房能力</v>
          </cell>
          <cell r="G273">
            <v>56</v>
          </cell>
          <cell r="H273" t="str">
            <v>kW</v>
          </cell>
          <cell r="I273" t="str">
            <v>消費電力(冷房)</v>
          </cell>
          <cell r="J273">
            <v>23.3</v>
          </cell>
          <cell r="K273" t="str">
            <v>kW</v>
          </cell>
          <cell r="L273" t="str">
            <v>暖房能力</v>
          </cell>
          <cell r="M273">
            <v>63</v>
          </cell>
          <cell r="N273" t="str">
            <v>kW</v>
          </cell>
          <cell r="O273" t="str">
            <v>消費電力(暖房)</v>
          </cell>
          <cell r="P273">
            <v>20.5</v>
          </cell>
          <cell r="Q273" t="str">
            <v>kW</v>
          </cell>
          <cell r="R273" t="str">
            <v>電源</v>
          </cell>
          <cell r="S273" t="str">
            <v>三相</v>
          </cell>
          <cell r="T273" t="str">
            <v>φ</v>
          </cell>
          <cell r="U273" t="str">
            <v>電圧</v>
          </cell>
          <cell r="V273">
            <v>200</v>
          </cell>
          <cell r="W273" t="str">
            <v>V</v>
          </cell>
          <cell r="X273" t="str">
            <v>外形寸法　高さ</v>
          </cell>
          <cell r="Y273">
            <v>1662</v>
          </cell>
          <cell r="Z273" t="str">
            <v>mm</v>
          </cell>
          <cell r="AA273" t="str">
            <v>外形寸法　幅</v>
          </cell>
          <cell r="AB273">
            <v>1990</v>
          </cell>
          <cell r="AC273" t="str">
            <v>mm</v>
          </cell>
          <cell r="AD273" t="str">
            <v>外形寸法　奥行</v>
          </cell>
          <cell r="AE273">
            <v>990</v>
          </cell>
          <cell r="AF273" t="str">
            <v>mm</v>
          </cell>
          <cell r="AG273" t="str">
            <v>圧縮機出力</v>
          </cell>
          <cell r="AH273" t="str">
            <v>7.5+7.5</v>
          </cell>
          <cell r="AI273" t="str">
            <v>kW</v>
          </cell>
          <cell r="AJ273" t="str">
            <v>風量</v>
          </cell>
          <cell r="AK273">
            <v>400</v>
          </cell>
          <cell r="AL273" t="str">
            <v>m3/min</v>
          </cell>
          <cell r="AM273" t="str">
            <v>送風機出力</v>
          </cell>
          <cell r="AN273" t="str">
            <v>0.555X2</v>
          </cell>
          <cell r="AO273" t="str">
            <v>kW</v>
          </cell>
          <cell r="AP273" t="str">
            <v>冷媒配管１(ガス)</v>
          </cell>
          <cell r="AQ273">
            <v>38.1</v>
          </cell>
          <cell r="AR273" t="str">
            <v>φ(mm)</v>
          </cell>
          <cell r="AS273" t="str">
            <v>冷媒配管１(液)</v>
          </cell>
          <cell r="AT273">
            <v>15.88</v>
          </cell>
          <cell r="AU273" t="str">
            <v>φ(mm)</v>
          </cell>
          <cell r="AV273" t="str">
            <v>製品質量</v>
          </cell>
          <cell r="AW273">
            <v>560</v>
          </cell>
          <cell r="AX273" t="str">
            <v>kg</v>
          </cell>
          <cell r="AY273">
            <v>53.980000000000004</v>
          </cell>
        </row>
        <row r="274">
          <cell r="B274" t="str">
            <v>PUHY-J560BM-A-BSG</v>
          </cell>
          <cell r="C274" t="str">
            <v>標準価格</v>
          </cell>
          <cell r="D274">
            <v>4080000</v>
          </cell>
          <cell r="E274" t="str">
            <v>円</v>
          </cell>
          <cell r="F274" t="str">
            <v>冷房能力</v>
          </cell>
          <cell r="G274">
            <v>56</v>
          </cell>
          <cell r="H274" t="str">
            <v>kW</v>
          </cell>
          <cell r="I274" t="str">
            <v>消費電力(冷房)</v>
          </cell>
          <cell r="J274">
            <v>23.3</v>
          </cell>
          <cell r="K274" t="str">
            <v>kW</v>
          </cell>
          <cell r="L274" t="str">
            <v>暖房能力</v>
          </cell>
          <cell r="M274">
            <v>63</v>
          </cell>
          <cell r="N274" t="str">
            <v>kW</v>
          </cell>
          <cell r="O274" t="str">
            <v>消費電力(暖房)</v>
          </cell>
          <cell r="P274">
            <v>20.5</v>
          </cell>
          <cell r="Q274" t="str">
            <v>kW</v>
          </cell>
          <cell r="R274" t="str">
            <v>電源</v>
          </cell>
          <cell r="S274" t="str">
            <v>三相</v>
          </cell>
          <cell r="T274" t="str">
            <v>φ</v>
          </cell>
          <cell r="U274" t="str">
            <v>電圧</v>
          </cell>
          <cell r="V274">
            <v>200</v>
          </cell>
          <cell r="W274" t="str">
            <v>V</v>
          </cell>
          <cell r="X274" t="str">
            <v>外形寸法　高さ</v>
          </cell>
          <cell r="Y274">
            <v>1662</v>
          </cell>
          <cell r="Z274" t="str">
            <v>mm</v>
          </cell>
          <cell r="AA274" t="str">
            <v>外形寸法　幅</v>
          </cell>
          <cell r="AB274">
            <v>1990</v>
          </cell>
          <cell r="AC274" t="str">
            <v>mm</v>
          </cell>
          <cell r="AD274" t="str">
            <v>外形寸法　奥行</v>
          </cell>
          <cell r="AE274">
            <v>990</v>
          </cell>
          <cell r="AF274" t="str">
            <v>mm</v>
          </cell>
          <cell r="AG274" t="str">
            <v>圧縮機出力</v>
          </cell>
          <cell r="AH274" t="str">
            <v>7.5+7.5</v>
          </cell>
          <cell r="AI274" t="str">
            <v>kW</v>
          </cell>
          <cell r="AJ274" t="str">
            <v>風量</v>
          </cell>
          <cell r="AK274">
            <v>400</v>
          </cell>
          <cell r="AL274" t="str">
            <v>m3/min</v>
          </cell>
          <cell r="AM274" t="str">
            <v>送風機出力</v>
          </cell>
          <cell r="AN274" t="str">
            <v>0.555X2</v>
          </cell>
          <cell r="AO274" t="str">
            <v>kW</v>
          </cell>
          <cell r="AP274" t="str">
            <v>冷媒配管１(ガス)</v>
          </cell>
          <cell r="AQ274">
            <v>38.1</v>
          </cell>
          <cell r="AR274" t="str">
            <v>φ(mm)</v>
          </cell>
          <cell r="AS274" t="str">
            <v>冷媒配管１(液)</v>
          </cell>
          <cell r="AT274">
            <v>15.88</v>
          </cell>
          <cell r="AU274" t="str">
            <v>φ(mm)</v>
          </cell>
          <cell r="AV274" t="str">
            <v>製品質量</v>
          </cell>
          <cell r="AW274">
            <v>560</v>
          </cell>
          <cell r="AX274" t="str">
            <v>kg</v>
          </cell>
          <cell r="AY274">
            <v>53.980000000000004</v>
          </cell>
        </row>
        <row r="275">
          <cell r="B275" t="str">
            <v>PUHY-J560BM-B</v>
          </cell>
          <cell r="C275" t="str">
            <v>標準価格</v>
          </cell>
          <cell r="D275">
            <v>3400000</v>
          </cell>
          <cell r="E275" t="str">
            <v>円</v>
          </cell>
          <cell r="F275" t="str">
            <v>冷房能力</v>
          </cell>
          <cell r="G275">
            <v>56</v>
          </cell>
          <cell r="H275" t="str">
            <v>kW</v>
          </cell>
          <cell r="I275" t="str">
            <v>消費電力(冷房)</v>
          </cell>
          <cell r="J275">
            <v>21.85</v>
          </cell>
          <cell r="K275" t="str">
            <v>kW</v>
          </cell>
          <cell r="L275" t="str">
            <v>暖房能力</v>
          </cell>
          <cell r="M275">
            <v>63</v>
          </cell>
          <cell r="N275" t="str">
            <v>kW</v>
          </cell>
          <cell r="O275" t="str">
            <v>消費電力(暖房)</v>
          </cell>
          <cell r="P275">
            <v>20.5</v>
          </cell>
          <cell r="Q275" t="str">
            <v>kW</v>
          </cell>
          <cell r="R275" t="str">
            <v>電源</v>
          </cell>
          <cell r="S275" t="str">
            <v>三相</v>
          </cell>
          <cell r="T275" t="str">
            <v>φ</v>
          </cell>
          <cell r="U275" t="str">
            <v>電圧</v>
          </cell>
          <cell r="V275">
            <v>200</v>
          </cell>
          <cell r="W275" t="str">
            <v>V</v>
          </cell>
          <cell r="X275" t="str">
            <v>外形寸法　高さ</v>
          </cell>
          <cell r="Y275">
            <v>1715</v>
          </cell>
          <cell r="Z275" t="str">
            <v>mm</v>
          </cell>
          <cell r="AA275" t="str">
            <v>外形寸法　幅</v>
          </cell>
          <cell r="AB275">
            <v>1990</v>
          </cell>
          <cell r="AC275" t="str">
            <v>mm</v>
          </cell>
          <cell r="AD275" t="str">
            <v>外形寸法　奥行</v>
          </cell>
          <cell r="AE275">
            <v>840</v>
          </cell>
          <cell r="AF275" t="str">
            <v>mm</v>
          </cell>
          <cell r="AG275" t="str">
            <v>圧縮機出力</v>
          </cell>
          <cell r="AH275" t="str">
            <v>7.5+7.5</v>
          </cell>
          <cell r="AI275" t="str">
            <v>kW</v>
          </cell>
          <cell r="AJ275" t="str">
            <v>風量</v>
          </cell>
          <cell r="AK275">
            <v>370</v>
          </cell>
          <cell r="AL275" t="str">
            <v>m3/min</v>
          </cell>
          <cell r="AM275" t="str">
            <v>送風機出力</v>
          </cell>
          <cell r="AN275" t="str">
            <v>0.38X2</v>
          </cell>
          <cell r="AO275" t="str">
            <v>kW</v>
          </cell>
          <cell r="AP275" t="str">
            <v>冷媒配管１(ガス)</v>
          </cell>
          <cell r="AQ275">
            <v>38.1</v>
          </cell>
          <cell r="AR275" t="str">
            <v>φ(mm)</v>
          </cell>
          <cell r="AS275" t="str">
            <v>冷媒配管１(液)</v>
          </cell>
          <cell r="AT275">
            <v>15.88</v>
          </cell>
          <cell r="AU275" t="str">
            <v>φ(mm)</v>
          </cell>
          <cell r="AV275" t="str">
            <v>製品質量</v>
          </cell>
          <cell r="AW275">
            <v>470</v>
          </cell>
          <cell r="AX275" t="str">
            <v>kg</v>
          </cell>
          <cell r="AY275">
            <v>53.980000000000004</v>
          </cell>
        </row>
        <row r="276">
          <cell r="B276" t="str">
            <v>PUHY-J560BM-B-BS</v>
          </cell>
          <cell r="C276" t="str">
            <v>標準価格</v>
          </cell>
          <cell r="D276">
            <v>3940000</v>
          </cell>
          <cell r="E276" t="str">
            <v>円</v>
          </cell>
          <cell r="F276" t="str">
            <v>冷房能力</v>
          </cell>
          <cell r="G276">
            <v>56</v>
          </cell>
          <cell r="H276" t="str">
            <v>kW</v>
          </cell>
          <cell r="I276" t="str">
            <v>消費電力(冷房)</v>
          </cell>
          <cell r="J276">
            <v>21.85</v>
          </cell>
          <cell r="K276" t="str">
            <v>kW</v>
          </cell>
          <cell r="L276" t="str">
            <v>暖房能力</v>
          </cell>
          <cell r="M276">
            <v>63</v>
          </cell>
          <cell r="N276" t="str">
            <v>kW</v>
          </cell>
          <cell r="O276" t="str">
            <v>消費電力(暖房)</v>
          </cell>
          <cell r="P276">
            <v>20.5</v>
          </cell>
          <cell r="Q276" t="str">
            <v>kW</v>
          </cell>
          <cell r="R276" t="str">
            <v>電源</v>
          </cell>
          <cell r="S276" t="str">
            <v>三相</v>
          </cell>
          <cell r="T276" t="str">
            <v>φ</v>
          </cell>
          <cell r="U276" t="str">
            <v>電圧</v>
          </cell>
          <cell r="V276">
            <v>200</v>
          </cell>
          <cell r="W276" t="str">
            <v>V</v>
          </cell>
          <cell r="X276" t="str">
            <v>外形寸法　高さ</v>
          </cell>
          <cell r="Y276">
            <v>1715</v>
          </cell>
          <cell r="Z276" t="str">
            <v>mm</v>
          </cell>
          <cell r="AA276" t="str">
            <v>外形寸法　幅</v>
          </cell>
          <cell r="AB276">
            <v>1990</v>
          </cell>
          <cell r="AC276" t="str">
            <v>mm</v>
          </cell>
          <cell r="AD276" t="str">
            <v>外形寸法　奥行</v>
          </cell>
          <cell r="AE276">
            <v>840</v>
          </cell>
          <cell r="AF276" t="str">
            <v>mm</v>
          </cell>
          <cell r="AG276" t="str">
            <v>圧縮機出力</v>
          </cell>
          <cell r="AH276" t="str">
            <v>7.5+7.5</v>
          </cell>
          <cell r="AI276" t="str">
            <v>kW</v>
          </cell>
          <cell r="AJ276" t="str">
            <v>風量</v>
          </cell>
          <cell r="AK276">
            <v>370</v>
          </cell>
          <cell r="AL276" t="str">
            <v>m3/min</v>
          </cell>
          <cell r="AM276" t="str">
            <v>送風機出力</v>
          </cell>
          <cell r="AN276" t="str">
            <v>0.38X2</v>
          </cell>
          <cell r="AO276" t="str">
            <v>kW</v>
          </cell>
          <cell r="AP276" t="str">
            <v>冷媒配管１(ガス)</v>
          </cell>
          <cell r="AQ276">
            <v>38.1</v>
          </cell>
          <cell r="AR276" t="str">
            <v>φ(mm)</v>
          </cell>
          <cell r="AS276" t="str">
            <v>冷媒配管１(液)</v>
          </cell>
          <cell r="AT276">
            <v>15.88</v>
          </cell>
          <cell r="AU276" t="str">
            <v>φ(mm)</v>
          </cell>
          <cell r="AV276" t="str">
            <v>製品質量</v>
          </cell>
          <cell r="AW276">
            <v>470</v>
          </cell>
          <cell r="AX276" t="str">
            <v>kg</v>
          </cell>
          <cell r="AY276">
            <v>53.980000000000004</v>
          </cell>
        </row>
        <row r="277">
          <cell r="B277" t="str">
            <v>PUHY-J560BM-B-BSG</v>
          </cell>
          <cell r="C277" t="str">
            <v>標準価格</v>
          </cell>
          <cell r="D277">
            <v>4080000</v>
          </cell>
          <cell r="E277" t="str">
            <v>円</v>
          </cell>
          <cell r="F277" t="str">
            <v>冷房能力</v>
          </cell>
          <cell r="G277">
            <v>56</v>
          </cell>
          <cell r="H277" t="str">
            <v>kW</v>
          </cell>
          <cell r="I277" t="str">
            <v>消費電力(冷房)</v>
          </cell>
          <cell r="J277">
            <v>21.85</v>
          </cell>
          <cell r="K277" t="str">
            <v>kW</v>
          </cell>
          <cell r="L277" t="str">
            <v>暖房能力</v>
          </cell>
          <cell r="M277">
            <v>63</v>
          </cell>
          <cell r="N277" t="str">
            <v>kW</v>
          </cell>
          <cell r="O277" t="str">
            <v>消費電力(暖房)</v>
          </cell>
          <cell r="P277">
            <v>20.5</v>
          </cell>
          <cell r="Q277" t="str">
            <v>kW</v>
          </cell>
          <cell r="R277" t="str">
            <v>電源</v>
          </cell>
          <cell r="S277" t="str">
            <v>三相</v>
          </cell>
          <cell r="T277" t="str">
            <v>φ</v>
          </cell>
          <cell r="U277" t="str">
            <v>電圧</v>
          </cell>
          <cell r="V277">
            <v>200</v>
          </cell>
          <cell r="W277" t="str">
            <v>V</v>
          </cell>
          <cell r="X277" t="str">
            <v>外形寸法　高さ</v>
          </cell>
          <cell r="Y277">
            <v>1715</v>
          </cell>
          <cell r="Z277" t="str">
            <v>mm</v>
          </cell>
          <cell r="AA277" t="str">
            <v>外形寸法　幅</v>
          </cell>
          <cell r="AB277">
            <v>1990</v>
          </cell>
          <cell r="AC277" t="str">
            <v>mm</v>
          </cell>
          <cell r="AD277" t="str">
            <v>外形寸法　奥行</v>
          </cell>
          <cell r="AE277">
            <v>840</v>
          </cell>
          <cell r="AF277" t="str">
            <v>mm</v>
          </cell>
          <cell r="AG277" t="str">
            <v>圧縮機出力</v>
          </cell>
          <cell r="AH277" t="str">
            <v>7.5+7.5</v>
          </cell>
          <cell r="AI277" t="str">
            <v>kW</v>
          </cell>
          <cell r="AJ277" t="str">
            <v>風量</v>
          </cell>
          <cell r="AK277">
            <v>370</v>
          </cell>
          <cell r="AL277" t="str">
            <v>m3/min</v>
          </cell>
          <cell r="AM277" t="str">
            <v>送風機出力</v>
          </cell>
          <cell r="AN277" t="str">
            <v>0.38X2</v>
          </cell>
          <cell r="AO277" t="str">
            <v>kW</v>
          </cell>
          <cell r="AP277" t="str">
            <v>冷媒配管１(ガス)</v>
          </cell>
          <cell r="AQ277">
            <v>38.1</v>
          </cell>
          <cell r="AR277" t="str">
            <v>φ(mm)</v>
          </cell>
          <cell r="AS277" t="str">
            <v>冷媒配管１(液)</v>
          </cell>
          <cell r="AT277">
            <v>15.88</v>
          </cell>
          <cell r="AU277" t="str">
            <v>φ(mm)</v>
          </cell>
          <cell r="AV277" t="str">
            <v>製品質量</v>
          </cell>
          <cell r="AW277">
            <v>470</v>
          </cell>
          <cell r="AX277" t="str">
            <v>kg</v>
          </cell>
          <cell r="AY277">
            <v>53.980000000000004</v>
          </cell>
        </row>
        <row r="278">
          <cell r="B278" t="str">
            <v>PUHZ-J100EK</v>
          </cell>
          <cell r="C278" t="str">
            <v>標準価格</v>
          </cell>
          <cell r="D278">
            <v>550000</v>
          </cell>
          <cell r="E278" t="str">
            <v>円</v>
          </cell>
          <cell r="F278" t="str">
            <v>冷房能力</v>
          </cell>
          <cell r="G278">
            <v>9</v>
          </cell>
          <cell r="H278" t="str">
            <v>kW</v>
          </cell>
          <cell r="I278" t="str">
            <v>消費電力(冷房)</v>
          </cell>
          <cell r="J278">
            <v>0</v>
          </cell>
          <cell r="K278" t="str">
            <v>kW</v>
          </cell>
          <cell r="L278" t="str">
            <v>暖房能力</v>
          </cell>
          <cell r="M278">
            <v>11.2</v>
          </cell>
          <cell r="N278" t="str">
            <v>kW</v>
          </cell>
          <cell r="O278" t="str">
            <v>消費電力(暖房)</v>
          </cell>
          <cell r="P278">
            <v>0</v>
          </cell>
          <cell r="Q278" t="str">
            <v>kW</v>
          </cell>
          <cell r="R278" t="str">
            <v>電源</v>
          </cell>
          <cell r="S278" t="str">
            <v>三相</v>
          </cell>
          <cell r="T278" t="str">
            <v>φ</v>
          </cell>
          <cell r="U278" t="str">
            <v>電圧</v>
          </cell>
          <cell r="V278">
            <v>200</v>
          </cell>
          <cell r="W278" t="str">
            <v>V</v>
          </cell>
          <cell r="X278" t="str">
            <v>外形寸法　高さ</v>
          </cell>
          <cell r="Y278">
            <v>1258</v>
          </cell>
          <cell r="Z278" t="str">
            <v>mm</v>
          </cell>
          <cell r="AA278" t="str">
            <v>外形寸法　幅</v>
          </cell>
          <cell r="AB278">
            <v>870</v>
          </cell>
          <cell r="AC278" t="str">
            <v>mm</v>
          </cell>
          <cell r="AD278" t="str">
            <v>外形寸法　奥行</v>
          </cell>
          <cell r="AE278">
            <v>375</v>
          </cell>
          <cell r="AF278" t="str">
            <v>mm</v>
          </cell>
          <cell r="AG278" t="str">
            <v>圧縮機出力</v>
          </cell>
          <cell r="AH278">
            <v>2.5499999999999998</v>
          </cell>
          <cell r="AI278" t="str">
            <v>kW</v>
          </cell>
          <cell r="AJ278" t="str">
            <v>風量</v>
          </cell>
          <cell r="AK278">
            <v>95</v>
          </cell>
          <cell r="AL278" t="str">
            <v>m3/min</v>
          </cell>
          <cell r="AM278" t="str">
            <v>送風機出力</v>
          </cell>
          <cell r="AN278" t="str">
            <v>0.065×2</v>
          </cell>
          <cell r="AO278" t="str">
            <v>kW</v>
          </cell>
          <cell r="AP278" t="str">
            <v>冷媒配管１(ガス)</v>
          </cell>
          <cell r="AQ278">
            <v>19.05</v>
          </cell>
          <cell r="AR278" t="str">
            <v>φ(mm)</v>
          </cell>
          <cell r="AS278" t="str">
            <v>冷媒配管１(液)</v>
          </cell>
          <cell r="AT278">
            <v>12.7</v>
          </cell>
          <cell r="AU278" t="str">
            <v>φ(mm)</v>
          </cell>
          <cell r="AV278" t="str">
            <v>製品質量</v>
          </cell>
          <cell r="AW278">
            <v>103</v>
          </cell>
          <cell r="AX278" t="str">
            <v>kg</v>
          </cell>
          <cell r="AY278">
            <v>31.75</v>
          </cell>
        </row>
        <row r="279">
          <cell r="B279" t="str">
            <v>PUHZ-J112EK</v>
          </cell>
          <cell r="C279" t="str">
            <v>標準価格</v>
          </cell>
          <cell r="D279">
            <v>595000</v>
          </cell>
          <cell r="E279" t="str">
            <v>円</v>
          </cell>
          <cell r="F279" t="str">
            <v>冷房能力</v>
          </cell>
          <cell r="G279">
            <v>10</v>
          </cell>
          <cell r="H279" t="str">
            <v>kW</v>
          </cell>
          <cell r="I279" t="str">
            <v>消費電力(冷房)</v>
          </cell>
          <cell r="J279">
            <v>0</v>
          </cell>
          <cell r="K279" t="str">
            <v>kW</v>
          </cell>
          <cell r="L279" t="str">
            <v>暖房能力</v>
          </cell>
          <cell r="M279">
            <v>12.5</v>
          </cell>
          <cell r="N279" t="str">
            <v>kW</v>
          </cell>
          <cell r="O279" t="str">
            <v>消費電力(暖房)</v>
          </cell>
          <cell r="P279">
            <v>0</v>
          </cell>
          <cell r="Q279" t="str">
            <v>kW</v>
          </cell>
          <cell r="R279" t="str">
            <v>電源</v>
          </cell>
          <cell r="S279" t="str">
            <v>三相</v>
          </cell>
          <cell r="T279" t="str">
            <v>φ</v>
          </cell>
          <cell r="U279" t="str">
            <v>電圧</v>
          </cell>
          <cell r="V279">
            <v>200</v>
          </cell>
          <cell r="W279" t="str">
            <v>V</v>
          </cell>
          <cell r="X279" t="str">
            <v>外形寸法　高さ</v>
          </cell>
          <cell r="Y279">
            <v>1258</v>
          </cell>
          <cell r="Z279" t="str">
            <v>mm</v>
          </cell>
          <cell r="AA279" t="str">
            <v>外形寸法　幅</v>
          </cell>
          <cell r="AB279">
            <v>870</v>
          </cell>
          <cell r="AC279" t="str">
            <v>mm</v>
          </cell>
          <cell r="AD279" t="str">
            <v>外形寸法　奥行</v>
          </cell>
          <cell r="AE279">
            <v>375</v>
          </cell>
          <cell r="AF279" t="str">
            <v>mm</v>
          </cell>
          <cell r="AG279" t="str">
            <v>圧縮機出力</v>
          </cell>
          <cell r="AH279">
            <v>2.7</v>
          </cell>
          <cell r="AI279" t="str">
            <v>kW</v>
          </cell>
          <cell r="AJ279" t="str">
            <v>風量</v>
          </cell>
          <cell r="AK279">
            <v>95</v>
          </cell>
          <cell r="AL279" t="str">
            <v>m3/min</v>
          </cell>
          <cell r="AM279" t="str">
            <v>送風機出力</v>
          </cell>
          <cell r="AN279" t="str">
            <v>0.065×2</v>
          </cell>
          <cell r="AO279" t="str">
            <v>kW</v>
          </cell>
          <cell r="AP279" t="str">
            <v>冷媒配管１(ガス)</v>
          </cell>
          <cell r="AQ279">
            <v>19.05</v>
          </cell>
          <cell r="AR279" t="str">
            <v>φ(mm)</v>
          </cell>
          <cell r="AS279" t="str">
            <v>冷媒配管１(液)</v>
          </cell>
          <cell r="AT279">
            <v>12.7</v>
          </cell>
          <cell r="AU279" t="str">
            <v>φ(mm)</v>
          </cell>
          <cell r="AV279" t="str">
            <v>製品質量</v>
          </cell>
          <cell r="AW279">
            <v>103</v>
          </cell>
          <cell r="AX279" t="str">
            <v>kg</v>
          </cell>
          <cell r="AY279">
            <v>31.75</v>
          </cell>
        </row>
        <row r="280">
          <cell r="B280" t="str">
            <v>PUHZ-J125EK</v>
          </cell>
          <cell r="C280" t="str">
            <v>標準価格</v>
          </cell>
          <cell r="D280">
            <v>650000</v>
          </cell>
          <cell r="E280" t="str">
            <v>円</v>
          </cell>
          <cell r="F280" t="str">
            <v>冷房能力</v>
          </cell>
          <cell r="G280">
            <v>11.2</v>
          </cell>
          <cell r="H280" t="str">
            <v>kW</v>
          </cell>
          <cell r="I280" t="str">
            <v>消費電力(冷房)</v>
          </cell>
          <cell r="J280">
            <v>0</v>
          </cell>
          <cell r="K280" t="str">
            <v>kW</v>
          </cell>
          <cell r="L280" t="str">
            <v>暖房能力</v>
          </cell>
          <cell r="M280">
            <v>14</v>
          </cell>
          <cell r="N280" t="str">
            <v>kW</v>
          </cell>
          <cell r="O280" t="str">
            <v>消費電力(暖房)</v>
          </cell>
          <cell r="P280">
            <v>0</v>
          </cell>
          <cell r="Q280" t="str">
            <v>kW</v>
          </cell>
          <cell r="R280" t="str">
            <v>電源</v>
          </cell>
          <cell r="S280" t="str">
            <v>三相</v>
          </cell>
          <cell r="T280" t="str">
            <v>φ</v>
          </cell>
          <cell r="U280" t="str">
            <v>電圧</v>
          </cell>
          <cell r="V280">
            <v>200</v>
          </cell>
          <cell r="W280" t="str">
            <v>V</v>
          </cell>
          <cell r="X280" t="str">
            <v>外形寸法　高さ</v>
          </cell>
          <cell r="Y280">
            <v>1258</v>
          </cell>
          <cell r="Z280" t="str">
            <v>mm</v>
          </cell>
          <cell r="AA280" t="str">
            <v>外形寸法　幅</v>
          </cell>
          <cell r="AB280">
            <v>970</v>
          </cell>
          <cell r="AC280" t="str">
            <v>mm</v>
          </cell>
          <cell r="AD280" t="str">
            <v>外形寸法　奥行</v>
          </cell>
          <cell r="AE280">
            <v>375</v>
          </cell>
          <cell r="AF280" t="str">
            <v>mm</v>
          </cell>
          <cell r="AG280" t="str">
            <v>圧縮機出力</v>
          </cell>
          <cell r="AH280">
            <v>3.1</v>
          </cell>
          <cell r="AI280" t="str">
            <v>kW</v>
          </cell>
          <cell r="AJ280" t="str">
            <v>風量</v>
          </cell>
          <cell r="AK280">
            <v>100</v>
          </cell>
          <cell r="AL280" t="str">
            <v>m3/min</v>
          </cell>
          <cell r="AM280" t="str">
            <v>送風機出力</v>
          </cell>
          <cell r="AN280" t="str">
            <v>0.085×2</v>
          </cell>
          <cell r="AO280" t="str">
            <v>kW</v>
          </cell>
          <cell r="AP280" t="str">
            <v>冷媒配管１(ガス)</v>
          </cell>
          <cell r="AQ280">
            <v>19.05</v>
          </cell>
          <cell r="AR280" t="str">
            <v>φ(mm)</v>
          </cell>
          <cell r="AS280" t="str">
            <v>冷媒配管１(液)</v>
          </cell>
          <cell r="AT280">
            <v>12.7</v>
          </cell>
          <cell r="AU280" t="str">
            <v>φ(mm)</v>
          </cell>
          <cell r="AV280" t="str">
            <v>製品質量</v>
          </cell>
          <cell r="AW280">
            <v>125</v>
          </cell>
          <cell r="AX280" t="str">
            <v>kg</v>
          </cell>
          <cell r="AY280">
            <v>31.75</v>
          </cell>
        </row>
        <row r="281">
          <cell r="B281" t="str">
            <v>PUHZ-J140EK</v>
          </cell>
          <cell r="C281" t="str">
            <v>標準価格</v>
          </cell>
          <cell r="D281">
            <v>705000</v>
          </cell>
          <cell r="E281" t="str">
            <v>円</v>
          </cell>
          <cell r="F281" t="str">
            <v>冷房能力</v>
          </cell>
          <cell r="G281">
            <v>12.5</v>
          </cell>
          <cell r="H281" t="str">
            <v>kW</v>
          </cell>
          <cell r="I281" t="str">
            <v>消費電力(冷房)</v>
          </cell>
          <cell r="J281">
            <v>0</v>
          </cell>
          <cell r="K281" t="str">
            <v>kW</v>
          </cell>
          <cell r="L281" t="str">
            <v>暖房能力</v>
          </cell>
          <cell r="M281">
            <v>16</v>
          </cell>
          <cell r="N281" t="str">
            <v>kW</v>
          </cell>
          <cell r="O281" t="str">
            <v>消費電力(暖房)</v>
          </cell>
          <cell r="P281">
            <v>0</v>
          </cell>
          <cell r="Q281" t="str">
            <v>kW</v>
          </cell>
          <cell r="R281" t="str">
            <v>電源</v>
          </cell>
          <cell r="S281" t="str">
            <v>三相</v>
          </cell>
          <cell r="T281" t="str">
            <v>φ</v>
          </cell>
          <cell r="U281" t="str">
            <v>電圧</v>
          </cell>
          <cell r="V281">
            <v>200</v>
          </cell>
          <cell r="W281" t="str">
            <v>V</v>
          </cell>
          <cell r="X281" t="str">
            <v>外形寸法　高さ</v>
          </cell>
          <cell r="Y281">
            <v>1258</v>
          </cell>
          <cell r="Z281" t="str">
            <v>mm</v>
          </cell>
          <cell r="AA281" t="str">
            <v>外形寸法　幅</v>
          </cell>
          <cell r="AB281">
            <v>970</v>
          </cell>
          <cell r="AC281" t="str">
            <v>mm</v>
          </cell>
          <cell r="AD281" t="str">
            <v>外形寸法　奥行</v>
          </cell>
          <cell r="AE281">
            <v>375</v>
          </cell>
          <cell r="AF281" t="str">
            <v>mm</v>
          </cell>
          <cell r="AG281" t="str">
            <v>圧縮機出力</v>
          </cell>
          <cell r="AH281">
            <v>3.5</v>
          </cell>
          <cell r="AI281" t="str">
            <v>kW</v>
          </cell>
          <cell r="AJ281" t="str">
            <v>風量</v>
          </cell>
          <cell r="AK281">
            <v>100</v>
          </cell>
          <cell r="AL281" t="str">
            <v>m3/min</v>
          </cell>
          <cell r="AM281" t="str">
            <v>送風機出力</v>
          </cell>
          <cell r="AN281" t="str">
            <v>0.085×2</v>
          </cell>
          <cell r="AO281" t="str">
            <v>kW</v>
          </cell>
          <cell r="AP281" t="str">
            <v>冷媒配管１(ガス)</v>
          </cell>
          <cell r="AQ281">
            <v>19.05</v>
          </cell>
          <cell r="AR281" t="str">
            <v>φ(mm)</v>
          </cell>
          <cell r="AS281" t="str">
            <v>冷媒配管１(液)</v>
          </cell>
          <cell r="AT281">
            <v>12.7</v>
          </cell>
          <cell r="AU281" t="str">
            <v>φ(mm)</v>
          </cell>
          <cell r="AV281" t="str">
            <v>製品質量</v>
          </cell>
          <cell r="AW281">
            <v>125</v>
          </cell>
          <cell r="AX281" t="str">
            <v>kg</v>
          </cell>
          <cell r="AY281">
            <v>31.75</v>
          </cell>
        </row>
        <row r="282">
          <cell r="B282" t="str">
            <v>PUHZ-J160EK</v>
          </cell>
          <cell r="C282" t="str">
            <v>標準価格</v>
          </cell>
          <cell r="D282">
            <v>775000</v>
          </cell>
          <cell r="E282" t="str">
            <v>円</v>
          </cell>
          <cell r="F282" t="str">
            <v>冷房能力</v>
          </cell>
          <cell r="G282">
            <v>14</v>
          </cell>
          <cell r="H282" t="str">
            <v>kW</v>
          </cell>
          <cell r="I282" t="str">
            <v>消費電力(冷房)</v>
          </cell>
          <cell r="J282">
            <v>0</v>
          </cell>
          <cell r="K282" t="str">
            <v>kW</v>
          </cell>
          <cell r="L282" t="str">
            <v>暖房能力</v>
          </cell>
          <cell r="M282">
            <v>17</v>
          </cell>
          <cell r="N282" t="str">
            <v>kW</v>
          </cell>
          <cell r="O282" t="str">
            <v>消費電力(暖房)</v>
          </cell>
          <cell r="P282">
            <v>0</v>
          </cell>
          <cell r="Q282" t="str">
            <v>kW</v>
          </cell>
          <cell r="R282" t="str">
            <v>電源</v>
          </cell>
          <cell r="S282" t="str">
            <v>三相</v>
          </cell>
          <cell r="T282" t="str">
            <v>φ</v>
          </cell>
          <cell r="U282" t="str">
            <v>電圧</v>
          </cell>
          <cell r="V282">
            <v>200</v>
          </cell>
          <cell r="W282" t="str">
            <v>V</v>
          </cell>
          <cell r="X282" t="str">
            <v>外形寸法　高さ</v>
          </cell>
          <cell r="Y282">
            <v>1258</v>
          </cell>
          <cell r="Z282" t="str">
            <v>mm</v>
          </cell>
          <cell r="AA282" t="str">
            <v>外形寸法　幅</v>
          </cell>
          <cell r="AB282">
            <v>970</v>
          </cell>
          <cell r="AC282" t="str">
            <v>mm</v>
          </cell>
          <cell r="AD282" t="str">
            <v>外形寸法　奥行</v>
          </cell>
          <cell r="AE282">
            <v>375</v>
          </cell>
          <cell r="AF282" t="str">
            <v>mm</v>
          </cell>
          <cell r="AG282" t="str">
            <v>圧縮機出力</v>
          </cell>
          <cell r="AH282">
            <v>4.0999999999999996</v>
          </cell>
          <cell r="AI282" t="str">
            <v>kW</v>
          </cell>
          <cell r="AJ282" t="str">
            <v>風量</v>
          </cell>
          <cell r="AK282">
            <v>105</v>
          </cell>
          <cell r="AL282" t="str">
            <v>m3/min</v>
          </cell>
          <cell r="AM282" t="str">
            <v>送風機出力</v>
          </cell>
          <cell r="AN282" t="str">
            <v>0.09×2</v>
          </cell>
          <cell r="AO282" t="str">
            <v>kW</v>
          </cell>
          <cell r="AP282" t="str">
            <v>冷媒配管１(ガス)</v>
          </cell>
          <cell r="AQ282">
            <v>19.05</v>
          </cell>
          <cell r="AR282" t="str">
            <v>φ(mm)</v>
          </cell>
          <cell r="AS282" t="str">
            <v>冷媒配管１(液)</v>
          </cell>
          <cell r="AT282">
            <v>12.7</v>
          </cell>
          <cell r="AU282" t="str">
            <v>φ(mm)</v>
          </cell>
          <cell r="AV282" t="str">
            <v>製品質量</v>
          </cell>
          <cell r="AW282">
            <v>127</v>
          </cell>
          <cell r="AX282" t="str">
            <v>kg</v>
          </cell>
          <cell r="AY282">
            <v>31.75</v>
          </cell>
        </row>
        <row r="283">
          <cell r="B283" t="str">
            <v>PUHZ-J45GA</v>
          </cell>
          <cell r="C283" t="str">
            <v>標準価格</v>
          </cell>
          <cell r="D283">
            <v>315000</v>
          </cell>
          <cell r="E283" t="str">
            <v>円</v>
          </cell>
          <cell r="F283" t="str">
            <v>冷房能力</v>
          </cell>
          <cell r="G283">
            <v>4.5</v>
          </cell>
          <cell r="H283" t="str">
            <v>kW</v>
          </cell>
          <cell r="I283" t="str">
            <v>消費電力(冷房)</v>
          </cell>
          <cell r="K283" t="str">
            <v>kW</v>
          </cell>
          <cell r="L283" t="str">
            <v>暖房能力</v>
          </cell>
          <cell r="M283">
            <v>5</v>
          </cell>
          <cell r="N283" t="str">
            <v>kW</v>
          </cell>
          <cell r="O283" t="str">
            <v>消費電力(暖房)</v>
          </cell>
          <cell r="Q283" t="str">
            <v>kW</v>
          </cell>
          <cell r="R283" t="str">
            <v>電源</v>
          </cell>
          <cell r="S283" t="str">
            <v>三相</v>
          </cell>
          <cell r="T283" t="str">
            <v>φ</v>
          </cell>
          <cell r="U283" t="str">
            <v>電圧</v>
          </cell>
          <cell r="V283">
            <v>200</v>
          </cell>
          <cell r="W283" t="str">
            <v>V</v>
          </cell>
          <cell r="X283" t="str">
            <v>外形寸法　高さ</v>
          </cell>
          <cell r="Y283">
            <v>650</v>
          </cell>
          <cell r="Z283" t="str">
            <v>mm</v>
          </cell>
          <cell r="AA283" t="str">
            <v>外形寸法　幅</v>
          </cell>
          <cell r="AB283">
            <v>900</v>
          </cell>
          <cell r="AC283" t="str">
            <v>mm</v>
          </cell>
          <cell r="AD283" t="str">
            <v>外形寸法　奥行</v>
          </cell>
          <cell r="AE283">
            <v>350</v>
          </cell>
          <cell r="AF283" t="str">
            <v>mm</v>
          </cell>
          <cell r="AG283" t="str">
            <v>圧縮機出力</v>
          </cell>
          <cell r="AH283">
            <v>1.4</v>
          </cell>
          <cell r="AI283" t="str">
            <v>kW</v>
          </cell>
          <cell r="AJ283" t="str">
            <v>風量</v>
          </cell>
          <cell r="AK283">
            <v>45</v>
          </cell>
          <cell r="AL283" t="str">
            <v>m3/min</v>
          </cell>
          <cell r="AM283" t="str">
            <v>送風機出力</v>
          </cell>
          <cell r="AN283">
            <v>0.06</v>
          </cell>
          <cell r="AO283" t="str">
            <v>kW</v>
          </cell>
          <cell r="AP283" t="str">
            <v>冷媒配管１(ガス)</v>
          </cell>
          <cell r="AQ283">
            <v>12.7</v>
          </cell>
          <cell r="AR283" t="str">
            <v>φ(mm)</v>
          </cell>
          <cell r="AS283" t="str">
            <v>冷媒配管１(液)</v>
          </cell>
          <cell r="AT283">
            <v>6.35</v>
          </cell>
          <cell r="AU283" t="str">
            <v>φ(mm)</v>
          </cell>
          <cell r="AV283" t="str">
            <v>製品質量</v>
          </cell>
          <cell r="AW283">
            <v>54</v>
          </cell>
          <cell r="AX283" t="str">
            <v>kg</v>
          </cell>
          <cell r="AY283">
            <v>19.049999999999997</v>
          </cell>
        </row>
        <row r="284">
          <cell r="B284" t="str">
            <v>PUHZ-J45SGA</v>
          </cell>
          <cell r="C284" t="str">
            <v>標準価格</v>
          </cell>
          <cell r="D284">
            <v>315000</v>
          </cell>
          <cell r="E284" t="str">
            <v>円</v>
          </cell>
          <cell r="F284" t="str">
            <v>冷房能力</v>
          </cell>
          <cell r="G284">
            <v>4.5</v>
          </cell>
          <cell r="H284" t="str">
            <v>kW</v>
          </cell>
          <cell r="I284" t="str">
            <v>消費電力(冷房)</v>
          </cell>
          <cell r="K284" t="str">
            <v>kW</v>
          </cell>
          <cell r="L284" t="str">
            <v>暖房能力</v>
          </cell>
          <cell r="M284">
            <v>5</v>
          </cell>
          <cell r="N284" t="str">
            <v>kW</v>
          </cell>
          <cell r="O284" t="str">
            <v>消費電力(暖房)</v>
          </cell>
          <cell r="Q284" t="str">
            <v>kW</v>
          </cell>
          <cell r="R284" t="str">
            <v>電源</v>
          </cell>
          <cell r="S284" t="str">
            <v>単相</v>
          </cell>
          <cell r="T284" t="str">
            <v>φ</v>
          </cell>
          <cell r="U284" t="str">
            <v>電圧</v>
          </cell>
          <cell r="V284">
            <v>200</v>
          </cell>
          <cell r="W284" t="str">
            <v>V</v>
          </cell>
          <cell r="X284" t="str">
            <v>外形寸法　高さ</v>
          </cell>
          <cell r="Y284">
            <v>650</v>
          </cell>
          <cell r="Z284" t="str">
            <v>mm</v>
          </cell>
          <cell r="AA284" t="str">
            <v>外形寸法　幅</v>
          </cell>
          <cell r="AB284">
            <v>900</v>
          </cell>
          <cell r="AC284" t="str">
            <v>mm</v>
          </cell>
          <cell r="AD284" t="str">
            <v>外形寸法　奥行</v>
          </cell>
          <cell r="AE284">
            <v>350</v>
          </cell>
          <cell r="AF284" t="str">
            <v>mm</v>
          </cell>
          <cell r="AG284" t="str">
            <v>圧縮機出力</v>
          </cell>
          <cell r="AH284">
            <v>1.4</v>
          </cell>
          <cell r="AI284" t="str">
            <v>kW</v>
          </cell>
          <cell r="AJ284" t="str">
            <v>風量</v>
          </cell>
          <cell r="AK284">
            <v>45</v>
          </cell>
          <cell r="AL284" t="str">
            <v>m3/min</v>
          </cell>
          <cell r="AM284" t="str">
            <v>送風機出力</v>
          </cell>
          <cell r="AN284">
            <v>0.06</v>
          </cell>
          <cell r="AO284" t="str">
            <v>kW</v>
          </cell>
          <cell r="AP284" t="str">
            <v>冷媒配管１(ガス)</v>
          </cell>
          <cell r="AQ284">
            <v>12.7</v>
          </cell>
          <cell r="AR284" t="str">
            <v>φ(mm)</v>
          </cell>
          <cell r="AS284" t="str">
            <v>冷媒配管１(液)</v>
          </cell>
          <cell r="AT284">
            <v>6.35</v>
          </cell>
          <cell r="AU284" t="str">
            <v>φ(mm)</v>
          </cell>
          <cell r="AV284" t="str">
            <v>製品質量</v>
          </cell>
          <cell r="AW284">
            <v>54</v>
          </cell>
          <cell r="AX284" t="str">
            <v>kg</v>
          </cell>
          <cell r="AY284">
            <v>19.049999999999997</v>
          </cell>
        </row>
        <row r="285">
          <cell r="B285" t="str">
            <v>PUHZ-J56EK</v>
          </cell>
          <cell r="C285" t="str">
            <v>標準価格</v>
          </cell>
          <cell r="D285">
            <v>380000</v>
          </cell>
          <cell r="E285" t="str">
            <v>円</v>
          </cell>
          <cell r="F285" t="str">
            <v>冷房能力</v>
          </cell>
          <cell r="G285">
            <v>5</v>
          </cell>
          <cell r="H285" t="str">
            <v>kW</v>
          </cell>
          <cell r="I285" t="str">
            <v>消費電力(冷房)</v>
          </cell>
          <cell r="J285">
            <v>0</v>
          </cell>
          <cell r="K285" t="str">
            <v>kW</v>
          </cell>
          <cell r="L285" t="str">
            <v>暖房能力</v>
          </cell>
          <cell r="M285">
            <v>6.3</v>
          </cell>
          <cell r="N285" t="str">
            <v>kW</v>
          </cell>
          <cell r="O285" t="str">
            <v>消費電力(暖房)</v>
          </cell>
          <cell r="P285">
            <v>0</v>
          </cell>
          <cell r="Q285" t="str">
            <v>kW</v>
          </cell>
          <cell r="R285" t="str">
            <v>電源</v>
          </cell>
          <cell r="S285" t="str">
            <v>三相</v>
          </cell>
          <cell r="T285" t="str">
            <v>φ</v>
          </cell>
          <cell r="U285" t="str">
            <v>電圧</v>
          </cell>
          <cell r="V285">
            <v>200</v>
          </cell>
          <cell r="W285" t="str">
            <v>V</v>
          </cell>
          <cell r="X285" t="str">
            <v>外形寸法　高さ</v>
          </cell>
          <cell r="Y285">
            <v>850</v>
          </cell>
          <cell r="Z285" t="str">
            <v>mm</v>
          </cell>
          <cell r="AA285" t="str">
            <v>外形寸法　幅</v>
          </cell>
          <cell r="AB285">
            <v>870</v>
          </cell>
          <cell r="AC285" t="str">
            <v>mm</v>
          </cell>
          <cell r="AD285" t="str">
            <v>外形寸法　奥行</v>
          </cell>
          <cell r="AE285">
            <v>375</v>
          </cell>
          <cell r="AF285" t="str">
            <v>mm</v>
          </cell>
          <cell r="AG285" t="str">
            <v>圧縮機出力</v>
          </cell>
          <cell r="AH285">
            <v>1.5</v>
          </cell>
          <cell r="AI285" t="str">
            <v>kW</v>
          </cell>
          <cell r="AJ285" t="str">
            <v>風量</v>
          </cell>
          <cell r="AK285">
            <v>50</v>
          </cell>
          <cell r="AL285" t="str">
            <v>m3/min</v>
          </cell>
          <cell r="AM285" t="str">
            <v>送風機出力</v>
          </cell>
          <cell r="AN285">
            <v>8.5000000000000006E-2</v>
          </cell>
          <cell r="AO285" t="str">
            <v>kW</v>
          </cell>
          <cell r="AP285" t="str">
            <v>冷媒配管１(ガス)</v>
          </cell>
          <cell r="AQ285">
            <v>15.88</v>
          </cell>
          <cell r="AR285" t="str">
            <v>φ(mm)</v>
          </cell>
          <cell r="AS285" t="str">
            <v>冷媒配管１(液)</v>
          </cell>
          <cell r="AT285">
            <v>9.52</v>
          </cell>
          <cell r="AU285" t="str">
            <v>φ(mm)</v>
          </cell>
          <cell r="AV285" t="str">
            <v>製品質量</v>
          </cell>
          <cell r="AW285">
            <v>70</v>
          </cell>
          <cell r="AX285" t="str">
            <v>kg</v>
          </cell>
          <cell r="AY285">
            <v>25.4</v>
          </cell>
        </row>
        <row r="286">
          <cell r="B286" t="str">
            <v>PUHZ-J56GA</v>
          </cell>
          <cell r="C286" t="str">
            <v>標準価格</v>
          </cell>
          <cell r="D286">
            <v>370000</v>
          </cell>
          <cell r="E286" t="str">
            <v>円</v>
          </cell>
          <cell r="F286" t="str">
            <v>冷房能力</v>
          </cell>
          <cell r="G286">
            <v>5.6</v>
          </cell>
          <cell r="H286" t="str">
            <v>kW</v>
          </cell>
          <cell r="I286" t="str">
            <v>消費電力(冷房)</v>
          </cell>
          <cell r="K286" t="str">
            <v>kW</v>
          </cell>
          <cell r="L286" t="str">
            <v>暖房能力</v>
          </cell>
          <cell r="M286">
            <v>6.3</v>
          </cell>
          <cell r="N286" t="str">
            <v>kW</v>
          </cell>
          <cell r="O286" t="str">
            <v>消費電力(暖房)</v>
          </cell>
          <cell r="Q286" t="str">
            <v>kW</v>
          </cell>
          <cell r="R286" t="str">
            <v>電源</v>
          </cell>
          <cell r="S286" t="str">
            <v>三相</v>
          </cell>
          <cell r="T286" t="str">
            <v>φ</v>
          </cell>
          <cell r="U286" t="str">
            <v>電圧</v>
          </cell>
          <cell r="V286">
            <v>200</v>
          </cell>
          <cell r="W286" t="str">
            <v>V</v>
          </cell>
          <cell r="X286" t="str">
            <v>外形寸法　高さ</v>
          </cell>
          <cell r="Y286">
            <v>855</v>
          </cell>
          <cell r="Z286" t="str">
            <v>mm</v>
          </cell>
          <cell r="AA286" t="str">
            <v>外形寸法　幅</v>
          </cell>
          <cell r="AB286">
            <v>800</v>
          </cell>
          <cell r="AC286" t="str">
            <v>mm</v>
          </cell>
          <cell r="AD286" t="str">
            <v>外形寸法　奥行</v>
          </cell>
          <cell r="AE286">
            <v>350</v>
          </cell>
          <cell r="AF286" t="str">
            <v>mm</v>
          </cell>
          <cell r="AG286" t="str">
            <v>圧縮機出力</v>
          </cell>
          <cell r="AH286">
            <v>1.9</v>
          </cell>
          <cell r="AI286" t="str">
            <v>kW</v>
          </cell>
          <cell r="AJ286" t="str">
            <v>風量</v>
          </cell>
          <cell r="AK286">
            <v>50</v>
          </cell>
          <cell r="AL286" t="str">
            <v>m3/min</v>
          </cell>
          <cell r="AM286" t="str">
            <v>送風機出力</v>
          </cell>
          <cell r="AN286">
            <v>0.06</v>
          </cell>
          <cell r="AO286" t="str">
            <v>kW</v>
          </cell>
          <cell r="AP286" t="str">
            <v>冷媒配管１(ガス)</v>
          </cell>
          <cell r="AQ286">
            <v>15.88</v>
          </cell>
          <cell r="AR286" t="str">
            <v>φ(mm)</v>
          </cell>
          <cell r="AS286" t="str">
            <v>冷媒配管１(液)</v>
          </cell>
          <cell r="AT286">
            <v>9.52</v>
          </cell>
          <cell r="AU286" t="str">
            <v>φ(mm)</v>
          </cell>
          <cell r="AV286" t="str">
            <v>製品質量</v>
          </cell>
          <cell r="AW286">
            <v>81</v>
          </cell>
          <cell r="AX286" t="str">
            <v>kg</v>
          </cell>
          <cell r="AY286">
            <v>25.4</v>
          </cell>
        </row>
        <row r="287">
          <cell r="B287" t="str">
            <v>PUHZ-J56SEK</v>
          </cell>
          <cell r="C287" t="str">
            <v>標準価格</v>
          </cell>
          <cell r="D287">
            <v>380000</v>
          </cell>
          <cell r="E287" t="str">
            <v>円</v>
          </cell>
          <cell r="F287" t="str">
            <v>冷房能力</v>
          </cell>
          <cell r="G287">
            <v>5</v>
          </cell>
          <cell r="H287" t="str">
            <v>kW</v>
          </cell>
          <cell r="I287" t="str">
            <v>消費電力(冷房)</v>
          </cell>
          <cell r="J287">
            <v>0</v>
          </cell>
          <cell r="K287" t="str">
            <v>kW</v>
          </cell>
          <cell r="L287" t="str">
            <v>暖房能力</v>
          </cell>
          <cell r="M287">
            <v>6.3</v>
          </cell>
          <cell r="N287" t="str">
            <v>kW</v>
          </cell>
          <cell r="O287" t="str">
            <v>消費電力(暖房)</v>
          </cell>
          <cell r="P287">
            <v>0.8</v>
          </cell>
          <cell r="Q287" t="str">
            <v>kW</v>
          </cell>
          <cell r="R287" t="str">
            <v>電源</v>
          </cell>
          <cell r="S287" t="str">
            <v>単相</v>
          </cell>
          <cell r="T287" t="str">
            <v>φ</v>
          </cell>
          <cell r="U287" t="str">
            <v>電圧</v>
          </cell>
          <cell r="V287">
            <v>200</v>
          </cell>
          <cell r="W287" t="str">
            <v>V</v>
          </cell>
          <cell r="X287" t="str">
            <v>外形寸法　高さ</v>
          </cell>
          <cell r="Y287">
            <v>850</v>
          </cell>
          <cell r="Z287" t="str">
            <v>mm</v>
          </cell>
          <cell r="AA287" t="str">
            <v>外形寸法　幅</v>
          </cell>
          <cell r="AB287">
            <v>870</v>
          </cell>
          <cell r="AC287" t="str">
            <v>mm</v>
          </cell>
          <cell r="AD287" t="str">
            <v>外形寸法　奥行</v>
          </cell>
          <cell r="AE287">
            <v>375</v>
          </cell>
          <cell r="AF287" t="str">
            <v>mm</v>
          </cell>
          <cell r="AG287" t="str">
            <v>圧縮機出力</v>
          </cell>
          <cell r="AH287">
            <v>1.5</v>
          </cell>
          <cell r="AI287" t="str">
            <v>kW</v>
          </cell>
          <cell r="AJ287" t="str">
            <v>風量</v>
          </cell>
          <cell r="AK287">
            <v>50</v>
          </cell>
          <cell r="AL287" t="str">
            <v>m3/min</v>
          </cell>
          <cell r="AM287" t="str">
            <v>送風機出力</v>
          </cell>
          <cell r="AN287">
            <v>8.5000000000000006E-2</v>
          </cell>
          <cell r="AO287" t="str">
            <v>kW</v>
          </cell>
          <cell r="AP287" t="str">
            <v>冷媒配管１(ガス)</v>
          </cell>
          <cell r="AQ287">
            <v>15.88</v>
          </cell>
          <cell r="AR287" t="str">
            <v>φ(mm)</v>
          </cell>
          <cell r="AS287" t="str">
            <v>冷媒配管１(液)</v>
          </cell>
          <cell r="AT287">
            <v>9.52</v>
          </cell>
          <cell r="AU287" t="str">
            <v>φ(mm)</v>
          </cell>
          <cell r="AV287" t="str">
            <v>製品質量</v>
          </cell>
          <cell r="AW287">
            <v>70</v>
          </cell>
          <cell r="AX287" t="str">
            <v>kg</v>
          </cell>
          <cell r="AY287">
            <v>25.4</v>
          </cell>
        </row>
        <row r="288">
          <cell r="B288" t="str">
            <v>PUHZ-J56SGA</v>
          </cell>
          <cell r="C288" t="str">
            <v>標準価格</v>
          </cell>
          <cell r="D288">
            <v>370000</v>
          </cell>
          <cell r="E288" t="str">
            <v>円</v>
          </cell>
          <cell r="F288" t="str">
            <v>冷房能力</v>
          </cell>
          <cell r="G288">
            <v>5.6</v>
          </cell>
          <cell r="H288" t="str">
            <v>kW</v>
          </cell>
          <cell r="I288" t="str">
            <v>消費電力(冷房)</v>
          </cell>
          <cell r="K288" t="str">
            <v>kW</v>
          </cell>
          <cell r="L288" t="str">
            <v>暖房能力</v>
          </cell>
          <cell r="M288">
            <v>6.3</v>
          </cell>
          <cell r="N288" t="str">
            <v>kW</v>
          </cell>
          <cell r="O288" t="str">
            <v>消費電力(暖房)</v>
          </cell>
          <cell r="Q288" t="str">
            <v>kW</v>
          </cell>
          <cell r="R288" t="str">
            <v>電源</v>
          </cell>
          <cell r="S288" t="str">
            <v>単相</v>
          </cell>
          <cell r="T288" t="str">
            <v>φ</v>
          </cell>
          <cell r="U288" t="str">
            <v>電圧</v>
          </cell>
          <cell r="V288">
            <v>200</v>
          </cell>
          <cell r="W288" t="str">
            <v>V</v>
          </cell>
          <cell r="X288" t="str">
            <v>外形寸法　高さ</v>
          </cell>
          <cell r="Y288">
            <v>855</v>
          </cell>
          <cell r="Z288" t="str">
            <v>mm</v>
          </cell>
          <cell r="AA288" t="str">
            <v>外形寸法　幅</v>
          </cell>
          <cell r="AB288">
            <v>800</v>
          </cell>
          <cell r="AC288" t="str">
            <v>mm</v>
          </cell>
          <cell r="AD288" t="str">
            <v>外形寸法　奥行</v>
          </cell>
          <cell r="AE288">
            <v>350</v>
          </cell>
          <cell r="AF288" t="str">
            <v>mm</v>
          </cell>
          <cell r="AG288" t="str">
            <v>圧縮機出力</v>
          </cell>
          <cell r="AH288">
            <v>1.9</v>
          </cell>
          <cell r="AI288" t="str">
            <v>kW</v>
          </cell>
          <cell r="AJ288" t="str">
            <v>風量</v>
          </cell>
          <cell r="AK288">
            <v>50</v>
          </cell>
          <cell r="AL288" t="str">
            <v>m3/min</v>
          </cell>
          <cell r="AM288" t="str">
            <v>送風機出力</v>
          </cell>
          <cell r="AN288">
            <v>0.06</v>
          </cell>
          <cell r="AO288" t="str">
            <v>kW</v>
          </cell>
          <cell r="AP288" t="str">
            <v>冷媒配管１(ガス)</v>
          </cell>
          <cell r="AQ288">
            <v>15.88</v>
          </cell>
          <cell r="AR288" t="str">
            <v>φ(mm)</v>
          </cell>
          <cell r="AS288" t="str">
            <v>冷媒配管１(液)</v>
          </cell>
          <cell r="AT288">
            <v>9.52</v>
          </cell>
          <cell r="AU288" t="str">
            <v>φ(mm)</v>
          </cell>
          <cell r="AV288" t="str">
            <v>製品質量</v>
          </cell>
          <cell r="AW288">
            <v>81</v>
          </cell>
          <cell r="AX288" t="str">
            <v>kg</v>
          </cell>
          <cell r="AY288">
            <v>25.4</v>
          </cell>
        </row>
        <row r="289">
          <cell r="B289" t="str">
            <v>PUHZ-J63EK</v>
          </cell>
          <cell r="C289" t="str">
            <v>標準価格</v>
          </cell>
          <cell r="D289">
            <v>410000</v>
          </cell>
          <cell r="E289" t="str">
            <v>円</v>
          </cell>
          <cell r="F289" t="str">
            <v>冷房能力</v>
          </cell>
          <cell r="G289">
            <v>5.6</v>
          </cell>
          <cell r="H289" t="str">
            <v>kW</v>
          </cell>
          <cell r="I289" t="str">
            <v>消費電力(冷房)</v>
          </cell>
          <cell r="J289">
            <v>0</v>
          </cell>
          <cell r="K289" t="str">
            <v>kW</v>
          </cell>
          <cell r="L289" t="str">
            <v>暖房能力</v>
          </cell>
          <cell r="M289">
            <v>6.7</v>
          </cell>
          <cell r="N289" t="str">
            <v>kW</v>
          </cell>
          <cell r="O289" t="str">
            <v>消費電力(暖房)</v>
          </cell>
          <cell r="P289">
            <v>0</v>
          </cell>
          <cell r="Q289" t="str">
            <v>kW</v>
          </cell>
          <cell r="R289" t="str">
            <v>電源</v>
          </cell>
          <cell r="S289" t="str">
            <v>三相</v>
          </cell>
          <cell r="T289" t="str">
            <v>φ</v>
          </cell>
          <cell r="U289" t="str">
            <v>電圧</v>
          </cell>
          <cell r="V289">
            <v>200</v>
          </cell>
          <cell r="W289" t="str">
            <v>V</v>
          </cell>
          <cell r="X289" t="str">
            <v>外形寸法　高さ</v>
          </cell>
          <cell r="Y289">
            <v>850</v>
          </cell>
          <cell r="Z289" t="str">
            <v>mm</v>
          </cell>
          <cell r="AA289" t="str">
            <v>外形寸法　幅</v>
          </cell>
          <cell r="AB289">
            <v>870</v>
          </cell>
          <cell r="AC289" t="str">
            <v>mm</v>
          </cell>
          <cell r="AD289" t="str">
            <v>外形寸法　奥行</v>
          </cell>
          <cell r="AE289">
            <v>375</v>
          </cell>
          <cell r="AF289" t="str">
            <v>mm</v>
          </cell>
          <cell r="AG289" t="str">
            <v>圧縮機出力</v>
          </cell>
          <cell r="AH289">
            <v>1.7</v>
          </cell>
          <cell r="AI289" t="str">
            <v>kW</v>
          </cell>
          <cell r="AJ289" t="str">
            <v>風量</v>
          </cell>
          <cell r="AK289">
            <v>50</v>
          </cell>
          <cell r="AL289" t="str">
            <v>m3/min</v>
          </cell>
          <cell r="AM289" t="str">
            <v>送風機出力</v>
          </cell>
          <cell r="AN289">
            <v>8.5000000000000006E-2</v>
          </cell>
          <cell r="AO289" t="str">
            <v>kW</v>
          </cell>
          <cell r="AP289" t="str">
            <v>冷媒配管１(ガス)</v>
          </cell>
          <cell r="AQ289">
            <v>15.88</v>
          </cell>
          <cell r="AR289" t="str">
            <v>φ(mm)</v>
          </cell>
          <cell r="AS289" t="str">
            <v>冷媒配管１(液)</v>
          </cell>
          <cell r="AT289">
            <v>9.52</v>
          </cell>
          <cell r="AU289" t="str">
            <v>φ(mm)</v>
          </cell>
          <cell r="AV289" t="str">
            <v>製品質量</v>
          </cell>
          <cell r="AW289">
            <v>70</v>
          </cell>
          <cell r="AX289" t="str">
            <v>kg</v>
          </cell>
          <cell r="AY289">
            <v>25.4</v>
          </cell>
        </row>
        <row r="290">
          <cell r="B290" t="str">
            <v>PUHZ-J63SEK</v>
          </cell>
          <cell r="C290" t="str">
            <v>標準価格</v>
          </cell>
          <cell r="D290">
            <v>410000</v>
          </cell>
          <cell r="E290" t="str">
            <v>円</v>
          </cell>
          <cell r="F290" t="str">
            <v>冷房能力</v>
          </cell>
          <cell r="G290">
            <v>5.6</v>
          </cell>
          <cell r="H290" t="str">
            <v>kW</v>
          </cell>
          <cell r="I290" t="str">
            <v>消費電力(冷房)</v>
          </cell>
          <cell r="J290">
            <v>0</v>
          </cell>
          <cell r="K290" t="str">
            <v>kW</v>
          </cell>
          <cell r="L290" t="str">
            <v>暖房能力</v>
          </cell>
          <cell r="M290">
            <v>6.7</v>
          </cell>
          <cell r="N290" t="str">
            <v>kW</v>
          </cell>
          <cell r="O290" t="str">
            <v>消費電力(暖房)</v>
          </cell>
          <cell r="P290">
            <v>0</v>
          </cell>
          <cell r="Q290" t="str">
            <v>kW</v>
          </cell>
          <cell r="R290" t="str">
            <v>電源</v>
          </cell>
          <cell r="S290" t="str">
            <v>単相</v>
          </cell>
          <cell r="T290" t="str">
            <v>φ</v>
          </cell>
          <cell r="U290" t="str">
            <v>電圧</v>
          </cell>
          <cell r="V290">
            <v>200</v>
          </cell>
          <cell r="W290" t="str">
            <v>V</v>
          </cell>
          <cell r="X290" t="str">
            <v>外形寸法　高さ</v>
          </cell>
          <cell r="Y290">
            <v>850</v>
          </cell>
          <cell r="Z290" t="str">
            <v>mm</v>
          </cell>
          <cell r="AA290" t="str">
            <v>外形寸法　幅</v>
          </cell>
          <cell r="AB290">
            <v>870</v>
          </cell>
          <cell r="AC290" t="str">
            <v>mm</v>
          </cell>
          <cell r="AD290" t="str">
            <v>外形寸法　奥行</v>
          </cell>
          <cell r="AE290">
            <v>375</v>
          </cell>
          <cell r="AF290" t="str">
            <v>mm</v>
          </cell>
          <cell r="AG290" t="str">
            <v>圧縮機出力</v>
          </cell>
          <cell r="AH290">
            <v>1.7</v>
          </cell>
          <cell r="AI290" t="str">
            <v>kW</v>
          </cell>
          <cell r="AJ290" t="str">
            <v>風量</v>
          </cell>
          <cell r="AK290">
            <v>50</v>
          </cell>
          <cell r="AL290" t="str">
            <v>m3/min</v>
          </cell>
          <cell r="AM290" t="str">
            <v>送風機出力</v>
          </cell>
          <cell r="AN290">
            <v>8.5000000000000006E-2</v>
          </cell>
          <cell r="AO290" t="str">
            <v>kW</v>
          </cell>
          <cell r="AP290" t="str">
            <v>冷媒配管１(ガス)</v>
          </cell>
          <cell r="AQ290">
            <v>15.88</v>
          </cell>
          <cell r="AR290" t="str">
            <v>φ(mm)</v>
          </cell>
          <cell r="AS290" t="str">
            <v>冷媒配管１(液)</v>
          </cell>
          <cell r="AT290">
            <v>9.52</v>
          </cell>
          <cell r="AU290" t="str">
            <v>φ(mm)</v>
          </cell>
          <cell r="AV290" t="str">
            <v>製品質量</v>
          </cell>
          <cell r="AW290">
            <v>70</v>
          </cell>
          <cell r="AX290" t="str">
            <v>kg</v>
          </cell>
          <cell r="AY290">
            <v>25.4</v>
          </cell>
        </row>
        <row r="291">
          <cell r="B291" t="str">
            <v>PUHZ-J71GA</v>
          </cell>
          <cell r="C291" t="str">
            <v>標準価格</v>
          </cell>
          <cell r="D291">
            <v>430000</v>
          </cell>
          <cell r="E291" t="str">
            <v>円</v>
          </cell>
          <cell r="F291" t="str">
            <v>冷房能力</v>
          </cell>
          <cell r="G291">
            <v>7.1</v>
          </cell>
          <cell r="H291" t="str">
            <v>kW</v>
          </cell>
          <cell r="I291" t="str">
            <v>消費電力(冷房)</v>
          </cell>
          <cell r="K291" t="str">
            <v>kW</v>
          </cell>
          <cell r="L291" t="str">
            <v>暖房能力</v>
          </cell>
          <cell r="M291">
            <v>8</v>
          </cell>
          <cell r="N291" t="str">
            <v>kW</v>
          </cell>
          <cell r="O291" t="str">
            <v>消費電力(暖房)</v>
          </cell>
          <cell r="Q291" t="str">
            <v>kW</v>
          </cell>
          <cell r="R291" t="str">
            <v>電源</v>
          </cell>
          <cell r="S291" t="str">
            <v>三相</v>
          </cell>
          <cell r="T291" t="str">
            <v>φ</v>
          </cell>
          <cell r="U291" t="str">
            <v>電圧</v>
          </cell>
          <cell r="V291">
            <v>200</v>
          </cell>
          <cell r="W291" t="str">
            <v>V</v>
          </cell>
          <cell r="X291" t="str">
            <v>外形寸法　高さ</v>
          </cell>
          <cell r="Y291">
            <v>855</v>
          </cell>
          <cell r="Z291" t="str">
            <v>mm</v>
          </cell>
          <cell r="AA291" t="str">
            <v>外形寸法　幅</v>
          </cell>
          <cell r="AB291">
            <v>900</v>
          </cell>
          <cell r="AC291" t="str">
            <v>mm</v>
          </cell>
          <cell r="AD291" t="str">
            <v>外形寸法　奥行</v>
          </cell>
          <cell r="AE291">
            <v>350</v>
          </cell>
          <cell r="AF291" t="str">
            <v>mm</v>
          </cell>
          <cell r="AG291" t="str">
            <v>圧縮機出力</v>
          </cell>
          <cell r="AH291">
            <v>2.5</v>
          </cell>
          <cell r="AI291" t="str">
            <v>kW</v>
          </cell>
          <cell r="AJ291" t="str">
            <v>風量</v>
          </cell>
          <cell r="AK291">
            <v>50</v>
          </cell>
          <cell r="AL291" t="str">
            <v>m3/min</v>
          </cell>
          <cell r="AM291" t="str">
            <v>送風機出力</v>
          </cell>
          <cell r="AN291">
            <v>0.06</v>
          </cell>
          <cell r="AO291" t="str">
            <v>kW</v>
          </cell>
          <cell r="AP291" t="str">
            <v>冷媒配管１(ガス)</v>
          </cell>
          <cell r="AQ291">
            <v>15.88</v>
          </cell>
          <cell r="AR291" t="str">
            <v>φ(mm)</v>
          </cell>
          <cell r="AS291" t="str">
            <v>冷媒配管１(液)</v>
          </cell>
          <cell r="AT291">
            <v>9.52</v>
          </cell>
          <cell r="AU291" t="str">
            <v>φ(mm)</v>
          </cell>
          <cell r="AV291" t="str">
            <v>製品質量</v>
          </cell>
          <cell r="AW291">
            <v>81</v>
          </cell>
          <cell r="AX291" t="str">
            <v>kg</v>
          </cell>
          <cell r="AY291">
            <v>25.4</v>
          </cell>
        </row>
        <row r="292">
          <cell r="B292" t="str">
            <v>PUHZ-J80EK</v>
          </cell>
          <cell r="C292" t="str">
            <v>標準価格</v>
          </cell>
          <cell r="D292">
            <v>470000</v>
          </cell>
          <cell r="E292" t="str">
            <v>円</v>
          </cell>
          <cell r="F292" t="str">
            <v>冷房能力</v>
          </cell>
          <cell r="G292">
            <v>7.1</v>
          </cell>
          <cell r="H292" t="str">
            <v>kW</v>
          </cell>
          <cell r="I292" t="str">
            <v>消費電力(冷房)</v>
          </cell>
          <cell r="J292">
            <v>0</v>
          </cell>
          <cell r="K292" t="str">
            <v>kW</v>
          </cell>
          <cell r="L292" t="str">
            <v>暖房能力</v>
          </cell>
          <cell r="M292">
            <v>9</v>
          </cell>
          <cell r="N292" t="str">
            <v>kW</v>
          </cell>
          <cell r="O292" t="str">
            <v>消費電力(暖房)</v>
          </cell>
          <cell r="P292">
            <v>7</v>
          </cell>
          <cell r="Q292" t="str">
            <v>kW</v>
          </cell>
          <cell r="R292" t="str">
            <v>電源</v>
          </cell>
          <cell r="S292" t="str">
            <v>三相</v>
          </cell>
          <cell r="T292" t="str">
            <v>φ</v>
          </cell>
          <cell r="U292" t="str">
            <v>電圧</v>
          </cell>
          <cell r="V292">
            <v>200</v>
          </cell>
          <cell r="W292" t="str">
            <v>V</v>
          </cell>
          <cell r="X292" t="str">
            <v>外形寸法　高さ</v>
          </cell>
          <cell r="Y292">
            <v>1258</v>
          </cell>
          <cell r="Z292" t="str">
            <v>mm</v>
          </cell>
          <cell r="AA292" t="str">
            <v>外形寸法　幅</v>
          </cell>
          <cell r="AB292">
            <v>870</v>
          </cell>
          <cell r="AC292" t="str">
            <v>mm</v>
          </cell>
          <cell r="AD292" t="str">
            <v>外形寸法　奥行</v>
          </cell>
          <cell r="AE292">
            <v>375</v>
          </cell>
          <cell r="AF292" t="str">
            <v>mm</v>
          </cell>
          <cell r="AG292" t="str">
            <v>圧縮機出力</v>
          </cell>
          <cell r="AH292">
            <v>2</v>
          </cell>
          <cell r="AI292" t="str">
            <v>kW</v>
          </cell>
          <cell r="AJ292" t="str">
            <v>風量</v>
          </cell>
          <cell r="AK292">
            <v>95</v>
          </cell>
          <cell r="AL292" t="str">
            <v>m3/min</v>
          </cell>
          <cell r="AM292" t="str">
            <v>送風機出力</v>
          </cell>
          <cell r="AN292" t="str">
            <v>0.065×2</v>
          </cell>
          <cell r="AO292" t="str">
            <v>kW</v>
          </cell>
          <cell r="AP292" t="str">
            <v>冷媒配管１(ガス)</v>
          </cell>
          <cell r="AQ292">
            <v>15.88</v>
          </cell>
          <cell r="AR292" t="str">
            <v>φ(mm)</v>
          </cell>
          <cell r="AS292" t="str">
            <v>冷媒配管１(液)</v>
          </cell>
          <cell r="AT292">
            <v>9.52</v>
          </cell>
          <cell r="AU292" t="str">
            <v>φ(mm)</v>
          </cell>
          <cell r="AV292" t="str">
            <v>製品質量</v>
          </cell>
          <cell r="AW292">
            <v>91</v>
          </cell>
          <cell r="AX292" t="str">
            <v>kg</v>
          </cell>
          <cell r="AY292">
            <v>25.4</v>
          </cell>
        </row>
        <row r="293">
          <cell r="B293" t="str">
            <v>PUHZ-J80SEK</v>
          </cell>
          <cell r="C293" t="str">
            <v>標準価格</v>
          </cell>
          <cell r="D293">
            <v>470000</v>
          </cell>
          <cell r="E293" t="str">
            <v>円</v>
          </cell>
          <cell r="F293" t="str">
            <v>冷房能力</v>
          </cell>
          <cell r="G293">
            <v>7.1</v>
          </cell>
          <cell r="H293" t="str">
            <v>kW</v>
          </cell>
          <cell r="I293" t="str">
            <v>消費電力(冷房)</v>
          </cell>
          <cell r="J293">
            <v>0</v>
          </cell>
          <cell r="K293" t="str">
            <v>kW</v>
          </cell>
          <cell r="L293" t="str">
            <v>暖房能力</v>
          </cell>
          <cell r="M293">
            <v>9</v>
          </cell>
          <cell r="N293" t="str">
            <v>kW</v>
          </cell>
          <cell r="O293" t="str">
            <v>消費電力(暖房)</v>
          </cell>
          <cell r="P293">
            <v>0</v>
          </cell>
          <cell r="Q293" t="str">
            <v>kW</v>
          </cell>
          <cell r="R293" t="str">
            <v>電源</v>
          </cell>
          <cell r="S293" t="str">
            <v>単相</v>
          </cell>
          <cell r="T293" t="str">
            <v>φ</v>
          </cell>
          <cell r="U293" t="str">
            <v>電圧</v>
          </cell>
          <cell r="V293">
            <v>200</v>
          </cell>
          <cell r="W293" t="str">
            <v>V</v>
          </cell>
          <cell r="X293" t="str">
            <v>外形寸法　高さ</v>
          </cell>
          <cell r="Y293">
            <v>1258</v>
          </cell>
          <cell r="Z293" t="str">
            <v>mm</v>
          </cell>
          <cell r="AA293" t="str">
            <v>外形寸法　幅</v>
          </cell>
          <cell r="AB293">
            <v>870</v>
          </cell>
          <cell r="AC293" t="str">
            <v>mm</v>
          </cell>
          <cell r="AD293" t="str">
            <v>外形寸法　奥行</v>
          </cell>
          <cell r="AE293">
            <v>375</v>
          </cell>
          <cell r="AF293" t="str">
            <v>mm</v>
          </cell>
          <cell r="AG293" t="str">
            <v>圧縮機出力</v>
          </cell>
          <cell r="AH293">
            <v>2</v>
          </cell>
          <cell r="AI293" t="str">
            <v>kW</v>
          </cell>
          <cell r="AJ293" t="str">
            <v>風量</v>
          </cell>
          <cell r="AK293">
            <v>95</v>
          </cell>
          <cell r="AL293" t="str">
            <v>m3/min</v>
          </cell>
          <cell r="AM293" t="str">
            <v>送風機出力</v>
          </cell>
          <cell r="AN293" t="str">
            <v>0.065×2</v>
          </cell>
          <cell r="AO293" t="str">
            <v>kW</v>
          </cell>
          <cell r="AP293" t="str">
            <v>冷媒配管１(ガス)</v>
          </cell>
          <cell r="AQ293">
            <v>15.88</v>
          </cell>
          <cell r="AR293" t="str">
            <v>φ(mm)</v>
          </cell>
          <cell r="AS293" t="str">
            <v>冷媒配管１(液)</v>
          </cell>
          <cell r="AT293">
            <v>9.52</v>
          </cell>
          <cell r="AU293" t="str">
            <v>φ(mm)</v>
          </cell>
          <cell r="AV293" t="str">
            <v>製品質量</v>
          </cell>
          <cell r="AW293">
            <v>91</v>
          </cell>
          <cell r="AX293" t="str">
            <v>kg</v>
          </cell>
          <cell r="AY293">
            <v>25.4</v>
          </cell>
        </row>
        <row r="294">
          <cell r="B294" t="str">
            <v>PUHZ-J90EK</v>
          </cell>
          <cell r="C294" t="str">
            <v>標準価格</v>
          </cell>
          <cell r="D294">
            <v>510000</v>
          </cell>
          <cell r="E294" t="str">
            <v>円</v>
          </cell>
          <cell r="F294" t="str">
            <v>冷房能力</v>
          </cell>
          <cell r="G294">
            <v>8</v>
          </cell>
          <cell r="H294" t="str">
            <v>kW</v>
          </cell>
          <cell r="I294" t="str">
            <v>消費電力(冷房)</v>
          </cell>
          <cell r="J294">
            <v>0</v>
          </cell>
          <cell r="K294" t="str">
            <v>kW</v>
          </cell>
          <cell r="L294" t="str">
            <v>暖房能力</v>
          </cell>
          <cell r="M294">
            <v>9.5</v>
          </cell>
          <cell r="N294" t="str">
            <v>kW</v>
          </cell>
          <cell r="O294" t="str">
            <v>消費電力(暖房)</v>
          </cell>
          <cell r="P294">
            <v>0</v>
          </cell>
          <cell r="Q294" t="str">
            <v>kW</v>
          </cell>
          <cell r="R294" t="str">
            <v>電源</v>
          </cell>
          <cell r="S294" t="str">
            <v>三相</v>
          </cell>
          <cell r="T294" t="str">
            <v>φ</v>
          </cell>
          <cell r="U294" t="str">
            <v>電圧</v>
          </cell>
          <cell r="V294">
            <v>200</v>
          </cell>
          <cell r="W294" t="str">
            <v>V</v>
          </cell>
          <cell r="X294" t="str">
            <v>外形寸法　高さ</v>
          </cell>
          <cell r="Y294">
            <v>1258</v>
          </cell>
          <cell r="Z294" t="str">
            <v>mm</v>
          </cell>
          <cell r="AA294" t="str">
            <v>外形寸法　幅</v>
          </cell>
          <cell r="AB294">
            <v>870</v>
          </cell>
          <cell r="AC294" t="str">
            <v>mm</v>
          </cell>
          <cell r="AD294" t="str">
            <v>外形寸法　奥行</v>
          </cell>
          <cell r="AE294">
            <v>375</v>
          </cell>
          <cell r="AF294" t="str">
            <v>mm</v>
          </cell>
          <cell r="AG294" t="str">
            <v>圧縮機出力</v>
          </cell>
          <cell r="AH294">
            <v>2.4</v>
          </cell>
          <cell r="AI294" t="str">
            <v>kW</v>
          </cell>
          <cell r="AJ294" t="str">
            <v>風量</v>
          </cell>
          <cell r="AK294">
            <v>95</v>
          </cell>
          <cell r="AL294" t="str">
            <v>m3/min</v>
          </cell>
          <cell r="AM294" t="str">
            <v>送風機出力</v>
          </cell>
          <cell r="AN294" t="str">
            <v>0.065×2</v>
          </cell>
          <cell r="AO294" t="str">
            <v>kW</v>
          </cell>
          <cell r="AP294" t="str">
            <v>冷媒配管１(ガス)</v>
          </cell>
          <cell r="AQ294">
            <v>15.88</v>
          </cell>
          <cell r="AR294" t="str">
            <v>φ(mm)</v>
          </cell>
          <cell r="AS294" t="str">
            <v>冷媒配管１(液)</v>
          </cell>
          <cell r="AT294">
            <v>9.52</v>
          </cell>
          <cell r="AU294" t="str">
            <v>φ(mm)</v>
          </cell>
          <cell r="AV294" t="str">
            <v>製品質量</v>
          </cell>
          <cell r="AW294">
            <v>93</v>
          </cell>
          <cell r="AX294" t="str">
            <v>kg</v>
          </cell>
          <cell r="AY294">
            <v>25.4</v>
          </cell>
        </row>
        <row r="295">
          <cell r="B295" t="str">
            <v>PUHZ-J90SEK</v>
          </cell>
          <cell r="C295" t="str">
            <v>標準価格</v>
          </cell>
          <cell r="D295">
            <v>510000</v>
          </cell>
          <cell r="E295" t="str">
            <v>円</v>
          </cell>
          <cell r="F295" t="str">
            <v>冷房能力</v>
          </cell>
          <cell r="G295">
            <v>8</v>
          </cell>
          <cell r="H295" t="str">
            <v>kW</v>
          </cell>
          <cell r="I295" t="str">
            <v>消費電力(冷房)</v>
          </cell>
          <cell r="J295">
            <v>0</v>
          </cell>
          <cell r="K295" t="str">
            <v>kW</v>
          </cell>
          <cell r="L295" t="str">
            <v>暖房能力</v>
          </cell>
          <cell r="M295">
            <v>9.5</v>
          </cell>
          <cell r="N295" t="str">
            <v>kW</v>
          </cell>
          <cell r="O295" t="str">
            <v>消費電力(暖房)</v>
          </cell>
          <cell r="P295">
            <v>0</v>
          </cell>
          <cell r="Q295" t="str">
            <v>kW</v>
          </cell>
          <cell r="R295" t="str">
            <v>電源</v>
          </cell>
          <cell r="S295" t="str">
            <v>単相</v>
          </cell>
          <cell r="T295" t="str">
            <v>φ</v>
          </cell>
          <cell r="U295" t="str">
            <v>電圧</v>
          </cell>
          <cell r="V295">
            <v>200</v>
          </cell>
          <cell r="W295" t="str">
            <v>V</v>
          </cell>
          <cell r="X295" t="str">
            <v>外形寸法　高さ</v>
          </cell>
          <cell r="Y295">
            <v>1258</v>
          </cell>
          <cell r="Z295" t="str">
            <v>mm</v>
          </cell>
          <cell r="AA295" t="str">
            <v>外形寸法　幅</v>
          </cell>
          <cell r="AB295">
            <v>870</v>
          </cell>
          <cell r="AC295" t="str">
            <v>mm</v>
          </cell>
          <cell r="AD295" t="str">
            <v>外形寸法　奥行</v>
          </cell>
          <cell r="AE295">
            <v>375</v>
          </cell>
          <cell r="AF295" t="str">
            <v>mm</v>
          </cell>
          <cell r="AG295" t="str">
            <v>圧縮機出力</v>
          </cell>
          <cell r="AH295">
            <v>2.4</v>
          </cell>
          <cell r="AI295" t="str">
            <v>kW</v>
          </cell>
          <cell r="AJ295" t="str">
            <v>風量</v>
          </cell>
          <cell r="AK295">
            <v>95</v>
          </cell>
          <cell r="AL295" t="str">
            <v>m3/min</v>
          </cell>
          <cell r="AM295" t="str">
            <v>送風機出力</v>
          </cell>
          <cell r="AN295" t="str">
            <v>0.065×2</v>
          </cell>
          <cell r="AO295" t="str">
            <v>kW</v>
          </cell>
          <cell r="AP295" t="str">
            <v>冷媒配管１(ガス)</v>
          </cell>
          <cell r="AQ295">
            <v>15.88</v>
          </cell>
          <cell r="AR295" t="str">
            <v>φ(mm)</v>
          </cell>
          <cell r="AS295" t="str">
            <v>冷媒配管１(液)</v>
          </cell>
          <cell r="AT295">
            <v>9.52</v>
          </cell>
          <cell r="AU295" t="str">
            <v>φ(mm)</v>
          </cell>
          <cell r="AV295" t="str">
            <v>製品質量</v>
          </cell>
          <cell r="AW295">
            <v>93</v>
          </cell>
          <cell r="AX295" t="str">
            <v>kg</v>
          </cell>
          <cell r="AY295">
            <v>25.4</v>
          </cell>
        </row>
        <row r="296">
          <cell r="B296" t="str">
            <v>PURM-J1120M</v>
          </cell>
          <cell r="C296" t="str">
            <v>標準価格</v>
          </cell>
          <cell r="D296">
            <v>7400000</v>
          </cell>
          <cell r="E296" t="str">
            <v>円</v>
          </cell>
          <cell r="F296" t="str">
            <v>冷房能力</v>
          </cell>
          <cell r="G296">
            <v>100</v>
          </cell>
          <cell r="H296" t="str">
            <v>kW</v>
          </cell>
          <cell r="I296" t="str">
            <v>消費電力(冷房)</v>
          </cell>
          <cell r="J296">
            <v>34.5</v>
          </cell>
          <cell r="K296" t="str">
            <v>kW</v>
          </cell>
          <cell r="L296" t="str">
            <v>暖房能力</v>
          </cell>
          <cell r="M296">
            <v>106</v>
          </cell>
          <cell r="N296" t="str">
            <v>kW</v>
          </cell>
          <cell r="O296" t="str">
            <v>消費電力(暖房)</v>
          </cell>
          <cell r="P296">
            <v>29</v>
          </cell>
          <cell r="Q296" t="str">
            <v>kW</v>
          </cell>
          <cell r="R296" t="str">
            <v>電源</v>
          </cell>
          <cell r="S296" t="str">
            <v>三相</v>
          </cell>
          <cell r="T296" t="str">
            <v>φ</v>
          </cell>
          <cell r="U296" t="str">
            <v>電圧</v>
          </cell>
          <cell r="V296">
            <v>200</v>
          </cell>
          <cell r="W296" t="str">
            <v>V</v>
          </cell>
          <cell r="X296" t="str">
            <v>外形寸法　高さ</v>
          </cell>
          <cell r="Y296">
            <v>2048</v>
          </cell>
          <cell r="Z296" t="str">
            <v>mm</v>
          </cell>
          <cell r="AA296" t="str">
            <v>外形寸法　幅</v>
          </cell>
          <cell r="AB296">
            <v>2880</v>
          </cell>
          <cell r="AC296" t="str">
            <v>mm</v>
          </cell>
          <cell r="AD296" t="str">
            <v>外形寸法　奥行</v>
          </cell>
          <cell r="AE296">
            <v>1120</v>
          </cell>
          <cell r="AF296" t="str">
            <v>mm</v>
          </cell>
          <cell r="AG296" t="str">
            <v>圧縮機出力</v>
          </cell>
          <cell r="AH296">
            <v>30</v>
          </cell>
          <cell r="AI296" t="str">
            <v>kW</v>
          </cell>
          <cell r="AJ296" t="str">
            <v>風量</v>
          </cell>
          <cell r="AK296">
            <v>630</v>
          </cell>
          <cell r="AL296" t="str">
            <v>m3/min</v>
          </cell>
          <cell r="AM296" t="str">
            <v>送風機出力</v>
          </cell>
          <cell r="AN296" t="str">
            <v>0.7×3</v>
          </cell>
          <cell r="AO296" t="str">
            <v>kW</v>
          </cell>
          <cell r="AP296" t="str">
            <v>冷媒配管１(ガス)</v>
          </cell>
          <cell r="AQ296">
            <v>50.8</v>
          </cell>
          <cell r="AR296" t="str">
            <v>φ(mm)</v>
          </cell>
          <cell r="AS296" t="str">
            <v>冷媒配管１(液)</v>
          </cell>
          <cell r="AT296">
            <v>28.6</v>
          </cell>
          <cell r="AU296" t="str">
            <v>φ(mm)</v>
          </cell>
          <cell r="AV296" t="str">
            <v>製品質量</v>
          </cell>
          <cell r="AW296">
            <v>1300</v>
          </cell>
          <cell r="AX296" t="str">
            <v>kg</v>
          </cell>
          <cell r="AY296">
            <v>79.400000000000006</v>
          </cell>
        </row>
        <row r="297">
          <cell r="B297" t="str">
            <v>PURM-J1400M</v>
          </cell>
          <cell r="C297" t="str">
            <v>標準価格</v>
          </cell>
          <cell r="D297">
            <v>9250000</v>
          </cell>
          <cell r="E297" t="str">
            <v>円</v>
          </cell>
          <cell r="F297" t="str">
            <v>冷房能力</v>
          </cell>
          <cell r="G297">
            <v>125</v>
          </cell>
          <cell r="H297" t="str">
            <v>kW</v>
          </cell>
          <cell r="I297" t="str">
            <v>消費電力(冷房)</v>
          </cell>
          <cell r="J297">
            <v>40.6</v>
          </cell>
          <cell r="K297" t="str">
            <v>kW</v>
          </cell>
          <cell r="L297" t="str">
            <v>暖房能力</v>
          </cell>
          <cell r="M297">
            <v>125</v>
          </cell>
          <cell r="N297" t="str">
            <v>kW</v>
          </cell>
          <cell r="O297" t="str">
            <v>消費電力(暖房)</v>
          </cell>
          <cell r="P297">
            <v>32.799999999999997</v>
          </cell>
          <cell r="Q297" t="str">
            <v>kW</v>
          </cell>
          <cell r="R297" t="str">
            <v>電源</v>
          </cell>
          <cell r="S297" t="str">
            <v>三相</v>
          </cell>
          <cell r="T297" t="str">
            <v>φ</v>
          </cell>
          <cell r="U297" t="str">
            <v>電圧</v>
          </cell>
          <cell r="V297">
            <v>200</v>
          </cell>
          <cell r="W297" t="str">
            <v>V</v>
          </cell>
          <cell r="X297" t="str">
            <v>外形寸法　高さ</v>
          </cell>
          <cell r="Y297">
            <v>2350</v>
          </cell>
          <cell r="Z297" t="str">
            <v>mm</v>
          </cell>
          <cell r="AA297" t="str">
            <v>外形寸法　幅</v>
          </cell>
          <cell r="AB297">
            <v>2450</v>
          </cell>
          <cell r="AC297" t="str">
            <v>mm</v>
          </cell>
          <cell r="AD297" t="str">
            <v>外形寸法　奥行</v>
          </cell>
          <cell r="AE297">
            <v>1995</v>
          </cell>
          <cell r="AF297" t="str">
            <v>mm</v>
          </cell>
          <cell r="AG297" t="str">
            <v>圧縮機出力</v>
          </cell>
          <cell r="AH297">
            <v>37</v>
          </cell>
          <cell r="AI297" t="str">
            <v>kW</v>
          </cell>
          <cell r="AJ297" t="str">
            <v>風量</v>
          </cell>
          <cell r="AK297">
            <v>780</v>
          </cell>
          <cell r="AL297" t="str">
            <v>m3/min</v>
          </cell>
          <cell r="AM297" t="str">
            <v>送風機出力</v>
          </cell>
          <cell r="AN297" t="str">
            <v>0.7×4</v>
          </cell>
          <cell r="AO297" t="str">
            <v>kW</v>
          </cell>
          <cell r="AP297" t="str">
            <v>冷媒配管１(ガス)</v>
          </cell>
          <cell r="AQ297">
            <v>50.8</v>
          </cell>
          <cell r="AR297" t="str">
            <v>φ(mm)</v>
          </cell>
          <cell r="AS297" t="str">
            <v>冷媒配管１(液)</v>
          </cell>
          <cell r="AT297">
            <v>28.6</v>
          </cell>
          <cell r="AU297" t="str">
            <v>φ(mm)</v>
          </cell>
          <cell r="AV297" t="str">
            <v>製品質量</v>
          </cell>
          <cell r="AW297">
            <v>1750</v>
          </cell>
          <cell r="AX297" t="str">
            <v>kg</v>
          </cell>
          <cell r="AY297">
            <v>79.400000000000006</v>
          </cell>
        </row>
        <row r="298">
          <cell r="B298" t="str">
            <v>PURM-J630M</v>
          </cell>
          <cell r="C298" t="str">
            <v>標準価格</v>
          </cell>
          <cell r="D298">
            <v>5200000</v>
          </cell>
          <cell r="E298" t="str">
            <v>円</v>
          </cell>
          <cell r="F298" t="str">
            <v>冷房能力</v>
          </cell>
          <cell r="G298">
            <v>56</v>
          </cell>
          <cell r="H298" t="str">
            <v>kW</v>
          </cell>
          <cell r="I298" t="str">
            <v>消費電力(冷房)</v>
          </cell>
          <cell r="J298">
            <v>19</v>
          </cell>
          <cell r="K298" t="str">
            <v>kW</v>
          </cell>
          <cell r="L298" t="str">
            <v>暖房能力</v>
          </cell>
          <cell r="M298">
            <v>60</v>
          </cell>
          <cell r="N298" t="str">
            <v>kW</v>
          </cell>
          <cell r="O298" t="str">
            <v>消費電力(暖房)</v>
          </cell>
          <cell r="P298">
            <v>15.2</v>
          </cell>
          <cell r="Q298" t="str">
            <v>kW</v>
          </cell>
          <cell r="R298" t="str">
            <v>電源</v>
          </cell>
          <cell r="S298" t="str">
            <v>三相</v>
          </cell>
          <cell r="T298" t="str">
            <v>φ</v>
          </cell>
          <cell r="U298" t="str">
            <v>電圧</v>
          </cell>
          <cell r="V298">
            <v>200</v>
          </cell>
          <cell r="W298" t="str">
            <v>V</v>
          </cell>
          <cell r="X298" t="str">
            <v>外形寸法　高さ</v>
          </cell>
          <cell r="Y298">
            <v>1640</v>
          </cell>
          <cell r="Z298" t="str">
            <v>mm</v>
          </cell>
          <cell r="AA298" t="str">
            <v>外形寸法　幅</v>
          </cell>
          <cell r="AB298">
            <v>2400</v>
          </cell>
          <cell r="AC298" t="str">
            <v>mm</v>
          </cell>
          <cell r="AD298" t="str">
            <v>外形寸法　奥行</v>
          </cell>
          <cell r="AE298">
            <v>1120</v>
          </cell>
          <cell r="AF298" t="str">
            <v>mm</v>
          </cell>
          <cell r="AG298" t="str">
            <v>圧縮機出力</v>
          </cell>
          <cell r="AH298">
            <v>19</v>
          </cell>
          <cell r="AI298" t="str">
            <v>kW</v>
          </cell>
          <cell r="AJ298" t="str">
            <v>風量</v>
          </cell>
          <cell r="AK298">
            <v>425</v>
          </cell>
          <cell r="AL298" t="str">
            <v>m3/min</v>
          </cell>
          <cell r="AM298" t="str">
            <v>送風機出力</v>
          </cell>
          <cell r="AN298" t="str">
            <v>0.7×2</v>
          </cell>
          <cell r="AO298" t="str">
            <v>kW</v>
          </cell>
          <cell r="AP298" t="str">
            <v>冷媒配管１(ガス)</v>
          </cell>
          <cell r="AQ298">
            <v>41.3</v>
          </cell>
          <cell r="AR298" t="str">
            <v>φ(mm)</v>
          </cell>
          <cell r="AS298" t="str">
            <v>冷媒配管１(液)</v>
          </cell>
          <cell r="AT298">
            <v>22.2</v>
          </cell>
          <cell r="AU298" t="str">
            <v>φ(mm)</v>
          </cell>
          <cell r="AV298" t="str">
            <v>製品質量</v>
          </cell>
          <cell r="AW298">
            <v>1100</v>
          </cell>
          <cell r="AX298" t="str">
            <v>kg</v>
          </cell>
          <cell r="AY298">
            <v>63.5</v>
          </cell>
        </row>
        <row r="299">
          <cell r="B299" t="str">
            <v>PURM-J800M</v>
          </cell>
          <cell r="C299" t="str">
            <v>標準価格</v>
          </cell>
          <cell r="D299">
            <v>5760000</v>
          </cell>
          <cell r="E299" t="str">
            <v>円</v>
          </cell>
          <cell r="F299" t="str">
            <v>冷房能力</v>
          </cell>
          <cell r="G299">
            <v>71</v>
          </cell>
          <cell r="H299" t="str">
            <v>kW</v>
          </cell>
          <cell r="I299" t="str">
            <v>消費電力(冷房)</v>
          </cell>
          <cell r="J299">
            <v>23.3</v>
          </cell>
          <cell r="K299" t="str">
            <v>kW</v>
          </cell>
          <cell r="L299" t="str">
            <v>暖房能力</v>
          </cell>
          <cell r="M299">
            <v>75</v>
          </cell>
          <cell r="N299" t="str">
            <v>kW</v>
          </cell>
          <cell r="O299" t="str">
            <v>消費電力(暖房)</v>
          </cell>
          <cell r="P299">
            <v>18.899999999999999</v>
          </cell>
          <cell r="Q299" t="str">
            <v>kW</v>
          </cell>
          <cell r="R299" t="str">
            <v>電源</v>
          </cell>
          <cell r="S299" t="str">
            <v>三相</v>
          </cell>
          <cell r="T299" t="str">
            <v>φ</v>
          </cell>
          <cell r="U299" t="str">
            <v>電圧</v>
          </cell>
          <cell r="V299">
            <v>200</v>
          </cell>
          <cell r="W299" t="str">
            <v>V</v>
          </cell>
          <cell r="X299" t="str">
            <v>外形寸法　高さ</v>
          </cell>
          <cell r="Y299">
            <v>2048</v>
          </cell>
          <cell r="Z299" t="str">
            <v>mm</v>
          </cell>
          <cell r="AA299" t="str">
            <v>外形寸法　幅</v>
          </cell>
          <cell r="AB299">
            <v>2400</v>
          </cell>
          <cell r="AC299" t="str">
            <v>mm</v>
          </cell>
          <cell r="AD299" t="str">
            <v>外形寸法　奥行</v>
          </cell>
          <cell r="AE299">
            <v>1120</v>
          </cell>
          <cell r="AF299" t="str">
            <v>mm</v>
          </cell>
          <cell r="AG299" t="str">
            <v>圧縮機出力</v>
          </cell>
          <cell r="AH299">
            <v>22</v>
          </cell>
          <cell r="AI299" t="str">
            <v>kW</v>
          </cell>
          <cell r="AJ299" t="str">
            <v>風量</v>
          </cell>
          <cell r="AK299">
            <v>410</v>
          </cell>
          <cell r="AL299" t="str">
            <v>m3/min</v>
          </cell>
          <cell r="AM299" t="str">
            <v>送風機出力</v>
          </cell>
          <cell r="AN299" t="str">
            <v>0.7×2</v>
          </cell>
          <cell r="AO299" t="str">
            <v>kW</v>
          </cell>
          <cell r="AP299" t="str">
            <v>冷媒配管１(ガス)</v>
          </cell>
          <cell r="AQ299">
            <v>44.45</v>
          </cell>
          <cell r="AR299" t="str">
            <v>φ(mm)</v>
          </cell>
          <cell r="AS299" t="str">
            <v>冷媒配管１(液)</v>
          </cell>
          <cell r="AT299">
            <v>25.4</v>
          </cell>
          <cell r="AU299" t="str">
            <v>φ(mm)</v>
          </cell>
          <cell r="AV299" t="str">
            <v>製品質量</v>
          </cell>
          <cell r="AW299">
            <v>1100</v>
          </cell>
          <cell r="AX299" t="str">
            <v>kg</v>
          </cell>
          <cell r="AY299">
            <v>69.849999999999994</v>
          </cell>
        </row>
        <row r="300">
          <cell r="B300" t="str">
            <v>PURY-J224M-A</v>
          </cell>
          <cell r="C300" t="str">
            <v>標準価格</v>
          </cell>
          <cell r="D300">
            <v>1820000</v>
          </cell>
          <cell r="E300" t="str">
            <v>円</v>
          </cell>
          <cell r="F300" t="str">
            <v>冷房能力</v>
          </cell>
          <cell r="G300">
            <v>22.4</v>
          </cell>
          <cell r="H300" t="str">
            <v>kW</v>
          </cell>
          <cell r="I300" t="str">
            <v>消費電力(冷房)</v>
          </cell>
          <cell r="J300">
            <v>9.64</v>
          </cell>
          <cell r="K300" t="str">
            <v>kW</v>
          </cell>
          <cell r="L300" t="str">
            <v>暖房能力</v>
          </cell>
          <cell r="M300">
            <v>25</v>
          </cell>
          <cell r="N300" t="str">
            <v>kW</v>
          </cell>
          <cell r="O300" t="str">
            <v>消費電力(暖房)</v>
          </cell>
          <cell r="P300">
            <v>8.3000000000000007</v>
          </cell>
          <cell r="Q300" t="str">
            <v>kW</v>
          </cell>
          <cell r="R300" t="str">
            <v>電源</v>
          </cell>
          <cell r="S300" t="str">
            <v>三相</v>
          </cell>
          <cell r="T300" t="str">
            <v>φ</v>
          </cell>
          <cell r="U300" t="str">
            <v>電圧</v>
          </cell>
          <cell r="V300">
            <v>200</v>
          </cell>
          <cell r="W300" t="str">
            <v>V</v>
          </cell>
          <cell r="X300" t="str">
            <v>外形寸法　高さ</v>
          </cell>
          <cell r="Y300">
            <v>1445</v>
          </cell>
          <cell r="Z300" t="str">
            <v>mm</v>
          </cell>
          <cell r="AA300" t="str">
            <v>外形寸法　幅</v>
          </cell>
          <cell r="AB300">
            <v>990</v>
          </cell>
          <cell r="AC300" t="str">
            <v>mm</v>
          </cell>
          <cell r="AD300" t="str">
            <v>外形寸法　奥行</v>
          </cell>
          <cell r="AE300">
            <v>990</v>
          </cell>
          <cell r="AF300" t="str">
            <v>mm</v>
          </cell>
          <cell r="AG300" t="str">
            <v>圧縮機出力</v>
          </cell>
          <cell r="AH300">
            <v>5.5</v>
          </cell>
          <cell r="AI300" t="str">
            <v>kW</v>
          </cell>
          <cell r="AJ300" t="str">
            <v>風量</v>
          </cell>
          <cell r="AK300">
            <v>150</v>
          </cell>
          <cell r="AL300" t="str">
            <v>m3/min</v>
          </cell>
          <cell r="AM300" t="str">
            <v>送風機出力</v>
          </cell>
          <cell r="AN300">
            <v>0.185</v>
          </cell>
          <cell r="AO300" t="str">
            <v>kW</v>
          </cell>
          <cell r="AP300" t="str">
            <v>冷媒配管１(ガス)</v>
          </cell>
          <cell r="AQ300">
            <v>25.4</v>
          </cell>
          <cell r="AR300" t="str">
            <v>φ(mm)</v>
          </cell>
          <cell r="AS300" t="str">
            <v>冷媒配管１(液)</v>
          </cell>
          <cell r="AT300">
            <v>19.05</v>
          </cell>
          <cell r="AU300" t="str">
            <v>φ(mm)</v>
          </cell>
          <cell r="AV300" t="str">
            <v>製品質量</v>
          </cell>
          <cell r="AW300">
            <v>285</v>
          </cell>
          <cell r="AX300" t="str">
            <v>kg</v>
          </cell>
          <cell r="AY300">
            <v>44.45</v>
          </cell>
        </row>
        <row r="301">
          <cell r="B301" t="str">
            <v>PURY-J224M-A-BS</v>
          </cell>
          <cell r="C301" t="str">
            <v>標準価格</v>
          </cell>
          <cell r="D301">
            <v>2060000</v>
          </cell>
          <cell r="E301" t="str">
            <v>円</v>
          </cell>
          <cell r="F301" t="str">
            <v>冷房能力</v>
          </cell>
          <cell r="G301">
            <v>22.4</v>
          </cell>
          <cell r="H301" t="str">
            <v>kW</v>
          </cell>
          <cell r="I301" t="str">
            <v>消費電力(冷房)</v>
          </cell>
          <cell r="J301">
            <v>9.64</v>
          </cell>
          <cell r="K301" t="str">
            <v>kW</v>
          </cell>
          <cell r="L301" t="str">
            <v>暖房能力</v>
          </cell>
          <cell r="M301">
            <v>25</v>
          </cell>
          <cell r="N301" t="str">
            <v>kW</v>
          </cell>
          <cell r="O301" t="str">
            <v>消費電力(暖房)</v>
          </cell>
          <cell r="P301">
            <v>8.3000000000000007</v>
          </cell>
          <cell r="Q301" t="str">
            <v>kW</v>
          </cell>
          <cell r="R301" t="str">
            <v>電源</v>
          </cell>
          <cell r="S301" t="str">
            <v>三相</v>
          </cell>
          <cell r="T301" t="str">
            <v>φ</v>
          </cell>
          <cell r="U301" t="str">
            <v>電圧</v>
          </cell>
          <cell r="V301">
            <v>200</v>
          </cell>
          <cell r="W301" t="str">
            <v>V</v>
          </cell>
          <cell r="X301" t="str">
            <v>外形寸法　高さ</v>
          </cell>
          <cell r="Y301">
            <v>1445</v>
          </cell>
          <cell r="Z301" t="str">
            <v>mm</v>
          </cell>
          <cell r="AA301" t="str">
            <v>外形寸法　幅</v>
          </cell>
          <cell r="AB301">
            <v>990</v>
          </cell>
          <cell r="AC301" t="str">
            <v>mm</v>
          </cell>
          <cell r="AD301" t="str">
            <v>外形寸法　奥行</v>
          </cell>
          <cell r="AE301">
            <v>990</v>
          </cell>
          <cell r="AF301" t="str">
            <v>mm</v>
          </cell>
          <cell r="AG301" t="str">
            <v>圧縮機出力</v>
          </cell>
          <cell r="AH301">
            <v>5.5</v>
          </cell>
          <cell r="AI301" t="str">
            <v>kW</v>
          </cell>
          <cell r="AJ301" t="str">
            <v>風量</v>
          </cell>
          <cell r="AK301">
            <v>150</v>
          </cell>
          <cell r="AL301" t="str">
            <v>m3/min</v>
          </cell>
          <cell r="AM301" t="str">
            <v>送風機出力</v>
          </cell>
          <cell r="AN301">
            <v>0.185</v>
          </cell>
          <cell r="AO301" t="str">
            <v>kW</v>
          </cell>
          <cell r="AP301" t="str">
            <v>冷媒配管１(ガス)</v>
          </cell>
          <cell r="AQ301">
            <v>25.4</v>
          </cell>
          <cell r="AR301" t="str">
            <v>φ(mm)</v>
          </cell>
          <cell r="AS301" t="str">
            <v>冷媒配管１(液)</v>
          </cell>
          <cell r="AT301">
            <v>19.05</v>
          </cell>
          <cell r="AU301" t="str">
            <v>φ(mm)</v>
          </cell>
          <cell r="AV301" t="str">
            <v>製品質量</v>
          </cell>
          <cell r="AW301">
            <v>285</v>
          </cell>
          <cell r="AX301" t="str">
            <v>kg</v>
          </cell>
          <cell r="AY301">
            <v>44.45</v>
          </cell>
        </row>
        <row r="302">
          <cell r="B302" t="str">
            <v>PURY-J224M-A-BSG</v>
          </cell>
          <cell r="C302" t="str">
            <v>標準価格</v>
          </cell>
          <cell r="D302">
            <v>2130000</v>
          </cell>
          <cell r="E302" t="str">
            <v>円</v>
          </cell>
          <cell r="F302" t="str">
            <v>冷房能力</v>
          </cell>
          <cell r="G302">
            <v>22.4</v>
          </cell>
          <cell r="H302" t="str">
            <v>kW</v>
          </cell>
          <cell r="I302" t="str">
            <v>消費電力(冷房)</v>
          </cell>
          <cell r="J302">
            <v>9.64</v>
          </cell>
          <cell r="K302" t="str">
            <v>kW</v>
          </cell>
          <cell r="L302" t="str">
            <v>暖房能力</v>
          </cell>
          <cell r="M302">
            <v>25</v>
          </cell>
          <cell r="N302" t="str">
            <v>kW</v>
          </cell>
          <cell r="O302" t="str">
            <v>消費電力(暖房)</v>
          </cell>
          <cell r="P302">
            <v>8.3000000000000007</v>
          </cell>
          <cell r="Q302" t="str">
            <v>kW</v>
          </cell>
          <cell r="R302" t="str">
            <v>電源</v>
          </cell>
          <cell r="S302" t="str">
            <v>三相</v>
          </cell>
          <cell r="T302" t="str">
            <v>φ</v>
          </cell>
          <cell r="U302" t="str">
            <v>電圧</v>
          </cell>
          <cell r="V302">
            <v>200</v>
          </cell>
          <cell r="W302" t="str">
            <v>V</v>
          </cell>
          <cell r="X302" t="str">
            <v>外形寸法　高さ</v>
          </cell>
          <cell r="Y302">
            <v>1445</v>
          </cell>
          <cell r="Z302" t="str">
            <v>mm</v>
          </cell>
          <cell r="AA302" t="str">
            <v>外形寸法　幅</v>
          </cell>
          <cell r="AB302">
            <v>990</v>
          </cell>
          <cell r="AC302" t="str">
            <v>mm</v>
          </cell>
          <cell r="AD302" t="str">
            <v>外形寸法　奥行</v>
          </cell>
          <cell r="AE302">
            <v>990</v>
          </cell>
          <cell r="AF302" t="str">
            <v>mm</v>
          </cell>
          <cell r="AG302" t="str">
            <v>圧縮機出力</v>
          </cell>
          <cell r="AH302">
            <v>5.5</v>
          </cell>
          <cell r="AI302" t="str">
            <v>kW</v>
          </cell>
          <cell r="AJ302" t="str">
            <v>風量</v>
          </cell>
          <cell r="AK302">
            <v>150</v>
          </cell>
          <cell r="AL302" t="str">
            <v>m3/min</v>
          </cell>
          <cell r="AM302" t="str">
            <v>送風機出力</v>
          </cell>
          <cell r="AN302">
            <v>0.185</v>
          </cell>
          <cell r="AO302" t="str">
            <v>kW</v>
          </cell>
          <cell r="AP302" t="str">
            <v>冷媒配管１(ガス)</v>
          </cell>
          <cell r="AQ302">
            <v>25.4</v>
          </cell>
          <cell r="AR302" t="str">
            <v>φ(mm)</v>
          </cell>
          <cell r="AS302" t="str">
            <v>冷媒配管１(液)</v>
          </cell>
          <cell r="AT302">
            <v>19.05</v>
          </cell>
          <cell r="AU302" t="str">
            <v>φ(mm)</v>
          </cell>
          <cell r="AV302" t="str">
            <v>製品質量</v>
          </cell>
          <cell r="AW302">
            <v>285</v>
          </cell>
          <cell r="AX302" t="str">
            <v>kg</v>
          </cell>
          <cell r="AY302">
            <v>44.45</v>
          </cell>
        </row>
        <row r="303">
          <cell r="B303" t="str">
            <v>PURY-J280M-A</v>
          </cell>
          <cell r="C303" t="str">
            <v>標準価格</v>
          </cell>
          <cell r="D303">
            <v>2030000</v>
          </cell>
          <cell r="E303" t="str">
            <v>円</v>
          </cell>
          <cell r="F303" t="str">
            <v>冷房能力</v>
          </cell>
          <cell r="G303">
            <v>28</v>
          </cell>
          <cell r="H303" t="str">
            <v>kW</v>
          </cell>
          <cell r="I303" t="str">
            <v>消費電力(冷房)</v>
          </cell>
          <cell r="J303">
            <v>12.3</v>
          </cell>
          <cell r="K303" t="str">
            <v>kW</v>
          </cell>
          <cell r="L303" t="str">
            <v>暖房能力</v>
          </cell>
          <cell r="M303">
            <v>31.5</v>
          </cell>
          <cell r="N303" t="str">
            <v>kW</v>
          </cell>
          <cell r="O303" t="str">
            <v>消費電力(暖房)</v>
          </cell>
          <cell r="P303">
            <v>10.5</v>
          </cell>
          <cell r="Q303" t="str">
            <v>kW</v>
          </cell>
          <cell r="R303" t="str">
            <v>電源</v>
          </cell>
          <cell r="S303" t="str">
            <v>三相</v>
          </cell>
          <cell r="T303" t="str">
            <v>φ</v>
          </cell>
          <cell r="U303" t="str">
            <v>電圧</v>
          </cell>
          <cell r="V303">
            <v>200</v>
          </cell>
          <cell r="W303" t="str">
            <v>V</v>
          </cell>
          <cell r="X303" t="str">
            <v>外形寸法　高さ</v>
          </cell>
          <cell r="Y303">
            <v>1445</v>
          </cell>
          <cell r="Z303" t="str">
            <v>mm</v>
          </cell>
          <cell r="AA303" t="str">
            <v>外形寸法　幅</v>
          </cell>
          <cell r="AB303">
            <v>990</v>
          </cell>
          <cell r="AC303" t="str">
            <v>mm</v>
          </cell>
          <cell r="AD303" t="str">
            <v>外形寸法　奥行</v>
          </cell>
          <cell r="AE303">
            <v>990</v>
          </cell>
          <cell r="AF303" t="str">
            <v>mm</v>
          </cell>
          <cell r="AG303" t="str">
            <v>圧縮機出力</v>
          </cell>
          <cell r="AH303">
            <v>7.5</v>
          </cell>
          <cell r="AI303" t="str">
            <v>kW</v>
          </cell>
          <cell r="AJ303" t="str">
            <v>風量</v>
          </cell>
          <cell r="AK303">
            <v>200</v>
          </cell>
          <cell r="AL303" t="str">
            <v>m3/min</v>
          </cell>
          <cell r="AM303" t="str">
            <v>送風機出力</v>
          </cell>
          <cell r="AN303">
            <v>0.32</v>
          </cell>
          <cell r="AO303" t="str">
            <v>kW</v>
          </cell>
          <cell r="AP303" t="str">
            <v>冷媒配管１(ガス)</v>
          </cell>
          <cell r="AQ303">
            <v>28.58</v>
          </cell>
          <cell r="AR303" t="str">
            <v>φ(mm)</v>
          </cell>
          <cell r="AS303" t="str">
            <v>冷媒配管１(液)</v>
          </cell>
          <cell r="AT303">
            <v>19.05</v>
          </cell>
          <cell r="AU303" t="str">
            <v>φ(mm)</v>
          </cell>
          <cell r="AV303" t="str">
            <v>製品質量</v>
          </cell>
          <cell r="AW303">
            <v>310</v>
          </cell>
          <cell r="AX303" t="str">
            <v>kg</v>
          </cell>
          <cell r="AY303">
            <v>47.629999999999995</v>
          </cell>
        </row>
        <row r="304">
          <cell r="B304" t="str">
            <v>PURY-J280M-A-BS</v>
          </cell>
          <cell r="C304" t="str">
            <v>標準価格</v>
          </cell>
          <cell r="D304">
            <v>2300000</v>
          </cell>
          <cell r="E304" t="str">
            <v>円</v>
          </cell>
          <cell r="F304" t="str">
            <v>冷房能力</v>
          </cell>
          <cell r="G304">
            <v>28</v>
          </cell>
          <cell r="H304" t="str">
            <v>kW</v>
          </cell>
          <cell r="I304" t="str">
            <v>消費電力(冷房)</v>
          </cell>
          <cell r="J304">
            <v>12.3</v>
          </cell>
          <cell r="K304" t="str">
            <v>kW</v>
          </cell>
          <cell r="L304" t="str">
            <v>暖房能力</v>
          </cell>
          <cell r="M304">
            <v>31.5</v>
          </cell>
          <cell r="N304" t="str">
            <v>kW</v>
          </cell>
          <cell r="O304" t="str">
            <v>消費電力(暖房)</v>
          </cell>
          <cell r="P304">
            <v>10.5</v>
          </cell>
          <cell r="Q304" t="str">
            <v>kW</v>
          </cell>
          <cell r="R304" t="str">
            <v>電源</v>
          </cell>
          <cell r="S304" t="str">
            <v>三相</v>
          </cell>
          <cell r="T304" t="str">
            <v>φ</v>
          </cell>
          <cell r="U304" t="str">
            <v>電圧</v>
          </cell>
          <cell r="V304">
            <v>200</v>
          </cell>
          <cell r="W304" t="str">
            <v>V</v>
          </cell>
          <cell r="X304" t="str">
            <v>外形寸法　高さ</v>
          </cell>
          <cell r="Y304">
            <v>1445</v>
          </cell>
          <cell r="Z304" t="str">
            <v>mm</v>
          </cell>
          <cell r="AA304" t="str">
            <v>外形寸法　幅</v>
          </cell>
          <cell r="AB304">
            <v>990</v>
          </cell>
          <cell r="AC304" t="str">
            <v>mm</v>
          </cell>
          <cell r="AD304" t="str">
            <v>外形寸法　奥行</v>
          </cell>
          <cell r="AE304">
            <v>990</v>
          </cell>
          <cell r="AF304" t="str">
            <v>mm</v>
          </cell>
          <cell r="AG304" t="str">
            <v>圧縮機出力</v>
          </cell>
          <cell r="AH304">
            <v>7.5</v>
          </cell>
          <cell r="AI304" t="str">
            <v>kW</v>
          </cell>
          <cell r="AJ304" t="str">
            <v>風量</v>
          </cell>
          <cell r="AK304">
            <v>200</v>
          </cell>
          <cell r="AL304" t="str">
            <v>m3/min</v>
          </cell>
          <cell r="AM304" t="str">
            <v>送風機出力</v>
          </cell>
          <cell r="AN304">
            <v>0.32</v>
          </cell>
          <cell r="AO304" t="str">
            <v>kW</v>
          </cell>
          <cell r="AP304" t="str">
            <v>冷媒配管１(ガス)</v>
          </cell>
          <cell r="AQ304">
            <v>28.58</v>
          </cell>
          <cell r="AR304" t="str">
            <v>φ(mm)</v>
          </cell>
          <cell r="AS304" t="str">
            <v>冷媒配管１(液)</v>
          </cell>
          <cell r="AT304">
            <v>19.05</v>
          </cell>
          <cell r="AU304" t="str">
            <v>φ(mm)</v>
          </cell>
          <cell r="AV304" t="str">
            <v>製品質量</v>
          </cell>
          <cell r="AW304">
            <v>310</v>
          </cell>
          <cell r="AX304" t="str">
            <v>kg</v>
          </cell>
          <cell r="AY304">
            <v>47.629999999999995</v>
          </cell>
        </row>
        <row r="305">
          <cell r="B305" t="str">
            <v>PURY-J280M-A-BSG</v>
          </cell>
          <cell r="C305" t="str">
            <v>標準価格</v>
          </cell>
          <cell r="D305">
            <v>2370000</v>
          </cell>
          <cell r="E305" t="str">
            <v>円</v>
          </cell>
          <cell r="F305" t="str">
            <v>冷房能力</v>
          </cell>
          <cell r="G305">
            <v>28</v>
          </cell>
          <cell r="H305" t="str">
            <v>kW</v>
          </cell>
          <cell r="I305" t="str">
            <v>消費電力(冷房)</v>
          </cell>
          <cell r="J305">
            <v>12.3</v>
          </cell>
          <cell r="K305" t="str">
            <v>kW</v>
          </cell>
          <cell r="L305" t="str">
            <v>暖房能力</v>
          </cell>
          <cell r="M305">
            <v>31.5</v>
          </cell>
          <cell r="N305" t="str">
            <v>kW</v>
          </cell>
          <cell r="O305" t="str">
            <v>消費電力(暖房)</v>
          </cell>
          <cell r="P305">
            <v>10.5</v>
          </cell>
          <cell r="Q305" t="str">
            <v>kW</v>
          </cell>
          <cell r="R305" t="str">
            <v>電源</v>
          </cell>
          <cell r="S305" t="str">
            <v>三相</v>
          </cell>
          <cell r="T305" t="str">
            <v>φ</v>
          </cell>
          <cell r="U305" t="str">
            <v>電圧</v>
          </cell>
          <cell r="V305">
            <v>200</v>
          </cell>
          <cell r="W305" t="str">
            <v>V</v>
          </cell>
          <cell r="X305" t="str">
            <v>外形寸法　高さ</v>
          </cell>
          <cell r="Y305">
            <v>1445</v>
          </cell>
          <cell r="Z305" t="str">
            <v>mm</v>
          </cell>
          <cell r="AA305" t="str">
            <v>外形寸法　幅</v>
          </cell>
          <cell r="AB305">
            <v>990</v>
          </cell>
          <cell r="AC305" t="str">
            <v>mm</v>
          </cell>
          <cell r="AD305" t="str">
            <v>外形寸法　奥行</v>
          </cell>
          <cell r="AE305">
            <v>990</v>
          </cell>
          <cell r="AF305" t="str">
            <v>mm</v>
          </cell>
          <cell r="AG305" t="str">
            <v>圧縮機出力</v>
          </cell>
          <cell r="AH305">
            <v>7.5</v>
          </cell>
          <cell r="AI305" t="str">
            <v>kW</v>
          </cell>
          <cell r="AJ305" t="str">
            <v>風量</v>
          </cell>
          <cell r="AK305">
            <v>200</v>
          </cell>
          <cell r="AL305" t="str">
            <v>m3/min</v>
          </cell>
          <cell r="AM305" t="str">
            <v>送風機出力</v>
          </cell>
          <cell r="AN305">
            <v>0.32</v>
          </cell>
          <cell r="AO305" t="str">
            <v>kW</v>
          </cell>
          <cell r="AP305" t="str">
            <v>冷媒配管１(ガス)</v>
          </cell>
          <cell r="AQ305">
            <v>28.58</v>
          </cell>
          <cell r="AR305" t="str">
            <v>φ(mm)</v>
          </cell>
          <cell r="AS305" t="str">
            <v>冷媒配管１(液)</v>
          </cell>
          <cell r="AT305">
            <v>19.05</v>
          </cell>
          <cell r="AU305" t="str">
            <v>φ(mm)</v>
          </cell>
          <cell r="AV305" t="str">
            <v>製品質量</v>
          </cell>
          <cell r="AW305">
            <v>310</v>
          </cell>
          <cell r="AX305" t="str">
            <v>kg</v>
          </cell>
          <cell r="AY305">
            <v>47.629999999999995</v>
          </cell>
        </row>
        <row r="306">
          <cell r="B306" t="str">
            <v>PUSY-J112M-A</v>
          </cell>
          <cell r="C306" t="str">
            <v>標準価格</v>
          </cell>
          <cell r="D306">
            <v>940000</v>
          </cell>
          <cell r="E306" t="str">
            <v>円</v>
          </cell>
          <cell r="F306" t="str">
            <v>冷房能力</v>
          </cell>
          <cell r="G306">
            <v>11.2</v>
          </cell>
          <cell r="H306" t="str">
            <v>kW</v>
          </cell>
          <cell r="I306" t="str">
            <v>消費電力(冷房)</v>
          </cell>
          <cell r="J306">
            <v>5.54</v>
          </cell>
          <cell r="K306" t="str">
            <v>kW</v>
          </cell>
          <cell r="L306" t="str">
            <v>暖房能力</v>
          </cell>
          <cell r="M306">
            <v>12.5</v>
          </cell>
          <cell r="N306" t="str">
            <v>kW</v>
          </cell>
          <cell r="O306" t="str">
            <v>消費電力(暖房)</v>
          </cell>
          <cell r="P306">
            <v>4.97</v>
          </cell>
          <cell r="Q306" t="str">
            <v>kW</v>
          </cell>
          <cell r="R306" t="str">
            <v>電源</v>
          </cell>
          <cell r="S306" t="str">
            <v>三相</v>
          </cell>
          <cell r="T306" t="str">
            <v>φ</v>
          </cell>
          <cell r="U306" t="str">
            <v>電圧</v>
          </cell>
          <cell r="V306">
            <v>200</v>
          </cell>
          <cell r="W306" t="str">
            <v>V</v>
          </cell>
          <cell r="X306" t="str">
            <v>外形寸法　高さ</v>
          </cell>
          <cell r="Y306">
            <v>1280</v>
          </cell>
          <cell r="Z306" t="str">
            <v>mm</v>
          </cell>
          <cell r="AA306" t="str">
            <v>外形寸法　幅</v>
          </cell>
          <cell r="AB306">
            <v>900</v>
          </cell>
          <cell r="AC306" t="str">
            <v>mm</v>
          </cell>
          <cell r="AD306" t="str">
            <v>外形寸法　奥行</v>
          </cell>
          <cell r="AE306">
            <v>350</v>
          </cell>
          <cell r="AF306" t="str">
            <v>mm</v>
          </cell>
          <cell r="AG306" t="str">
            <v>圧縮機出力</v>
          </cell>
          <cell r="AH306">
            <v>2.7</v>
          </cell>
          <cell r="AI306" t="str">
            <v>kW</v>
          </cell>
          <cell r="AJ306" t="str">
            <v>風量</v>
          </cell>
          <cell r="AK306">
            <v>80</v>
          </cell>
          <cell r="AL306" t="str">
            <v>m3/min</v>
          </cell>
          <cell r="AM306" t="str">
            <v>送風機出力</v>
          </cell>
          <cell r="AN306" t="str">
            <v>0.04＋0.04</v>
          </cell>
          <cell r="AO306" t="str">
            <v>kW</v>
          </cell>
          <cell r="AP306" t="str">
            <v>冷媒配管１(ガス)</v>
          </cell>
          <cell r="AQ306">
            <v>19.05</v>
          </cell>
          <cell r="AR306" t="str">
            <v>φ(mm)</v>
          </cell>
          <cell r="AS306" t="str">
            <v>冷媒配管１(液)</v>
          </cell>
          <cell r="AT306">
            <v>9.52</v>
          </cell>
          <cell r="AU306" t="str">
            <v>φ(mm)</v>
          </cell>
          <cell r="AV306" t="str">
            <v>製品質量</v>
          </cell>
          <cell r="AW306">
            <v>112</v>
          </cell>
          <cell r="AX306" t="str">
            <v>kg</v>
          </cell>
          <cell r="AY306">
            <v>28.57</v>
          </cell>
        </row>
        <row r="307">
          <cell r="B307" t="str">
            <v>PUSY-J112M-A-BS</v>
          </cell>
          <cell r="C307" t="str">
            <v>標準価格</v>
          </cell>
          <cell r="D307">
            <v>1120000</v>
          </cell>
          <cell r="E307" t="str">
            <v>円</v>
          </cell>
          <cell r="F307" t="str">
            <v>冷房能力</v>
          </cell>
          <cell r="G307">
            <v>11.2</v>
          </cell>
          <cell r="H307" t="str">
            <v>kW</v>
          </cell>
          <cell r="I307" t="str">
            <v>消費電力(冷房)</v>
          </cell>
          <cell r="J307">
            <v>5.54</v>
          </cell>
          <cell r="K307" t="str">
            <v>kW</v>
          </cell>
          <cell r="L307" t="str">
            <v>暖房能力</v>
          </cell>
          <cell r="M307">
            <v>12.5</v>
          </cell>
          <cell r="N307" t="str">
            <v>kW</v>
          </cell>
          <cell r="O307" t="str">
            <v>消費電力(暖房)</v>
          </cell>
          <cell r="P307">
            <v>4.97</v>
          </cell>
          <cell r="Q307" t="str">
            <v>kW</v>
          </cell>
          <cell r="R307" t="str">
            <v>電源</v>
          </cell>
          <cell r="S307" t="str">
            <v>三相</v>
          </cell>
          <cell r="T307" t="str">
            <v>φ</v>
          </cell>
          <cell r="U307" t="str">
            <v>電圧</v>
          </cell>
          <cell r="V307">
            <v>200</v>
          </cell>
          <cell r="W307" t="str">
            <v>V</v>
          </cell>
          <cell r="X307" t="str">
            <v>外形寸法　高さ</v>
          </cell>
          <cell r="Y307">
            <v>1280</v>
          </cell>
          <cell r="Z307" t="str">
            <v>mm</v>
          </cell>
          <cell r="AA307" t="str">
            <v>外形寸法　幅</v>
          </cell>
          <cell r="AB307">
            <v>900</v>
          </cell>
          <cell r="AC307" t="str">
            <v>mm</v>
          </cell>
          <cell r="AD307" t="str">
            <v>外形寸法　奥行</v>
          </cell>
          <cell r="AE307">
            <v>350</v>
          </cell>
          <cell r="AF307" t="str">
            <v>mm</v>
          </cell>
          <cell r="AG307" t="str">
            <v>圧縮機出力</v>
          </cell>
          <cell r="AH307">
            <v>2.7</v>
          </cell>
          <cell r="AI307" t="str">
            <v>kW</v>
          </cell>
          <cell r="AJ307" t="str">
            <v>風量</v>
          </cell>
          <cell r="AK307">
            <v>80</v>
          </cell>
          <cell r="AL307" t="str">
            <v>m3/min</v>
          </cell>
          <cell r="AM307" t="str">
            <v>送風機出力</v>
          </cell>
          <cell r="AN307" t="str">
            <v>0.04×2</v>
          </cell>
          <cell r="AO307" t="str">
            <v>kW</v>
          </cell>
          <cell r="AP307" t="str">
            <v>冷媒配管１(ガス)</v>
          </cell>
          <cell r="AQ307">
            <v>19.05</v>
          </cell>
          <cell r="AR307" t="str">
            <v>φ(mm)</v>
          </cell>
          <cell r="AS307" t="str">
            <v>冷媒配管１(液)</v>
          </cell>
          <cell r="AT307">
            <v>9.52</v>
          </cell>
          <cell r="AU307" t="str">
            <v>φ(mm)</v>
          </cell>
          <cell r="AV307" t="str">
            <v>製品質量</v>
          </cell>
          <cell r="AW307">
            <v>112</v>
          </cell>
          <cell r="AX307" t="str">
            <v>kg</v>
          </cell>
          <cell r="AY307">
            <v>28.57</v>
          </cell>
        </row>
        <row r="308">
          <cell r="B308" t="str">
            <v>PUSY-J112M-A-BSG</v>
          </cell>
          <cell r="C308" t="str">
            <v>標準価格</v>
          </cell>
          <cell r="D308">
            <v>1220000</v>
          </cell>
          <cell r="E308" t="str">
            <v>円</v>
          </cell>
          <cell r="F308" t="str">
            <v>冷房能力</v>
          </cell>
          <cell r="G308">
            <v>11.2</v>
          </cell>
          <cell r="H308" t="str">
            <v>kW</v>
          </cell>
          <cell r="I308" t="str">
            <v>消費電力(冷房)</v>
          </cell>
          <cell r="J308">
            <v>5.54</v>
          </cell>
          <cell r="K308" t="str">
            <v>kW</v>
          </cell>
          <cell r="L308" t="str">
            <v>暖房能力</v>
          </cell>
          <cell r="M308">
            <v>12.5</v>
          </cell>
          <cell r="N308" t="str">
            <v>kW</v>
          </cell>
          <cell r="O308" t="str">
            <v>消費電力(暖房)</v>
          </cell>
          <cell r="P308">
            <v>4.97</v>
          </cell>
          <cell r="Q308" t="str">
            <v>kW</v>
          </cell>
          <cell r="R308" t="str">
            <v>電源</v>
          </cell>
          <cell r="S308" t="str">
            <v>三相</v>
          </cell>
          <cell r="T308" t="str">
            <v>φ</v>
          </cell>
          <cell r="U308" t="str">
            <v>電圧</v>
          </cell>
          <cell r="V308">
            <v>200</v>
          </cell>
          <cell r="W308" t="str">
            <v>V</v>
          </cell>
          <cell r="X308" t="str">
            <v>外形寸法　高さ</v>
          </cell>
          <cell r="Y308">
            <v>1280</v>
          </cell>
          <cell r="Z308" t="str">
            <v>mm</v>
          </cell>
          <cell r="AA308" t="str">
            <v>外形寸法　幅</v>
          </cell>
          <cell r="AB308">
            <v>900</v>
          </cell>
          <cell r="AC308" t="str">
            <v>mm</v>
          </cell>
          <cell r="AD308" t="str">
            <v>外形寸法　奥行</v>
          </cell>
          <cell r="AE308">
            <v>350</v>
          </cell>
          <cell r="AF308" t="str">
            <v>mm</v>
          </cell>
          <cell r="AG308" t="str">
            <v>圧縮機出力</v>
          </cell>
          <cell r="AH308">
            <v>2.7</v>
          </cell>
          <cell r="AI308" t="str">
            <v>kW</v>
          </cell>
          <cell r="AJ308" t="str">
            <v>風量</v>
          </cell>
          <cell r="AK308">
            <v>80</v>
          </cell>
          <cell r="AL308" t="str">
            <v>m3/min</v>
          </cell>
          <cell r="AM308" t="str">
            <v>送風機出力</v>
          </cell>
          <cell r="AN308" t="str">
            <v>0.04×2</v>
          </cell>
          <cell r="AO308" t="str">
            <v>kW</v>
          </cell>
          <cell r="AP308" t="str">
            <v>冷媒配管１(ガス)</v>
          </cell>
          <cell r="AQ308">
            <v>19.05</v>
          </cell>
          <cell r="AR308" t="str">
            <v>φ(mm)</v>
          </cell>
          <cell r="AS308" t="str">
            <v>冷媒配管１(液)</v>
          </cell>
          <cell r="AT308">
            <v>9.52</v>
          </cell>
          <cell r="AU308" t="str">
            <v>φ(mm)</v>
          </cell>
          <cell r="AV308" t="str">
            <v>製品質量</v>
          </cell>
          <cell r="AW308">
            <v>112</v>
          </cell>
          <cell r="AX308" t="str">
            <v>kg</v>
          </cell>
          <cell r="AY308">
            <v>28.57</v>
          </cell>
        </row>
        <row r="309">
          <cell r="B309" t="str">
            <v>PUSY-J140M-A</v>
          </cell>
          <cell r="C309" t="str">
            <v>標準価格</v>
          </cell>
          <cell r="D309">
            <v>1020000</v>
          </cell>
          <cell r="E309" t="str">
            <v>円</v>
          </cell>
          <cell r="F309" t="str">
            <v>冷房能力</v>
          </cell>
          <cell r="G309">
            <v>14</v>
          </cell>
          <cell r="H309" t="str">
            <v>kW</v>
          </cell>
          <cell r="I309" t="str">
            <v>消費電力(冷房)</v>
          </cell>
          <cell r="J309">
            <v>5.95</v>
          </cell>
          <cell r="K309" t="str">
            <v>kW</v>
          </cell>
          <cell r="L309" t="str">
            <v>暖房能力</v>
          </cell>
          <cell r="M309">
            <v>16</v>
          </cell>
          <cell r="N309" t="str">
            <v>kW</v>
          </cell>
          <cell r="O309" t="str">
            <v>消費電力(暖房)</v>
          </cell>
          <cell r="P309">
            <v>5.58</v>
          </cell>
          <cell r="Q309" t="str">
            <v>kW</v>
          </cell>
          <cell r="R309" t="str">
            <v>電源</v>
          </cell>
          <cell r="S309" t="str">
            <v>三相</v>
          </cell>
          <cell r="T309" t="str">
            <v>φ</v>
          </cell>
          <cell r="U309" t="str">
            <v>電圧</v>
          </cell>
          <cell r="V309">
            <v>200</v>
          </cell>
          <cell r="W309" t="str">
            <v>V</v>
          </cell>
          <cell r="X309" t="str">
            <v>外形寸法　高さ</v>
          </cell>
          <cell r="Y309">
            <v>1280</v>
          </cell>
          <cell r="Z309" t="str">
            <v>mm</v>
          </cell>
          <cell r="AA309" t="str">
            <v>外形寸法　幅</v>
          </cell>
          <cell r="AB309">
            <v>1020</v>
          </cell>
          <cell r="AC309" t="str">
            <v>mm</v>
          </cell>
          <cell r="AD309" t="str">
            <v>外形寸法　奥行</v>
          </cell>
          <cell r="AE309">
            <v>380</v>
          </cell>
          <cell r="AF309" t="str">
            <v>mm</v>
          </cell>
          <cell r="AG309" t="str">
            <v>圧縮機出力</v>
          </cell>
          <cell r="AH309">
            <v>3.5</v>
          </cell>
          <cell r="AI309" t="str">
            <v>kW</v>
          </cell>
          <cell r="AJ309" t="str">
            <v>風量</v>
          </cell>
          <cell r="AK309">
            <v>90</v>
          </cell>
          <cell r="AL309" t="str">
            <v>m3/min</v>
          </cell>
          <cell r="AM309" t="str">
            <v>送風機出力</v>
          </cell>
          <cell r="AN309" t="str">
            <v>0.06＋0.06</v>
          </cell>
          <cell r="AO309" t="str">
            <v>kW</v>
          </cell>
          <cell r="AP309" t="str">
            <v>冷媒配管１(ガス)</v>
          </cell>
          <cell r="AQ309">
            <v>19.05</v>
          </cell>
          <cell r="AR309" t="str">
            <v>φ(mm)</v>
          </cell>
          <cell r="AS309" t="str">
            <v>冷媒配管１(液)</v>
          </cell>
          <cell r="AT309">
            <v>9.52</v>
          </cell>
          <cell r="AU309" t="str">
            <v>φ(mm)</v>
          </cell>
          <cell r="AV309" t="str">
            <v>製品質量</v>
          </cell>
          <cell r="AW309">
            <v>122</v>
          </cell>
          <cell r="AX309" t="str">
            <v>kg</v>
          </cell>
          <cell r="AY309">
            <v>28.57</v>
          </cell>
        </row>
        <row r="310">
          <cell r="B310" t="str">
            <v>PUSY-J140M-A-BS</v>
          </cell>
          <cell r="C310" t="str">
            <v>標準価格</v>
          </cell>
          <cell r="D310">
            <v>1240000</v>
          </cell>
          <cell r="E310" t="str">
            <v>円</v>
          </cell>
          <cell r="F310" t="str">
            <v>冷房能力</v>
          </cell>
          <cell r="G310">
            <v>14</v>
          </cell>
          <cell r="H310" t="str">
            <v>kW</v>
          </cell>
          <cell r="I310" t="str">
            <v>消費電力(冷房)</v>
          </cell>
          <cell r="J310">
            <v>5.95</v>
          </cell>
          <cell r="K310" t="str">
            <v>kW</v>
          </cell>
          <cell r="L310" t="str">
            <v>暖房能力</v>
          </cell>
          <cell r="M310">
            <v>16</v>
          </cell>
          <cell r="N310" t="str">
            <v>kW</v>
          </cell>
          <cell r="O310" t="str">
            <v>消費電力(暖房)</v>
          </cell>
          <cell r="P310">
            <v>5.58</v>
          </cell>
          <cell r="Q310" t="str">
            <v>kW</v>
          </cell>
          <cell r="R310" t="str">
            <v>電源</v>
          </cell>
          <cell r="S310" t="str">
            <v>三相</v>
          </cell>
          <cell r="T310" t="str">
            <v>φ</v>
          </cell>
          <cell r="U310" t="str">
            <v>電圧</v>
          </cell>
          <cell r="V310">
            <v>200</v>
          </cell>
          <cell r="W310" t="str">
            <v>V</v>
          </cell>
          <cell r="X310" t="str">
            <v>外形寸法　高さ</v>
          </cell>
          <cell r="Y310">
            <v>1280</v>
          </cell>
          <cell r="Z310" t="str">
            <v>mm</v>
          </cell>
          <cell r="AA310" t="str">
            <v>外形寸法　幅</v>
          </cell>
          <cell r="AB310">
            <v>1020</v>
          </cell>
          <cell r="AC310" t="str">
            <v>mm</v>
          </cell>
          <cell r="AD310" t="str">
            <v>外形寸法　奥行</v>
          </cell>
          <cell r="AE310">
            <v>380</v>
          </cell>
          <cell r="AF310" t="str">
            <v>mm</v>
          </cell>
          <cell r="AG310" t="str">
            <v>圧縮機出力</v>
          </cell>
          <cell r="AH310">
            <v>3.5</v>
          </cell>
          <cell r="AI310" t="str">
            <v>kW</v>
          </cell>
          <cell r="AJ310" t="str">
            <v>風量</v>
          </cell>
          <cell r="AK310">
            <v>90</v>
          </cell>
          <cell r="AL310" t="str">
            <v>m3/min</v>
          </cell>
          <cell r="AM310" t="str">
            <v>送風機出力</v>
          </cell>
          <cell r="AN310" t="str">
            <v>0.06×2</v>
          </cell>
          <cell r="AO310" t="str">
            <v>kW</v>
          </cell>
          <cell r="AP310" t="str">
            <v>冷媒配管１(ガス)</v>
          </cell>
          <cell r="AQ310">
            <v>19.05</v>
          </cell>
          <cell r="AR310" t="str">
            <v>φ(mm)</v>
          </cell>
          <cell r="AS310" t="str">
            <v>冷媒配管１(液)</v>
          </cell>
          <cell r="AT310">
            <v>9.52</v>
          </cell>
          <cell r="AU310" t="str">
            <v>φ(mm)</v>
          </cell>
          <cell r="AV310" t="str">
            <v>製品質量</v>
          </cell>
          <cell r="AW310">
            <v>122</v>
          </cell>
          <cell r="AX310" t="str">
            <v>kg</v>
          </cell>
          <cell r="AY310">
            <v>28.57</v>
          </cell>
        </row>
        <row r="311">
          <cell r="B311" t="str">
            <v>PUSY-J140M-A-BSG</v>
          </cell>
          <cell r="C311" t="str">
            <v>標準価格</v>
          </cell>
          <cell r="D311">
            <v>1340000</v>
          </cell>
          <cell r="E311" t="str">
            <v>円</v>
          </cell>
          <cell r="F311" t="str">
            <v>冷房能力</v>
          </cell>
          <cell r="G311">
            <v>14</v>
          </cell>
          <cell r="H311" t="str">
            <v>kW</v>
          </cell>
          <cell r="I311" t="str">
            <v>消費電力(冷房)</v>
          </cell>
          <cell r="J311">
            <v>5.95</v>
          </cell>
          <cell r="K311" t="str">
            <v>kW</v>
          </cell>
          <cell r="L311" t="str">
            <v>暖房能力</v>
          </cell>
          <cell r="M311">
            <v>16</v>
          </cell>
          <cell r="N311" t="str">
            <v>kW</v>
          </cell>
          <cell r="O311" t="str">
            <v>消費電力(暖房)</v>
          </cell>
          <cell r="P311">
            <v>5.58</v>
          </cell>
          <cell r="Q311" t="str">
            <v>kW</v>
          </cell>
          <cell r="R311" t="str">
            <v>電源</v>
          </cell>
          <cell r="S311" t="str">
            <v>三相</v>
          </cell>
          <cell r="T311" t="str">
            <v>φ</v>
          </cell>
          <cell r="U311" t="str">
            <v>電圧</v>
          </cell>
          <cell r="V311">
            <v>200</v>
          </cell>
          <cell r="W311" t="str">
            <v>V</v>
          </cell>
          <cell r="X311" t="str">
            <v>外形寸法　高さ</v>
          </cell>
          <cell r="Y311">
            <v>1280</v>
          </cell>
          <cell r="Z311" t="str">
            <v>mm</v>
          </cell>
          <cell r="AA311" t="str">
            <v>外形寸法　幅</v>
          </cell>
          <cell r="AB311">
            <v>1020</v>
          </cell>
          <cell r="AC311" t="str">
            <v>mm</v>
          </cell>
          <cell r="AD311" t="str">
            <v>外形寸法　奥行</v>
          </cell>
          <cell r="AE311">
            <v>380</v>
          </cell>
          <cell r="AF311" t="str">
            <v>mm</v>
          </cell>
          <cell r="AG311" t="str">
            <v>圧縮機出力</v>
          </cell>
          <cell r="AH311">
            <v>3.5</v>
          </cell>
          <cell r="AI311" t="str">
            <v>kW</v>
          </cell>
          <cell r="AJ311" t="str">
            <v>風量</v>
          </cell>
          <cell r="AK311">
            <v>90</v>
          </cell>
          <cell r="AL311" t="str">
            <v>m3/min</v>
          </cell>
          <cell r="AM311" t="str">
            <v>送風機出力</v>
          </cell>
          <cell r="AN311" t="str">
            <v>0.06×2</v>
          </cell>
          <cell r="AO311" t="str">
            <v>kW</v>
          </cell>
          <cell r="AP311" t="str">
            <v>冷媒配管１(ガス)</v>
          </cell>
          <cell r="AQ311">
            <v>19.05</v>
          </cell>
          <cell r="AR311" t="str">
            <v>φ(mm)</v>
          </cell>
          <cell r="AS311" t="str">
            <v>冷媒配管１(液)</v>
          </cell>
          <cell r="AT311">
            <v>9.52</v>
          </cell>
          <cell r="AU311" t="str">
            <v>φ(mm)</v>
          </cell>
          <cell r="AV311" t="str">
            <v>製品質量</v>
          </cell>
          <cell r="AW311">
            <v>122</v>
          </cell>
          <cell r="AX311" t="str">
            <v>kg</v>
          </cell>
          <cell r="AY311">
            <v>28.57</v>
          </cell>
        </row>
        <row r="312">
          <cell r="B312" t="str">
            <v>PUSY-J160M-A</v>
          </cell>
          <cell r="C312" t="str">
            <v>標準価格</v>
          </cell>
          <cell r="D312">
            <v>1220000</v>
          </cell>
          <cell r="E312" t="str">
            <v>円</v>
          </cell>
          <cell r="F312" t="str">
            <v>冷房能力</v>
          </cell>
          <cell r="G312">
            <v>16</v>
          </cell>
          <cell r="H312" t="str">
            <v>kW</v>
          </cell>
          <cell r="I312" t="str">
            <v>消費電力(冷房)</v>
          </cell>
          <cell r="J312">
            <v>5.95</v>
          </cell>
          <cell r="K312" t="str">
            <v>kW</v>
          </cell>
          <cell r="L312" t="str">
            <v>暖房能力</v>
          </cell>
          <cell r="M312">
            <v>18</v>
          </cell>
          <cell r="N312" t="str">
            <v>kW</v>
          </cell>
          <cell r="O312" t="str">
            <v>消費電力(暖房)</v>
          </cell>
          <cell r="P312">
            <v>6.19</v>
          </cell>
          <cell r="Q312" t="str">
            <v>kW</v>
          </cell>
          <cell r="R312" t="str">
            <v>電源</v>
          </cell>
          <cell r="S312" t="str">
            <v>三相</v>
          </cell>
          <cell r="T312" t="str">
            <v>φ</v>
          </cell>
          <cell r="U312" t="str">
            <v>電圧</v>
          </cell>
          <cell r="V312">
            <v>200</v>
          </cell>
          <cell r="W312" t="str">
            <v>V</v>
          </cell>
          <cell r="X312" t="str">
            <v>外形寸法　高さ</v>
          </cell>
          <cell r="Y312">
            <v>1280</v>
          </cell>
          <cell r="Z312" t="str">
            <v>mm</v>
          </cell>
          <cell r="AA312" t="str">
            <v>外形寸法　幅</v>
          </cell>
          <cell r="AB312">
            <v>1020</v>
          </cell>
          <cell r="AC312" t="str">
            <v>mm</v>
          </cell>
          <cell r="AD312" t="str">
            <v>外形寸法　奥行</v>
          </cell>
          <cell r="AE312">
            <v>380</v>
          </cell>
          <cell r="AF312" t="str">
            <v>mm</v>
          </cell>
          <cell r="AG312" t="str">
            <v>圧縮機出力</v>
          </cell>
          <cell r="AH312">
            <v>4.0999999999999996</v>
          </cell>
          <cell r="AI312" t="str">
            <v>kW</v>
          </cell>
          <cell r="AJ312" t="str">
            <v>風量</v>
          </cell>
          <cell r="AK312">
            <v>90</v>
          </cell>
          <cell r="AL312" t="str">
            <v>m3/min</v>
          </cell>
          <cell r="AM312" t="str">
            <v>送風機出力</v>
          </cell>
          <cell r="AN312" t="str">
            <v>0.06＋0.06</v>
          </cell>
          <cell r="AO312" t="str">
            <v>kW</v>
          </cell>
          <cell r="AP312" t="str">
            <v>冷媒配管１(ガス)</v>
          </cell>
          <cell r="AQ312">
            <v>19.05</v>
          </cell>
          <cell r="AR312" t="str">
            <v>φ(mm)</v>
          </cell>
          <cell r="AS312" t="str">
            <v>冷媒配管１(液)</v>
          </cell>
          <cell r="AT312">
            <v>9.52</v>
          </cell>
          <cell r="AU312" t="str">
            <v>φ(mm)</v>
          </cell>
          <cell r="AV312" t="str">
            <v>製品質量</v>
          </cell>
          <cell r="AW312">
            <v>122</v>
          </cell>
          <cell r="AX312" t="str">
            <v>kg</v>
          </cell>
          <cell r="AY312">
            <v>28.57</v>
          </cell>
        </row>
        <row r="313">
          <cell r="B313" t="str">
            <v>PUSY-J160M-A-BS</v>
          </cell>
          <cell r="C313" t="str">
            <v>標準価格</v>
          </cell>
          <cell r="D313">
            <v>1470000</v>
          </cell>
          <cell r="E313" t="str">
            <v>円</v>
          </cell>
          <cell r="F313" t="str">
            <v>冷房能力</v>
          </cell>
          <cell r="G313">
            <v>16</v>
          </cell>
          <cell r="H313" t="str">
            <v>kW</v>
          </cell>
          <cell r="I313" t="str">
            <v>消費電力(冷房)</v>
          </cell>
          <cell r="J313">
            <v>6.95</v>
          </cell>
          <cell r="K313" t="str">
            <v>kW</v>
          </cell>
          <cell r="L313" t="str">
            <v>暖房能力</v>
          </cell>
          <cell r="M313">
            <v>18</v>
          </cell>
          <cell r="N313" t="str">
            <v>kW</v>
          </cell>
          <cell r="O313" t="str">
            <v>消費電力(暖房)</v>
          </cell>
          <cell r="P313">
            <v>6.18</v>
          </cell>
          <cell r="Q313" t="str">
            <v>kW</v>
          </cell>
          <cell r="R313" t="str">
            <v>電源</v>
          </cell>
          <cell r="S313" t="str">
            <v>三相</v>
          </cell>
          <cell r="T313" t="str">
            <v>φ</v>
          </cell>
          <cell r="U313" t="str">
            <v>電圧</v>
          </cell>
          <cell r="V313">
            <v>200</v>
          </cell>
          <cell r="W313" t="str">
            <v>V</v>
          </cell>
          <cell r="X313" t="str">
            <v>外形寸法　高さ</v>
          </cell>
          <cell r="Y313">
            <v>1280</v>
          </cell>
          <cell r="Z313" t="str">
            <v>mm</v>
          </cell>
          <cell r="AA313" t="str">
            <v>外形寸法　幅</v>
          </cell>
          <cell r="AB313">
            <v>1020</v>
          </cell>
          <cell r="AC313" t="str">
            <v>mm</v>
          </cell>
          <cell r="AD313" t="str">
            <v>外形寸法　奥行</v>
          </cell>
          <cell r="AE313">
            <v>380</v>
          </cell>
          <cell r="AF313" t="str">
            <v>mm</v>
          </cell>
          <cell r="AG313" t="str">
            <v>圧縮機出力</v>
          </cell>
          <cell r="AH313">
            <v>4.0999999999999996</v>
          </cell>
          <cell r="AI313" t="str">
            <v>kW</v>
          </cell>
          <cell r="AJ313" t="str">
            <v>風量</v>
          </cell>
          <cell r="AK313">
            <v>90</v>
          </cell>
          <cell r="AL313" t="str">
            <v>m3/min</v>
          </cell>
          <cell r="AM313" t="str">
            <v>送風機出力</v>
          </cell>
          <cell r="AN313" t="str">
            <v>0.06×2</v>
          </cell>
          <cell r="AO313" t="str">
            <v>kW</v>
          </cell>
          <cell r="AP313" t="str">
            <v>冷媒配管１(ガス)</v>
          </cell>
          <cell r="AQ313">
            <v>19.05</v>
          </cell>
          <cell r="AR313" t="str">
            <v>φ(mm)</v>
          </cell>
          <cell r="AS313" t="str">
            <v>冷媒配管１(液)</v>
          </cell>
          <cell r="AT313">
            <v>9.52</v>
          </cell>
          <cell r="AU313" t="str">
            <v>φ(mm)</v>
          </cell>
          <cell r="AV313" t="str">
            <v>製品質量</v>
          </cell>
          <cell r="AW313">
            <v>122</v>
          </cell>
          <cell r="AX313" t="str">
            <v>kg</v>
          </cell>
          <cell r="AY313">
            <v>28.57</v>
          </cell>
        </row>
        <row r="314">
          <cell r="B314" t="str">
            <v>PUSY-J160M-A-BSG</v>
          </cell>
          <cell r="C314" t="str">
            <v>標準価格</v>
          </cell>
          <cell r="D314">
            <v>1590000</v>
          </cell>
          <cell r="E314" t="str">
            <v>円</v>
          </cell>
          <cell r="F314" t="str">
            <v>冷房能力</v>
          </cell>
          <cell r="G314">
            <v>16</v>
          </cell>
          <cell r="H314" t="str">
            <v>kW</v>
          </cell>
          <cell r="I314" t="str">
            <v>消費電力(冷房)</v>
          </cell>
          <cell r="J314">
            <v>6.95</v>
          </cell>
          <cell r="K314" t="str">
            <v>kW</v>
          </cell>
          <cell r="L314" t="str">
            <v>暖房能力</v>
          </cell>
          <cell r="M314">
            <v>18</v>
          </cell>
          <cell r="N314" t="str">
            <v>kW</v>
          </cell>
          <cell r="O314" t="str">
            <v>消費電力(暖房)</v>
          </cell>
          <cell r="P314">
            <v>6.18</v>
          </cell>
          <cell r="Q314" t="str">
            <v>kW</v>
          </cell>
          <cell r="R314" t="str">
            <v>電源</v>
          </cell>
          <cell r="S314" t="str">
            <v>三相</v>
          </cell>
          <cell r="T314" t="str">
            <v>φ</v>
          </cell>
          <cell r="U314" t="str">
            <v>電圧</v>
          </cell>
          <cell r="V314">
            <v>200</v>
          </cell>
          <cell r="W314" t="str">
            <v>V</v>
          </cell>
          <cell r="X314" t="str">
            <v>外形寸法　高さ</v>
          </cell>
          <cell r="Y314">
            <v>1280</v>
          </cell>
          <cell r="Z314" t="str">
            <v>mm</v>
          </cell>
          <cell r="AA314" t="str">
            <v>外形寸法　幅</v>
          </cell>
          <cell r="AB314">
            <v>1020</v>
          </cell>
          <cell r="AC314" t="str">
            <v>mm</v>
          </cell>
          <cell r="AD314" t="str">
            <v>外形寸法　奥行</v>
          </cell>
          <cell r="AE314">
            <v>380</v>
          </cell>
          <cell r="AF314" t="str">
            <v>mm</v>
          </cell>
          <cell r="AG314" t="str">
            <v>圧縮機出力</v>
          </cell>
          <cell r="AH314">
            <v>4.0999999999999996</v>
          </cell>
          <cell r="AI314" t="str">
            <v>kW</v>
          </cell>
          <cell r="AJ314" t="str">
            <v>風量</v>
          </cell>
          <cell r="AK314">
            <v>90</v>
          </cell>
          <cell r="AL314" t="str">
            <v>m3/min</v>
          </cell>
          <cell r="AM314" t="str">
            <v>送風機出力</v>
          </cell>
          <cell r="AN314" t="str">
            <v>0.06×2</v>
          </cell>
          <cell r="AO314" t="str">
            <v>kW</v>
          </cell>
          <cell r="AP314" t="str">
            <v>冷媒配管１(ガス)</v>
          </cell>
          <cell r="AQ314">
            <v>19.05</v>
          </cell>
          <cell r="AR314" t="str">
            <v>φ(mm)</v>
          </cell>
          <cell r="AS314" t="str">
            <v>冷媒配管１(液)</v>
          </cell>
          <cell r="AT314">
            <v>9.52</v>
          </cell>
          <cell r="AU314" t="str">
            <v>φ(mm)</v>
          </cell>
          <cell r="AV314" t="str">
            <v>製品質量</v>
          </cell>
          <cell r="AW314">
            <v>122</v>
          </cell>
          <cell r="AX314" t="str">
            <v>kg</v>
          </cell>
          <cell r="AY314">
            <v>28.57</v>
          </cell>
        </row>
        <row r="315">
          <cell r="B315" t="str">
            <v>PUSY-J80M-A</v>
          </cell>
          <cell r="C315" t="str">
            <v>標準価格</v>
          </cell>
          <cell r="D315">
            <v>740000</v>
          </cell>
          <cell r="E315" t="str">
            <v>円</v>
          </cell>
          <cell r="F315" t="str">
            <v>冷房能力</v>
          </cell>
          <cell r="G315">
            <v>8</v>
          </cell>
          <cell r="H315" t="str">
            <v>kW</v>
          </cell>
          <cell r="I315" t="str">
            <v>消費電力(冷房)</v>
          </cell>
          <cell r="J315">
            <v>3.44</v>
          </cell>
          <cell r="K315" t="str">
            <v>kW</v>
          </cell>
          <cell r="L315" t="str">
            <v>暖房能力</v>
          </cell>
          <cell r="M315">
            <v>9</v>
          </cell>
          <cell r="N315" t="str">
            <v>kW</v>
          </cell>
          <cell r="O315" t="str">
            <v>消費電力(暖房)</v>
          </cell>
          <cell r="P315">
            <v>3.35</v>
          </cell>
          <cell r="Q315" t="str">
            <v>kW</v>
          </cell>
          <cell r="R315" t="str">
            <v>電源</v>
          </cell>
          <cell r="S315" t="str">
            <v>三相</v>
          </cell>
          <cell r="T315" t="str">
            <v>φ</v>
          </cell>
          <cell r="U315" t="str">
            <v>電圧</v>
          </cell>
          <cell r="V315">
            <v>200</v>
          </cell>
          <cell r="W315" t="str">
            <v>V</v>
          </cell>
          <cell r="X315" t="str">
            <v>外形寸法　高さ</v>
          </cell>
          <cell r="Y315">
            <v>1280</v>
          </cell>
          <cell r="Z315" t="str">
            <v>mm</v>
          </cell>
          <cell r="AA315" t="str">
            <v>外形寸法　幅</v>
          </cell>
          <cell r="AB315">
            <v>900</v>
          </cell>
          <cell r="AC315" t="str">
            <v>mm</v>
          </cell>
          <cell r="AD315" t="str">
            <v>外形寸法　奥行</v>
          </cell>
          <cell r="AE315">
            <v>350</v>
          </cell>
          <cell r="AF315" t="str">
            <v>mm</v>
          </cell>
          <cell r="AG315" t="str">
            <v>圧縮機出力</v>
          </cell>
          <cell r="AH315">
            <v>2.6</v>
          </cell>
          <cell r="AI315" t="str">
            <v>kW</v>
          </cell>
          <cell r="AJ315" t="str">
            <v>風量</v>
          </cell>
          <cell r="AK315">
            <v>95</v>
          </cell>
          <cell r="AL315" t="str">
            <v>m3/min</v>
          </cell>
          <cell r="AM315" t="str">
            <v>送風機出力</v>
          </cell>
          <cell r="AN315" t="str">
            <v>0.04＋0.04</v>
          </cell>
          <cell r="AO315" t="str">
            <v>kW</v>
          </cell>
          <cell r="AP315" t="str">
            <v>冷媒配管１(ガス)</v>
          </cell>
          <cell r="AQ315">
            <v>15.88</v>
          </cell>
          <cell r="AR315" t="str">
            <v>φ(mm)</v>
          </cell>
          <cell r="AS315" t="str">
            <v>冷媒配管１(液)</v>
          </cell>
          <cell r="AT315">
            <v>9.52</v>
          </cell>
          <cell r="AU315" t="str">
            <v>φ(mm)</v>
          </cell>
          <cell r="AV315" t="str">
            <v>製品質量</v>
          </cell>
          <cell r="AW315">
            <v>90</v>
          </cell>
          <cell r="AX315" t="str">
            <v>kg</v>
          </cell>
          <cell r="AY315">
            <v>25.4</v>
          </cell>
        </row>
        <row r="316">
          <cell r="B316" t="str">
            <v>PUSY-J80M-A-BS</v>
          </cell>
          <cell r="C316" t="str">
            <v>標準価格</v>
          </cell>
          <cell r="D316">
            <v>890000</v>
          </cell>
          <cell r="E316" t="str">
            <v>円</v>
          </cell>
          <cell r="F316" t="str">
            <v>冷房能力</v>
          </cell>
          <cell r="G316">
            <v>8</v>
          </cell>
          <cell r="H316" t="str">
            <v>kW</v>
          </cell>
          <cell r="I316" t="str">
            <v>消費電力(冷房)</v>
          </cell>
          <cell r="J316">
            <v>3.44</v>
          </cell>
          <cell r="K316" t="str">
            <v>kW</v>
          </cell>
          <cell r="L316" t="str">
            <v>暖房能力</v>
          </cell>
          <cell r="M316">
            <v>9</v>
          </cell>
          <cell r="N316" t="str">
            <v>kW</v>
          </cell>
          <cell r="O316" t="str">
            <v>消費電力(暖房)</v>
          </cell>
          <cell r="P316">
            <v>3.35</v>
          </cell>
          <cell r="Q316" t="str">
            <v>kW</v>
          </cell>
          <cell r="R316" t="str">
            <v>電源</v>
          </cell>
          <cell r="S316" t="str">
            <v>三相</v>
          </cell>
          <cell r="T316" t="str">
            <v>φ</v>
          </cell>
          <cell r="U316" t="str">
            <v>電圧</v>
          </cell>
          <cell r="V316">
            <v>200</v>
          </cell>
          <cell r="W316" t="str">
            <v>V</v>
          </cell>
          <cell r="X316" t="str">
            <v>外形寸法　高さ</v>
          </cell>
          <cell r="Y316">
            <v>1280</v>
          </cell>
          <cell r="Z316" t="str">
            <v>mm</v>
          </cell>
          <cell r="AA316" t="str">
            <v>外形寸法　幅</v>
          </cell>
          <cell r="AB316">
            <v>900</v>
          </cell>
          <cell r="AC316" t="str">
            <v>mm</v>
          </cell>
          <cell r="AD316" t="str">
            <v>外形寸法　奥行</v>
          </cell>
          <cell r="AE316">
            <v>350</v>
          </cell>
          <cell r="AF316" t="str">
            <v>mm</v>
          </cell>
          <cell r="AG316" t="str">
            <v>圧縮機出力</v>
          </cell>
          <cell r="AH316">
            <v>2.6</v>
          </cell>
          <cell r="AI316" t="str">
            <v>kW</v>
          </cell>
          <cell r="AJ316" t="str">
            <v>風量</v>
          </cell>
          <cell r="AK316">
            <v>95</v>
          </cell>
          <cell r="AL316" t="str">
            <v>m3/min</v>
          </cell>
          <cell r="AM316" t="str">
            <v>送風機出力</v>
          </cell>
          <cell r="AN316" t="str">
            <v>0.04×2</v>
          </cell>
          <cell r="AO316" t="str">
            <v>kW</v>
          </cell>
          <cell r="AP316" t="str">
            <v>冷媒配管１(ガス)</v>
          </cell>
          <cell r="AQ316">
            <v>15.88</v>
          </cell>
          <cell r="AR316" t="str">
            <v>φ(mm)</v>
          </cell>
          <cell r="AS316" t="str">
            <v>冷媒配管１(液)</v>
          </cell>
          <cell r="AT316">
            <v>9.52</v>
          </cell>
          <cell r="AU316" t="str">
            <v>φ(mm)</v>
          </cell>
          <cell r="AV316" t="str">
            <v>製品質量</v>
          </cell>
          <cell r="AW316">
            <v>90</v>
          </cell>
          <cell r="AX316" t="str">
            <v>kg</v>
          </cell>
          <cell r="AY316">
            <v>25.4</v>
          </cell>
        </row>
        <row r="317">
          <cell r="B317" t="str">
            <v>PUSY-J80M-A-BSG</v>
          </cell>
          <cell r="C317" t="str">
            <v>標準価格</v>
          </cell>
          <cell r="D317">
            <v>950000</v>
          </cell>
          <cell r="E317" t="str">
            <v>円</v>
          </cell>
          <cell r="F317" t="str">
            <v>冷房能力</v>
          </cell>
          <cell r="G317">
            <v>8</v>
          </cell>
          <cell r="H317" t="str">
            <v>kW</v>
          </cell>
          <cell r="I317" t="str">
            <v>消費電力(冷房)</v>
          </cell>
          <cell r="J317">
            <v>3.44</v>
          </cell>
          <cell r="K317" t="str">
            <v>kW</v>
          </cell>
          <cell r="L317" t="str">
            <v>暖房能力</v>
          </cell>
          <cell r="M317">
            <v>9</v>
          </cell>
          <cell r="N317" t="str">
            <v>kW</v>
          </cell>
          <cell r="O317" t="str">
            <v>消費電力(暖房)</v>
          </cell>
          <cell r="P317">
            <v>3.35</v>
          </cell>
          <cell r="Q317" t="str">
            <v>kW</v>
          </cell>
          <cell r="R317" t="str">
            <v>電源</v>
          </cell>
          <cell r="S317" t="str">
            <v>三相</v>
          </cell>
          <cell r="T317" t="str">
            <v>φ</v>
          </cell>
          <cell r="U317" t="str">
            <v>電圧</v>
          </cell>
          <cell r="V317">
            <v>200</v>
          </cell>
          <cell r="W317" t="str">
            <v>V</v>
          </cell>
          <cell r="X317" t="str">
            <v>外形寸法　高さ</v>
          </cell>
          <cell r="Y317">
            <v>1280</v>
          </cell>
          <cell r="Z317" t="str">
            <v>mm</v>
          </cell>
          <cell r="AA317" t="str">
            <v>外形寸法　幅</v>
          </cell>
          <cell r="AB317">
            <v>900</v>
          </cell>
          <cell r="AC317" t="str">
            <v>mm</v>
          </cell>
          <cell r="AD317" t="str">
            <v>外形寸法　奥行</v>
          </cell>
          <cell r="AE317">
            <v>350</v>
          </cell>
          <cell r="AF317" t="str">
            <v>mm</v>
          </cell>
          <cell r="AG317" t="str">
            <v>圧縮機出力</v>
          </cell>
          <cell r="AH317">
            <v>2.6</v>
          </cell>
          <cell r="AI317" t="str">
            <v>kW</v>
          </cell>
          <cell r="AJ317" t="str">
            <v>風量</v>
          </cell>
          <cell r="AK317">
            <v>95</v>
          </cell>
          <cell r="AL317" t="str">
            <v>m3/min</v>
          </cell>
          <cell r="AM317" t="str">
            <v>送風機出力</v>
          </cell>
          <cell r="AN317" t="str">
            <v>0.04×2</v>
          </cell>
          <cell r="AO317" t="str">
            <v>kW</v>
          </cell>
          <cell r="AP317" t="str">
            <v>冷媒配管１(ガス)</v>
          </cell>
          <cell r="AQ317">
            <v>15.88</v>
          </cell>
          <cell r="AR317" t="str">
            <v>φ(mm)</v>
          </cell>
          <cell r="AS317" t="str">
            <v>冷媒配管１(液)</v>
          </cell>
          <cell r="AT317">
            <v>9.52</v>
          </cell>
          <cell r="AU317" t="str">
            <v>φ(mm)</v>
          </cell>
          <cell r="AV317" t="str">
            <v>製品質量</v>
          </cell>
          <cell r="AW317">
            <v>90</v>
          </cell>
          <cell r="AX317" t="str">
            <v>kg</v>
          </cell>
          <cell r="AY317">
            <v>25.4</v>
          </cell>
        </row>
        <row r="318">
          <cell r="B318" t="str">
            <v>PUSY-J80SM-A</v>
          </cell>
          <cell r="C318" t="str">
            <v>標準価格</v>
          </cell>
          <cell r="D318">
            <v>740000</v>
          </cell>
          <cell r="E318" t="str">
            <v>円</v>
          </cell>
          <cell r="F318" t="str">
            <v>冷房能力</v>
          </cell>
          <cell r="G318">
            <v>8</v>
          </cell>
          <cell r="H318" t="str">
            <v>kW</v>
          </cell>
          <cell r="I318" t="str">
            <v>消費電力(冷房)</v>
          </cell>
          <cell r="J318">
            <v>3.63</v>
          </cell>
          <cell r="K318" t="str">
            <v>kW</v>
          </cell>
          <cell r="L318" t="str">
            <v>暖房能力</v>
          </cell>
          <cell r="M318">
            <v>9</v>
          </cell>
          <cell r="N318" t="str">
            <v>kW</v>
          </cell>
          <cell r="O318" t="str">
            <v>消費電力(暖房)</v>
          </cell>
          <cell r="P318">
            <v>3.53</v>
          </cell>
          <cell r="Q318" t="str">
            <v>kW</v>
          </cell>
          <cell r="R318" t="str">
            <v>電源</v>
          </cell>
          <cell r="S318" t="str">
            <v>単相</v>
          </cell>
          <cell r="T318" t="str">
            <v>φ</v>
          </cell>
          <cell r="U318" t="str">
            <v>電圧</v>
          </cell>
          <cell r="V318">
            <v>200</v>
          </cell>
          <cell r="W318" t="str">
            <v>V</v>
          </cell>
          <cell r="X318" t="str">
            <v>外形寸法　高さ</v>
          </cell>
          <cell r="Y318">
            <v>1280</v>
          </cell>
          <cell r="Z318" t="str">
            <v>mm</v>
          </cell>
          <cell r="AA318" t="str">
            <v>外形寸法　幅</v>
          </cell>
          <cell r="AB318">
            <v>900</v>
          </cell>
          <cell r="AC318" t="str">
            <v>mm</v>
          </cell>
          <cell r="AD318" t="str">
            <v>外形寸法　奥行</v>
          </cell>
          <cell r="AE318">
            <v>350</v>
          </cell>
          <cell r="AF318" t="str">
            <v>mm</v>
          </cell>
          <cell r="AG318" t="str">
            <v>圧縮機出力</v>
          </cell>
          <cell r="AH318">
            <v>2.6</v>
          </cell>
          <cell r="AI318" t="str">
            <v>kW</v>
          </cell>
          <cell r="AJ318" t="str">
            <v>風量</v>
          </cell>
          <cell r="AK318">
            <v>95</v>
          </cell>
          <cell r="AL318" t="str">
            <v>m3/min</v>
          </cell>
          <cell r="AM318" t="str">
            <v>送風機出力</v>
          </cell>
          <cell r="AN318" t="str">
            <v>0.04＋0.04</v>
          </cell>
          <cell r="AO318" t="str">
            <v>kW</v>
          </cell>
          <cell r="AP318" t="str">
            <v>冷媒配管１(ガス)</v>
          </cell>
          <cell r="AQ318">
            <v>15.88</v>
          </cell>
          <cell r="AR318" t="str">
            <v>φ(mm)</v>
          </cell>
          <cell r="AS318" t="str">
            <v>冷媒配管１(液)</v>
          </cell>
          <cell r="AT318">
            <v>9.52</v>
          </cell>
          <cell r="AU318" t="str">
            <v>φ(mm)</v>
          </cell>
          <cell r="AV318" t="str">
            <v>製品質量</v>
          </cell>
          <cell r="AW318">
            <v>93</v>
          </cell>
          <cell r="AX318" t="str">
            <v>kg</v>
          </cell>
          <cell r="AY318">
            <v>25.4</v>
          </cell>
        </row>
        <row r="319">
          <cell r="B319" t="str">
            <v>PUSY-J80SM-A-BS</v>
          </cell>
          <cell r="C319" t="str">
            <v>標準価格</v>
          </cell>
          <cell r="D319">
            <v>890000</v>
          </cell>
          <cell r="E319" t="str">
            <v>円</v>
          </cell>
          <cell r="F319" t="str">
            <v>冷房能力</v>
          </cell>
          <cell r="G319">
            <v>8</v>
          </cell>
          <cell r="H319" t="str">
            <v>kW</v>
          </cell>
          <cell r="I319" t="str">
            <v>消費電力(冷房)</v>
          </cell>
          <cell r="J319">
            <v>3.63</v>
          </cell>
          <cell r="K319" t="str">
            <v>kW</v>
          </cell>
          <cell r="L319" t="str">
            <v>暖房能力</v>
          </cell>
          <cell r="M319">
            <v>9</v>
          </cell>
          <cell r="N319" t="str">
            <v>kW</v>
          </cell>
          <cell r="O319" t="str">
            <v>消費電力(暖房)</v>
          </cell>
          <cell r="P319">
            <v>3.53</v>
          </cell>
          <cell r="Q319" t="str">
            <v>kW</v>
          </cell>
          <cell r="R319" t="str">
            <v>電源</v>
          </cell>
          <cell r="S319" t="str">
            <v>単相</v>
          </cell>
          <cell r="T319" t="str">
            <v>φ</v>
          </cell>
          <cell r="U319" t="str">
            <v>電圧</v>
          </cell>
          <cell r="V319">
            <v>200</v>
          </cell>
          <cell r="W319" t="str">
            <v>V</v>
          </cell>
          <cell r="X319" t="str">
            <v>外形寸法　高さ</v>
          </cell>
          <cell r="Y319">
            <v>1280</v>
          </cell>
          <cell r="Z319" t="str">
            <v>mm</v>
          </cell>
          <cell r="AA319" t="str">
            <v>外形寸法　幅</v>
          </cell>
          <cell r="AB319">
            <v>900</v>
          </cell>
          <cell r="AC319" t="str">
            <v>mm</v>
          </cell>
          <cell r="AD319" t="str">
            <v>外形寸法　奥行</v>
          </cell>
          <cell r="AE319">
            <v>350</v>
          </cell>
          <cell r="AF319" t="str">
            <v>mm</v>
          </cell>
          <cell r="AG319" t="str">
            <v>圧縮機出力</v>
          </cell>
          <cell r="AH319">
            <v>2.6</v>
          </cell>
          <cell r="AI319" t="str">
            <v>kW</v>
          </cell>
          <cell r="AJ319" t="str">
            <v>風量</v>
          </cell>
          <cell r="AK319">
            <v>95</v>
          </cell>
          <cell r="AL319" t="str">
            <v>m3/min</v>
          </cell>
          <cell r="AM319" t="str">
            <v>送風機出力</v>
          </cell>
          <cell r="AN319" t="str">
            <v>0.04×2</v>
          </cell>
          <cell r="AO319" t="str">
            <v>kW</v>
          </cell>
          <cell r="AP319" t="str">
            <v>冷媒配管１(ガス)</v>
          </cell>
          <cell r="AQ319">
            <v>15.88</v>
          </cell>
          <cell r="AR319" t="str">
            <v>φ(mm)</v>
          </cell>
          <cell r="AS319" t="str">
            <v>冷媒配管１(液)</v>
          </cell>
          <cell r="AT319">
            <v>9.52</v>
          </cell>
          <cell r="AU319" t="str">
            <v>φ(mm)</v>
          </cell>
          <cell r="AV319" t="str">
            <v>製品質量</v>
          </cell>
          <cell r="AW319">
            <v>93</v>
          </cell>
          <cell r="AX319" t="str">
            <v>kg</v>
          </cell>
          <cell r="AY319">
            <v>25.4</v>
          </cell>
        </row>
        <row r="320">
          <cell r="B320" t="str">
            <v>PUSY-J80SM-A-BSG</v>
          </cell>
          <cell r="C320" t="str">
            <v>標準価格</v>
          </cell>
          <cell r="D320">
            <v>950000</v>
          </cell>
          <cell r="E320" t="str">
            <v>円</v>
          </cell>
          <cell r="F320" t="str">
            <v>冷房能力</v>
          </cell>
          <cell r="G320">
            <v>8</v>
          </cell>
          <cell r="H320" t="str">
            <v>kW</v>
          </cell>
          <cell r="I320" t="str">
            <v>消費電力(冷房)</v>
          </cell>
          <cell r="J320">
            <v>3.63</v>
          </cell>
          <cell r="K320" t="str">
            <v>kW</v>
          </cell>
          <cell r="L320" t="str">
            <v>暖房能力</v>
          </cell>
          <cell r="M320">
            <v>9</v>
          </cell>
          <cell r="N320" t="str">
            <v>kW</v>
          </cell>
          <cell r="O320" t="str">
            <v>消費電力(暖房)</v>
          </cell>
          <cell r="P320">
            <v>3.53</v>
          </cell>
          <cell r="Q320" t="str">
            <v>kW</v>
          </cell>
          <cell r="R320" t="str">
            <v>電源</v>
          </cell>
          <cell r="S320" t="str">
            <v>単相</v>
          </cell>
          <cell r="T320" t="str">
            <v>φ</v>
          </cell>
          <cell r="U320" t="str">
            <v>電圧</v>
          </cell>
          <cell r="V320">
            <v>200</v>
          </cell>
          <cell r="W320" t="str">
            <v>V</v>
          </cell>
          <cell r="X320" t="str">
            <v>外形寸法　高さ</v>
          </cell>
          <cell r="Y320">
            <v>1280</v>
          </cell>
          <cell r="Z320" t="str">
            <v>mm</v>
          </cell>
          <cell r="AA320" t="str">
            <v>外形寸法　幅</v>
          </cell>
          <cell r="AB320">
            <v>900</v>
          </cell>
          <cell r="AC320" t="str">
            <v>mm</v>
          </cell>
          <cell r="AD320" t="str">
            <v>外形寸法　奥行</v>
          </cell>
          <cell r="AE320">
            <v>350</v>
          </cell>
          <cell r="AF320" t="str">
            <v>mm</v>
          </cell>
          <cell r="AG320" t="str">
            <v>圧縮機出力</v>
          </cell>
          <cell r="AH320">
            <v>2.6</v>
          </cell>
          <cell r="AI320" t="str">
            <v>kW</v>
          </cell>
          <cell r="AJ320" t="str">
            <v>風量</v>
          </cell>
          <cell r="AK320">
            <v>95</v>
          </cell>
          <cell r="AL320" t="str">
            <v>m3/min</v>
          </cell>
          <cell r="AM320" t="str">
            <v>送風機出力</v>
          </cell>
          <cell r="AN320" t="str">
            <v>0.04×2</v>
          </cell>
          <cell r="AO320" t="str">
            <v>kW</v>
          </cell>
          <cell r="AP320" t="str">
            <v>冷媒配管１(ガス)</v>
          </cell>
          <cell r="AQ320">
            <v>15.88</v>
          </cell>
          <cell r="AR320" t="str">
            <v>φ(mm)</v>
          </cell>
          <cell r="AS320" t="str">
            <v>冷媒配管１(液)</v>
          </cell>
          <cell r="AT320">
            <v>9.52</v>
          </cell>
          <cell r="AU320" t="str">
            <v>φ(mm)</v>
          </cell>
          <cell r="AV320" t="str">
            <v>製品質量</v>
          </cell>
          <cell r="AW320">
            <v>93</v>
          </cell>
          <cell r="AX320" t="str">
            <v>kg</v>
          </cell>
          <cell r="AY320">
            <v>25.4</v>
          </cell>
        </row>
        <row r="321">
          <cell r="B321" t="str">
            <v>PUY-J140M-A</v>
          </cell>
          <cell r="C321" t="str">
            <v>標準価格</v>
          </cell>
          <cell r="D321">
            <v>870000</v>
          </cell>
          <cell r="E321" t="str">
            <v>円</v>
          </cell>
          <cell r="F321" t="str">
            <v>冷房能力</v>
          </cell>
          <cell r="G321">
            <v>14</v>
          </cell>
          <cell r="H321" t="str">
            <v>kW</v>
          </cell>
          <cell r="I321" t="str">
            <v>消費電力(冷房)</v>
          </cell>
          <cell r="J321">
            <v>5.81</v>
          </cell>
          <cell r="K321" t="str">
            <v>kW</v>
          </cell>
          <cell r="L321" t="str">
            <v>暖房能力</v>
          </cell>
          <cell r="N321" t="str">
            <v>kW</v>
          </cell>
          <cell r="O321" t="str">
            <v>消費電力(暖房)</v>
          </cell>
          <cell r="Q321" t="str">
            <v>kW</v>
          </cell>
          <cell r="R321" t="str">
            <v>電源</v>
          </cell>
          <cell r="S321" t="str">
            <v>三相</v>
          </cell>
          <cell r="T321" t="str">
            <v>φ</v>
          </cell>
          <cell r="U321" t="str">
            <v>電圧</v>
          </cell>
          <cell r="V321">
            <v>200</v>
          </cell>
          <cell r="W321" t="str">
            <v>V</v>
          </cell>
          <cell r="X321" t="str">
            <v>外形寸法　高さ</v>
          </cell>
          <cell r="Y321">
            <v>1445</v>
          </cell>
          <cell r="Z321" t="str">
            <v>mm</v>
          </cell>
          <cell r="AA321" t="str">
            <v>外形寸法　幅</v>
          </cell>
          <cell r="AB321">
            <v>990</v>
          </cell>
          <cell r="AC321" t="str">
            <v>mm</v>
          </cell>
          <cell r="AD321" t="str">
            <v>外形寸法　奥行</v>
          </cell>
          <cell r="AE321">
            <v>495</v>
          </cell>
          <cell r="AF321" t="str">
            <v>mm</v>
          </cell>
          <cell r="AG321" t="str">
            <v>圧縮機出力</v>
          </cell>
          <cell r="AH321">
            <v>3.75</v>
          </cell>
          <cell r="AI321" t="str">
            <v>kW</v>
          </cell>
          <cell r="AJ321" t="str">
            <v>風量</v>
          </cell>
          <cell r="AK321">
            <v>100</v>
          </cell>
          <cell r="AL321" t="str">
            <v>m3/min</v>
          </cell>
          <cell r="AM321" t="str">
            <v>送風機出力</v>
          </cell>
          <cell r="AN321" t="str">
            <v>0.06＋0.06</v>
          </cell>
          <cell r="AO321" t="str">
            <v>kW</v>
          </cell>
          <cell r="AP321" t="str">
            <v>冷媒配管１(ガス)</v>
          </cell>
          <cell r="AQ321">
            <v>19.05</v>
          </cell>
          <cell r="AR321" t="str">
            <v>φ(mm)</v>
          </cell>
          <cell r="AS321" t="str">
            <v>冷媒配管１(液)</v>
          </cell>
          <cell r="AT321">
            <v>9.52</v>
          </cell>
          <cell r="AU321" t="str">
            <v>φ(mm)</v>
          </cell>
          <cell r="AV321" t="str">
            <v>製品質量</v>
          </cell>
          <cell r="AW321">
            <v>171</v>
          </cell>
          <cell r="AX321" t="str">
            <v>kg</v>
          </cell>
          <cell r="AY321">
            <v>28.57</v>
          </cell>
        </row>
        <row r="322">
          <cell r="B322" t="str">
            <v>PUY-J160M-A</v>
          </cell>
          <cell r="C322" t="str">
            <v>標準価格</v>
          </cell>
          <cell r="D322">
            <v>1040000</v>
          </cell>
          <cell r="E322" t="str">
            <v>円</v>
          </cell>
          <cell r="F322" t="str">
            <v>冷房能力</v>
          </cell>
          <cell r="G322">
            <v>16</v>
          </cell>
          <cell r="H322" t="str">
            <v>kW</v>
          </cell>
          <cell r="I322" t="str">
            <v>消費電力(冷房)</v>
          </cell>
          <cell r="J322">
            <v>2.3199999999999998</v>
          </cell>
          <cell r="K322" t="str">
            <v>kW</v>
          </cell>
          <cell r="L322" t="str">
            <v>暖房能力</v>
          </cell>
          <cell r="N322" t="str">
            <v>kW</v>
          </cell>
          <cell r="O322" t="str">
            <v>消費電力(暖房)</v>
          </cell>
          <cell r="Q322" t="str">
            <v>kW</v>
          </cell>
          <cell r="R322" t="str">
            <v>電源</v>
          </cell>
          <cell r="S322" t="str">
            <v>三相</v>
          </cell>
          <cell r="T322" t="str">
            <v>φ</v>
          </cell>
          <cell r="U322" t="str">
            <v>電圧</v>
          </cell>
          <cell r="V322">
            <v>200</v>
          </cell>
          <cell r="W322" t="str">
            <v>V</v>
          </cell>
          <cell r="X322" t="str">
            <v>外形寸法　高さ</v>
          </cell>
          <cell r="Y322">
            <v>1445</v>
          </cell>
          <cell r="Z322" t="str">
            <v>mm</v>
          </cell>
          <cell r="AA322" t="str">
            <v>外形寸法　幅</v>
          </cell>
          <cell r="AB322">
            <v>990</v>
          </cell>
          <cell r="AC322" t="str">
            <v>mm</v>
          </cell>
          <cell r="AD322" t="str">
            <v>外形寸法　奥行</v>
          </cell>
          <cell r="AE322">
            <v>495</v>
          </cell>
          <cell r="AF322" t="str">
            <v>mm</v>
          </cell>
          <cell r="AG322" t="str">
            <v>圧縮機出力</v>
          </cell>
          <cell r="AH322">
            <v>4.0999999999999996</v>
          </cell>
          <cell r="AI322" t="str">
            <v>kW</v>
          </cell>
          <cell r="AJ322" t="str">
            <v>風量</v>
          </cell>
          <cell r="AK322">
            <v>100</v>
          </cell>
          <cell r="AL322" t="str">
            <v>m3/min</v>
          </cell>
          <cell r="AM322" t="str">
            <v>送風機出力</v>
          </cell>
          <cell r="AN322" t="str">
            <v>0.06＋0.06</v>
          </cell>
          <cell r="AO322" t="str">
            <v>kW</v>
          </cell>
          <cell r="AP322" t="str">
            <v>冷媒配管１(ガス)</v>
          </cell>
          <cell r="AQ322">
            <v>19.05</v>
          </cell>
          <cell r="AR322" t="str">
            <v>φ(mm)</v>
          </cell>
          <cell r="AS322" t="str">
            <v>冷媒配管１(液)</v>
          </cell>
          <cell r="AT322">
            <v>9.52</v>
          </cell>
          <cell r="AU322" t="str">
            <v>φ(mm)</v>
          </cell>
          <cell r="AV322" t="str">
            <v>製品質量</v>
          </cell>
          <cell r="AW322">
            <v>171</v>
          </cell>
          <cell r="AX322" t="str">
            <v>kg</v>
          </cell>
          <cell r="AY322">
            <v>28.57</v>
          </cell>
        </row>
        <row r="323">
          <cell r="B323" t="str">
            <v>PUY-J224M-A</v>
          </cell>
          <cell r="C323" t="str">
            <v>標準価格</v>
          </cell>
          <cell r="D323">
            <v>1400000</v>
          </cell>
          <cell r="E323" t="str">
            <v>円</v>
          </cell>
          <cell r="F323" t="str">
            <v>冷房能力</v>
          </cell>
          <cell r="G323">
            <v>22.4</v>
          </cell>
          <cell r="H323" t="str">
            <v>kW</v>
          </cell>
          <cell r="I323" t="str">
            <v>消費電力(冷房)</v>
          </cell>
          <cell r="J323">
            <v>9.43</v>
          </cell>
          <cell r="K323" t="str">
            <v>kW</v>
          </cell>
          <cell r="L323" t="str">
            <v>暖房能力</v>
          </cell>
          <cell r="N323" t="str">
            <v>kW</v>
          </cell>
          <cell r="O323" t="str">
            <v>消費電力(暖房)</v>
          </cell>
          <cell r="Q323" t="str">
            <v>kW</v>
          </cell>
          <cell r="R323" t="str">
            <v>電源</v>
          </cell>
          <cell r="S323" t="str">
            <v>三相</v>
          </cell>
          <cell r="T323" t="str">
            <v>φ</v>
          </cell>
          <cell r="U323" t="str">
            <v>電圧</v>
          </cell>
          <cell r="V323">
            <v>200</v>
          </cell>
          <cell r="W323" t="str">
            <v>V</v>
          </cell>
          <cell r="X323" t="str">
            <v>外形寸法　高さ</v>
          </cell>
          <cell r="Y323">
            <v>1445</v>
          </cell>
          <cell r="Z323" t="str">
            <v>mm</v>
          </cell>
          <cell r="AA323" t="str">
            <v>外形寸法　幅</v>
          </cell>
          <cell r="AB323">
            <v>990</v>
          </cell>
          <cell r="AC323" t="str">
            <v>mm</v>
          </cell>
          <cell r="AD323" t="str">
            <v>外形寸法　奥行</v>
          </cell>
          <cell r="AE323">
            <v>990</v>
          </cell>
          <cell r="AF323" t="str">
            <v>mm</v>
          </cell>
          <cell r="AG323" t="str">
            <v>圧縮機出力</v>
          </cell>
          <cell r="AH323">
            <v>5.5</v>
          </cell>
          <cell r="AI323" t="str">
            <v>kW</v>
          </cell>
          <cell r="AJ323" t="str">
            <v>風量</v>
          </cell>
          <cell r="AK323">
            <v>150</v>
          </cell>
          <cell r="AL323" t="str">
            <v>m3/min</v>
          </cell>
          <cell r="AM323" t="str">
            <v>送風機出力</v>
          </cell>
          <cell r="AN323">
            <v>0.185</v>
          </cell>
          <cell r="AO323" t="str">
            <v>kW</v>
          </cell>
          <cell r="AP323" t="str">
            <v>冷媒配管１(ガス)</v>
          </cell>
          <cell r="AQ323">
            <v>25.4</v>
          </cell>
          <cell r="AR323" t="str">
            <v>φ(mm)</v>
          </cell>
          <cell r="AS323" t="str">
            <v>冷媒配管１(液)</v>
          </cell>
          <cell r="AT323">
            <v>12.7</v>
          </cell>
          <cell r="AU323" t="str">
            <v>φ(mm)</v>
          </cell>
          <cell r="AV323" t="str">
            <v>製品質量</v>
          </cell>
          <cell r="AW323">
            <v>270</v>
          </cell>
          <cell r="AX323" t="str">
            <v>kg</v>
          </cell>
          <cell r="AY323">
            <v>38.099999999999994</v>
          </cell>
        </row>
        <row r="324">
          <cell r="B324" t="str">
            <v>PUY-J224M-A-BS</v>
          </cell>
          <cell r="C324" t="str">
            <v>標準価格</v>
          </cell>
          <cell r="D324">
            <v>1640000</v>
          </cell>
          <cell r="E324" t="str">
            <v>円</v>
          </cell>
          <cell r="F324" t="str">
            <v>冷房能力</v>
          </cell>
          <cell r="G324">
            <v>22.4</v>
          </cell>
          <cell r="H324" t="str">
            <v>kW</v>
          </cell>
          <cell r="I324" t="str">
            <v>消費電力(冷房)</v>
          </cell>
          <cell r="J324">
            <v>9.43</v>
          </cell>
          <cell r="K324" t="str">
            <v>kW</v>
          </cell>
          <cell r="L324" t="str">
            <v>暖房能力</v>
          </cell>
          <cell r="N324" t="str">
            <v>kW</v>
          </cell>
          <cell r="O324" t="str">
            <v>消費電力(暖房)</v>
          </cell>
          <cell r="Q324" t="str">
            <v>kW</v>
          </cell>
          <cell r="R324" t="str">
            <v>電源</v>
          </cell>
          <cell r="S324" t="str">
            <v>三相</v>
          </cell>
          <cell r="T324" t="str">
            <v>φ</v>
          </cell>
          <cell r="U324" t="str">
            <v>電圧</v>
          </cell>
          <cell r="V324">
            <v>200</v>
          </cell>
          <cell r="W324" t="str">
            <v>V</v>
          </cell>
          <cell r="X324" t="str">
            <v>外形寸法　高さ</v>
          </cell>
          <cell r="Y324">
            <v>1445</v>
          </cell>
          <cell r="Z324" t="str">
            <v>mm</v>
          </cell>
          <cell r="AA324" t="str">
            <v>外形寸法　幅</v>
          </cell>
          <cell r="AB324">
            <v>990</v>
          </cell>
          <cell r="AC324" t="str">
            <v>mm</v>
          </cell>
          <cell r="AD324" t="str">
            <v>外形寸法　奥行</v>
          </cell>
          <cell r="AE324">
            <v>990</v>
          </cell>
          <cell r="AF324" t="str">
            <v>mm</v>
          </cell>
          <cell r="AG324" t="str">
            <v>圧縮機出力</v>
          </cell>
          <cell r="AH324">
            <v>5.5</v>
          </cell>
          <cell r="AI324" t="str">
            <v>kW</v>
          </cell>
          <cell r="AJ324" t="str">
            <v>風量</v>
          </cell>
          <cell r="AK324">
            <v>150</v>
          </cell>
          <cell r="AL324" t="str">
            <v>m3/min</v>
          </cell>
          <cell r="AM324" t="str">
            <v>送風機出力</v>
          </cell>
          <cell r="AN324">
            <v>0.185</v>
          </cell>
          <cell r="AO324" t="str">
            <v>kW</v>
          </cell>
          <cell r="AP324" t="str">
            <v>冷媒配管１(ガス)</v>
          </cell>
          <cell r="AQ324">
            <v>25.4</v>
          </cell>
          <cell r="AR324" t="str">
            <v>φ(mm)</v>
          </cell>
          <cell r="AS324" t="str">
            <v>冷媒配管１(液)</v>
          </cell>
          <cell r="AT324">
            <v>12.7</v>
          </cell>
          <cell r="AU324" t="str">
            <v>φ(mm)</v>
          </cell>
          <cell r="AV324" t="str">
            <v>製品質量</v>
          </cell>
          <cell r="AW324">
            <v>270</v>
          </cell>
          <cell r="AX324" t="str">
            <v>kg</v>
          </cell>
          <cell r="AY324">
            <v>38.099999999999994</v>
          </cell>
        </row>
        <row r="325">
          <cell r="B325" t="str">
            <v>PUY-J224M-A-BSG</v>
          </cell>
          <cell r="C325" t="str">
            <v>標準価格</v>
          </cell>
          <cell r="D325">
            <v>1710000</v>
          </cell>
          <cell r="E325" t="str">
            <v>円</v>
          </cell>
          <cell r="F325" t="str">
            <v>冷房能力</v>
          </cell>
          <cell r="G325">
            <v>22.4</v>
          </cell>
          <cell r="H325" t="str">
            <v>kW</v>
          </cell>
          <cell r="I325" t="str">
            <v>消費電力(冷房)</v>
          </cell>
          <cell r="J325">
            <v>9.43</v>
          </cell>
          <cell r="K325" t="str">
            <v>kW</v>
          </cell>
          <cell r="L325" t="str">
            <v>暖房能力</v>
          </cell>
          <cell r="N325" t="str">
            <v>kW</v>
          </cell>
          <cell r="O325" t="str">
            <v>消費電力(暖房)</v>
          </cell>
          <cell r="Q325" t="str">
            <v>kW</v>
          </cell>
          <cell r="R325" t="str">
            <v>電源</v>
          </cell>
          <cell r="S325" t="str">
            <v>三相</v>
          </cell>
          <cell r="T325" t="str">
            <v>φ</v>
          </cell>
          <cell r="U325" t="str">
            <v>電圧</v>
          </cell>
          <cell r="V325">
            <v>200</v>
          </cell>
          <cell r="W325" t="str">
            <v>V</v>
          </cell>
          <cell r="X325" t="str">
            <v>外形寸法　高さ</v>
          </cell>
          <cell r="Y325">
            <v>1445</v>
          </cell>
          <cell r="Z325" t="str">
            <v>mm</v>
          </cell>
          <cell r="AA325" t="str">
            <v>外形寸法　幅</v>
          </cell>
          <cell r="AB325">
            <v>990</v>
          </cell>
          <cell r="AC325" t="str">
            <v>mm</v>
          </cell>
          <cell r="AD325" t="str">
            <v>外形寸法　奥行</v>
          </cell>
          <cell r="AE325">
            <v>990</v>
          </cell>
          <cell r="AF325" t="str">
            <v>mm</v>
          </cell>
          <cell r="AG325" t="str">
            <v>圧縮機出力</v>
          </cell>
          <cell r="AH325">
            <v>5.5</v>
          </cell>
          <cell r="AI325" t="str">
            <v>kW</v>
          </cell>
          <cell r="AJ325" t="str">
            <v>風量</v>
          </cell>
          <cell r="AK325">
            <v>150</v>
          </cell>
          <cell r="AL325" t="str">
            <v>m3/min</v>
          </cell>
          <cell r="AM325" t="str">
            <v>送風機出力</v>
          </cell>
          <cell r="AN325">
            <v>0.185</v>
          </cell>
          <cell r="AO325" t="str">
            <v>kW</v>
          </cell>
          <cell r="AP325" t="str">
            <v>冷媒配管１(ガス)</v>
          </cell>
          <cell r="AQ325">
            <v>25.4</v>
          </cell>
          <cell r="AR325" t="str">
            <v>φ(mm)</v>
          </cell>
          <cell r="AS325" t="str">
            <v>冷媒配管１(液)</v>
          </cell>
          <cell r="AT325">
            <v>12.7</v>
          </cell>
          <cell r="AU325" t="str">
            <v>φ(mm)</v>
          </cell>
          <cell r="AV325" t="str">
            <v>製品質量</v>
          </cell>
          <cell r="AW325">
            <v>270</v>
          </cell>
          <cell r="AX325" t="str">
            <v>kg</v>
          </cell>
          <cell r="AY325">
            <v>38.099999999999994</v>
          </cell>
        </row>
        <row r="326">
          <cell r="B326" t="str">
            <v>PUY-J224M-B</v>
          </cell>
          <cell r="C326" t="str">
            <v>標準価格</v>
          </cell>
          <cell r="D326">
            <v>1400000</v>
          </cell>
          <cell r="E326" t="str">
            <v>円</v>
          </cell>
          <cell r="F326" t="str">
            <v>冷房能力</v>
          </cell>
          <cell r="G326">
            <v>22.4</v>
          </cell>
          <cell r="H326" t="str">
            <v>kW</v>
          </cell>
          <cell r="I326" t="str">
            <v>消費電力(冷房)</v>
          </cell>
          <cell r="J326">
            <v>8.64</v>
          </cell>
          <cell r="K326" t="str">
            <v>kW</v>
          </cell>
          <cell r="L326" t="str">
            <v>暖房能力</v>
          </cell>
          <cell r="N326" t="str">
            <v>kW</v>
          </cell>
          <cell r="O326" t="str">
            <v>消費電力(暖房)</v>
          </cell>
          <cell r="Q326" t="str">
            <v>kW</v>
          </cell>
          <cell r="R326" t="str">
            <v>電源</v>
          </cell>
          <cell r="S326" t="str">
            <v>三相</v>
          </cell>
          <cell r="T326" t="str">
            <v>φ</v>
          </cell>
          <cell r="U326" t="str">
            <v>電圧</v>
          </cell>
          <cell r="V326">
            <v>200</v>
          </cell>
          <cell r="W326" t="str">
            <v>V</v>
          </cell>
          <cell r="X326" t="str">
            <v>外形寸法　高さ</v>
          </cell>
          <cell r="Y326">
            <v>1715</v>
          </cell>
          <cell r="Z326" t="str">
            <v>mm</v>
          </cell>
          <cell r="AA326" t="str">
            <v>外形寸法　幅</v>
          </cell>
          <cell r="AB326">
            <v>990</v>
          </cell>
          <cell r="AC326" t="str">
            <v>mm</v>
          </cell>
          <cell r="AD326" t="str">
            <v>外形寸法　奥行</v>
          </cell>
          <cell r="AE326">
            <v>840</v>
          </cell>
          <cell r="AF326" t="str">
            <v>mm</v>
          </cell>
          <cell r="AG326" t="str">
            <v>圧縮機出力</v>
          </cell>
          <cell r="AH326">
            <v>5.5</v>
          </cell>
          <cell r="AI326" t="str">
            <v>kW</v>
          </cell>
          <cell r="AJ326" t="str">
            <v>風量</v>
          </cell>
          <cell r="AK326">
            <v>185</v>
          </cell>
          <cell r="AL326" t="str">
            <v>m3/min</v>
          </cell>
          <cell r="AM326" t="str">
            <v>送風機出力</v>
          </cell>
          <cell r="AN326">
            <v>0.35</v>
          </cell>
          <cell r="AO326" t="str">
            <v>kW</v>
          </cell>
          <cell r="AP326" t="str">
            <v>冷媒配管１(ガス)</v>
          </cell>
          <cell r="AQ326">
            <v>25.4</v>
          </cell>
          <cell r="AR326" t="str">
            <v>φ(mm)</v>
          </cell>
          <cell r="AS326" t="str">
            <v>冷媒配管１(液)</v>
          </cell>
          <cell r="AT326">
            <v>12.7</v>
          </cell>
          <cell r="AU326" t="str">
            <v>φ(mm)</v>
          </cell>
          <cell r="AV326" t="str">
            <v>製品質量</v>
          </cell>
          <cell r="AW326">
            <v>220</v>
          </cell>
          <cell r="AX326" t="str">
            <v>kg</v>
          </cell>
          <cell r="AY326">
            <v>38.099999999999994</v>
          </cell>
        </row>
        <row r="327">
          <cell r="B327" t="str">
            <v>PUY-J224M-B-BS</v>
          </cell>
          <cell r="C327" t="str">
            <v>標準価格</v>
          </cell>
          <cell r="D327">
            <v>1640000</v>
          </cell>
          <cell r="E327" t="str">
            <v>円</v>
          </cell>
          <cell r="F327" t="str">
            <v>冷房能力</v>
          </cell>
          <cell r="G327">
            <v>22.4</v>
          </cell>
          <cell r="H327" t="str">
            <v>kW</v>
          </cell>
          <cell r="I327" t="str">
            <v>消費電力(冷房)</v>
          </cell>
          <cell r="J327">
            <v>8.64</v>
          </cell>
          <cell r="K327" t="str">
            <v>kW</v>
          </cell>
          <cell r="L327" t="str">
            <v>暖房能力</v>
          </cell>
          <cell r="N327" t="str">
            <v>kW</v>
          </cell>
          <cell r="O327" t="str">
            <v>消費電力(暖房)</v>
          </cell>
          <cell r="Q327" t="str">
            <v>kW</v>
          </cell>
          <cell r="R327" t="str">
            <v>電源</v>
          </cell>
          <cell r="S327" t="str">
            <v>三相</v>
          </cell>
          <cell r="T327" t="str">
            <v>φ</v>
          </cell>
          <cell r="U327" t="str">
            <v>電圧</v>
          </cell>
          <cell r="V327">
            <v>200</v>
          </cell>
          <cell r="W327" t="str">
            <v>V</v>
          </cell>
          <cell r="X327" t="str">
            <v>外形寸法　高さ</v>
          </cell>
          <cell r="Y327">
            <v>1715</v>
          </cell>
          <cell r="Z327" t="str">
            <v>mm</v>
          </cell>
          <cell r="AA327" t="str">
            <v>外形寸法　幅</v>
          </cell>
          <cell r="AB327">
            <v>990</v>
          </cell>
          <cell r="AC327" t="str">
            <v>mm</v>
          </cell>
          <cell r="AD327" t="str">
            <v>外形寸法　奥行</v>
          </cell>
          <cell r="AE327">
            <v>840</v>
          </cell>
          <cell r="AF327" t="str">
            <v>mm</v>
          </cell>
          <cell r="AG327" t="str">
            <v>圧縮機出力</v>
          </cell>
          <cell r="AH327">
            <v>5.5</v>
          </cell>
          <cell r="AI327" t="str">
            <v>kW</v>
          </cell>
          <cell r="AJ327" t="str">
            <v>風量</v>
          </cell>
          <cell r="AK327">
            <v>185</v>
          </cell>
          <cell r="AL327" t="str">
            <v>m3/min</v>
          </cell>
          <cell r="AM327" t="str">
            <v>送風機出力</v>
          </cell>
          <cell r="AN327">
            <v>0.35</v>
          </cell>
          <cell r="AO327" t="str">
            <v>kW</v>
          </cell>
          <cell r="AP327" t="str">
            <v>冷媒配管１(ガス)</v>
          </cell>
          <cell r="AQ327">
            <v>25.4</v>
          </cell>
          <cell r="AR327" t="str">
            <v>φ(mm)</v>
          </cell>
          <cell r="AS327" t="str">
            <v>冷媒配管１(液)</v>
          </cell>
          <cell r="AT327">
            <v>12.7</v>
          </cell>
          <cell r="AU327" t="str">
            <v>φ(mm)</v>
          </cell>
          <cell r="AV327" t="str">
            <v>製品質量</v>
          </cell>
          <cell r="AW327">
            <v>220</v>
          </cell>
          <cell r="AX327" t="str">
            <v>kg</v>
          </cell>
          <cell r="AY327">
            <v>38.099999999999994</v>
          </cell>
        </row>
        <row r="328">
          <cell r="B328" t="str">
            <v>PUY-J224M-B-BSG</v>
          </cell>
          <cell r="C328" t="str">
            <v>標準価格</v>
          </cell>
          <cell r="D328">
            <v>1710000</v>
          </cell>
          <cell r="E328" t="str">
            <v>円</v>
          </cell>
          <cell r="F328" t="str">
            <v>冷房能力</v>
          </cell>
          <cell r="G328">
            <v>22.4</v>
          </cell>
          <cell r="H328" t="str">
            <v>kW</v>
          </cell>
          <cell r="I328" t="str">
            <v>消費電力(冷房)</v>
          </cell>
          <cell r="J328">
            <v>8.64</v>
          </cell>
          <cell r="K328" t="str">
            <v>kW</v>
          </cell>
          <cell r="L328" t="str">
            <v>暖房能力</v>
          </cell>
          <cell r="N328" t="str">
            <v>kW</v>
          </cell>
          <cell r="O328" t="str">
            <v>消費電力(暖房)</v>
          </cell>
          <cell r="Q328" t="str">
            <v>kW</v>
          </cell>
          <cell r="R328" t="str">
            <v>電源</v>
          </cell>
          <cell r="S328" t="str">
            <v>三相</v>
          </cell>
          <cell r="T328" t="str">
            <v>φ</v>
          </cell>
          <cell r="U328" t="str">
            <v>電圧</v>
          </cell>
          <cell r="V328">
            <v>200</v>
          </cell>
          <cell r="W328" t="str">
            <v>V</v>
          </cell>
          <cell r="X328" t="str">
            <v>外形寸法　高さ</v>
          </cell>
          <cell r="Y328">
            <v>1715</v>
          </cell>
          <cell r="Z328" t="str">
            <v>mm</v>
          </cell>
          <cell r="AA328" t="str">
            <v>外形寸法　幅</v>
          </cell>
          <cell r="AB328">
            <v>990</v>
          </cell>
          <cell r="AC328" t="str">
            <v>mm</v>
          </cell>
          <cell r="AD328" t="str">
            <v>外形寸法　奥行</v>
          </cell>
          <cell r="AE328">
            <v>840</v>
          </cell>
          <cell r="AF328" t="str">
            <v>mm</v>
          </cell>
          <cell r="AG328" t="str">
            <v>圧縮機出力</v>
          </cell>
          <cell r="AH328">
            <v>5.5</v>
          </cell>
          <cell r="AI328" t="str">
            <v>kW</v>
          </cell>
          <cell r="AJ328" t="str">
            <v>風量</v>
          </cell>
          <cell r="AK328">
            <v>185</v>
          </cell>
          <cell r="AL328" t="str">
            <v>m3/min</v>
          </cell>
          <cell r="AM328" t="str">
            <v>送風機出力</v>
          </cell>
          <cell r="AN328">
            <v>0.35</v>
          </cell>
          <cell r="AO328" t="str">
            <v>kW</v>
          </cell>
          <cell r="AP328" t="str">
            <v>冷媒配管１(ガス)</v>
          </cell>
          <cell r="AQ328">
            <v>25.4</v>
          </cell>
          <cell r="AR328" t="str">
            <v>φ(mm)</v>
          </cell>
          <cell r="AS328" t="str">
            <v>冷媒配管１(液)</v>
          </cell>
          <cell r="AT328">
            <v>12.7</v>
          </cell>
          <cell r="AU328" t="str">
            <v>φ(mm)</v>
          </cell>
          <cell r="AV328" t="str">
            <v>製品質量</v>
          </cell>
          <cell r="AW328">
            <v>220</v>
          </cell>
          <cell r="AX328" t="str">
            <v>kg</v>
          </cell>
          <cell r="AY328">
            <v>38.099999999999994</v>
          </cell>
        </row>
        <row r="329">
          <cell r="B329" t="str">
            <v>PUY-J280M-A</v>
          </cell>
          <cell r="C329" t="str">
            <v>標準価格</v>
          </cell>
          <cell r="D329">
            <v>1530000</v>
          </cell>
          <cell r="E329" t="str">
            <v>円</v>
          </cell>
          <cell r="F329" t="str">
            <v>冷房能力</v>
          </cell>
          <cell r="G329">
            <v>28</v>
          </cell>
          <cell r="H329" t="str">
            <v>kW</v>
          </cell>
          <cell r="I329" t="str">
            <v>消費電力(冷房)</v>
          </cell>
          <cell r="J329">
            <v>11.8</v>
          </cell>
          <cell r="K329" t="str">
            <v>kW</v>
          </cell>
          <cell r="L329" t="str">
            <v>暖房能力</v>
          </cell>
          <cell r="N329" t="str">
            <v>kW</v>
          </cell>
          <cell r="O329" t="str">
            <v>消費電力(暖房)</v>
          </cell>
          <cell r="Q329" t="str">
            <v>kW</v>
          </cell>
          <cell r="R329" t="str">
            <v>電源</v>
          </cell>
          <cell r="S329" t="str">
            <v>三相</v>
          </cell>
          <cell r="T329" t="str">
            <v>φ</v>
          </cell>
          <cell r="U329" t="str">
            <v>電圧</v>
          </cell>
          <cell r="V329">
            <v>200</v>
          </cell>
          <cell r="W329" t="str">
            <v>V</v>
          </cell>
          <cell r="X329" t="str">
            <v>外形寸法　高さ</v>
          </cell>
          <cell r="Y329">
            <v>1445</v>
          </cell>
          <cell r="Z329" t="str">
            <v>mm</v>
          </cell>
          <cell r="AA329" t="str">
            <v>外形寸法　幅</v>
          </cell>
          <cell r="AB329">
            <v>990</v>
          </cell>
          <cell r="AC329" t="str">
            <v>mm</v>
          </cell>
          <cell r="AD329" t="str">
            <v>外形寸法　奥行</v>
          </cell>
          <cell r="AE329">
            <v>990</v>
          </cell>
          <cell r="AF329" t="str">
            <v>mm</v>
          </cell>
          <cell r="AG329" t="str">
            <v>圧縮機出力</v>
          </cell>
          <cell r="AH329">
            <v>7.5</v>
          </cell>
          <cell r="AI329" t="str">
            <v>kW</v>
          </cell>
          <cell r="AJ329" t="str">
            <v>風量</v>
          </cell>
          <cell r="AK329">
            <v>200</v>
          </cell>
          <cell r="AL329" t="str">
            <v>m3/min</v>
          </cell>
          <cell r="AM329" t="str">
            <v>送風機出力</v>
          </cell>
          <cell r="AN329" t="str">
            <v>0.08X4</v>
          </cell>
          <cell r="AO329" t="str">
            <v>kW</v>
          </cell>
          <cell r="AP329" t="str">
            <v>冷媒配管１(ガス)</v>
          </cell>
          <cell r="AQ329">
            <v>28.58</v>
          </cell>
          <cell r="AR329" t="str">
            <v>φ(mm)</v>
          </cell>
          <cell r="AS329" t="str">
            <v>冷媒配管１(液)</v>
          </cell>
          <cell r="AT329">
            <v>12.7</v>
          </cell>
          <cell r="AU329" t="str">
            <v>φ(mm)</v>
          </cell>
          <cell r="AV329" t="str">
            <v>製品質量</v>
          </cell>
          <cell r="AW329">
            <v>295</v>
          </cell>
          <cell r="AX329" t="str">
            <v>kg</v>
          </cell>
          <cell r="AY329">
            <v>41.28</v>
          </cell>
        </row>
        <row r="330">
          <cell r="B330" t="str">
            <v>PUY-J280M-A-BS</v>
          </cell>
          <cell r="C330" t="str">
            <v>標準価格</v>
          </cell>
          <cell r="D330">
            <v>1800000</v>
          </cell>
          <cell r="E330" t="str">
            <v>円</v>
          </cell>
          <cell r="F330" t="str">
            <v>冷房能力</v>
          </cell>
          <cell r="G330">
            <v>28</v>
          </cell>
          <cell r="H330" t="str">
            <v>kW</v>
          </cell>
          <cell r="I330" t="str">
            <v>消費電力(冷房)</v>
          </cell>
          <cell r="J330">
            <v>11.8</v>
          </cell>
          <cell r="K330" t="str">
            <v>kW</v>
          </cell>
          <cell r="L330" t="str">
            <v>暖房能力</v>
          </cell>
          <cell r="N330" t="str">
            <v>kW</v>
          </cell>
          <cell r="O330" t="str">
            <v>消費電力(暖房)</v>
          </cell>
          <cell r="Q330" t="str">
            <v>kW</v>
          </cell>
          <cell r="R330" t="str">
            <v>電源</v>
          </cell>
          <cell r="S330" t="str">
            <v>三相</v>
          </cell>
          <cell r="T330" t="str">
            <v>φ</v>
          </cell>
          <cell r="U330" t="str">
            <v>電圧</v>
          </cell>
          <cell r="V330">
            <v>200</v>
          </cell>
          <cell r="W330" t="str">
            <v>V</v>
          </cell>
          <cell r="X330" t="str">
            <v>外形寸法　高さ</v>
          </cell>
          <cell r="Y330">
            <v>1445</v>
          </cell>
          <cell r="Z330" t="str">
            <v>mm</v>
          </cell>
          <cell r="AA330" t="str">
            <v>外形寸法　幅</v>
          </cell>
          <cell r="AB330">
            <v>990</v>
          </cell>
          <cell r="AC330" t="str">
            <v>mm</v>
          </cell>
          <cell r="AD330" t="str">
            <v>外形寸法　奥行</v>
          </cell>
          <cell r="AE330">
            <v>990</v>
          </cell>
          <cell r="AF330" t="str">
            <v>mm</v>
          </cell>
          <cell r="AG330" t="str">
            <v>圧縮機出力</v>
          </cell>
          <cell r="AH330">
            <v>7.5</v>
          </cell>
          <cell r="AI330" t="str">
            <v>kW</v>
          </cell>
          <cell r="AJ330" t="str">
            <v>風量</v>
          </cell>
          <cell r="AK330">
            <v>200</v>
          </cell>
          <cell r="AL330" t="str">
            <v>m3/min</v>
          </cell>
          <cell r="AM330" t="str">
            <v>送風機出力</v>
          </cell>
          <cell r="AN330" t="str">
            <v>0.08X4</v>
          </cell>
          <cell r="AO330" t="str">
            <v>kW</v>
          </cell>
          <cell r="AP330" t="str">
            <v>冷媒配管１(ガス)</v>
          </cell>
          <cell r="AQ330">
            <v>28.58</v>
          </cell>
          <cell r="AR330" t="str">
            <v>φ(mm)</v>
          </cell>
          <cell r="AS330" t="str">
            <v>冷媒配管１(液)</v>
          </cell>
          <cell r="AT330">
            <v>12.7</v>
          </cell>
          <cell r="AU330" t="str">
            <v>φ(mm)</v>
          </cell>
          <cell r="AV330" t="str">
            <v>製品質量</v>
          </cell>
          <cell r="AW330">
            <v>295</v>
          </cell>
          <cell r="AX330" t="str">
            <v>kg</v>
          </cell>
          <cell r="AY330">
            <v>41.28</v>
          </cell>
        </row>
        <row r="331">
          <cell r="B331" t="str">
            <v>PUY-J280M-A-BSG</v>
          </cell>
          <cell r="C331" t="str">
            <v>標準価格</v>
          </cell>
          <cell r="D331">
            <v>1870000</v>
          </cell>
          <cell r="E331" t="str">
            <v>円</v>
          </cell>
          <cell r="F331" t="str">
            <v>冷房能力</v>
          </cell>
          <cell r="G331">
            <v>28</v>
          </cell>
          <cell r="H331" t="str">
            <v>kW</v>
          </cell>
          <cell r="I331" t="str">
            <v>消費電力(冷房)</v>
          </cell>
          <cell r="J331">
            <v>11.8</v>
          </cell>
          <cell r="K331" t="str">
            <v>kW</v>
          </cell>
          <cell r="L331" t="str">
            <v>暖房能力</v>
          </cell>
          <cell r="N331" t="str">
            <v>kW</v>
          </cell>
          <cell r="O331" t="str">
            <v>消費電力(暖房)</v>
          </cell>
          <cell r="Q331" t="str">
            <v>kW</v>
          </cell>
          <cell r="R331" t="str">
            <v>電源</v>
          </cell>
          <cell r="S331" t="str">
            <v>三相</v>
          </cell>
          <cell r="T331" t="str">
            <v>φ</v>
          </cell>
          <cell r="U331" t="str">
            <v>電圧</v>
          </cell>
          <cell r="V331">
            <v>200</v>
          </cell>
          <cell r="W331" t="str">
            <v>V</v>
          </cell>
          <cell r="X331" t="str">
            <v>外形寸法　高さ</v>
          </cell>
          <cell r="Y331">
            <v>1445</v>
          </cell>
          <cell r="Z331" t="str">
            <v>mm</v>
          </cell>
          <cell r="AA331" t="str">
            <v>外形寸法　幅</v>
          </cell>
          <cell r="AB331">
            <v>990</v>
          </cell>
          <cell r="AC331" t="str">
            <v>mm</v>
          </cell>
          <cell r="AD331" t="str">
            <v>外形寸法　奥行</v>
          </cell>
          <cell r="AE331">
            <v>990</v>
          </cell>
          <cell r="AF331" t="str">
            <v>mm</v>
          </cell>
          <cell r="AG331" t="str">
            <v>圧縮機出力</v>
          </cell>
          <cell r="AH331">
            <v>7.5</v>
          </cell>
          <cell r="AI331" t="str">
            <v>kW</v>
          </cell>
          <cell r="AJ331" t="str">
            <v>風量</v>
          </cell>
          <cell r="AK331">
            <v>200</v>
          </cell>
          <cell r="AL331" t="str">
            <v>m3/min</v>
          </cell>
          <cell r="AM331" t="str">
            <v>送風機出力</v>
          </cell>
          <cell r="AN331" t="str">
            <v>0.08X4</v>
          </cell>
          <cell r="AO331" t="str">
            <v>kW</v>
          </cell>
          <cell r="AP331" t="str">
            <v>冷媒配管１(ガス)</v>
          </cell>
          <cell r="AQ331">
            <v>28.58</v>
          </cell>
          <cell r="AR331" t="str">
            <v>φ(mm)</v>
          </cell>
          <cell r="AS331" t="str">
            <v>冷媒配管１(液)</v>
          </cell>
          <cell r="AT331">
            <v>12.7</v>
          </cell>
          <cell r="AU331" t="str">
            <v>φ(mm)</v>
          </cell>
          <cell r="AV331" t="str">
            <v>製品質量</v>
          </cell>
          <cell r="AW331">
            <v>295</v>
          </cell>
          <cell r="AX331" t="str">
            <v>kg</v>
          </cell>
          <cell r="AY331">
            <v>41.28</v>
          </cell>
        </row>
        <row r="332">
          <cell r="B332" t="str">
            <v>PUY-J280M-B</v>
          </cell>
          <cell r="C332" t="str">
            <v>標準価格</v>
          </cell>
          <cell r="D332">
            <v>1530000</v>
          </cell>
          <cell r="E332" t="str">
            <v>円</v>
          </cell>
          <cell r="F332" t="str">
            <v>冷房能力</v>
          </cell>
          <cell r="G332">
            <v>28</v>
          </cell>
          <cell r="H332" t="str">
            <v>kW</v>
          </cell>
          <cell r="I332" t="str">
            <v>消費電力(冷房)</v>
          </cell>
          <cell r="J332">
            <v>10.92</v>
          </cell>
          <cell r="K332" t="str">
            <v>kW</v>
          </cell>
          <cell r="L332" t="str">
            <v>暖房能力</v>
          </cell>
          <cell r="N332" t="str">
            <v>kW</v>
          </cell>
          <cell r="O332" t="str">
            <v>消費電力(暖房)</v>
          </cell>
          <cell r="Q332" t="str">
            <v>kW</v>
          </cell>
          <cell r="R332" t="str">
            <v>電源</v>
          </cell>
          <cell r="S332" t="str">
            <v>三相</v>
          </cell>
          <cell r="T332" t="str">
            <v>φ</v>
          </cell>
          <cell r="U332" t="str">
            <v>電圧</v>
          </cell>
          <cell r="V332">
            <v>200</v>
          </cell>
          <cell r="W332" t="str">
            <v>V</v>
          </cell>
          <cell r="X332" t="str">
            <v>外形寸法　高さ</v>
          </cell>
          <cell r="Y332">
            <v>1715</v>
          </cell>
          <cell r="Z332" t="str">
            <v>mm</v>
          </cell>
          <cell r="AA332" t="str">
            <v>外形寸法　幅</v>
          </cell>
          <cell r="AB332">
            <v>990</v>
          </cell>
          <cell r="AC332" t="str">
            <v>mm</v>
          </cell>
          <cell r="AD332" t="str">
            <v>外形寸法　奥行</v>
          </cell>
          <cell r="AE332">
            <v>840</v>
          </cell>
          <cell r="AF332" t="str">
            <v>mm</v>
          </cell>
          <cell r="AG332" t="str">
            <v>圧縮機出力</v>
          </cell>
          <cell r="AH332">
            <v>7.5</v>
          </cell>
          <cell r="AI332" t="str">
            <v>kW</v>
          </cell>
          <cell r="AJ332" t="str">
            <v>風量</v>
          </cell>
          <cell r="AK332">
            <v>185</v>
          </cell>
          <cell r="AL332" t="str">
            <v>m3/min</v>
          </cell>
          <cell r="AM332" t="str">
            <v>送風機出力</v>
          </cell>
          <cell r="AN332">
            <v>0.35</v>
          </cell>
          <cell r="AO332" t="str">
            <v>kW</v>
          </cell>
          <cell r="AP332" t="str">
            <v>冷媒配管１(ガス)</v>
          </cell>
          <cell r="AQ332">
            <v>28.58</v>
          </cell>
          <cell r="AR332" t="str">
            <v>φ(mm)</v>
          </cell>
          <cell r="AS332" t="str">
            <v>冷媒配管１(液)</v>
          </cell>
          <cell r="AT332">
            <v>12.7</v>
          </cell>
          <cell r="AU332" t="str">
            <v>φ(mm)</v>
          </cell>
          <cell r="AV332" t="str">
            <v>製品質量</v>
          </cell>
          <cell r="AW332">
            <v>235</v>
          </cell>
          <cell r="AX332" t="str">
            <v>kg</v>
          </cell>
          <cell r="AY332">
            <v>41.28</v>
          </cell>
        </row>
        <row r="333">
          <cell r="B333" t="str">
            <v>PUY-J280M-B-BS</v>
          </cell>
          <cell r="C333" t="str">
            <v>標準価格</v>
          </cell>
          <cell r="D333">
            <v>1800000</v>
          </cell>
          <cell r="E333" t="str">
            <v>円</v>
          </cell>
          <cell r="F333" t="str">
            <v>冷房能力</v>
          </cell>
          <cell r="G333">
            <v>28</v>
          </cell>
          <cell r="H333" t="str">
            <v>kW</v>
          </cell>
          <cell r="I333" t="str">
            <v>消費電力(冷房)</v>
          </cell>
          <cell r="J333">
            <v>10.92</v>
          </cell>
          <cell r="K333" t="str">
            <v>kW</v>
          </cell>
          <cell r="L333" t="str">
            <v>暖房能力</v>
          </cell>
          <cell r="N333" t="str">
            <v>kW</v>
          </cell>
          <cell r="O333" t="str">
            <v>消費電力(暖房)</v>
          </cell>
          <cell r="Q333" t="str">
            <v>kW</v>
          </cell>
          <cell r="R333" t="str">
            <v>電源</v>
          </cell>
          <cell r="S333" t="str">
            <v>三相</v>
          </cell>
          <cell r="T333" t="str">
            <v>φ</v>
          </cell>
          <cell r="U333" t="str">
            <v>電圧</v>
          </cell>
          <cell r="V333">
            <v>200</v>
          </cell>
          <cell r="W333" t="str">
            <v>V</v>
          </cell>
          <cell r="X333" t="str">
            <v>外形寸法　高さ</v>
          </cell>
          <cell r="Y333">
            <v>1715</v>
          </cell>
          <cell r="Z333" t="str">
            <v>mm</v>
          </cell>
          <cell r="AA333" t="str">
            <v>外形寸法　幅</v>
          </cell>
          <cell r="AB333">
            <v>990</v>
          </cell>
          <cell r="AC333" t="str">
            <v>mm</v>
          </cell>
          <cell r="AD333" t="str">
            <v>外形寸法　奥行</v>
          </cell>
          <cell r="AE333">
            <v>840</v>
          </cell>
          <cell r="AF333" t="str">
            <v>mm</v>
          </cell>
          <cell r="AG333" t="str">
            <v>圧縮機出力</v>
          </cell>
          <cell r="AH333">
            <v>7.5</v>
          </cell>
          <cell r="AI333" t="str">
            <v>kW</v>
          </cell>
          <cell r="AJ333" t="str">
            <v>風量</v>
          </cell>
          <cell r="AK333">
            <v>185</v>
          </cell>
          <cell r="AL333" t="str">
            <v>m3/min</v>
          </cell>
          <cell r="AM333" t="str">
            <v>送風機出力</v>
          </cell>
          <cell r="AN333">
            <v>0.35</v>
          </cell>
          <cell r="AO333" t="str">
            <v>kW</v>
          </cell>
          <cell r="AP333" t="str">
            <v>冷媒配管１(ガス)</v>
          </cell>
          <cell r="AQ333">
            <v>28.58</v>
          </cell>
          <cell r="AR333" t="str">
            <v>φ(mm)</v>
          </cell>
          <cell r="AS333" t="str">
            <v>冷媒配管１(液)</v>
          </cell>
          <cell r="AT333">
            <v>12.7</v>
          </cell>
          <cell r="AU333" t="str">
            <v>φ(mm)</v>
          </cell>
          <cell r="AV333" t="str">
            <v>製品質量</v>
          </cell>
          <cell r="AW333">
            <v>235</v>
          </cell>
          <cell r="AX333" t="str">
            <v>kg</v>
          </cell>
          <cell r="AY333">
            <v>41.28</v>
          </cell>
        </row>
        <row r="334">
          <cell r="B334" t="str">
            <v>PUY-J280M-B-BSG</v>
          </cell>
          <cell r="C334" t="str">
            <v>標準価格</v>
          </cell>
          <cell r="D334">
            <v>1870000</v>
          </cell>
          <cell r="E334" t="str">
            <v>円</v>
          </cell>
          <cell r="F334" t="str">
            <v>冷房能力</v>
          </cell>
          <cell r="G334">
            <v>28</v>
          </cell>
          <cell r="H334" t="str">
            <v>kW</v>
          </cell>
          <cell r="I334" t="str">
            <v>消費電力(冷房)</v>
          </cell>
          <cell r="J334">
            <v>10.92</v>
          </cell>
          <cell r="K334" t="str">
            <v>kW</v>
          </cell>
          <cell r="L334" t="str">
            <v>暖房能力</v>
          </cell>
          <cell r="N334" t="str">
            <v>kW</v>
          </cell>
          <cell r="O334" t="str">
            <v>消費電力(暖房)</v>
          </cell>
          <cell r="Q334" t="str">
            <v>kW</v>
          </cell>
          <cell r="R334" t="str">
            <v>電源</v>
          </cell>
          <cell r="S334" t="str">
            <v>三相</v>
          </cell>
          <cell r="T334" t="str">
            <v>φ</v>
          </cell>
          <cell r="U334" t="str">
            <v>電圧</v>
          </cell>
          <cell r="V334">
            <v>200</v>
          </cell>
          <cell r="W334" t="str">
            <v>V</v>
          </cell>
          <cell r="X334" t="str">
            <v>外形寸法　高さ</v>
          </cell>
          <cell r="Y334">
            <v>1715</v>
          </cell>
          <cell r="Z334" t="str">
            <v>mm</v>
          </cell>
          <cell r="AA334" t="str">
            <v>外形寸法　幅</v>
          </cell>
          <cell r="AB334">
            <v>990</v>
          </cell>
          <cell r="AC334" t="str">
            <v>mm</v>
          </cell>
          <cell r="AD334" t="str">
            <v>外形寸法　奥行</v>
          </cell>
          <cell r="AE334">
            <v>840</v>
          </cell>
          <cell r="AF334" t="str">
            <v>mm</v>
          </cell>
          <cell r="AG334" t="str">
            <v>圧縮機出力</v>
          </cell>
          <cell r="AH334">
            <v>7.5</v>
          </cell>
          <cell r="AI334" t="str">
            <v>kW</v>
          </cell>
          <cell r="AJ334" t="str">
            <v>風量</v>
          </cell>
          <cell r="AK334">
            <v>185</v>
          </cell>
          <cell r="AL334" t="str">
            <v>m3/min</v>
          </cell>
          <cell r="AM334" t="str">
            <v>送風機出力</v>
          </cell>
          <cell r="AN334">
            <v>0.35</v>
          </cell>
          <cell r="AO334" t="str">
            <v>kW</v>
          </cell>
          <cell r="AP334" t="str">
            <v>冷媒配管１(ガス)</v>
          </cell>
          <cell r="AQ334">
            <v>28.58</v>
          </cell>
          <cell r="AR334" t="str">
            <v>φ(mm)</v>
          </cell>
          <cell r="AS334" t="str">
            <v>冷媒配管１(液)</v>
          </cell>
          <cell r="AT334">
            <v>12.7</v>
          </cell>
          <cell r="AU334" t="str">
            <v>φ(mm)</v>
          </cell>
          <cell r="AV334" t="str">
            <v>製品質量</v>
          </cell>
          <cell r="AW334">
            <v>235</v>
          </cell>
          <cell r="AX334" t="str">
            <v>kg</v>
          </cell>
          <cell r="AY334">
            <v>41.28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仮接）"/>
      <sheetName val="荷揚設備"/>
      <sheetName val="仮設運搬"/>
      <sheetName val="明細(土工）"/>
      <sheetName val="明細(ｺﾝｸﾘｰﾄ)"/>
      <sheetName val="明細(鉄筋）"/>
      <sheetName val="明細(鉄骨）"/>
      <sheetName val="別紙明細"/>
    </sheetNames>
    <sheetDataSet>
      <sheetData sheetId="0"/>
      <sheetData sheetId="1"/>
      <sheetData sheetId="2"/>
      <sheetData sheetId="3">
        <row r="2">
          <cell r="C2" t="str">
            <v>名　　称</v>
          </cell>
          <cell r="D2" t="str">
            <v>摘　　要</v>
          </cell>
          <cell r="E2" t="str">
            <v>数　量</v>
          </cell>
          <cell r="F2" t="str">
            <v>単位</v>
          </cell>
          <cell r="G2" t="str">
            <v>単　価</v>
          </cell>
          <cell r="H2" t="str">
            <v>金　額</v>
          </cell>
        </row>
        <row r="3">
          <cell r="B3" t="str">
            <v>(A)直接工事費</v>
          </cell>
        </row>
        <row r="4">
          <cell r="C4" t="str">
            <v>知能物理工学科棟</v>
          </cell>
        </row>
        <row r="5">
          <cell r="B5" t="str">
            <v>Ⅰ.建築工事</v>
          </cell>
        </row>
        <row r="6">
          <cell r="B6" t="str">
            <v>（1）直接仮設</v>
          </cell>
        </row>
        <row r="7">
          <cell r="C7" t="str">
            <v>やりかた</v>
          </cell>
          <cell r="E7" t="str">
            <v>一　式</v>
          </cell>
          <cell r="H7">
            <v>0</v>
          </cell>
        </row>
        <row r="8">
          <cell r="C8" t="str">
            <v>墨出し</v>
          </cell>
          <cell r="E8" t="str">
            <v>一　式</v>
          </cell>
          <cell r="H8">
            <v>0</v>
          </cell>
        </row>
        <row r="9">
          <cell r="C9" t="str">
            <v>外部足場</v>
          </cell>
          <cell r="D9" t="str">
            <v>枠組階段
安全手すり共</v>
          </cell>
          <cell r="E9" t="str">
            <v>一　式</v>
          </cell>
          <cell r="H9">
            <v>0</v>
          </cell>
        </row>
        <row r="10">
          <cell r="C10" t="str">
            <v>基礎階足場</v>
          </cell>
          <cell r="E10" t="str">
            <v>一　式</v>
          </cell>
          <cell r="H10">
            <v>0</v>
          </cell>
        </row>
        <row r="11">
          <cell r="C11" t="str">
            <v>内部足場</v>
          </cell>
          <cell r="D11" t="str">
            <v>鋼製組立足場
脚立足場</v>
          </cell>
          <cell r="E11" t="str">
            <v>一　式</v>
          </cell>
          <cell r="H11">
            <v>0</v>
          </cell>
        </row>
        <row r="12">
          <cell r="C12" t="str">
            <v>災害防止</v>
          </cell>
          <cell r="D12" t="str">
            <v>ネット状養生シート</v>
          </cell>
          <cell r="E12" t="str">
            <v>一　式</v>
          </cell>
          <cell r="H12">
            <v>0</v>
          </cell>
        </row>
        <row r="13">
          <cell r="C13" t="str">
            <v>荷揚設備</v>
          </cell>
          <cell r="E13" t="str">
            <v>一　式</v>
          </cell>
          <cell r="H13">
            <v>0</v>
          </cell>
        </row>
        <row r="14">
          <cell r="C14" t="str">
            <v>仮設運搬</v>
          </cell>
          <cell r="E14" t="str">
            <v>一　式</v>
          </cell>
          <cell r="H14">
            <v>0</v>
          </cell>
        </row>
        <row r="15">
          <cell r="C15" t="str">
            <v>小　計</v>
          </cell>
          <cell r="H15">
            <v>0</v>
          </cell>
        </row>
        <row r="17">
          <cell r="B17" t="str">
            <v>（2）土    工</v>
          </cell>
        </row>
        <row r="18">
          <cell r="C18" t="str">
            <v>根切り</v>
          </cell>
          <cell r="D18" t="str">
            <v>ﾊﾞｯｸﾎｳ1.0ｍ3
総掘り部</v>
          </cell>
          <cell r="E18">
            <v>1253</v>
          </cell>
          <cell r="F18" t="str">
            <v>ｍ3</v>
          </cell>
          <cell r="H18">
            <v>0</v>
          </cell>
        </row>
        <row r="19">
          <cell r="C19" t="str">
            <v>根切り</v>
          </cell>
          <cell r="D19" t="str">
            <v>基礎部分</v>
          </cell>
          <cell r="E19">
            <v>2766</v>
          </cell>
          <cell r="F19" t="str">
            <v>ｍ3</v>
          </cell>
          <cell r="H19">
            <v>0</v>
          </cell>
        </row>
        <row r="20">
          <cell r="C20" t="str">
            <v>床　付</v>
          </cell>
          <cell r="D20" t="str">
            <v>人力
総掘り部</v>
          </cell>
          <cell r="E20">
            <v>544</v>
          </cell>
          <cell r="F20" t="str">
            <v>㎡</v>
          </cell>
          <cell r="H20">
            <v>0</v>
          </cell>
        </row>
        <row r="21">
          <cell r="C21" t="str">
            <v>床　付</v>
          </cell>
          <cell r="D21" t="str">
            <v>人力
基礎部分</v>
          </cell>
          <cell r="E21">
            <v>254</v>
          </cell>
          <cell r="F21" t="str">
            <v>㎡</v>
          </cell>
          <cell r="H21">
            <v>0</v>
          </cell>
        </row>
        <row r="22">
          <cell r="C22" t="str">
            <v>埋戻し</v>
          </cell>
          <cell r="D22" t="str">
            <v>ﾊﾞｯｸﾎｳ0.6ｍ3
総掘り部</v>
          </cell>
          <cell r="E22">
            <v>947</v>
          </cell>
          <cell r="F22" t="str">
            <v>ｍ3</v>
          </cell>
          <cell r="H22">
            <v>0</v>
          </cell>
        </row>
        <row r="23">
          <cell r="C23" t="str">
            <v>埋戻し</v>
          </cell>
          <cell r="D23" t="str">
            <v>ﾊﾞｯｸﾎｳ0.6ｍ3
基礎部分</v>
          </cell>
          <cell r="E23">
            <v>868</v>
          </cell>
          <cell r="F23" t="str">
            <v>ｍ3</v>
          </cell>
          <cell r="H23">
            <v>0</v>
          </cell>
        </row>
        <row r="24">
          <cell r="C24" t="str">
            <v>盛土</v>
          </cell>
          <cell r="D24" t="str">
            <v>ﾊﾞｯｸﾎｳ0.6ｍ3
建物内部</v>
          </cell>
          <cell r="E24">
            <v>2.2000000000000002</v>
          </cell>
          <cell r="F24" t="str">
            <v>ｍ3</v>
          </cell>
          <cell r="H24">
            <v>0</v>
          </cell>
        </row>
        <row r="25">
          <cell r="C25" t="str">
            <v>盛土</v>
          </cell>
          <cell r="D25" t="str">
            <v>ﾊﾞｯｸﾎｳ0.6ｍ3
建物外部</v>
          </cell>
          <cell r="E25">
            <v>20.8</v>
          </cell>
          <cell r="F25" t="str">
            <v>ｍ3</v>
          </cell>
          <cell r="H25">
            <v>0</v>
          </cell>
        </row>
        <row r="26">
          <cell r="C26" t="str">
            <v>不用土処分</v>
          </cell>
          <cell r="D26" t="str">
            <v>ﾀﾞﾝﾌﾟﾄﾗｯｸ10t運搬　7ｋｍ</v>
          </cell>
          <cell r="E26">
            <v>2181</v>
          </cell>
          <cell r="F26" t="str">
            <v>ｍ3</v>
          </cell>
          <cell r="H26">
            <v>0</v>
          </cell>
        </row>
        <row r="27">
          <cell r="C27" t="str">
            <v>捨土処分費</v>
          </cell>
          <cell r="E27">
            <v>2181</v>
          </cell>
          <cell r="F27" t="str">
            <v>ｍ3</v>
          </cell>
          <cell r="H27">
            <v>0</v>
          </cell>
        </row>
        <row r="28">
          <cell r="C28" t="str">
            <v>杭間ざらい</v>
          </cell>
          <cell r="E28" t="str">
            <v>一 式</v>
          </cell>
          <cell r="H28">
            <v>0</v>
          </cell>
        </row>
        <row r="29">
          <cell r="C29" t="str">
            <v>土工機械運搬</v>
          </cell>
          <cell r="E29" t="str">
            <v>一 式</v>
          </cell>
          <cell r="H29">
            <v>803500</v>
          </cell>
        </row>
        <row r="30">
          <cell r="C30" t="str">
            <v>小　計</v>
          </cell>
          <cell r="H30">
            <v>803500</v>
          </cell>
        </row>
        <row r="32">
          <cell r="B32" t="str">
            <v>（3）地    業</v>
          </cell>
        </row>
        <row r="33">
          <cell r="C33" t="str">
            <v>既製コンクリート杭</v>
          </cell>
          <cell r="D33" t="str">
            <v>運搬共、ＰＨＣφ600
(SC5m＋A種6m)</v>
          </cell>
          <cell r="E33">
            <v>21</v>
          </cell>
          <cell r="F33" t="str">
            <v>本</v>
          </cell>
          <cell r="H33">
            <v>0</v>
          </cell>
        </row>
        <row r="34">
          <cell r="C34" t="str">
            <v>既製コンクリート杭</v>
          </cell>
          <cell r="D34" t="str">
            <v>運搬共、ＰＨＣφ600
(SC5m＋A種7m)</v>
          </cell>
          <cell r="E34">
            <v>2</v>
          </cell>
          <cell r="F34" t="str">
            <v>本</v>
          </cell>
          <cell r="H34">
            <v>0</v>
          </cell>
        </row>
        <row r="35">
          <cell r="C35" t="str">
            <v>既製コンクリート杭</v>
          </cell>
          <cell r="D35" t="str">
            <v>運搬共、ＰＨＣφ600
(SC5m＋A種10m)</v>
          </cell>
          <cell r="E35">
            <v>47</v>
          </cell>
          <cell r="F35" t="str">
            <v>本</v>
          </cell>
          <cell r="H35">
            <v>0</v>
          </cell>
        </row>
        <row r="36">
          <cell r="C36" t="str">
            <v>既製コンクリート杭</v>
          </cell>
          <cell r="D36" t="str">
            <v>運搬共、ＰＨＣφ600
(SC5m＋A種11m)</v>
          </cell>
          <cell r="E36">
            <v>2</v>
          </cell>
          <cell r="F36" t="str">
            <v>本</v>
          </cell>
          <cell r="H36">
            <v>0</v>
          </cell>
        </row>
        <row r="37">
          <cell r="C37" t="str">
            <v>杭材料荷降し費</v>
          </cell>
          <cell r="E37" t="str">
            <v>一 式</v>
          </cell>
          <cell r="H37">
            <v>648000</v>
          </cell>
        </row>
        <row r="38">
          <cell r="C38" t="str">
            <v>打手間</v>
          </cell>
          <cell r="D38" t="str">
            <v>機械機器損料共</v>
          </cell>
          <cell r="E38" t="str">
            <v>一 式</v>
          </cell>
          <cell r="H38">
            <v>8417300</v>
          </cell>
        </row>
        <row r="39">
          <cell r="C39" t="str">
            <v>既製杭杭頭補強</v>
          </cell>
          <cell r="D39" t="str">
            <v>　</v>
          </cell>
          <cell r="E39" t="str">
            <v>一 式</v>
          </cell>
          <cell r="H39">
            <v>0</v>
          </cell>
        </row>
        <row r="40">
          <cell r="C40" t="str">
            <v>砕石敷き</v>
          </cell>
          <cell r="D40" t="str">
            <v>RC-40</v>
          </cell>
          <cell r="E40">
            <v>33.1</v>
          </cell>
          <cell r="F40" t="str">
            <v>ｍ3</v>
          </cell>
          <cell r="H40">
            <v>0</v>
          </cell>
        </row>
        <row r="41">
          <cell r="C41" t="str">
            <v>砕石地業</v>
          </cell>
          <cell r="E41">
            <v>34.6</v>
          </cell>
          <cell r="F41" t="str">
            <v>ｍ3</v>
          </cell>
          <cell r="H41">
            <v>0</v>
          </cell>
        </row>
        <row r="42">
          <cell r="C42" t="str">
            <v>小　計</v>
          </cell>
          <cell r="H42">
            <v>9065300</v>
          </cell>
        </row>
        <row r="44">
          <cell r="B44" t="str">
            <v>（4）コンクリート</v>
          </cell>
        </row>
        <row r="45">
          <cell r="C45" t="str">
            <v>普通コンクリート</v>
          </cell>
          <cell r="D45" t="str">
            <v>Fc=24 N/ｍ㎡
S=15</v>
          </cell>
          <cell r="E45">
            <v>852</v>
          </cell>
          <cell r="F45" t="str">
            <v>ｍ3</v>
          </cell>
          <cell r="H45">
            <v>0</v>
          </cell>
        </row>
        <row r="46">
          <cell r="C46" t="str">
            <v>普通コンクリート</v>
          </cell>
          <cell r="D46" t="str">
            <v>Fc=24+3 N/ｍ㎡
S=18</v>
          </cell>
          <cell r="E46">
            <v>1980</v>
          </cell>
          <cell r="F46" t="str">
            <v>ｍ3</v>
          </cell>
          <cell r="H46">
            <v>0</v>
          </cell>
        </row>
        <row r="47">
          <cell r="C47" t="str">
            <v>雑用コンクリート</v>
          </cell>
          <cell r="D47" t="str">
            <v>Fc=18 N/ｍ㎡
S=15</v>
          </cell>
          <cell r="E47">
            <v>132</v>
          </cell>
          <cell r="F47" t="str">
            <v>ｍ3</v>
          </cell>
          <cell r="H47">
            <v>0</v>
          </cell>
        </row>
        <row r="48">
          <cell r="C48" t="str">
            <v>コンクリート打設</v>
          </cell>
          <cell r="E48" t="str">
            <v>一 式</v>
          </cell>
          <cell r="H48">
            <v>0</v>
          </cell>
        </row>
        <row r="49">
          <cell r="C49" t="str">
            <v>コンクリート足場</v>
          </cell>
          <cell r="E49" t="str">
            <v>一 式</v>
          </cell>
          <cell r="H49">
            <v>0</v>
          </cell>
        </row>
        <row r="50">
          <cell r="C50" t="str">
            <v>コンクリート養生</v>
          </cell>
          <cell r="E50" t="str">
            <v>一 式</v>
          </cell>
          <cell r="H50">
            <v>0</v>
          </cell>
        </row>
        <row r="51">
          <cell r="C51" t="str">
            <v>普通型枠</v>
          </cell>
          <cell r="D51" t="str">
            <v>合板　ＳＲＣ造
基礎部</v>
          </cell>
          <cell r="E51">
            <v>2000</v>
          </cell>
          <cell r="F51" t="str">
            <v>㎡</v>
          </cell>
          <cell r="H51">
            <v>0</v>
          </cell>
        </row>
        <row r="52">
          <cell r="C52" t="str">
            <v>普通型枠</v>
          </cell>
          <cell r="D52" t="str">
            <v>合板　ＳＲＣ造
地上軸部</v>
          </cell>
          <cell r="E52">
            <v>17621</v>
          </cell>
          <cell r="F52" t="str">
            <v>㎡</v>
          </cell>
          <cell r="H52">
            <v>0</v>
          </cell>
        </row>
        <row r="53">
          <cell r="C53" t="str">
            <v>曲面型枠</v>
          </cell>
          <cell r="D53" t="str">
            <v>普通  合板</v>
          </cell>
          <cell r="E53">
            <v>0.3</v>
          </cell>
          <cell r="F53" t="str">
            <v>㎡</v>
          </cell>
          <cell r="H53">
            <v>0</v>
          </cell>
        </row>
        <row r="54">
          <cell r="C54" t="str">
            <v>型枠足場</v>
          </cell>
          <cell r="E54" t="str">
            <v>一 式</v>
          </cell>
          <cell r="H54">
            <v>0</v>
          </cell>
        </row>
        <row r="55">
          <cell r="C55" t="str">
            <v>型枠運搬</v>
          </cell>
          <cell r="E55" t="str">
            <v>一 式</v>
          </cell>
          <cell r="H55">
            <v>0</v>
          </cell>
        </row>
        <row r="56">
          <cell r="C56" t="str">
            <v>足場運搬</v>
          </cell>
          <cell r="D56" t="str">
            <v>６層以上１０㎞まで</v>
          </cell>
          <cell r="E56" t="str">
            <v>一 式</v>
          </cell>
          <cell r="H56">
            <v>0</v>
          </cell>
        </row>
        <row r="57">
          <cell r="C57" t="str">
            <v>コンクリート工事試験</v>
          </cell>
          <cell r="E57" t="str">
            <v>一 式</v>
          </cell>
          <cell r="H57">
            <v>0</v>
          </cell>
        </row>
        <row r="58">
          <cell r="C58" t="str">
            <v>構造スリット</v>
          </cell>
          <cell r="D58" t="str">
            <v>t=25　W=160  垂直</v>
          </cell>
          <cell r="E58">
            <v>44.3</v>
          </cell>
          <cell r="F58" t="str">
            <v>ｍ</v>
          </cell>
          <cell r="H58">
            <v>0</v>
          </cell>
        </row>
        <row r="59">
          <cell r="C59" t="str">
            <v>構造スリット</v>
          </cell>
          <cell r="D59" t="str">
            <v>t=25　W=160  水平</v>
          </cell>
          <cell r="E59">
            <v>60.8</v>
          </cell>
          <cell r="F59" t="str">
            <v>ｍ</v>
          </cell>
          <cell r="H59">
            <v>0</v>
          </cell>
        </row>
        <row r="60">
          <cell r="C60" t="str">
            <v>構造スリット</v>
          </cell>
          <cell r="D60" t="str">
            <v>t=25　W=180  垂直</v>
          </cell>
          <cell r="E60">
            <v>209</v>
          </cell>
          <cell r="F60" t="str">
            <v>ｍ</v>
          </cell>
          <cell r="H60">
            <v>0</v>
          </cell>
        </row>
        <row r="61">
          <cell r="C61" t="str">
            <v>構造スリット</v>
          </cell>
          <cell r="D61" t="str">
            <v>t=25　W=180  水平</v>
          </cell>
          <cell r="E61">
            <v>104</v>
          </cell>
          <cell r="F61" t="str">
            <v>ｍ</v>
          </cell>
          <cell r="H61">
            <v>0</v>
          </cell>
        </row>
        <row r="62">
          <cell r="C62" t="str">
            <v>小　計</v>
          </cell>
          <cell r="H62">
            <v>0</v>
          </cell>
        </row>
        <row r="64">
          <cell r="B64" t="str">
            <v>（5）鉄    筋</v>
          </cell>
        </row>
        <row r="65">
          <cell r="C65" t="str">
            <v>異形鉄筋</v>
          </cell>
          <cell r="D65" t="str">
            <v>SD295A  　D10</v>
          </cell>
          <cell r="E65">
            <v>79.98</v>
          </cell>
          <cell r="F65" t="str">
            <v>t</v>
          </cell>
          <cell r="H65">
            <v>0</v>
          </cell>
        </row>
        <row r="66">
          <cell r="C66" t="str">
            <v>異形鉄筋</v>
          </cell>
          <cell r="D66" t="str">
            <v>SD295A  　D13</v>
          </cell>
          <cell r="E66">
            <v>121.6</v>
          </cell>
          <cell r="F66" t="str">
            <v>t</v>
          </cell>
          <cell r="H66">
            <v>0</v>
          </cell>
        </row>
        <row r="67">
          <cell r="C67" t="str">
            <v>異形鉄筋</v>
          </cell>
          <cell r="D67" t="str">
            <v>SD295A  　D16</v>
          </cell>
          <cell r="E67">
            <v>20.97</v>
          </cell>
          <cell r="F67" t="str">
            <v>t</v>
          </cell>
          <cell r="H67">
            <v>0</v>
          </cell>
        </row>
        <row r="68">
          <cell r="C68" t="str">
            <v>異形鉄筋</v>
          </cell>
          <cell r="D68" t="str">
            <v>SD345   　D19</v>
          </cell>
          <cell r="E68">
            <v>6</v>
          </cell>
          <cell r="F68" t="str">
            <v>t</v>
          </cell>
          <cell r="H68">
            <v>0</v>
          </cell>
        </row>
        <row r="69">
          <cell r="C69" t="str">
            <v>異形鉄筋</v>
          </cell>
          <cell r="D69" t="str">
            <v>SD345   　D22</v>
          </cell>
          <cell r="E69">
            <v>10.84</v>
          </cell>
          <cell r="F69" t="str">
            <v>t</v>
          </cell>
          <cell r="H69">
            <v>0</v>
          </cell>
        </row>
        <row r="70">
          <cell r="C70" t="str">
            <v>異形鉄筋</v>
          </cell>
          <cell r="D70" t="str">
            <v>SD345   　D25</v>
          </cell>
          <cell r="E70">
            <v>101.3</v>
          </cell>
          <cell r="F70" t="str">
            <v>t</v>
          </cell>
          <cell r="H70">
            <v>0</v>
          </cell>
        </row>
        <row r="71">
          <cell r="C71" t="str">
            <v>異形鉄筋</v>
          </cell>
          <cell r="D71" t="str">
            <v>SD390   　D29</v>
          </cell>
          <cell r="E71">
            <v>16.329999999999998</v>
          </cell>
          <cell r="F71" t="str">
            <v>t</v>
          </cell>
          <cell r="H71">
            <v>0</v>
          </cell>
        </row>
        <row r="72">
          <cell r="C72" t="str">
            <v>スパイラル筋</v>
          </cell>
          <cell r="D72" t="str">
            <v>SD295A  　D13
角型</v>
          </cell>
          <cell r="E72">
            <v>12.57</v>
          </cell>
          <cell r="F72" t="str">
            <v>t</v>
          </cell>
          <cell r="H72">
            <v>0</v>
          </cell>
        </row>
        <row r="73">
          <cell r="C73" t="str">
            <v>溶接金網</v>
          </cell>
          <cell r="D73" t="str">
            <v>φ6-150×150</v>
          </cell>
          <cell r="E73">
            <v>84.7</v>
          </cell>
          <cell r="F73" t="str">
            <v>㎡</v>
          </cell>
          <cell r="H73">
            <v>0</v>
          </cell>
        </row>
        <row r="74">
          <cell r="C74" t="str">
            <v>加工組立</v>
          </cell>
          <cell r="D74" t="str">
            <v>現場加工
吊筋、ﾊﾟｰｻﾎﾟｰﾄ共</v>
          </cell>
          <cell r="E74" t="str">
            <v>一 式</v>
          </cell>
          <cell r="H74">
            <v>0</v>
          </cell>
        </row>
        <row r="75">
          <cell r="C75" t="str">
            <v>スパイラル筋組立</v>
          </cell>
          <cell r="E75" t="str">
            <v>一 式</v>
          </cell>
          <cell r="H75">
            <v>0</v>
          </cell>
        </row>
        <row r="76">
          <cell r="C76" t="str">
            <v>ガス圧接</v>
          </cell>
          <cell r="E76" t="str">
            <v>一 式</v>
          </cell>
          <cell r="H76">
            <v>0</v>
          </cell>
        </row>
        <row r="77">
          <cell r="C77" t="str">
            <v>鉄筋足場</v>
          </cell>
          <cell r="E77" t="str">
            <v>一 式</v>
          </cell>
          <cell r="H77">
            <v>0</v>
          </cell>
        </row>
        <row r="78">
          <cell r="C78" t="str">
            <v>足場運搬</v>
          </cell>
          <cell r="E78" t="str">
            <v>一 式</v>
          </cell>
          <cell r="H78">
            <v>0</v>
          </cell>
        </row>
        <row r="79">
          <cell r="C79" t="str">
            <v>スクラップ控除</v>
          </cell>
          <cell r="E79" t="str">
            <v>一 式</v>
          </cell>
          <cell r="H79">
            <v>0</v>
          </cell>
        </row>
        <row r="80">
          <cell r="C80" t="str">
            <v>鉄筋工事試験</v>
          </cell>
          <cell r="E80" t="str">
            <v>一 式</v>
          </cell>
          <cell r="H80">
            <v>0</v>
          </cell>
        </row>
        <row r="81">
          <cell r="C81" t="str">
            <v>小　計</v>
          </cell>
          <cell r="H81">
            <v>0</v>
          </cell>
        </row>
        <row r="83">
          <cell r="B83" t="str">
            <v>（6）鉄　骨</v>
          </cell>
        </row>
        <row r="84">
          <cell r="C84" t="str">
            <v>1.本体工事</v>
          </cell>
        </row>
        <row r="85">
          <cell r="C85" t="str">
            <v>Ｈ形鋼</v>
          </cell>
          <cell r="D85" t="str">
            <v>SN400A
Hｰ125×125×6.5×9</v>
          </cell>
          <cell r="E85">
            <v>0.54</v>
          </cell>
          <cell r="F85" t="str">
            <v>ｔ</v>
          </cell>
          <cell r="H85">
            <v>0</v>
          </cell>
        </row>
        <row r="86">
          <cell r="C86" t="str">
            <v>Ｈ形鋼</v>
          </cell>
          <cell r="D86" t="str">
            <v>SN400A
Hｰ150×150×7×12</v>
          </cell>
          <cell r="E86">
            <v>0.76</v>
          </cell>
          <cell r="F86" t="str">
            <v>ｔ</v>
          </cell>
          <cell r="H86">
            <v>0</v>
          </cell>
        </row>
        <row r="87">
          <cell r="C87" t="str">
            <v>Ｈ形鋼</v>
          </cell>
          <cell r="D87" t="str">
            <v>SN400A
Hｰ200×100×5.5×8</v>
          </cell>
          <cell r="E87">
            <v>0.57999999999999996</v>
          </cell>
          <cell r="F87" t="str">
            <v>ｔ</v>
          </cell>
          <cell r="H87">
            <v>0</v>
          </cell>
        </row>
        <row r="88">
          <cell r="C88" t="str">
            <v>Ｈ形鋼</v>
          </cell>
          <cell r="D88" t="str">
            <v>SN400A
Hｰ250×125×6×9</v>
          </cell>
          <cell r="E88">
            <v>2.06</v>
          </cell>
          <cell r="F88" t="str">
            <v>ｔ</v>
          </cell>
          <cell r="H88">
            <v>0</v>
          </cell>
        </row>
        <row r="89">
          <cell r="C89" t="str">
            <v>Ｈ形鋼</v>
          </cell>
          <cell r="D89" t="str">
            <v>SN400A
Hｰ350×175×7×11</v>
          </cell>
          <cell r="E89">
            <v>9.18</v>
          </cell>
          <cell r="F89" t="str">
            <v>ｔ</v>
          </cell>
          <cell r="H89">
            <v>0</v>
          </cell>
        </row>
        <row r="90">
          <cell r="C90" t="str">
            <v>外法Ｈ形鋼</v>
          </cell>
          <cell r="D90" t="str">
            <v>SN490BHｰ400×200×9×12</v>
          </cell>
          <cell r="E90">
            <v>7.77</v>
          </cell>
          <cell r="F90" t="str">
            <v>ｔ</v>
          </cell>
          <cell r="H90">
            <v>0</v>
          </cell>
        </row>
        <row r="91">
          <cell r="C91" t="str">
            <v>外法Ｈ形鋼</v>
          </cell>
          <cell r="D91" t="str">
            <v>SN490B
Hｰ400×200×9×16</v>
          </cell>
          <cell r="E91">
            <v>2.38</v>
          </cell>
          <cell r="F91" t="str">
            <v>ｔ</v>
          </cell>
          <cell r="H91">
            <v>0</v>
          </cell>
        </row>
        <row r="92">
          <cell r="C92" t="str">
            <v>外法Ｈ形鋼</v>
          </cell>
          <cell r="D92" t="str">
            <v>SN490B
Hｰ400×200×9×19</v>
          </cell>
          <cell r="E92">
            <v>6.23</v>
          </cell>
          <cell r="F92" t="str">
            <v>ｔ</v>
          </cell>
          <cell r="H92">
            <v>0</v>
          </cell>
        </row>
        <row r="93">
          <cell r="C93" t="str">
            <v>外法Ｈ形鋼</v>
          </cell>
          <cell r="D93" t="str">
            <v>SN490B
Hｰ400×200×9×22</v>
          </cell>
          <cell r="E93">
            <v>2.94</v>
          </cell>
          <cell r="F93" t="str">
            <v>ｔ</v>
          </cell>
          <cell r="H93">
            <v>0</v>
          </cell>
        </row>
        <row r="94">
          <cell r="C94" t="str">
            <v>外法Ｈ形鋼</v>
          </cell>
          <cell r="D94" t="str">
            <v>SN490B
Hｰ450×200×9×12</v>
          </cell>
          <cell r="E94">
            <v>2.2799999999999998</v>
          </cell>
          <cell r="F94" t="str">
            <v>ｔ</v>
          </cell>
          <cell r="H94">
            <v>0</v>
          </cell>
        </row>
        <row r="95">
          <cell r="C95" t="str">
            <v>外法Ｈ形鋼</v>
          </cell>
          <cell r="D95" t="str">
            <v>SN490B
Hｰ450×200×9×16</v>
          </cell>
          <cell r="E95">
            <v>2.58</v>
          </cell>
          <cell r="F95" t="str">
            <v>ｔ</v>
          </cell>
          <cell r="H95">
            <v>0</v>
          </cell>
        </row>
        <row r="96">
          <cell r="C96" t="str">
            <v>外法Ｈ形鋼</v>
          </cell>
          <cell r="D96" t="str">
            <v>SN490B
Hｰ450×200×9×22</v>
          </cell>
          <cell r="E96">
            <v>6.9</v>
          </cell>
          <cell r="F96" t="str">
            <v>ｔ</v>
          </cell>
          <cell r="H96">
            <v>0</v>
          </cell>
        </row>
        <row r="97">
          <cell r="C97" t="str">
            <v>外法Ｈ形鋼</v>
          </cell>
          <cell r="D97" t="str">
            <v>SN490B
Hｰ450×200×12×25</v>
          </cell>
          <cell r="E97">
            <v>3.6</v>
          </cell>
          <cell r="F97" t="str">
            <v>ｔ</v>
          </cell>
          <cell r="H97">
            <v>0</v>
          </cell>
        </row>
        <row r="98">
          <cell r="C98" t="str">
            <v>外法Ｈ形鋼</v>
          </cell>
          <cell r="D98" t="str">
            <v>SN490B
Hｰ500×200×9×12</v>
          </cell>
          <cell r="E98">
            <v>1.58</v>
          </cell>
          <cell r="F98" t="str">
            <v>ｔ</v>
          </cell>
          <cell r="H98">
            <v>0</v>
          </cell>
        </row>
        <row r="99">
          <cell r="C99" t="str">
            <v>外法Ｈ形鋼</v>
          </cell>
          <cell r="D99" t="str">
            <v>SN490B
Hｰ500×200×9×16</v>
          </cell>
          <cell r="E99">
            <v>13.09</v>
          </cell>
          <cell r="F99" t="str">
            <v>ｔ</v>
          </cell>
          <cell r="H99">
            <v>0</v>
          </cell>
        </row>
        <row r="100">
          <cell r="C100" t="str">
            <v>外法Ｈ形鋼</v>
          </cell>
          <cell r="D100" t="str">
            <v>SN490B
Hｰ500×200×9×19</v>
          </cell>
          <cell r="E100">
            <v>7.68</v>
          </cell>
          <cell r="F100" t="str">
            <v>ｔ</v>
          </cell>
          <cell r="H100">
            <v>0</v>
          </cell>
        </row>
        <row r="101">
          <cell r="C101" t="str">
            <v>外法Ｈ形鋼</v>
          </cell>
          <cell r="D101" t="str">
            <v>SN490B
Hｰ500×200×9×22</v>
          </cell>
          <cell r="E101">
            <v>5.09</v>
          </cell>
          <cell r="F101" t="str">
            <v>ｔ</v>
          </cell>
          <cell r="H101">
            <v>0</v>
          </cell>
        </row>
        <row r="102">
          <cell r="C102" t="str">
            <v>外法Ｈ形鋼</v>
          </cell>
          <cell r="D102" t="str">
            <v>SN490B
Hｰ500×200×12×22</v>
          </cell>
          <cell r="E102">
            <v>1.1299999999999999</v>
          </cell>
          <cell r="F102" t="str">
            <v>ｔ</v>
          </cell>
          <cell r="H102">
            <v>0</v>
          </cell>
        </row>
        <row r="103">
          <cell r="C103" t="str">
            <v>外法Ｈ形鋼</v>
          </cell>
          <cell r="D103" t="str">
            <v>SN490B
Hｰ500×200×12×25</v>
          </cell>
          <cell r="E103">
            <v>7.48</v>
          </cell>
          <cell r="F103" t="str">
            <v>ｔ</v>
          </cell>
          <cell r="H103">
            <v>0</v>
          </cell>
        </row>
        <row r="104">
          <cell r="C104" t="str">
            <v>外法Ｈ形鋼</v>
          </cell>
          <cell r="D104" t="str">
            <v>SN490B
Hｰ500×250×9×22</v>
          </cell>
          <cell r="E104">
            <v>3.48</v>
          </cell>
          <cell r="F104" t="str">
            <v>ｔ</v>
          </cell>
          <cell r="H104">
            <v>0</v>
          </cell>
        </row>
        <row r="105">
          <cell r="C105" t="str">
            <v>外法Ｈ形鋼</v>
          </cell>
          <cell r="D105" t="str">
            <v>SN490B
Hｰ500×250×12×25</v>
          </cell>
          <cell r="E105">
            <v>8.69</v>
          </cell>
          <cell r="F105" t="str">
            <v>ｔ</v>
          </cell>
          <cell r="H105">
            <v>0</v>
          </cell>
        </row>
        <row r="106">
          <cell r="C106" t="str">
            <v>外法Ｈ形鋼</v>
          </cell>
          <cell r="D106" t="str">
            <v>SN490B
Hｰ500×250×12×28</v>
          </cell>
          <cell r="E106">
            <v>3.77</v>
          </cell>
          <cell r="F106" t="str">
            <v>ｔ</v>
          </cell>
          <cell r="H106">
            <v>0</v>
          </cell>
        </row>
        <row r="107">
          <cell r="C107" t="str">
            <v>外法Ｈ形鋼</v>
          </cell>
          <cell r="D107" t="str">
            <v>SN490B
Hｰ550×200×9×12</v>
          </cell>
          <cell r="E107">
            <v>1.66</v>
          </cell>
          <cell r="F107" t="str">
            <v>ｔ</v>
          </cell>
          <cell r="H107">
            <v>0</v>
          </cell>
        </row>
        <row r="108">
          <cell r="C108" t="str">
            <v>外法Ｈ形鋼</v>
          </cell>
          <cell r="D108" t="str">
            <v>SN490B
Hｰ550×200×9×19</v>
          </cell>
          <cell r="E108">
            <v>3.73</v>
          </cell>
          <cell r="F108" t="str">
            <v>ｔ</v>
          </cell>
          <cell r="H108">
            <v>0</v>
          </cell>
        </row>
        <row r="109">
          <cell r="C109" t="str">
            <v>外法Ｈ形鋼</v>
          </cell>
          <cell r="D109" t="str">
            <v>SN490B
Hｰ550×200×9×22</v>
          </cell>
          <cell r="E109">
            <v>1.5</v>
          </cell>
          <cell r="F109" t="str">
            <v>ｔ</v>
          </cell>
          <cell r="H109">
            <v>0</v>
          </cell>
        </row>
        <row r="110">
          <cell r="C110" t="str">
            <v>外法Ｈ形鋼</v>
          </cell>
          <cell r="D110" t="str">
            <v>SN490B
Hｰ550×200×12×28</v>
          </cell>
          <cell r="E110">
            <v>0.76</v>
          </cell>
          <cell r="F110" t="str">
            <v>ｔ</v>
          </cell>
          <cell r="H110">
            <v>0</v>
          </cell>
        </row>
        <row r="111">
          <cell r="C111" t="str">
            <v>外法Ｈ形鋼</v>
          </cell>
          <cell r="D111" t="str">
            <v>SN490B
Hｰ550×250×9×22</v>
          </cell>
          <cell r="E111">
            <v>5.13</v>
          </cell>
          <cell r="F111" t="str">
            <v>ｔ</v>
          </cell>
          <cell r="H111">
            <v>0</v>
          </cell>
        </row>
        <row r="112">
          <cell r="C112" t="str">
            <v>外法Ｈ形鋼</v>
          </cell>
          <cell r="D112" t="str">
            <v>SN490B
Hｰ550×250×12×22</v>
          </cell>
          <cell r="E112">
            <v>0.44</v>
          </cell>
          <cell r="F112" t="str">
            <v>ｔ</v>
          </cell>
          <cell r="H112">
            <v>0</v>
          </cell>
        </row>
        <row r="113">
          <cell r="C113" t="str">
            <v>外法Ｈ形鋼</v>
          </cell>
          <cell r="D113" t="str">
            <v>SN490B
Hｰ550×250×12×25</v>
          </cell>
          <cell r="E113">
            <v>18.489999999999998</v>
          </cell>
          <cell r="F113" t="str">
            <v>ｔ</v>
          </cell>
          <cell r="H113">
            <v>0</v>
          </cell>
        </row>
        <row r="114">
          <cell r="C114" t="str">
            <v>外法Ｈ形鋼</v>
          </cell>
          <cell r="D114" t="str">
            <v>SN490BHｰ550×250×12×28</v>
          </cell>
          <cell r="E114">
            <v>5.85</v>
          </cell>
          <cell r="F114" t="str">
            <v>ｔ</v>
          </cell>
          <cell r="H114">
            <v>0</v>
          </cell>
        </row>
        <row r="115">
          <cell r="C115" t="str">
            <v>外法Ｈ形鋼</v>
          </cell>
          <cell r="D115" t="str">
            <v>SN490B
Hｰ600×200×9×12</v>
          </cell>
          <cell r="E115">
            <v>6.07</v>
          </cell>
          <cell r="F115" t="str">
            <v>ｔ</v>
          </cell>
          <cell r="H115">
            <v>0</v>
          </cell>
        </row>
        <row r="116">
          <cell r="C116" t="str">
            <v>外法Ｈ形鋼</v>
          </cell>
          <cell r="D116" t="str">
            <v>SN490B
Hｰ600×200×9×16</v>
          </cell>
          <cell r="E116">
            <v>0.22</v>
          </cell>
          <cell r="F116" t="str">
            <v>ｔ</v>
          </cell>
          <cell r="H116">
            <v>0</v>
          </cell>
        </row>
        <row r="117">
          <cell r="C117" t="str">
            <v>外法Ｈ形鋼</v>
          </cell>
          <cell r="D117" t="str">
            <v>SN490B
Hｰ600×200×9×22</v>
          </cell>
          <cell r="E117">
            <v>4.9800000000000004</v>
          </cell>
          <cell r="F117" t="str">
            <v>ｔ</v>
          </cell>
          <cell r="H117">
            <v>0</v>
          </cell>
        </row>
        <row r="118">
          <cell r="C118" t="str">
            <v>外法Ｈ形鋼</v>
          </cell>
          <cell r="D118" t="str">
            <v>SN490B
Hｰ600×200×12×25</v>
          </cell>
          <cell r="E118">
            <v>3.52</v>
          </cell>
          <cell r="F118" t="str">
            <v>ｔ</v>
          </cell>
          <cell r="H118">
            <v>0</v>
          </cell>
        </row>
        <row r="119">
          <cell r="C119" t="str">
            <v>外法Ｈ形鋼</v>
          </cell>
          <cell r="D119" t="str">
            <v>SN490B
Hｰ600×250×12×22</v>
          </cell>
          <cell r="E119">
            <v>2.0299999999999998</v>
          </cell>
          <cell r="F119" t="str">
            <v>ｔ</v>
          </cell>
          <cell r="H119">
            <v>0</v>
          </cell>
        </row>
        <row r="120">
          <cell r="C120" t="str">
            <v>外法Ｈ形鋼</v>
          </cell>
          <cell r="D120" t="str">
            <v>SN490B
Hｰ600×250×12×25</v>
          </cell>
          <cell r="E120">
            <v>16.739999999999998</v>
          </cell>
          <cell r="F120" t="str">
            <v>ｔ</v>
          </cell>
          <cell r="H120">
            <v>0</v>
          </cell>
        </row>
        <row r="121">
          <cell r="C121" t="str">
            <v>外法Ｈ形鋼</v>
          </cell>
          <cell r="D121" t="str">
            <v>SN490B
Hｰ600×250×12×28</v>
          </cell>
          <cell r="E121">
            <v>12.2</v>
          </cell>
          <cell r="F121" t="str">
            <v>ｔ</v>
          </cell>
          <cell r="H121">
            <v>0</v>
          </cell>
        </row>
        <row r="122">
          <cell r="C122" t="str">
            <v>外法Ｈ形鋼</v>
          </cell>
          <cell r="D122" t="str">
            <v>SN490B
Hｰ600×250×16×28</v>
          </cell>
          <cell r="E122">
            <v>2.89</v>
          </cell>
          <cell r="F122" t="str">
            <v>ｔ</v>
          </cell>
          <cell r="H122">
            <v>0</v>
          </cell>
        </row>
        <row r="123">
          <cell r="C123" t="str">
            <v>外法Ｈ形鋼</v>
          </cell>
          <cell r="D123" t="str">
            <v>SN490B
Hｰ600×250×16×32</v>
          </cell>
          <cell r="E123">
            <v>2.04</v>
          </cell>
          <cell r="F123" t="str">
            <v>ｔ</v>
          </cell>
          <cell r="H123">
            <v>0</v>
          </cell>
        </row>
        <row r="124">
          <cell r="C124" t="str">
            <v>外法Ｈ形鋼</v>
          </cell>
          <cell r="D124" t="str">
            <v>SN490B
Hｰ650×200×9×12</v>
          </cell>
          <cell r="E124">
            <v>0.69</v>
          </cell>
          <cell r="F124" t="str">
            <v>ｔ</v>
          </cell>
          <cell r="H124">
            <v>0</v>
          </cell>
        </row>
        <row r="125">
          <cell r="C125" t="str">
            <v>外法Ｈ形鋼</v>
          </cell>
          <cell r="D125" t="str">
            <v>SN490B
Hｰ650×250×12×19</v>
          </cell>
          <cell r="E125">
            <v>2.58</v>
          </cell>
          <cell r="F125" t="str">
            <v>ｔ</v>
          </cell>
          <cell r="H125">
            <v>0</v>
          </cell>
        </row>
        <row r="126">
          <cell r="C126" t="str">
            <v>外法Ｈ形鋼</v>
          </cell>
          <cell r="D126" t="str">
            <v>SN490B
Hｰ650×250×12×22</v>
          </cell>
          <cell r="E126">
            <v>18.8</v>
          </cell>
          <cell r="F126" t="str">
            <v>ｔ</v>
          </cell>
          <cell r="H126">
            <v>0</v>
          </cell>
        </row>
        <row r="127">
          <cell r="C127" t="str">
            <v>外法Ｈ形鋼</v>
          </cell>
          <cell r="D127" t="str">
            <v>SN490B
Hｰ650×250×12×25</v>
          </cell>
          <cell r="E127">
            <v>3.98</v>
          </cell>
          <cell r="F127" t="str">
            <v>ｔ</v>
          </cell>
          <cell r="H127">
            <v>0</v>
          </cell>
        </row>
        <row r="128">
          <cell r="C128" t="str">
            <v>外法Ｈ形鋼</v>
          </cell>
          <cell r="D128" t="str">
            <v>SN490B
Hｰ650×250×12×28</v>
          </cell>
          <cell r="E128">
            <v>3.97</v>
          </cell>
          <cell r="F128" t="str">
            <v>ｔ</v>
          </cell>
          <cell r="H128">
            <v>0</v>
          </cell>
        </row>
        <row r="129">
          <cell r="C129" t="str">
            <v>外法Ｈ形鋼</v>
          </cell>
          <cell r="D129" t="str">
            <v>SN490B
Hｰ650×250×16×28</v>
          </cell>
          <cell r="E129">
            <v>3.38</v>
          </cell>
          <cell r="F129" t="str">
            <v>ｔ</v>
          </cell>
          <cell r="H129">
            <v>0</v>
          </cell>
        </row>
        <row r="130">
          <cell r="C130" t="str">
            <v>外法Ｈ形鋼</v>
          </cell>
          <cell r="D130" t="str">
            <v>SN490B
Hｰ700×250×12×25</v>
          </cell>
          <cell r="E130">
            <v>9.39</v>
          </cell>
          <cell r="F130" t="str">
            <v>ｔ</v>
          </cell>
          <cell r="H130">
            <v>0</v>
          </cell>
        </row>
        <row r="131">
          <cell r="C131" t="str">
            <v>外法Ｈ形鋼</v>
          </cell>
          <cell r="D131" t="str">
            <v>SN490B
Hｰ700×250×14×28</v>
          </cell>
          <cell r="E131">
            <v>9.85</v>
          </cell>
          <cell r="F131" t="str">
            <v>ｔ</v>
          </cell>
          <cell r="H131">
            <v>0</v>
          </cell>
        </row>
        <row r="132">
          <cell r="C132" t="str">
            <v>外法Ｈ形鋼</v>
          </cell>
          <cell r="D132" t="str">
            <v>SN490B
Hｰ750×250×14×28</v>
          </cell>
          <cell r="E132">
            <v>2.81</v>
          </cell>
          <cell r="F132" t="str">
            <v>ｔ</v>
          </cell>
          <cell r="H132">
            <v>0</v>
          </cell>
        </row>
        <row r="133">
          <cell r="C133" t="str">
            <v>外法Ｈ形鋼</v>
          </cell>
          <cell r="D133" t="str">
            <v>SN490B
Hｰ800×250×14×25</v>
          </cell>
          <cell r="E133">
            <v>10.86</v>
          </cell>
          <cell r="F133" t="str">
            <v>ｔ</v>
          </cell>
          <cell r="H133">
            <v>0</v>
          </cell>
        </row>
        <row r="134">
          <cell r="C134" t="str">
            <v>外法Ｈ形鋼</v>
          </cell>
          <cell r="D134" t="str">
            <v>SN490B
Hｰ800×250×16×28</v>
          </cell>
          <cell r="E134">
            <v>4.17</v>
          </cell>
          <cell r="F134" t="str">
            <v>ｔ</v>
          </cell>
          <cell r="H134">
            <v>0</v>
          </cell>
        </row>
        <row r="135">
          <cell r="C135" t="str">
            <v>外法ＣＴ形鋼</v>
          </cell>
          <cell r="D135" t="str">
            <v>SN490B
CTｰ300×200×9×12</v>
          </cell>
          <cell r="E135">
            <v>7.48</v>
          </cell>
          <cell r="F135" t="str">
            <v>ｔ</v>
          </cell>
          <cell r="H135">
            <v>0</v>
          </cell>
        </row>
        <row r="136">
          <cell r="C136" t="str">
            <v>外法ＣＴ形鋼</v>
          </cell>
          <cell r="D136" t="str">
            <v>SN490B
CTｰ350×200×9×16</v>
          </cell>
          <cell r="E136">
            <v>4.62</v>
          </cell>
          <cell r="F136" t="str">
            <v>ｔ</v>
          </cell>
          <cell r="H136">
            <v>0</v>
          </cell>
        </row>
        <row r="137">
          <cell r="C137" t="str">
            <v>外法ＣＴ形鋼</v>
          </cell>
          <cell r="D137" t="str">
            <v>SN490B
CTｰ375×250×12×19</v>
          </cell>
          <cell r="E137">
            <v>2.21</v>
          </cell>
          <cell r="F137" t="str">
            <v>ｔ</v>
          </cell>
          <cell r="H137">
            <v>0</v>
          </cell>
        </row>
        <row r="138">
          <cell r="C138" t="str">
            <v>外法ＣＴ形鋼</v>
          </cell>
          <cell r="D138" t="str">
            <v>SN490B
CTｰ400×250×14×22</v>
          </cell>
          <cell r="E138">
            <v>2.79</v>
          </cell>
          <cell r="F138" t="str">
            <v>ｔ</v>
          </cell>
          <cell r="H138">
            <v>0</v>
          </cell>
        </row>
        <row r="139">
          <cell r="C139" t="str">
            <v>外法ＣＴ形鋼</v>
          </cell>
          <cell r="D139" t="str">
            <v>SN490B
CTｰ425×250×14×25</v>
          </cell>
          <cell r="E139">
            <v>3.19</v>
          </cell>
          <cell r="F139" t="str">
            <v>ｔ</v>
          </cell>
          <cell r="H139">
            <v>0</v>
          </cell>
        </row>
        <row r="140">
          <cell r="C140" t="str">
            <v>外法ＣＴ形鋼</v>
          </cell>
          <cell r="D140" t="str">
            <v>SN490B
CTｰ450×250×16×22</v>
          </cell>
          <cell r="E140">
            <v>2.82</v>
          </cell>
          <cell r="F140" t="str">
            <v>ｔ</v>
          </cell>
          <cell r="H140">
            <v>0</v>
          </cell>
        </row>
        <row r="141">
          <cell r="C141" t="str">
            <v>外法ＣＴ形鋼</v>
          </cell>
          <cell r="D141" t="str">
            <v>SN490B
CTｰ450×250×16×25</v>
          </cell>
          <cell r="E141">
            <v>1.05</v>
          </cell>
          <cell r="F141" t="str">
            <v>ｔ</v>
          </cell>
          <cell r="H141">
            <v>0</v>
          </cell>
        </row>
        <row r="142">
          <cell r="C142" t="str">
            <v>鋼　板</v>
          </cell>
          <cell r="D142" t="str">
            <v>SN400A             　　　　 
PL-1.2</v>
          </cell>
          <cell r="E142">
            <v>0.08</v>
          </cell>
          <cell r="F142" t="str">
            <v>ｔ</v>
          </cell>
          <cell r="H142">
            <v>0</v>
          </cell>
        </row>
        <row r="143">
          <cell r="C143" t="str">
            <v>鋼　板</v>
          </cell>
          <cell r="D143" t="str">
            <v>SN400A             　　　　 
PL-1.6</v>
          </cell>
          <cell r="E143">
            <v>0.05</v>
          </cell>
          <cell r="F143" t="str">
            <v>ｔ</v>
          </cell>
          <cell r="H143">
            <v>0</v>
          </cell>
        </row>
        <row r="144">
          <cell r="C144" t="str">
            <v>鋼　板</v>
          </cell>
          <cell r="D144" t="str">
            <v>SN400A             　　　　 
PL-2.3</v>
          </cell>
          <cell r="E144">
            <v>7.0000000000000007E-2</v>
          </cell>
          <cell r="F144" t="str">
            <v>ｔ</v>
          </cell>
          <cell r="H144">
            <v>0</v>
          </cell>
        </row>
        <row r="145">
          <cell r="C145" t="str">
            <v>鋼　板</v>
          </cell>
          <cell r="D145" t="str">
            <v>SN400A             　　　　 
PL-3.2</v>
          </cell>
          <cell r="E145">
            <v>1.07</v>
          </cell>
          <cell r="F145" t="str">
            <v>ｔ</v>
          </cell>
          <cell r="H145">
            <v>0</v>
          </cell>
        </row>
        <row r="146">
          <cell r="C146" t="str">
            <v>鋼　板</v>
          </cell>
          <cell r="D146" t="str">
            <v>SN400A             　　　　 
PL-4.5</v>
          </cell>
          <cell r="E146">
            <v>0.31</v>
          </cell>
          <cell r="F146" t="str">
            <v>ｔ</v>
          </cell>
          <cell r="H146">
            <v>0</v>
          </cell>
        </row>
        <row r="147">
          <cell r="C147" t="str">
            <v>鋼　板</v>
          </cell>
          <cell r="D147" t="str">
            <v>SN400A             　　　　 
PL-9</v>
          </cell>
          <cell r="E147">
            <v>1.01</v>
          </cell>
          <cell r="F147" t="str">
            <v>ｔ</v>
          </cell>
          <cell r="H147">
            <v>0</v>
          </cell>
        </row>
        <row r="148">
          <cell r="C148" t="str">
            <v>鋼　板</v>
          </cell>
          <cell r="D148" t="str">
            <v>SN400A             　　　　 
PL-12</v>
          </cell>
          <cell r="E148">
            <v>0.18</v>
          </cell>
          <cell r="F148" t="str">
            <v>ｔ</v>
          </cell>
          <cell r="H148">
            <v>0</v>
          </cell>
        </row>
        <row r="149">
          <cell r="C149" t="str">
            <v>鋼　板</v>
          </cell>
          <cell r="D149" t="str">
            <v>SN400A             　　　　 
PL-16</v>
          </cell>
          <cell r="E149">
            <v>0.03</v>
          </cell>
          <cell r="F149" t="str">
            <v>ｔ</v>
          </cell>
          <cell r="H149">
            <v>0</v>
          </cell>
        </row>
        <row r="150">
          <cell r="C150" t="str">
            <v>鋼　板</v>
          </cell>
          <cell r="D150" t="str">
            <v>SN490B             　　　　 
PL-6</v>
          </cell>
          <cell r="E150">
            <v>0.26</v>
          </cell>
          <cell r="F150" t="str">
            <v>ｔ</v>
          </cell>
          <cell r="H150">
            <v>0</v>
          </cell>
        </row>
        <row r="151">
          <cell r="C151" t="str">
            <v>鋼　板</v>
          </cell>
          <cell r="D151" t="str">
            <v>SN490B             　　　　 
PL-9</v>
          </cell>
          <cell r="E151">
            <v>4.28</v>
          </cell>
          <cell r="F151" t="str">
            <v>ｔ</v>
          </cell>
          <cell r="H151">
            <v>0</v>
          </cell>
        </row>
        <row r="152">
          <cell r="C152" t="str">
            <v>鋼　板</v>
          </cell>
          <cell r="D152" t="str">
            <v>SN490B             　　　　 
PL-12</v>
          </cell>
          <cell r="E152">
            <v>8.9499999999999993</v>
          </cell>
          <cell r="F152" t="str">
            <v>ｔ</v>
          </cell>
          <cell r="H152">
            <v>0</v>
          </cell>
        </row>
        <row r="153">
          <cell r="C153" t="str">
            <v>鋼　板</v>
          </cell>
          <cell r="D153" t="str">
            <v>SN490B             　　　　 
PL-16</v>
          </cell>
          <cell r="E153">
            <v>21.87</v>
          </cell>
          <cell r="F153" t="str">
            <v>ｔ</v>
          </cell>
          <cell r="H153">
            <v>0</v>
          </cell>
        </row>
        <row r="154">
          <cell r="C154" t="str">
            <v>鋼　板</v>
          </cell>
          <cell r="D154" t="str">
            <v>SN490B             　　　　 
PL-19</v>
          </cell>
          <cell r="E154">
            <v>22.11</v>
          </cell>
          <cell r="F154" t="str">
            <v>ｔ</v>
          </cell>
          <cell r="H154">
            <v>0</v>
          </cell>
        </row>
        <row r="155">
          <cell r="C155" t="str">
            <v>鋼　板</v>
          </cell>
          <cell r="D155" t="str">
            <v>SN490B             　　　　 
PL-22</v>
          </cell>
          <cell r="E155">
            <v>1.58</v>
          </cell>
          <cell r="F155" t="str">
            <v>ｔ</v>
          </cell>
          <cell r="H155">
            <v>0</v>
          </cell>
        </row>
        <row r="156">
          <cell r="C156" t="str">
            <v>鋼　板</v>
          </cell>
          <cell r="D156" t="str">
            <v>SN490B             　　　　 
PL-25</v>
          </cell>
          <cell r="E156">
            <v>4.68</v>
          </cell>
          <cell r="F156" t="str">
            <v>ｔ</v>
          </cell>
          <cell r="H156">
            <v>0</v>
          </cell>
        </row>
        <row r="157">
          <cell r="C157" t="str">
            <v>鋼　板</v>
          </cell>
          <cell r="D157" t="str">
            <v>SN490B             　　　　 
PL-28</v>
          </cell>
          <cell r="E157">
            <v>1.84</v>
          </cell>
          <cell r="F157" t="str">
            <v>ｔ</v>
          </cell>
          <cell r="H157">
            <v>0</v>
          </cell>
        </row>
        <row r="158">
          <cell r="C158" t="str">
            <v>鋼　板</v>
          </cell>
          <cell r="D158" t="str">
            <v>SN490B             　　　　 
PL-32</v>
          </cell>
          <cell r="E158">
            <v>2.65</v>
          </cell>
          <cell r="F158" t="str">
            <v>ｔ</v>
          </cell>
          <cell r="H158">
            <v>0</v>
          </cell>
        </row>
        <row r="159">
          <cell r="C159" t="str">
            <v>鋼　板</v>
          </cell>
          <cell r="D159" t="str">
            <v>SN490C             　　　　 
PL-16</v>
          </cell>
          <cell r="E159">
            <v>0.72</v>
          </cell>
          <cell r="F159" t="str">
            <v>ｔ</v>
          </cell>
          <cell r="H159">
            <v>0</v>
          </cell>
        </row>
        <row r="160">
          <cell r="C160" t="str">
            <v>鋼　板</v>
          </cell>
          <cell r="D160" t="str">
            <v>SN490C             　　　　 
PL-19</v>
          </cell>
          <cell r="E160">
            <v>0.12</v>
          </cell>
          <cell r="F160" t="str">
            <v>ｔ</v>
          </cell>
          <cell r="H160">
            <v>0</v>
          </cell>
        </row>
        <row r="161">
          <cell r="C161" t="str">
            <v>鋼　板</v>
          </cell>
          <cell r="D161" t="str">
            <v>SN490C             　　　　 
PL-22</v>
          </cell>
          <cell r="E161">
            <v>0.82</v>
          </cell>
          <cell r="F161" t="str">
            <v>ｔ</v>
          </cell>
          <cell r="H161">
            <v>0</v>
          </cell>
        </row>
        <row r="162">
          <cell r="C162" t="str">
            <v>鋼　板</v>
          </cell>
          <cell r="D162" t="str">
            <v>SN490C             　　　　 
PL-25</v>
          </cell>
          <cell r="E162">
            <v>0.92</v>
          </cell>
          <cell r="F162" t="str">
            <v>ｔ</v>
          </cell>
          <cell r="H162">
            <v>0</v>
          </cell>
        </row>
        <row r="163">
          <cell r="C163" t="str">
            <v>鋼　板</v>
          </cell>
          <cell r="D163" t="str">
            <v>SN490C             　　　　 
PL-28</v>
          </cell>
          <cell r="E163">
            <v>4.99</v>
          </cell>
          <cell r="F163" t="str">
            <v>ｔ</v>
          </cell>
          <cell r="H163">
            <v>0</v>
          </cell>
        </row>
        <row r="164">
          <cell r="C164" t="str">
            <v>鋼　板</v>
          </cell>
          <cell r="D164" t="str">
            <v>SN490C             　　　　 
PL-32</v>
          </cell>
          <cell r="E164">
            <v>2.2799999999999998</v>
          </cell>
          <cell r="F164" t="str">
            <v>ｔ</v>
          </cell>
          <cell r="H164">
            <v>0</v>
          </cell>
        </row>
        <row r="165">
          <cell r="C165" t="str">
            <v>鋼　板</v>
          </cell>
          <cell r="D165" t="str">
            <v>SN490C             　　　　 
PL-36</v>
          </cell>
          <cell r="E165">
            <v>9.07</v>
          </cell>
          <cell r="F165" t="str">
            <v>ｔ</v>
          </cell>
          <cell r="H165">
            <v>0</v>
          </cell>
        </row>
        <row r="166">
          <cell r="C166" t="str">
            <v>鋼　板</v>
          </cell>
          <cell r="D166" t="str">
            <v>SN490C             　　　　 
PL-40</v>
          </cell>
          <cell r="E166">
            <v>2.58</v>
          </cell>
          <cell r="F166" t="str">
            <v>ｔ</v>
          </cell>
          <cell r="H166">
            <v>0</v>
          </cell>
        </row>
        <row r="167">
          <cell r="C167" t="str">
            <v>鋼　板</v>
          </cell>
          <cell r="D167" t="str">
            <v>SS400             　　　　 
PL-4.5</v>
          </cell>
          <cell r="E167">
            <v>12.56</v>
          </cell>
          <cell r="F167" t="str">
            <v>ｔ</v>
          </cell>
          <cell r="H167">
            <v>0</v>
          </cell>
        </row>
        <row r="168">
          <cell r="C168" t="str">
            <v>鋼　板</v>
          </cell>
          <cell r="D168" t="str">
            <v>SS400             　　　　 
PL-9</v>
          </cell>
          <cell r="E168">
            <v>0.12</v>
          </cell>
          <cell r="F168" t="str">
            <v>ｔ</v>
          </cell>
          <cell r="H168">
            <v>0</v>
          </cell>
        </row>
        <row r="169">
          <cell r="C169" t="str">
            <v>鋼　板</v>
          </cell>
          <cell r="D169" t="str">
            <v>SS400             　　　　 
PL-16</v>
          </cell>
          <cell r="E169">
            <v>0.59</v>
          </cell>
          <cell r="F169" t="str">
            <v>ｔ</v>
          </cell>
          <cell r="H169">
            <v>0</v>
          </cell>
        </row>
        <row r="170">
          <cell r="C170" t="str">
            <v>鋼　板</v>
          </cell>
          <cell r="D170" t="str">
            <v>SS400             　　　　 
PL-22</v>
          </cell>
          <cell r="E170">
            <v>25.72</v>
          </cell>
          <cell r="F170" t="str">
            <v>ｔ</v>
          </cell>
          <cell r="H170">
            <v>0</v>
          </cell>
        </row>
        <row r="171">
          <cell r="C171" t="str">
            <v>平　鋼</v>
          </cell>
          <cell r="D171" t="str">
            <v>SN400A
FB 6×65</v>
          </cell>
          <cell r="E171">
            <v>1.23</v>
          </cell>
          <cell r="F171" t="str">
            <v>ｔ</v>
          </cell>
          <cell r="H171">
            <v>0</v>
          </cell>
        </row>
        <row r="172">
          <cell r="C172" t="str">
            <v>平　鋼</v>
          </cell>
          <cell r="D172" t="str">
            <v>SN400A
FB 6×120</v>
          </cell>
          <cell r="E172">
            <v>0.09</v>
          </cell>
          <cell r="F172" t="str">
            <v>ｔ</v>
          </cell>
          <cell r="H172">
            <v>0</v>
          </cell>
        </row>
        <row r="173">
          <cell r="C173" t="str">
            <v>平　鋼</v>
          </cell>
          <cell r="D173" t="str">
            <v>SN400A
FB 9×50</v>
          </cell>
          <cell r="E173">
            <v>1.46</v>
          </cell>
          <cell r="F173" t="str">
            <v>ｔ</v>
          </cell>
          <cell r="H173">
            <v>0</v>
          </cell>
        </row>
        <row r="174">
          <cell r="C174" t="str">
            <v>平　鋼</v>
          </cell>
          <cell r="D174" t="str">
            <v>SN400A
FB 9×100</v>
          </cell>
          <cell r="E174">
            <v>0.26</v>
          </cell>
          <cell r="F174" t="str">
            <v>ｔ</v>
          </cell>
          <cell r="H174">
            <v>0</v>
          </cell>
        </row>
        <row r="175">
          <cell r="C175" t="str">
            <v>特殊高力ボルト</v>
          </cell>
          <cell r="E175" t="str">
            <v>一 式</v>
          </cell>
          <cell r="H175">
            <v>0</v>
          </cell>
        </row>
        <row r="176">
          <cell r="C176" t="str">
            <v>工場加工組立</v>
          </cell>
          <cell r="D176" t="str">
            <v>工場溶接共</v>
          </cell>
          <cell r="E176">
            <v>399.5</v>
          </cell>
          <cell r="F176" t="str">
            <v>ｔ</v>
          </cell>
          <cell r="H176">
            <v>0</v>
          </cell>
        </row>
        <row r="177">
          <cell r="C177" t="str">
            <v>工場さび止め塗装</v>
          </cell>
          <cell r="E177">
            <v>330</v>
          </cell>
          <cell r="F177" t="str">
            <v>㎡</v>
          </cell>
          <cell r="H177">
            <v>0</v>
          </cell>
        </row>
        <row r="178">
          <cell r="C178" t="str">
            <v>亜鉛メッキ</v>
          </cell>
          <cell r="E178">
            <v>25.88</v>
          </cell>
          <cell r="F178" t="str">
            <v>ｔ</v>
          </cell>
          <cell r="H178">
            <v>0</v>
          </cell>
        </row>
        <row r="179">
          <cell r="C179" t="str">
            <v>アンカーボルト埋込み</v>
          </cell>
          <cell r="D179" t="str">
            <v>ｱﾝｶｰﾎﾞﾙﾄ埋込み，柱底ならし共</v>
          </cell>
          <cell r="E179" t="str">
            <v>一 式</v>
          </cell>
          <cell r="H179">
            <v>0</v>
          </cell>
        </row>
        <row r="180">
          <cell r="C180" t="str">
            <v>建　方</v>
          </cell>
          <cell r="E180" t="str">
            <v>一 式</v>
          </cell>
          <cell r="H180">
            <v>8032300</v>
          </cell>
        </row>
        <row r="181">
          <cell r="C181" t="str">
            <v>現場本締め</v>
          </cell>
          <cell r="E181" t="str">
            <v>一 式</v>
          </cell>
          <cell r="H181">
            <v>4259800</v>
          </cell>
        </row>
        <row r="182">
          <cell r="C182" t="str">
            <v>現場溶接</v>
          </cell>
          <cell r="E182">
            <v>237</v>
          </cell>
          <cell r="F182" t="str">
            <v>ｍ</v>
          </cell>
          <cell r="H182">
            <v>0</v>
          </cell>
        </row>
        <row r="183">
          <cell r="C183" t="str">
            <v>デッキプレート</v>
          </cell>
          <cell r="D183" t="str">
            <v>敷込み共</v>
          </cell>
          <cell r="E183">
            <v>84.7</v>
          </cell>
          <cell r="F183" t="str">
            <v>㎡</v>
          </cell>
          <cell r="H183">
            <v>0</v>
          </cell>
        </row>
        <row r="184">
          <cell r="C184" t="str">
            <v>鉄骨足場</v>
          </cell>
          <cell r="E184" t="str">
            <v>一 式</v>
          </cell>
          <cell r="H184">
            <v>3575700</v>
          </cell>
        </row>
        <row r="185">
          <cell r="C185" t="str">
            <v>災害防止</v>
          </cell>
          <cell r="E185" t="str">
            <v>一 式</v>
          </cell>
          <cell r="H185">
            <v>1300900</v>
          </cell>
        </row>
        <row r="186">
          <cell r="C186" t="str">
            <v>鉄骨運搬</v>
          </cell>
          <cell r="E186" t="str">
            <v>一 式</v>
          </cell>
          <cell r="H186">
            <v>847600</v>
          </cell>
        </row>
        <row r="187">
          <cell r="C187" t="str">
            <v>鉄骨用仮設運搬</v>
          </cell>
          <cell r="E187" t="str">
            <v>一 式</v>
          </cell>
          <cell r="H187">
            <v>145300</v>
          </cell>
        </row>
        <row r="188">
          <cell r="C188" t="str">
            <v>スクラップ控除</v>
          </cell>
          <cell r="E188" t="str">
            <v>一 式</v>
          </cell>
          <cell r="H188">
            <v>-31000</v>
          </cell>
        </row>
        <row r="189">
          <cell r="C189" t="str">
            <v>超音波探傷試験</v>
          </cell>
          <cell r="E189" t="str">
            <v>一 式</v>
          </cell>
          <cell r="H189">
            <v>1305000</v>
          </cell>
        </row>
        <row r="190">
          <cell r="C190" t="str">
            <v>小  々　計</v>
          </cell>
          <cell r="H190">
            <v>19435600</v>
          </cell>
        </row>
        <row r="192">
          <cell r="C192" t="str">
            <v>2.玄関庇工事</v>
          </cell>
        </row>
        <row r="193">
          <cell r="C193" t="str">
            <v>鋼　板</v>
          </cell>
          <cell r="D193" t="str">
            <v>SN400A             　　　　 
PL-9</v>
          </cell>
          <cell r="E193">
            <v>0.06</v>
          </cell>
          <cell r="F193" t="str">
            <v>ｔ</v>
          </cell>
          <cell r="H193">
            <v>0</v>
          </cell>
        </row>
        <row r="194">
          <cell r="C194" t="str">
            <v>鋼　板</v>
          </cell>
          <cell r="D194" t="str">
            <v>SN400A             　　　　 
PL-12</v>
          </cell>
          <cell r="E194">
            <v>0.01</v>
          </cell>
          <cell r="F194" t="str">
            <v>ｔ</v>
          </cell>
          <cell r="H194">
            <v>0</v>
          </cell>
        </row>
        <row r="195">
          <cell r="C195" t="str">
            <v>鋼　板</v>
          </cell>
          <cell r="D195" t="str">
            <v>SN400A             　　　　 
PL-16</v>
          </cell>
          <cell r="E195">
            <v>0.02</v>
          </cell>
          <cell r="F195" t="str">
            <v>ｔ</v>
          </cell>
          <cell r="H195">
            <v>0</v>
          </cell>
        </row>
        <row r="196">
          <cell r="C196" t="str">
            <v>Ｈ形鋼</v>
          </cell>
          <cell r="D196" t="str">
            <v>SN400A
Hｰ250×125×5.5×8</v>
          </cell>
          <cell r="E196">
            <v>0.36</v>
          </cell>
          <cell r="F196" t="str">
            <v>ｔ</v>
          </cell>
          <cell r="H196">
            <v>0</v>
          </cell>
        </row>
        <row r="197">
          <cell r="C197" t="str">
            <v>Ｈ形鋼</v>
          </cell>
          <cell r="D197" t="str">
            <v>SN400A
Hｰ350×175×6.5×9</v>
          </cell>
          <cell r="E197">
            <v>0.57999999999999996</v>
          </cell>
          <cell r="F197" t="str">
            <v>ｔ</v>
          </cell>
          <cell r="H197">
            <v>0</v>
          </cell>
        </row>
        <row r="198">
          <cell r="C198" t="str">
            <v>Ｈ形鋼</v>
          </cell>
          <cell r="D198" t="str">
            <v>SN400A
Hｰ200×200×8×12</v>
          </cell>
          <cell r="E198">
            <v>0.16</v>
          </cell>
          <cell r="F198" t="str">
            <v>ｔ</v>
          </cell>
          <cell r="H198">
            <v>0</v>
          </cell>
        </row>
        <row r="199">
          <cell r="C199" t="str">
            <v>特殊高力ボルト</v>
          </cell>
          <cell r="E199" t="str">
            <v>一 式</v>
          </cell>
          <cell r="H199">
            <v>0</v>
          </cell>
        </row>
        <row r="200">
          <cell r="C200" t="str">
            <v>スタッドボルト</v>
          </cell>
          <cell r="E200" t="str">
            <v>一 式</v>
          </cell>
          <cell r="H200">
            <v>0</v>
          </cell>
        </row>
        <row r="201">
          <cell r="C201" t="str">
            <v>工場加工組立</v>
          </cell>
          <cell r="D201" t="str">
            <v>工場溶接共</v>
          </cell>
          <cell r="E201">
            <v>1.1299999999999999</v>
          </cell>
          <cell r="F201" t="str">
            <v>ｔ</v>
          </cell>
          <cell r="H201">
            <v>0</v>
          </cell>
        </row>
        <row r="202">
          <cell r="C202" t="str">
            <v>工場さび止め塗装</v>
          </cell>
          <cell r="E202">
            <v>28.5</v>
          </cell>
          <cell r="F202" t="str">
            <v>㎡</v>
          </cell>
          <cell r="H202">
            <v>0</v>
          </cell>
        </row>
        <row r="203">
          <cell r="C203" t="str">
            <v>アンカーボルト埋込み</v>
          </cell>
          <cell r="D203" t="str">
            <v>ｱﾝｶｰﾎﾞﾙﾄ埋込み，柱底ならし共</v>
          </cell>
          <cell r="E203" t="str">
            <v>一 式</v>
          </cell>
          <cell r="H203">
            <v>0</v>
          </cell>
        </row>
        <row r="204">
          <cell r="C204" t="str">
            <v>現場本締め</v>
          </cell>
          <cell r="E204" t="str">
            <v>一 式</v>
          </cell>
          <cell r="H204">
            <v>8680</v>
          </cell>
        </row>
        <row r="205">
          <cell r="C205" t="str">
            <v>鉄骨運搬</v>
          </cell>
          <cell r="E205" t="str">
            <v>一 式</v>
          </cell>
          <cell r="H205">
            <v>17600</v>
          </cell>
        </row>
        <row r="206">
          <cell r="C206" t="str">
            <v>超音波探傷試験</v>
          </cell>
          <cell r="E206" t="str">
            <v>一 式</v>
          </cell>
          <cell r="H206">
            <v>8550</v>
          </cell>
        </row>
        <row r="207">
          <cell r="C207" t="str">
            <v>スクラップ控除</v>
          </cell>
          <cell r="E207" t="str">
            <v>一 式</v>
          </cell>
          <cell r="H207">
            <v>-100</v>
          </cell>
        </row>
        <row r="208">
          <cell r="C208" t="str">
            <v>小  々　計</v>
          </cell>
          <cell r="H208">
            <v>34730</v>
          </cell>
        </row>
        <row r="210">
          <cell r="C210" t="str">
            <v>3.ボンベ庫工事</v>
          </cell>
        </row>
        <row r="211">
          <cell r="C211" t="str">
            <v>鋼　板</v>
          </cell>
          <cell r="D211" t="str">
            <v>SN400A             　　　　 
PL-9</v>
          </cell>
          <cell r="E211">
            <v>0.01</v>
          </cell>
          <cell r="F211" t="str">
            <v>ｔ</v>
          </cell>
          <cell r="H211">
            <v>0</v>
          </cell>
        </row>
        <row r="212">
          <cell r="C212" t="str">
            <v>鋼　板</v>
          </cell>
          <cell r="D212" t="str">
            <v>SN400A             　　　　 
PL-16</v>
          </cell>
          <cell r="E212">
            <v>0.01</v>
          </cell>
          <cell r="F212" t="str">
            <v>ｔ</v>
          </cell>
          <cell r="H212">
            <v>0</v>
          </cell>
        </row>
        <row r="213">
          <cell r="C213" t="str">
            <v>Ｈ形鋼</v>
          </cell>
          <cell r="D213" t="str">
            <v>SN400A
Hｰ100×100×6×8</v>
          </cell>
          <cell r="E213">
            <v>0.13</v>
          </cell>
          <cell r="F213" t="str">
            <v>ｔ</v>
          </cell>
          <cell r="H213">
            <v>0</v>
          </cell>
        </row>
        <row r="214">
          <cell r="C214" t="str">
            <v>Ｌ形鋼</v>
          </cell>
          <cell r="D214" t="str">
            <v>SS400
Lｰ100×100×7</v>
          </cell>
          <cell r="E214">
            <v>0.03</v>
          </cell>
          <cell r="F214" t="str">
            <v>ｔ</v>
          </cell>
          <cell r="H214">
            <v>0</v>
          </cell>
        </row>
        <row r="215">
          <cell r="C215" t="str">
            <v>溝形鋼</v>
          </cell>
          <cell r="D215" t="str">
            <v>SSC400
Cｰ100×50×20×2.3</v>
          </cell>
          <cell r="E215">
            <v>0.02</v>
          </cell>
          <cell r="F215" t="str">
            <v>ｔ</v>
          </cell>
          <cell r="H215">
            <v>0</v>
          </cell>
        </row>
        <row r="216">
          <cell r="C216" t="str">
            <v>特殊高力ボルト</v>
          </cell>
          <cell r="E216" t="str">
            <v>一 式</v>
          </cell>
          <cell r="H216">
            <v>0</v>
          </cell>
        </row>
        <row r="217">
          <cell r="C217" t="str">
            <v>樹脂アンカー</v>
          </cell>
          <cell r="E217" t="str">
            <v>一 式</v>
          </cell>
          <cell r="H217">
            <v>0</v>
          </cell>
        </row>
        <row r="218">
          <cell r="C218" t="str">
            <v>工場加工組立</v>
          </cell>
          <cell r="D218" t="str">
            <v>工場溶接共</v>
          </cell>
          <cell r="E218">
            <v>0.19</v>
          </cell>
          <cell r="F218" t="str">
            <v>ｔ</v>
          </cell>
          <cell r="H218">
            <v>0</v>
          </cell>
        </row>
        <row r="219">
          <cell r="C219" t="str">
            <v>亜鉛メッキ</v>
          </cell>
          <cell r="E219">
            <v>0.19</v>
          </cell>
          <cell r="F219" t="str">
            <v>ｔ</v>
          </cell>
          <cell r="H219">
            <v>0</v>
          </cell>
        </row>
        <row r="220">
          <cell r="C220" t="str">
            <v>アンカーボルト埋込み</v>
          </cell>
          <cell r="D220" t="str">
            <v>ｱﾝｶｰﾎﾞﾙﾄ埋込み，柱底ならし共</v>
          </cell>
          <cell r="E220" t="str">
            <v>一 式</v>
          </cell>
          <cell r="H220">
            <v>0</v>
          </cell>
        </row>
        <row r="221">
          <cell r="C221" t="str">
            <v>現場本締め</v>
          </cell>
          <cell r="E221" t="str">
            <v>一 式</v>
          </cell>
          <cell r="H221">
            <v>1120</v>
          </cell>
        </row>
        <row r="222">
          <cell r="C222" t="str">
            <v>鉄骨運搬</v>
          </cell>
          <cell r="E222" t="str">
            <v>一 式</v>
          </cell>
          <cell r="H222">
            <v>17600</v>
          </cell>
        </row>
        <row r="223">
          <cell r="C223" t="str">
            <v>スクラップ控除</v>
          </cell>
          <cell r="E223" t="str">
            <v>一 式</v>
          </cell>
          <cell r="H223">
            <v>-320</v>
          </cell>
        </row>
        <row r="224">
          <cell r="C224" t="str">
            <v>小  々　計</v>
          </cell>
          <cell r="H224">
            <v>18400</v>
          </cell>
        </row>
        <row r="226">
          <cell r="C226" t="str">
            <v>4.スリーブ工事</v>
          </cell>
        </row>
        <row r="227">
          <cell r="C227" t="str">
            <v>丸鋼管</v>
          </cell>
          <cell r="D227" t="str">
            <v>φ114.3×4.5</v>
          </cell>
          <cell r="E227">
            <v>1.22</v>
          </cell>
          <cell r="F227" t="str">
            <v>ｔ</v>
          </cell>
          <cell r="H227">
            <v>0</v>
          </cell>
        </row>
        <row r="228">
          <cell r="C228" t="str">
            <v>丸鋼管</v>
          </cell>
          <cell r="D228" t="str">
            <v>φ165.2×5.0</v>
          </cell>
          <cell r="E228">
            <v>0.26</v>
          </cell>
          <cell r="F228" t="str">
            <v>ｔ</v>
          </cell>
          <cell r="H228">
            <v>0</v>
          </cell>
        </row>
        <row r="229">
          <cell r="C229" t="str">
            <v>工場加工組立</v>
          </cell>
          <cell r="D229" t="str">
            <v>工場溶接共</v>
          </cell>
          <cell r="E229">
            <v>1.41</v>
          </cell>
          <cell r="F229" t="str">
            <v>ｔ</v>
          </cell>
          <cell r="H229">
            <v>0</v>
          </cell>
        </row>
        <row r="230">
          <cell r="C230" t="str">
            <v>工場さび止め塗装</v>
          </cell>
          <cell r="E230">
            <v>40.5</v>
          </cell>
          <cell r="F230" t="str">
            <v>㎡</v>
          </cell>
          <cell r="H230">
            <v>0</v>
          </cell>
        </row>
        <row r="231">
          <cell r="C231" t="str">
            <v>鉄骨運搬</v>
          </cell>
          <cell r="E231" t="str">
            <v>一 式</v>
          </cell>
          <cell r="H231">
            <v>17600</v>
          </cell>
        </row>
        <row r="232">
          <cell r="C232" t="str">
            <v>スクラップ控除</v>
          </cell>
          <cell r="E232" t="str">
            <v>一 式</v>
          </cell>
          <cell r="H232">
            <v>-120</v>
          </cell>
        </row>
        <row r="233">
          <cell r="C233" t="str">
            <v>小  々　計</v>
          </cell>
          <cell r="H233">
            <v>17480</v>
          </cell>
        </row>
        <row r="235">
          <cell r="C235" t="str">
            <v>小　計</v>
          </cell>
          <cell r="H235">
            <v>19506210</v>
          </cell>
        </row>
        <row r="237">
          <cell r="B237" t="str">
            <v>（7）防　水</v>
          </cell>
        </row>
        <row r="238">
          <cell r="C238" t="str">
            <v>（外部）</v>
          </cell>
        </row>
        <row r="239">
          <cell r="C239" t="str">
            <v>シート防水</v>
          </cell>
          <cell r="D239" t="str">
            <v>塩化ビニル系シート厚2.0</v>
          </cell>
          <cell r="E239">
            <v>707</v>
          </cell>
          <cell r="F239" t="str">
            <v>㎡</v>
          </cell>
          <cell r="H239">
            <v>0</v>
          </cell>
        </row>
        <row r="240">
          <cell r="C240" t="str">
            <v>シート防水</v>
          </cell>
          <cell r="D240" t="str">
            <v>塩化ビニル系シート厚2.0
立上り</v>
          </cell>
          <cell r="E240">
            <v>172</v>
          </cell>
          <cell r="F240" t="str">
            <v>㎡</v>
          </cell>
          <cell r="H240">
            <v>0</v>
          </cell>
        </row>
        <row r="241">
          <cell r="C241" t="str">
            <v>塗膜防水</v>
          </cell>
          <cell r="D241" t="str">
            <v>ウレタン　Ｃ種</v>
          </cell>
          <cell r="E241">
            <v>106</v>
          </cell>
          <cell r="F241" t="str">
            <v>㎡</v>
          </cell>
          <cell r="H241">
            <v>0</v>
          </cell>
        </row>
        <row r="242">
          <cell r="C242" t="str">
            <v>塗膜防水</v>
          </cell>
          <cell r="D242" t="str">
            <v>ウレタン　Ｃ種
立上り</v>
          </cell>
          <cell r="E242">
            <v>22.5</v>
          </cell>
          <cell r="F242" t="str">
            <v>㎡</v>
          </cell>
          <cell r="H242">
            <v>0</v>
          </cell>
        </row>
        <row r="243">
          <cell r="C243" t="str">
            <v>シーリング</v>
          </cell>
          <cell r="D243" t="str">
            <v>打継目地
ﾎﾟﾘｻﾙﾌｧｲﾄﾞｼｰﾘﾝｸﾞ 10X10</v>
          </cell>
          <cell r="E243">
            <v>766</v>
          </cell>
          <cell r="F243" t="str">
            <v>ｍ</v>
          </cell>
          <cell r="H243">
            <v>0</v>
          </cell>
        </row>
        <row r="244">
          <cell r="C244" t="str">
            <v>シーリング</v>
          </cell>
          <cell r="D244" t="str">
            <v>ﾀｲﾙ伸縮目地
ﾎﾟﾘｻﾙﾌｧｲﾄﾞｼｰﾘﾝｸﾞ 25X15</v>
          </cell>
          <cell r="E244">
            <v>665</v>
          </cell>
          <cell r="F244" t="str">
            <v>ｍ</v>
          </cell>
          <cell r="H244">
            <v>0</v>
          </cell>
        </row>
        <row r="245">
          <cell r="C245" t="str">
            <v>シーリング</v>
          </cell>
          <cell r="D245" t="str">
            <v>ﾀｲﾙ伸縮目地
ﾎﾟﾘｻﾙﾌｧｲﾄﾞｼｰﾘﾝｸﾞ 25X10</v>
          </cell>
          <cell r="E245">
            <v>639</v>
          </cell>
          <cell r="F245" t="str">
            <v>ｍ</v>
          </cell>
          <cell r="H245">
            <v>0</v>
          </cell>
        </row>
        <row r="246">
          <cell r="C246" t="str">
            <v>シーリング</v>
          </cell>
          <cell r="D246" t="str">
            <v>ﾊﾟﾈﾙ目地
ﾎﾟﾘｻﾙﾌｧｲﾄﾞｼｰﾘﾝｸﾞ 15X10</v>
          </cell>
          <cell r="E246">
            <v>308</v>
          </cell>
          <cell r="F246" t="str">
            <v>ｍ</v>
          </cell>
          <cell r="H246">
            <v>0</v>
          </cell>
        </row>
        <row r="247">
          <cell r="C247" t="str">
            <v>シーリング</v>
          </cell>
          <cell r="D247" t="str">
            <v>耐震ｽﾘｯﾄ
ﾎﾟﾘｻﾙﾌｧｲﾄﾞｼｰﾘﾝｸﾞ 20X10</v>
          </cell>
          <cell r="E247">
            <v>254</v>
          </cell>
          <cell r="F247" t="str">
            <v>ｍ</v>
          </cell>
          <cell r="H247">
            <v>0</v>
          </cell>
        </row>
        <row r="248">
          <cell r="C248" t="str">
            <v>シーリング</v>
          </cell>
          <cell r="D248" t="str">
            <v>耐震ｽﾘｯﾄ
ﾎﾟﾘｻﾙﾌｧｲﾄﾞｼｰﾘﾝｸﾞ 25X10</v>
          </cell>
          <cell r="E248">
            <v>165</v>
          </cell>
          <cell r="F248" t="str">
            <v>ｍ</v>
          </cell>
          <cell r="H248">
            <v>0</v>
          </cell>
        </row>
        <row r="249">
          <cell r="C249" t="str">
            <v>シーリング</v>
          </cell>
          <cell r="D249" t="str">
            <v>金属取合
ﾎﾟﾘｻﾙﾌｧｲﾄﾞｼｰﾘﾝｸﾞ 15X10</v>
          </cell>
          <cell r="E249">
            <v>230</v>
          </cell>
          <cell r="F249" t="str">
            <v>ｍ</v>
          </cell>
          <cell r="H249">
            <v>0</v>
          </cell>
        </row>
        <row r="250">
          <cell r="C250" t="str">
            <v>シーリング</v>
          </cell>
          <cell r="D250" t="str">
            <v>建具周囲・水切り
変成ｼﾘｺﾝ(2成分)  15X10</v>
          </cell>
          <cell r="E250">
            <v>1702</v>
          </cell>
          <cell r="F250" t="str">
            <v>ｍ</v>
          </cell>
          <cell r="H250">
            <v>0</v>
          </cell>
        </row>
        <row r="251">
          <cell r="C251" t="str">
            <v>（外　部）小　計</v>
          </cell>
          <cell r="H251">
            <v>0</v>
          </cell>
        </row>
        <row r="253">
          <cell r="C253" t="str">
            <v>（内　部）</v>
          </cell>
        </row>
        <row r="254">
          <cell r="C254" t="str">
            <v>配線ﾋﾟｯﾄ  塗膜防水</v>
          </cell>
          <cell r="D254" t="str">
            <v>W=200  一般部</v>
          </cell>
          <cell r="E254">
            <v>23.9</v>
          </cell>
          <cell r="F254" t="str">
            <v>㎡</v>
          </cell>
          <cell r="H254">
            <v>0</v>
          </cell>
        </row>
        <row r="255">
          <cell r="C255" t="str">
            <v>配線ﾋﾟｯﾄ  塗膜防水</v>
          </cell>
          <cell r="D255" t="str">
            <v>立上ﾘ部</v>
          </cell>
          <cell r="E255">
            <v>24.1</v>
          </cell>
          <cell r="F255" t="str">
            <v>㎡</v>
          </cell>
          <cell r="H255">
            <v>0</v>
          </cell>
        </row>
        <row r="256">
          <cell r="C256" t="str">
            <v>ｼｰﾘﾝｸﾞ</v>
          </cell>
          <cell r="D256" t="str">
            <v>ｼﾘｺﾝ系(2成分)   5X5</v>
          </cell>
          <cell r="E256">
            <v>143</v>
          </cell>
          <cell r="F256" t="str">
            <v>ｍ</v>
          </cell>
          <cell r="H256">
            <v>0</v>
          </cell>
        </row>
        <row r="257">
          <cell r="C257" t="str">
            <v>ｼｰﾘﾝｸﾞ</v>
          </cell>
          <cell r="D257" t="str">
            <v>ｼﾘｺﾝ系(2成分)   10X10</v>
          </cell>
          <cell r="E257">
            <v>44.3</v>
          </cell>
          <cell r="F257" t="str">
            <v>ｍ</v>
          </cell>
          <cell r="H257">
            <v>0</v>
          </cell>
        </row>
        <row r="258">
          <cell r="C258" t="str">
            <v>ｼｰﾘﾝｸﾞ</v>
          </cell>
          <cell r="D258" t="str">
            <v>ｼﾘｺﾝ系(2成分)   6X6</v>
          </cell>
          <cell r="E258">
            <v>5</v>
          </cell>
          <cell r="F258" t="str">
            <v>ｍ</v>
          </cell>
          <cell r="H258">
            <v>0</v>
          </cell>
        </row>
        <row r="259">
          <cell r="C259" t="str">
            <v>止水板</v>
          </cell>
          <cell r="D259" t="str">
            <v>合成ｺﾞﾑ製 厚9 W=200
 (ｾﾝﾀｰﾊﾞﾌﾞﾙ型)</v>
          </cell>
          <cell r="E259">
            <v>28.9</v>
          </cell>
          <cell r="F259" t="str">
            <v>ｍ</v>
          </cell>
          <cell r="H259">
            <v>0</v>
          </cell>
        </row>
        <row r="260">
          <cell r="C260" t="str">
            <v>（内　部）小　計</v>
          </cell>
          <cell r="H260">
            <v>0</v>
          </cell>
        </row>
        <row r="261">
          <cell r="C261" t="str">
            <v>　</v>
          </cell>
          <cell r="D261" t="str">
            <v>　</v>
          </cell>
          <cell r="E261" t="str">
            <v>　</v>
          </cell>
          <cell r="F261" t="str">
            <v>　</v>
          </cell>
        </row>
        <row r="262">
          <cell r="C262" t="str">
            <v>小　計</v>
          </cell>
          <cell r="H262">
            <v>0</v>
          </cell>
        </row>
        <row r="264">
          <cell r="B264" t="str">
            <v>（8）石</v>
          </cell>
          <cell r="D264" t="str">
            <v>　</v>
          </cell>
        </row>
        <row r="265">
          <cell r="C265" t="str">
            <v>汚垂石  御影石</v>
          </cell>
          <cell r="D265" t="str">
            <v>600X600X厚13  W=600</v>
          </cell>
          <cell r="E265">
            <v>13.4</v>
          </cell>
          <cell r="F265" t="str">
            <v>㎡</v>
          </cell>
          <cell r="H265">
            <v>0</v>
          </cell>
        </row>
        <row r="266">
          <cell r="C266" t="str">
            <v>ﾗｲﾆﾝｸﾞ甲板  人工大理石</v>
          </cell>
          <cell r="D266" t="str">
            <v>厚25  W=150</v>
          </cell>
          <cell r="E266">
            <v>34</v>
          </cell>
          <cell r="F266" t="str">
            <v>ｍ</v>
          </cell>
          <cell r="H266">
            <v>0</v>
          </cell>
        </row>
        <row r="267">
          <cell r="C267" t="str">
            <v>ﾗｲﾆﾝｸﾞ甲板  人工大理石</v>
          </cell>
          <cell r="D267" t="str">
            <v>厚25  W=200</v>
          </cell>
          <cell r="E267">
            <v>3.1</v>
          </cell>
          <cell r="F267" t="str">
            <v>ｍ</v>
          </cell>
          <cell r="H267">
            <v>0</v>
          </cell>
        </row>
        <row r="268">
          <cell r="C268" t="str">
            <v>小　計</v>
          </cell>
          <cell r="H268">
            <v>0</v>
          </cell>
        </row>
        <row r="270">
          <cell r="B270" t="str">
            <v>（9）タイル</v>
          </cell>
        </row>
        <row r="271">
          <cell r="C271" t="str">
            <v>（外部）</v>
          </cell>
        </row>
        <row r="272">
          <cell r="C272" t="str">
            <v>床置敷きタイル</v>
          </cell>
          <cell r="D272" t="str">
            <v>100角 (300角 ﾕﾆｯﾄ)</v>
          </cell>
          <cell r="E272">
            <v>79.900000000000006</v>
          </cell>
          <cell r="F272" t="str">
            <v>㎡</v>
          </cell>
          <cell r="H272">
            <v>0</v>
          </cell>
        </row>
        <row r="273">
          <cell r="C273" t="str">
            <v>床磁器質タイル張り</v>
          </cell>
          <cell r="D273" t="str">
            <v>300角</v>
          </cell>
          <cell r="E273">
            <v>47.4</v>
          </cell>
          <cell r="F273" t="str">
            <v>㎡</v>
          </cell>
          <cell r="H273">
            <v>0</v>
          </cell>
        </row>
        <row r="274">
          <cell r="C274" t="str">
            <v>立下り磁器質タイル張り</v>
          </cell>
          <cell r="D274" t="str">
            <v>300角</v>
          </cell>
          <cell r="E274">
            <v>3</v>
          </cell>
          <cell r="F274" t="str">
            <v>㎡</v>
          </cell>
          <cell r="H274">
            <v>0</v>
          </cell>
        </row>
        <row r="275">
          <cell r="C275" t="str">
            <v>外壁タイル張り</v>
          </cell>
          <cell r="D275" t="str">
            <v>磁器質　45角　施釉
ﾏｽｸ工法　</v>
          </cell>
          <cell r="E275">
            <v>2290</v>
          </cell>
          <cell r="F275" t="str">
            <v>㎡</v>
          </cell>
          <cell r="H275">
            <v>0</v>
          </cell>
        </row>
        <row r="276">
          <cell r="C276" t="str">
            <v>外壁役物タイル張り</v>
          </cell>
          <cell r="E276">
            <v>1107</v>
          </cell>
          <cell r="F276" t="str">
            <v>ｍ</v>
          </cell>
          <cell r="H276">
            <v>0</v>
          </cell>
        </row>
        <row r="277">
          <cell r="C277" t="str">
            <v>（外　部）小　計</v>
          </cell>
          <cell r="H277">
            <v>0</v>
          </cell>
        </row>
        <row r="279">
          <cell r="C279" t="str">
            <v>（内　部）</v>
          </cell>
        </row>
        <row r="280">
          <cell r="C280" t="str">
            <v>床磁器質タイル張り</v>
          </cell>
          <cell r="D280" t="str">
            <v>300角</v>
          </cell>
          <cell r="E280">
            <v>84</v>
          </cell>
          <cell r="F280" t="str">
            <v>㎡</v>
          </cell>
          <cell r="H280">
            <v>0</v>
          </cell>
        </row>
        <row r="281">
          <cell r="C281" t="str">
            <v>壁内装ﾀｲﾙ</v>
          </cell>
          <cell r="D281" t="str">
            <v>50角</v>
          </cell>
          <cell r="E281">
            <v>98.4</v>
          </cell>
          <cell r="F281" t="str">
            <v>㎡</v>
          </cell>
          <cell r="H281">
            <v>0</v>
          </cell>
        </row>
        <row r="282">
          <cell r="C282" t="str">
            <v>壁内装ﾀｲﾙ</v>
          </cell>
          <cell r="D282" t="str">
            <v>200X100</v>
          </cell>
          <cell r="E282">
            <v>448</v>
          </cell>
          <cell r="F282" t="str">
            <v>㎡</v>
          </cell>
          <cell r="H282">
            <v>0</v>
          </cell>
        </row>
        <row r="283">
          <cell r="C283" t="str">
            <v>壁内装ﾀｲﾙ</v>
          </cell>
          <cell r="D283" t="str">
            <v>200X100
ﾎﾞｰﾄﾞ面接着貼</v>
          </cell>
          <cell r="E283">
            <v>238</v>
          </cell>
          <cell r="F283" t="str">
            <v>㎡</v>
          </cell>
          <cell r="H283">
            <v>0</v>
          </cell>
        </row>
        <row r="284">
          <cell r="C284" t="str">
            <v>壁ﾃﾞｻﾞｲﾝﾀｲﾙ</v>
          </cell>
          <cell r="E284">
            <v>26.8</v>
          </cell>
          <cell r="F284" t="str">
            <v>㎡</v>
          </cell>
          <cell r="H284">
            <v>0</v>
          </cell>
        </row>
        <row r="285">
          <cell r="C285" t="str">
            <v>（内　部）小　計</v>
          </cell>
          <cell r="H285">
            <v>0</v>
          </cell>
        </row>
        <row r="287">
          <cell r="C287" t="str">
            <v>小　計</v>
          </cell>
          <cell r="H287">
            <v>0</v>
          </cell>
        </row>
        <row r="289">
          <cell r="B289" t="str">
            <v>（10）木</v>
          </cell>
        </row>
        <row r="290">
          <cell r="C290" t="str">
            <v>造作材</v>
          </cell>
          <cell r="D290" t="str">
            <v>米栂  上小節  平割</v>
          </cell>
          <cell r="E290">
            <v>1.0660000000000001</v>
          </cell>
          <cell r="F290" t="str">
            <v>ｍ3</v>
          </cell>
          <cell r="H290">
            <v>0</v>
          </cell>
        </row>
        <row r="291">
          <cell r="C291" t="str">
            <v>流し台側面塞ぎ</v>
          </cell>
          <cell r="D291" t="str">
            <v>W=100　H=850
ﾎﾟﾘｴｽﾃﾙ化粧合板　厚5</v>
          </cell>
          <cell r="E291">
            <v>42</v>
          </cell>
          <cell r="F291" t="str">
            <v>箇所</v>
          </cell>
          <cell r="H291">
            <v>0</v>
          </cell>
        </row>
        <row r="292">
          <cell r="C292" t="str">
            <v>施工費</v>
          </cell>
          <cell r="E292" t="str">
            <v>一　式</v>
          </cell>
          <cell r="H292">
            <v>0</v>
          </cell>
        </row>
        <row r="293">
          <cell r="C293" t="str">
            <v>小　計</v>
          </cell>
          <cell r="H293">
            <v>0</v>
          </cell>
        </row>
        <row r="295">
          <cell r="B295" t="str">
            <v>（11）屋根及びとい</v>
          </cell>
        </row>
        <row r="296">
          <cell r="C296" t="str">
            <v>ルーフドレン</v>
          </cell>
          <cell r="D296" t="str">
            <v>鋳鉄製、縦引、φ100
ｼｰﾄ防水用</v>
          </cell>
          <cell r="E296">
            <v>8</v>
          </cell>
          <cell r="F296" t="str">
            <v>箇所</v>
          </cell>
          <cell r="H296">
            <v>0</v>
          </cell>
        </row>
        <row r="297">
          <cell r="C297" t="str">
            <v>ルーフドレン</v>
          </cell>
          <cell r="D297" t="str">
            <v>鋳鉄製、横引、φ75
ｼｰﾄ防水用</v>
          </cell>
          <cell r="E297">
            <v>1</v>
          </cell>
          <cell r="F297" t="str">
            <v>箇所</v>
          </cell>
          <cell r="H297">
            <v>0</v>
          </cell>
        </row>
        <row r="298">
          <cell r="C298" t="str">
            <v>ルーフドレン</v>
          </cell>
          <cell r="D298" t="str">
            <v>鋳鉄製、縦引、φ75
ｼｰﾄ防水用</v>
          </cell>
          <cell r="E298">
            <v>1</v>
          </cell>
          <cell r="F298" t="str">
            <v>箇所</v>
          </cell>
          <cell r="H298">
            <v>0</v>
          </cell>
        </row>
        <row r="299">
          <cell r="C299" t="str">
            <v>中継ドレン</v>
          </cell>
          <cell r="D299" t="str">
            <v>鋳鉄製、縦引、φ75
ｼｰﾄ防水用</v>
          </cell>
          <cell r="E299">
            <v>4</v>
          </cell>
          <cell r="F299" t="str">
            <v>箇所</v>
          </cell>
          <cell r="H299">
            <v>0</v>
          </cell>
        </row>
        <row r="300">
          <cell r="C300" t="str">
            <v>立てどい</v>
          </cell>
          <cell r="D300" t="str">
            <v>配管用炭素鋼鋼管
SGP－100</v>
          </cell>
          <cell r="E300">
            <v>138</v>
          </cell>
          <cell r="F300" t="str">
            <v>ｍ</v>
          </cell>
          <cell r="H300">
            <v>0</v>
          </cell>
        </row>
        <row r="301">
          <cell r="C301" t="str">
            <v>立てどい</v>
          </cell>
          <cell r="D301" t="str">
            <v>配管用炭素鋼鋼管
SGP－75</v>
          </cell>
          <cell r="E301">
            <v>23.7</v>
          </cell>
          <cell r="F301" t="str">
            <v>ｍ</v>
          </cell>
          <cell r="H301">
            <v>0</v>
          </cell>
        </row>
        <row r="302">
          <cell r="C302" t="str">
            <v>地中埋設管</v>
          </cell>
          <cell r="D302" t="str">
            <v>配管用炭素鋼鋼管
SGP－100</v>
          </cell>
          <cell r="E302">
            <v>46.3</v>
          </cell>
          <cell r="F302" t="str">
            <v>ｍ</v>
          </cell>
          <cell r="H302">
            <v>0</v>
          </cell>
        </row>
        <row r="303">
          <cell r="C303" t="str">
            <v>といの防露被覆</v>
          </cell>
          <cell r="D303" t="str">
            <v>100φ</v>
          </cell>
          <cell r="E303" t="str">
            <v>一　式</v>
          </cell>
          <cell r="H303">
            <v>309100</v>
          </cell>
        </row>
        <row r="304">
          <cell r="C304" t="str">
            <v>折板 -500</v>
          </cell>
          <cell r="D304" t="str">
            <v>厚0.6</v>
          </cell>
          <cell r="E304">
            <v>6.2</v>
          </cell>
          <cell r="F304" t="str">
            <v>㎡</v>
          </cell>
          <cell r="H304">
            <v>0</v>
          </cell>
        </row>
        <row r="305">
          <cell r="C305" t="str">
            <v>ﾀｲﾄﾌﾚｰﾑ</v>
          </cell>
          <cell r="E305">
            <v>6.2</v>
          </cell>
          <cell r="F305" t="str">
            <v>ｍ</v>
          </cell>
          <cell r="H305">
            <v>0</v>
          </cell>
        </row>
        <row r="306">
          <cell r="C306" t="str">
            <v>壁取合水切 （水上）</v>
          </cell>
          <cell r="D306" t="str">
            <v>水上,ｹﾗﾊﾞ,軒先</v>
          </cell>
          <cell r="E306" t="str">
            <v>一　式</v>
          </cell>
          <cell r="F306" t="str">
            <v>ｍ</v>
          </cell>
          <cell r="H306">
            <v>18200</v>
          </cell>
        </row>
        <row r="307">
          <cell r="C307" t="str">
            <v>小　計</v>
          </cell>
          <cell r="H307">
            <v>327300</v>
          </cell>
        </row>
        <row r="309">
          <cell r="B309" t="str">
            <v>（12）金　属</v>
          </cell>
        </row>
        <row r="310">
          <cell r="C310" t="str">
            <v>（外　部）</v>
          </cell>
        </row>
        <row r="311">
          <cell r="C311" t="str">
            <v>ｱﾙﾐﾆｳﾑ笠木</v>
          </cell>
          <cell r="D311" t="str">
            <v>W=230
厚2.0 加工  (ｽﾃﾝｶﾗｰ)</v>
          </cell>
          <cell r="E311">
            <v>27.2</v>
          </cell>
          <cell r="F311" t="str">
            <v>ｍ</v>
          </cell>
          <cell r="H311">
            <v>0</v>
          </cell>
        </row>
        <row r="312">
          <cell r="C312" t="str">
            <v>ｱﾙﾐﾆｳﾑ笠木</v>
          </cell>
          <cell r="D312" t="str">
            <v>W=330
厚2.0 加工  (ｽﾃﾝｶﾗｰ)</v>
          </cell>
          <cell r="E312">
            <v>91.9</v>
          </cell>
          <cell r="F312" t="str">
            <v>ｍ</v>
          </cell>
          <cell r="H312">
            <v>0</v>
          </cell>
        </row>
        <row r="313">
          <cell r="C313" t="str">
            <v>ｱﾙﾐﾆｳﾑ笠木</v>
          </cell>
          <cell r="D313" t="str">
            <v>W=445
厚2.0 加工  (ｽﾃﾝｶﾗｰ)</v>
          </cell>
          <cell r="E313">
            <v>14.5</v>
          </cell>
          <cell r="F313" t="str">
            <v>ｍ</v>
          </cell>
          <cell r="H313">
            <v>0</v>
          </cell>
        </row>
        <row r="314">
          <cell r="C314" t="str">
            <v>ｱﾙﾐﾆｳﾑ水切</v>
          </cell>
          <cell r="D314" t="str">
            <v>W=200
厚2.0 加工  (ｽﾃﾝｶﾗｰ)</v>
          </cell>
          <cell r="E314">
            <v>102</v>
          </cell>
          <cell r="F314" t="str">
            <v>ｍ</v>
          </cell>
          <cell r="H314">
            <v>0</v>
          </cell>
        </row>
        <row r="315">
          <cell r="C315" t="str">
            <v>天端部分
防水端部押さえ金物</v>
          </cell>
          <cell r="D315" t="str">
            <v>ｱﾙﾐﾆｳﾑ製</v>
          </cell>
          <cell r="E315">
            <v>26.1</v>
          </cell>
          <cell r="F315" t="str">
            <v>ｍ</v>
          </cell>
          <cell r="H315">
            <v>0</v>
          </cell>
        </row>
        <row r="316">
          <cell r="C316" t="str">
            <v>防水端部押さえ金物</v>
          </cell>
          <cell r="D316" t="str">
            <v>ｱﾙﾐﾆｳﾑ製</v>
          </cell>
          <cell r="E316">
            <v>356</v>
          </cell>
          <cell r="F316" t="str">
            <v>ｍ</v>
          </cell>
          <cell r="H316">
            <v>0</v>
          </cell>
        </row>
        <row r="317">
          <cell r="C317" t="str">
            <v>防水端部押さえ金物</v>
          </cell>
          <cell r="D317" t="str">
            <v>ｱﾙﾐﾆｳﾑ製
W50XH125  糸200</v>
          </cell>
          <cell r="E317">
            <v>56.8</v>
          </cell>
          <cell r="F317" t="str">
            <v>ｍ</v>
          </cell>
          <cell r="H317">
            <v>0</v>
          </cell>
        </row>
        <row r="318">
          <cell r="C318" t="str">
            <v>防水端部押さえ金物</v>
          </cell>
          <cell r="D318" t="str">
            <v>ｱﾙﾐﾆｳﾑ製
L-30X30X3共</v>
          </cell>
          <cell r="E318">
            <v>9.3000000000000007</v>
          </cell>
          <cell r="F318" t="str">
            <v>ｍ</v>
          </cell>
          <cell r="H318">
            <v>0</v>
          </cell>
        </row>
        <row r="319">
          <cell r="C319" t="str">
            <v>ｸﾞﾘｰﾝﾃﾗｽ軒先部
防水端部押さえ金物</v>
          </cell>
          <cell r="D319" t="str">
            <v>ｱﾙﾐﾆｳﾑ製</v>
          </cell>
          <cell r="E319">
            <v>45.8</v>
          </cell>
          <cell r="F319" t="str">
            <v>ｍ</v>
          </cell>
          <cell r="H319">
            <v>0</v>
          </cell>
        </row>
        <row r="320">
          <cell r="C320" t="str">
            <v>基礎  ﾜｰﾔｰﾒｯｼｭ</v>
          </cell>
          <cell r="D320" t="str">
            <v>6φ-150X150</v>
          </cell>
          <cell r="E320">
            <v>5</v>
          </cell>
          <cell r="F320" t="str">
            <v>㎡</v>
          </cell>
          <cell r="H320">
            <v>0</v>
          </cell>
        </row>
        <row r="321">
          <cell r="C321" t="str">
            <v>床･踏面  ﾜｰﾔｰﾒｯｼｭ</v>
          </cell>
          <cell r="D321" t="str">
            <v>3.2φ-50X50</v>
          </cell>
          <cell r="E321">
            <v>147</v>
          </cell>
          <cell r="F321" t="str">
            <v>㎡</v>
          </cell>
          <cell r="H321">
            <v>0</v>
          </cell>
        </row>
        <row r="322">
          <cell r="C322" t="str">
            <v>床見切</v>
          </cell>
          <cell r="D322" t="str">
            <v>SUS 304  L-50X50X4</v>
          </cell>
          <cell r="E322">
            <v>13.3</v>
          </cell>
          <cell r="F322" t="str">
            <v>ｍ</v>
          </cell>
          <cell r="H322">
            <v>0</v>
          </cell>
        </row>
        <row r="323">
          <cell r="C323" t="str">
            <v>階段すべり止め</v>
          </cell>
          <cell r="D323" t="str">
            <v>ｽﾃﾝﾚｽ製 W=30</v>
          </cell>
          <cell r="E323">
            <v>4.2</v>
          </cell>
          <cell r="F323" t="str">
            <v>ｍ</v>
          </cell>
          <cell r="H323">
            <v>0</v>
          </cell>
        </row>
        <row r="324">
          <cell r="C324" t="str">
            <v>階段すべり止め</v>
          </cell>
          <cell r="D324" t="str">
            <v>ｽﾃﾝﾚｽ製 W=35 ｺﾞﾑ入り</v>
          </cell>
          <cell r="E324">
            <v>215</v>
          </cell>
          <cell r="F324" t="str">
            <v>ｍ</v>
          </cell>
          <cell r="H324">
            <v>0</v>
          </cell>
        </row>
        <row r="325">
          <cell r="C325" t="str">
            <v>軽量鉄骨天井下地</v>
          </cell>
          <cell r="D325" t="str">
            <v>25形　＠300</v>
          </cell>
          <cell r="E325">
            <v>27.3</v>
          </cell>
          <cell r="F325" t="str">
            <v>㎡</v>
          </cell>
          <cell r="H325">
            <v>0</v>
          </cell>
        </row>
        <row r="326">
          <cell r="C326" t="str">
            <v>軒天
アルミスパンドレル</v>
          </cell>
          <cell r="D326" t="str">
            <v>厚2.0  (ｽﾃﾝｶﾗｰ)</v>
          </cell>
          <cell r="E326">
            <v>27.3</v>
          </cell>
          <cell r="F326" t="str">
            <v>㎡</v>
          </cell>
          <cell r="H326">
            <v>0</v>
          </cell>
        </row>
        <row r="327">
          <cell r="C327" t="str">
            <v>同上廻り縁</v>
          </cell>
          <cell r="E327">
            <v>30.9</v>
          </cell>
          <cell r="F327" t="str">
            <v>ｍ</v>
          </cell>
          <cell r="H327">
            <v>0</v>
          </cell>
        </row>
        <row r="328">
          <cell r="C328" t="str">
            <v>軒天
エキスパンドメタル</v>
          </cell>
          <cell r="E328">
            <v>66.599999999999994</v>
          </cell>
          <cell r="F328" t="str">
            <v>㎡</v>
          </cell>
          <cell r="H328">
            <v>0</v>
          </cell>
        </row>
        <row r="329">
          <cell r="C329" t="str">
            <v>同上用  取付金物</v>
          </cell>
          <cell r="D329" t="str">
            <v>L-30X30X3
溶融亜鉛ﾒｯｷ</v>
          </cell>
          <cell r="E329">
            <v>155</v>
          </cell>
          <cell r="F329" t="str">
            <v>ｍ</v>
          </cell>
          <cell r="H329">
            <v>0</v>
          </cell>
        </row>
        <row r="330">
          <cell r="C330" t="str">
            <v>鼻隠し
エキスパンドメタル</v>
          </cell>
          <cell r="E330">
            <v>7.3</v>
          </cell>
          <cell r="F330" t="str">
            <v>㎡</v>
          </cell>
          <cell r="H330">
            <v>0</v>
          </cell>
        </row>
        <row r="331">
          <cell r="C331" t="str">
            <v>同上用  取付金物</v>
          </cell>
          <cell r="D331" t="str">
            <v>L-30X30X3
溶融亜鉛ﾒｯｷ</v>
          </cell>
          <cell r="E331">
            <v>138</v>
          </cell>
          <cell r="F331" t="str">
            <v>ｍ</v>
          </cell>
          <cell r="H331">
            <v>0</v>
          </cell>
        </row>
        <row r="332">
          <cell r="C332" t="str">
            <v>ｸﾞﾘｰﾝﾃﾗｽ鼻隠し</v>
          </cell>
          <cell r="D332" t="str">
            <v xml:space="preserve">C-400X75X4.5
取付金物L-50X50X6 </v>
          </cell>
          <cell r="E332">
            <v>45.8</v>
          </cell>
          <cell r="F332" t="str">
            <v>ｍ</v>
          </cell>
          <cell r="H332">
            <v>0</v>
          </cell>
        </row>
        <row r="333">
          <cell r="C333" t="str">
            <v>タラップ</v>
          </cell>
          <cell r="D333" t="str">
            <v>ｽﾃﾝﾚｽ既製品
W400 H4500</v>
          </cell>
          <cell r="E333">
            <v>1</v>
          </cell>
          <cell r="F333" t="str">
            <v>箇所</v>
          </cell>
          <cell r="H333">
            <v>0</v>
          </cell>
        </row>
        <row r="334">
          <cell r="C334" t="str">
            <v>外壁アルミニウムパネル</v>
          </cell>
          <cell r="D334" t="str">
            <v xml:space="preserve">厚2.0  (ｽﾃﾝｶﾗｰ) 
取付金物L-30X30X3 </v>
          </cell>
          <cell r="E334">
            <v>195</v>
          </cell>
          <cell r="F334" t="str">
            <v>㎡</v>
          </cell>
          <cell r="H334">
            <v>0</v>
          </cell>
        </row>
        <row r="335">
          <cell r="C335" t="str">
            <v>外壁アルミニウムパネル</v>
          </cell>
          <cell r="D335" t="str">
            <v>厚2.0  (ｽﾃﾝｶﾗｰ) 
取付金物C-100X100X20X2.3</v>
          </cell>
          <cell r="E335">
            <v>30.8</v>
          </cell>
          <cell r="F335" t="str">
            <v>㎡</v>
          </cell>
          <cell r="H335">
            <v>0</v>
          </cell>
        </row>
        <row r="336">
          <cell r="C336" t="str">
            <v>1F 玄関ﾎﾟｰﾁ庇鼻隠し</v>
          </cell>
          <cell r="D336" t="str">
            <v>ｱﾙﾐﾆｳﾑﾊﾟﾈﾙ厚2.0 (ｽﾃﾝｶﾗｰ) H=480  糸600</v>
          </cell>
          <cell r="E336">
            <v>9.3000000000000007</v>
          </cell>
          <cell r="F336" t="str">
            <v>ｍ</v>
          </cell>
          <cell r="H336">
            <v>0</v>
          </cell>
        </row>
        <row r="337">
          <cell r="C337" t="str">
            <v>1F 玄関ﾎﾟｰﾁ庇外壁パネル</v>
          </cell>
          <cell r="D337" t="str">
            <v>ｱﾙﾐﾆｳﾑﾊﾟﾈﾙ厚2.0 (ｽﾃﾝｶﾗｰ) H=480</v>
          </cell>
          <cell r="E337">
            <v>2.2999999999999998</v>
          </cell>
          <cell r="F337" t="str">
            <v>ｍ</v>
          </cell>
          <cell r="H337">
            <v>0</v>
          </cell>
        </row>
        <row r="338">
          <cell r="C338" t="str">
            <v>1F 玄関ﾎﾟｰﾁ化粧丸柱</v>
          </cell>
          <cell r="D338" t="str">
            <v>ｱﾙﾐﾆｳﾑﾊﾟﾈﾙ厚2.0 (ｽﾃﾝｶﾗｰ) 350φ  H=2300</v>
          </cell>
          <cell r="E338">
            <v>1</v>
          </cell>
          <cell r="F338" t="str">
            <v>本</v>
          </cell>
          <cell r="H338">
            <v>0</v>
          </cell>
        </row>
        <row r="339">
          <cell r="C339" t="str">
            <v>外部階段目隠しルーバー</v>
          </cell>
          <cell r="D339" t="str">
            <v xml:space="preserve">ｱﾙﾐﾆｳﾑﾊﾟﾈﾙ厚2.0 (ｽﾃﾝｶﾗｰ) W=200  ｽﾄﾘﾝｶﾞｰ共,下地共 </v>
          </cell>
          <cell r="E339">
            <v>281</v>
          </cell>
          <cell r="F339" t="str">
            <v>㎡</v>
          </cell>
          <cell r="H339">
            <v>0</v>
          </cell>
        </row>
        <row r="340">
          <cell r="C340" t="str">
            <v>ｸﾞﾘｰﾝﾃﾗｽ吊パイプ</v>
          </cell>
          <cell r="D340" t="str">
            <v>SGP 139.8φ  厚4.5</v>
          </cell>
          <cell r="E340">
            <v>33</v>
          </cell>
          <cell r="F340" t="str">
            <v>ｍ</v>
          </cell>
          <cell r="H340">
            <v>0</v>
          </cell>
        </row>
        <row r="341">
          <cell r="C341" t="str">
            <v>換気パイプ</v>
          </cell>
          <cell r="D341" t="str">
            <v>白ｶﾞｽ管  L=700+1000
ﾍﾞﾝﾄｷｬｯﾌﾟ･ｽﾃﾝﾚｽ防虫網付</v>
          </cell>
          <cell r="E341">
            <v>7</v>
          </cell>
          <cell r="F341" t="str">
            <v>箇所</v>
          </cell>
          <cell r="H341">
            <v>0</v>
          </cell>
        </row>
        <row r="342">
          <cell r="C342" t="str">
            <v>RF PS立上り換気パイプ</v>
          </cell>
          <cell r="D342" t="str">
            <v>硬質塩ビ管 50φ  L=100+200  防虫網付</v>
          </cell>
          <cell r="E342">
            <v>12</v>
          </cell>
          <cell r="F342" t="str">
            <v>箇所</v>
          </cell>
          <cell r="H342">
            <v>0</v>
          </cell>
        </row>
        <row r="343">
          <cell r="C343" t="str">
            <v>RF 階段出入口手摺</v>
          </cell>
          <cell r="D343" t="str">
            <v>ｽﾁｰﾙ製  W950XH1100
42.7φX2.3</v>
          </cell>
          <cell r="E343">
            <v>2</v>
          </cell>
          <cell r="F343" t="str">
            <v>箇所</v>
          </cell>
          <cell r="H343">
            <v>0</v>
          </cell>
        </row>
        <row r="344">
          <cell r="C344" t="str">
            <v>4-7F  ｸﾞﾘｰﾝﾃﾗｽ床  踏板</v>
          </cell>
          <cell r="D344" t="str">
            <v>SUS 304 CPL-4.5
W800XD250</v>
          </cell>
          <cell r="E344">
            <v>4</v>
          </cell>
          <cell r="F344" t="str">
            <v>箇所</v>
          </cell>
          <cell r="H344">
            <v>0</v>
          </cell>
        </row>
        <row r="345">
          <cell r="C345" t="str">
            <v>BIF  ﾎﾞﾝﾍﾞ庫ﾒｯｼｭﾈｯﾄﾌｪﾝｽ</v>
          </cell>
          <cell r="D345" t="str">
            <v>W2850XH2300
門扉(W750)かんぬき付</v>
          </cell>
          <cell r="E345">
            <v>1</v>
          </cell>
          <cell r="F345" t="str">
            <v>箇所</v>
          </cell>
          <cell r="H345">
            <v>0</v>
          </cell>
        </row>
        <row r="346">
          <cell r="C346" t="str">
            <v>屋外階段階段手摺</v>
          </cell>
          <cell r="D346" t="str">
            <v>ｽﾁｰﾙ製  H=900  平部
42.7φX2.3</v>
          </cell>
          <cell r="E346">
            <v>39.9</v>
          </cell>
          <cell r="F346" t="str">
            <v>ｍ</v>
          </cell>
          <cell r="H346">
            <v>0</v>
          </cell>
        </row>
        <row r="347">
          <cell r="C347" t="str">
            <v>屋外階段階段手摺</v>
          </cell>
          <cell r="D347" t="str">
            <v>ｽﾁｰﾙ製  H=1100 平部
42.7φX2.3</v>
          </cell>
          <cell r="E347">
            <v>15.6</v>
          </cell>
          <cell r="F347" t="str">
            <v>ｍ</v>
          </cell>
          <cell r="H347">
            <v>0</v>
          </cell>
        </row>
        <row r="348">
          <cell r="C348" t="str">
            <v>屋外階段階段手摺</v>
          </cell>
          <cell r="D348" t="str">
            <v>ｽﾁｰﾙ製  H=900  段部
42.7φX2.3</v>
          </cell>
          <cell r="E348">
            <v>117</v>
          </cell>
          <cell r="F348" t="str">
            <v>ｍ</v>
          </cell>
          <cell r="H348">
            <v>0</v>
          </cell>
        </row>
        <row r="349">
          <cell r="C349" t="str">
            <v>搬入ﾊﾞﾙｺﾆｰ両開き門扉</v>
          </cell>
          <cell r="D349" t="str">
            <v>ｽﾁｰﾙ製  W1830XH1100
支柱･締り金物･ﾌﾗﾝｽ落し共</v>
          </cell>
          <cell r="E349">
            <v>7</v>
          </cell>
          <cell r="F349" t="str">
            <v>箇所</v>
          </cell>
          <cell r="H349">
            <v>0</v>
          </cell>
        </row>
        <row r="350">
          <cell r="C350" t="str">
            <v>搬入ﾊﾞﾙｺﾆｰ床養生
アングル</v>
          </cell>
          <cell r="D350" t="str">
            <v xml:space="preserve">SUS 304  L-50X50X4
L=2000  ｱﾝｶｰ共 </v>
          </cell>
          <cell r="E350">
            <v>7</v>
          </cell>
          <cell r="F350" t="str">
            <v>箇所</v>
          </cell>
          <cell r="H350">
            <v>0</v>
          </cell>
        </row>
        <row r="351">
          <cell r="C351" t="str">
            <v>外壁  AW-1,2ｱﾙﾐﾆｳﾑﾊﾟﾈﾙ</v>
          </cell>
          <cell r="D351" t="str">
            <v>厚0.3  ﾊﾆｺﾑｺｱ  (ｽﾃﾝｶﾗｰ)  W350XH(1500～1400)</v>
          </cell>
          <cell r="E351">
            <v>47</v>
          </cell>
          <cell r="F351" t="str">
            <v>箇所</v>
          </cell>
          <cell r="H351">
            <v>0</v>
          </cell>
        </row>
        <row r="352">
          <cell r="C352" t="str">
            <v>天井点検口</v>
          </cell>
          <cell r="D352" t="str">
            <v>450角  (ｱﾙﾐｽﾊﾟﾝﾄﾞﾚﾙ用)</v>
          </cell>
          <cell r="E352">
            <v>1</v>
          </cell>
          <cell r="F352" t="str">
            <v>箇所</v>
          </cell>
          <cell r="H352">
            <v>0</v>
          </cell>
        </row>
        <row r="353">
          <cell r="C353" t="str">
            <v>（外　部）小　計</v>
          </cell>
          <cell r="H353">
            <v>0</v>
          </cell>
        </row>
        <row r="355">
          <cell r="C355" t="str">
            <v>（内　部）</v>
          </cell>
        </row>
        <row r="356">
          <cell r="C356" t="str">
            <v>床見切</v>
          </cell>
          <cell r="D356" t="str">
            <v>SUS 304  4X12</v>
          </cell>
          <cell r="E356">
            <v>4.5</v>
          </cell>
          <cell r="F356" t="str">
            <v>ｍ</v>
          </cell>
          <cell r="H356">
            <v>0</v>
          </cell>
        </row>
        <row r="357">
          <cell r="C357" t="str">
            <v>OA部すべり止め</v>
          </cell>
          <cell r="D357" t="str">
            <v>ｽﾃﾝﾚｽ製 W=30 ｺﾞﾑ入り</v>
          </cell>
          <cell r="E357">
            <v>17.600000000000001</v>
          </cell>
          <cell r="F357" t="str">
            <v>ｍ</v>
          </cell>
          <cell r="H357">
            <v>0</v>
          </cell>
        </row>
        <row r="358">
          <cell r="C358" t="str">
            <v>階段すべり止め</v>
          </cell>
          <cell r="D358" t="str">
            <v>ｽﾃﾝﾚｽ製 W=35 ｺﾞﾑ入り</v>
          </cell>
          <cell r="E358">
            <v>244</v>
          </cell>
          <cell r="F358" t="str">
            <v>ｍ</v>
          </cell>
          <cell r="H358">
            <v>0</v>
          </cell>
        </row>
        <row r="359">
          <cell r="C359" t="str">
            <v>床･踏面  ﾜｲﾔｰﾒｯｼｭ</v>
          </cell>
          <cell r="D359" t="str">
            <v>3.2φ-50X50</v>
          </cell>
          <cell r="E359">
            <v>157</v>
          </cell>
          <cell r="F359" t="str">
            <v>㎡</v>
          </cell>
          <cell r="H359">
            <v>0</v>
          </cell>
        </row>
        <row r="360">
          <cell r="C360" t="str">
            <v>排水溝  ｸﾞﾚｰﾁﾝｸﾞ</v>
          </cell>
          <cell r="D360" t="str">
            <v>W=200  厚25  ｽﾁｰﾙ  枠共</v>
          </cell>
          <cell r="E360">
            <v>12.6</v>
          </cell>
          <cell r="F360" t="str">
            <v>ｍ</v>
          </cell>
          <cell r="H360">
            <v>0</v>
          </cell>
        </row>
        <row r="361">
          <cell r="C361" t="str">
            <v>集水桝蓋  ｸﾞﾚｰﾁﾝｸﾞ</v>
          </cell>
          <cell r="D361" t="str">
            <v>600X600  厚25  ｽﾁｰﾙ  枠共</v>
          </cell>
          <cell r="E361">
            <v>1</v>
          </cell>
          <cell r="F361" t="str">
            <v>箇所</v>
          </cell>
          <cell r="H361">
            <v>0</v>
          </cell>
        </row>
        <row r="362">
          <cell r="C362" t="str">
            <v>集水桝蓋  ｸﾞﾚｰﾁﾝｸﾞ</v>
          </cell>
          <cell r="D362" t="str">
            <v>1000X1000  厚25  ｽﾁｰﾙ  2分割  枠共</v>
          </cell>
          <cell r="E362">
            <v>1</v>
          </cell>
          <cell r="F362" t="str">
            <v>箇所</v>
          </cell>
          <cell r="H362">
            <v>0</v>
          </cell>
        </row>
        <row r="363">
          <cell r="C363" t="str">
            <v>集水桝蓋</v>
          </cell>
          <cell r="D363" t="str">
            <v>鋳鉄製  600角  防水･防臭型</v>
          </cell>
          <cell r="E363">
            <v>1</v>
          </cell>
          <cell r="F363" t="str">
            <v>箇所</v>
          </cell>
          <cell r="H363">
            <v>0</v>
          </cell>
        </row>
        <row r="364">
          <cell r="C364" t="str">
            <v>配線ﾋﾟｯﾄ蓋</v>
          </cell>
          <cell r="D364" t="str">
            <v>厚3.2  CPL既製品W=200  ｱﾙﾐ枠共</v>
          </cell>
          <cell r="E364">
            <v>120</v>
          </cell>
          <cell r="F364" t="str">
            <v>ｍ</v>
          </cell>
          <cell r="H364">
            <v>0</v>
          </cell>
        </row>
        <row r="365">
          <cell r="C365" t="str">
            <v>ﾎﾞｰﾄﾞ出隅</v>
          </cell>
          <cell r="D365" t="str">
            <v>亜鉛鉄板製</v>
          </cell>
          <cell r="E365">
            <v>604</v>
          </cell>
          <cell r="F365" t="str">
            <v>ｍ</v>
          </cell>
          <cell r="H365">
            <v>0</v>
          </cell>
        </row>
        <row r="366">
          <cell r="C366" t="str">
            <v>軽量鉄骨壁下地</v>
          </cell>
          <cell r="D366" t="str">
            <v>65形、@450</v>
          </cell>
          <cell r="E366">
            <v>1832</v>
          </cell>
          <cell r="F366" t="str">
            <v>㎡</v>
          </cell>
          <cell r="H366">
            <v>0</v>
          </cell>
        </row>
        <row r="367">
          <cell r="C367" t="str">
            <v>ﾗｲﾆﾝｸﾞ  軽量鉄骨壁下地</v>
          </cell>
          <cell r="D367" t="str">
            <v>65形、@450</v>
          </cell>
          <cell r="E367">
            <v>56.7</v>
          </cell>
          <cell r="F367" t="str">
            <v>㎡</v>
          </cell>
          <cell r="H367">
            <v>0</v>
          </cell>
        </row>
        <row r="368">
          <cell r="C368" t="str">
            <v>開口部等補強</v>
          </cell>
          <cell r="D368" t="str">
            <v>壁用</v>
          </cell>
          <cell r="E368" t="str">
            <v>一 式</v>
          </cell>
          <cell r="H368">
            <v>1897800</v>
          </cell>
        </row>
        <row r="369">
          <cell r="C369" t="str">
            <v>軽量鉄骨天井下地</v>
          </cell>
          <cell r="D369" t="str">
            <v>19形、@225</v>
          </cell>
          <cell r="E369">
            <v>2787</v>
          </cell>
          <cell r="F369" t="str">
            <v>㎡</v>
          </cell>
          <cell r="H369">
            <v>0</v>
          </cell>
        </row>
        <row r="370">
          <cell r="C370" t="str">
            <v>軽量鉄骨天井下地</v>
          </cell>
          <cell r="D370" t="str">
            <v>19形、@300</v>
          </cell>
          <cell r="E370">
            <v>10</v>
          </cell>
          <cell r="F370" t="str">
            <v>㎡</v>
          </cell>
          <cell r="H370">
            <v>0</v>
          </cell>
        </row>
        <row r="371">
          <cell r="C371" t="str">
            <v>軽量鉄骨天井下地</v>
          </cell>
          <cell r="D371" t="str">
            <v>19形、@360</v>
          </cell>
          <cell r="E371">
            <v>313</v>
          </cell>
          <cell r="F371" t="str">
            <v>㎡</v>
          </cell>
          <cell r="H371">
            <v>0</v>
          </cell>
        </row>
        <row r="372">
          <cell r="C372" t="str">
            <v>開口部等補強</v>
          </cell>
          <cell r="D372" t="str">
            <v>天井用</v>
          </cell>
          <cell r="E372" t="str">
            <v>一 式</v>
          </cell>
          <cell r="H372">
            <v>1796900</v>
          </cell>
        </row>
        <row r="373">
          <cell r="C373" t="str">
            <v>天井下地用ｲﾝｻｰﾄ</v>
          </cell>
          <cell r="D373" t="str">
            <v>鋳鉄</v>
          </cell>
          <cell r="E373" t="str">
            <v>一 式</v>
          </cell>
          <cell r="H373">
            <v>845400</v>
          </cell>
        </row>
        <row r="374">
          <cell r="C374" t="str">
            <v>廻縁</v>
          </cell>
          <cell r="D374" t="str">
            <v>塩ビ  化粧石膏ﾎﾞｰﾄﾞ用</v>
          </cell>
          <cell r="E374">
            <v>2216</v>
          </cell>
          <cell r="F374" t="str">
            <v>ｍ</v>
          </cell>
          <cell r="H374">
            <v>0</v>
          </cell>
        </row>
        <row r="375">
          <cell r="C375" t="str">
            <v>廻縁</v>
          </cell>
          <cell r="D375" t="str">
            <v>塩ビ  岩綿吸音板用</v>
          </cell>
          <cell r="E375">
            <v>133</v>
          </cell>
          <cell r="F375" t="str">
            <v>ｍ</v>
          </cell>
          <cell r="H375">
            <v>0</v>
          </cell>
        </row>
        <row r="376">
          <cell r="C376" t="str">
            <v>軽量鉄骨下り天井下地</v>
          </cell>
          <cell r="D376" t="str">
            <v>19形</v>
          </cell>
          <cell r="E376">
            <v>20</v>
          </cell>
          <cell r="F376" t="str">
            <v>㎡</v>
          </cell>
          <cell r="H376">
            <v>0</v>
          </cell>
        </row>
        <row r="377">
          <cell r="C377" t="str">
            <v>下り天井見切縁</v>
          </cell>
          <cell r="D377" t="str">
            <v>塩ビ</v>
          </cell>
          <cell r="E377">
            <v>42.2</v>
          </cell>
          <cell r="F377" t="str">
            <v>ｍ</v>
          </cell>
          <cell r="H377">
            <v>0</v>
          </cell>
        </row>
        <row r="378">
          <cell r="C378" t="str">
            <v>下り天井見切縁</v>
          </cell>
          <cell r="D378" t="str">
            <v>ｱﾙﾐ  15X25</v>
          </cell>
          <cell r="E378">
            <v>15.1</v>
          </cell>
          <cell r="F378" t="str">
            <v>ｍ</v>
          </cell>
          <cell r="H378">
            <v>0</v>
          </cell>
        </row>
        <row r="379">
          <cell r="C379" t="str">
            <v>階段手摺</v>
          </cell>
          <cell r="D379" t="str">
            <v>H=1100  平部
手摺:ﾋﾞﾆｰﾙ製φ34</v>
          </cell>
          <cell r="E379">
            <v>1.2</v>
          </cell>
          <cell r="F379" t="str">
            <v>ｍ</v>
          </cell>
          <cell r="H379">
            <v>0</v>
          </cell>
        </row>
        <row r="380">
          <cell r="C380" t="str">
            <v>階段手摺</v>
          </cell>
          <cell r="D380" t="str">
            <v>H=900  段部
手摺:ﾋﾞﾆｰﾙ製φ34</v>
          </cell>
          <cell r="E380">
            <v>62.8</v>
          </cell>
          <cell r="F380" t="str">
            <v>ｍ</v>
          </cell>
          <cell r="H380">
            <v>0</v>
          </cell>
        </row>
        <row r="381">
          <cell r="C381" t="str">
            <v>階段壁付手摺</v>
          </cell>
          <cell r="D381" t="str">
            <v>壁ﾌﾞﾗｹｯﾄ亜鉛ﾀﾞｲｶｽﾄ@1000  ﾋﾞﾆｰﾙ製φ34</v>
          </cell>
          <cell r="E381">
            <v>87.4</v>
          </cell>
          <cell r="F381" t="str">
            <v>ｍ</v>
          </cell>
          <cell r="H381">
            <v>0</v>
          </cell>
        </row>
        <row r="382">
          <cell r="C382" t="str">
            <v>ﾗｳﾝｼﾞ  手摺</v>
          </cell>
          <cell r="D382" t="str">
            <v>H=1100  手摺:SUS304  φ38X1.5</v>
          </cell>
          <cell r="E382">
            <v>5.8</v>
          </cell>
          <cell r="F382" t="str">
            <v>ｍ</v>
          </cell>
          <cell r="H382">
            <v>0</v>
          </cell>
        </row>
        <row r="383">
          <cell r="C383" t="str">
            <v>同上手摺下見切金物</v>
          </cell>
          <cell r="D383" t="str">
            <v>SUS304  30X30X1.5  HL</v>
          </cell>
          <cell r="E383">
            <v>5.8</v>
          </cell>
          <cell r="F383" t="str">
            <v>ｍ</v>
          </cell>
          <cell r="H383">
            <v>0</v>
          </cell>
        </row>
        <row r="384">
          <cell r="C384" t="str">
            <v>暗幕ﾎﾞｯｸｽ</v>
          </cell>
          <cell r="D384" t="str">
            <v>ｱﾙﾐ既製品  150X80 糸=370下地金物共</v>
          </cell>
          <cell r="E384">
            <v>21.4</v>
          </cell>
          <cell r="F384" t="str">
            <v>ｍ</v>
          </cell>
          <cell r="H384">
            <v>0</v>
          </cell>
        </row>
        <row r="385">
          <cell r="C385" t="str">
            <v>ｽｸﾘｰﾝﾎﾞｯｸｽ</v>
          </cell>
          <cell r="D385" t="str">
            <v>ｱﾙﾐ既製品  150X80 糸=370  下地金物共</v>
          </cell>
          <cell r="E385">
            <v>9</v>
          </cell>
          <cell r="F385" t="str">
            <v>ｍ</v>
          </cell>
          <cell r="H385">
            <v>0</v>
          </cell>
        </row>
        <row r="386">
          <cell r="C386" t="str">
            <v>ｻｯｼｭ取合方立</v>
          </cell>
          <cell r="D386" t="str">
            <v>129X85  ｽﾁｰﾙPL-1.6+PL-2.3</v>
          </cell>
          <cell r="E386">
            <v>10.199999999999999</v>
          </cell>
          <cell r="F386" t="str">
            <v>ｍ</v>
          </cell>
          <cell r="H386">
            <v>0</v>
          </cell>
        </row>
        <row r="387">
          <cell r="C387" t="str">
            <v>ﾃﾚﾋﾞﾊﾝｶﾞｰ</v>
          </cell>
          <cell r="D387" t="str">
            <v>既製品</v>
          </cell>
          <cell r="E387">
            <v>6</v>
          </cell>
          <cell r="F387" t="str">
            <v>箇所</v>
          </cell>
          <cell r="H387">
            <v>0</v>
          </cell>
        </row>
        <row r="388">
          <cell r="C388" t="str">
            <v>吊ﾘﾌｯｸ</v>
          </cell>
          <cell r="D388" t="str">
            <v>φ22  3t用</v>
          </cell>
          <cell r="E388">
            <v>1</v>
          </cell>
          <cell r="F388" t="str">
            <v>箇所</v>
          </cell>
          <cell r="H388">
            <v>0</v>
          </cell>
        </row>
        <row r="389">
          <cell r="C389" t="str">
            <v>流し前水切</v>
          </cell>
          <cell r="D389" t="str">
            <v>W=150  L=600  SUS304  厚0.6加工  HL</v>
          </cell>
          <cell r="E389">
            <v>8</v>
          </cell>
          <cell r="F389" t="str">
            <v>箇所</v>
          </cell>
          <cell r="H389">
            <v>0</v>
          </cell>
        </row>
        <row r="390">
          <cell r="C390" t="str">
            <v>流し前水切</v>
          </cell>
          <cell r="D390" t="str">
            <v>W=150  L=800  SUS304  厚0.6加工  HL</v>
          </cell>
          <cell r="E390">
            <v>2</v>
          </cell>
          <cell r="F390" t="str">
            <v>箇所</v>
          </cell>
          <cell r="H390">
            <v>0</v>
          </cell>
        </row>
        <row r="391">
          <cell r="C391" t="str">
            <v>流し前水切</v>
          </cell>
          <cell r="D391" t="str">
            <v>W=150  L=900  SUS304  厚0.6加工  HL</v>
          </cell>
          <cell r="E391">
            <v>1</v>
          </cell>
          <cell r="F391" t="str">
            <v>箇所</v>
          </cell>
          <cell r="H391">
            <v>0</v>
          </cell>
        </row>
        <row r="392">
          <cell r="C392" t="str">
            <v>流し前水切</v>
          </cell>
          <cell r="D392" t="str">
            <v>W=150  L=1000  SUS304  厚0.6加工  HL</v>
          </cell>
          <cell r="E392">
            <v>1</v>
          </cell>
          <cell r="F392" t="str">
            <v>箇所</v>
          </cell>
          <cell r="H392">
            <v>0</v>
          </cell>
        </row>
        <row r="393">
          <cell r="C393" t="str">
            <v>流し前水切</v>
          </cell>
          <cell r="D393" t="str">
            <v>W=150  L=1200  SUS304  厚0.6加工  HL</v>
          </cell>
          <cell r="E393">
            <v>7</v>
          </cell>
          <cell r="F393" t="str">
            <v>箇所</v>
          </cell>
          <cell r="H393">
            <v>0</v>
          </cell>
        </row>
        <row r="394">
          <cell r="C394" t="str">
            <v>流し前水切</v>
          </cell>
          <cell r="D394" t="str">
            <v>W=150  L=1500  SUS304  厚0.6加工  HL</v>
          </cell>
          <cell r="E394">
            <v>1</v>
          </cell>
          <cell r="F394" t="str">
            <v>箇所</v>
          </cell>
          <cell r="H394">
            <v>0</v>
          </cell>
        </row>
        <row r="395">
          <cell r="C395" t="str">
            <v>流し前水切</v>
          </cell>
          <cell r="D395" t="str">
            <v>W=150  L=1800  SUS304  厚0.6加工  HL</v>
          </cell>
          <cell r="E395">
            <v>1</v>
          </cell>
          <cell r="F395" t="str">
            <v>箇所</v>
          </cell>
          <cell r="H395">
            <v>0</v>
          </cell>
        </row>
        <row r="396">
          <cell r="C396" t="str">
            <v>流し前水切</v>
          </cell>
          <cell r="D396" t="str">
            <v>W=250  L=1800  SUS304  厚0.6加工  HL</v>
          </cell>
          <cell r="E396">
            <v>7</v>
          </cell>
          <cell r="F396" t="str">
            <v>箇所</v>
          </cell>
          <cell r="H396">
            <v>0</v>
          </cell>
        </row>
        <row r="397">
          <cell r="C397" t="str">
            <v>外壁貫通孔</v>
          </cell>
          <cell r="D397" t="str">
            <v>VU75A  L=590  下部  ｸｰﾗｰｷｬｯﾌﾟ･ﾍﾞﾝﾄｷｬｯﾌﾟ共</v>
          </cell>
          <cell r="E397">
            <v>6</v>
          </cell>
          <cell r="F397" t="str">
            <v>箇所</v>
          </cell>
          <cell r="H397">
            <v>0</v>
          </cell>
        </row>
        <row r="398">
          <cell r="C398" t="str">
            <v>外壁貫通孔</v>
          </cell>
          <cell r="D398" t="str">
            <v>VU75A  L=1050  上部  ｸｰﾗｰｷｬｯﾌﾟﾟ共</v>
          </cell>
          <cell r="E398">
            <v>6</v>
          </cell>
          <cell r="F398" t="str">
            <v>箇所</v>
          </cell>
          <cell r="H398">
            <v>0</v>
          </cell>
        </row>
        <row r="399">
          <cell r="C399" t="str">
            <v>天井点検口</v>
          </cell>
          <cell r="D399" t="str">
            <v>450角　材工共　　　　　　　　　　</v>
          </cell>
          <cell r="E399">
            <v>118</v>
          </cell>
          <cell r="F399" t="str">
            <v>箇所</v>
          </cell>
          <cell r="H399">
            <v>0</v>
          </cell>
        </row>
        <row r="400">
          <cell r="C400" t="str">
            <v>天井点検口</v>
          </cell>
          <cell r="D400" t="str">
            <v>600角　材工共　　　　　　　　　　</v>
          </cell>
          <cell r="E400">
            <v>43</v>
          </cell>
          <cell r="F400" t="str">
            <v>箇所</v>
          </cell>
          <cell r="H400">
            <v>0</v>
          </cell>
        </row>
        <row r="401">
          <cell r="C401" t="str">
            <v>（内　部）小　計</v>
          </cell>
          <cell r="H401">
            <v>4540100</v>
          </cell>
        </row>
        <row r="403">
          <cell r="C403" t="str">
            <v>小　計</v>
          </cell>
          <cell r="H403">
            <v>4540100</v>
          </cell>
        </row>
        <row r="405">
          <cell r="B405" t="str">
            <v>（13）左　官</v>
          </cell>
        </row>
        <row r="406">
          <cell r="C406" t="str">
            <v>（外　部）</v>
          </cell>
        </row>
        <row r="407">
          <cell r="C407" t="str">
            <v>床ｺﾝｸﾘｰﾄこて仕上げ</v>
          </cell>
          <cell r="D407" t="str">
            <v>仕上げのまま</v>
          </cell>
          <cell r="E407">
            <v>120</v>
          </cell>
          <cell r="F407" t="str">
            <v>㎡</v>
          </cell>
          <cell r="H407">
            <v>0</v>
          </cell>
        </row>
        <row r="408">
          <cell r="C408" t="str">
            <v>床ｺﾝｸﾘｰﾄこて仕上げ</v>
          </cell>
          <cell r="D408" t="str">
            <v>薄物仕上げ</v>
          </cell>
          <cell r="E408">
            <v>46.5</v>
          </cell>
          <cell r="F408" t="str">
            <v>㎡</v>
          </cell>
          <cell r="H408">
            <v>0</v>
          </cell>
        </row>
        <row r="409">
          <cell r="C409" t="str">
            <v>床ｺﾝｸﾘｰﾄこて仕上げ</v>
          </cell>
          <cell r="D409" t="str">
            <v>厚物仕上げ  (防水下)</v>
          </cell>
          <cell r="E409">
            <v>813</v>
          </cell>
          <cell r="F409" t="str">
            <v>㎡</v>
          </cell>
          <cell r="H409">
            <v>0</v>
          </cell>
        </row>
        <row r="410">
          <cell r="C410" t="str">
            <v>床ﾓﾙﾀﾙ塗</v>
          </cell>
          <cell r="E410">
            <v>42.7</v>
          </cell>
          <cell r="F410" t="str">
            <v>㎡</v>
          </cell>
          <cell r="H410">
            <v>0</v>
          </cell>
        </row>
        <row r="411">
          <cell r="C411" t="str">
            <v>床ﾓﾙﾀﾙ塗</v>
          </cell>
          <cell r="D411" t="str">
            <v>厚60</v>
          </cell>
          <cell r="E411">
            <v>91.8</v>
          </cell>
          <cell r="F411" t="str">
            <v>㎡</v>
          </cell>
          <cell r="H411">
            <v>0</v>
          </cell>
        </row>
        <row r="412">
          <cell r="C412" t="str">
            <v>床ﾀｲﾙ下地ﾓﾙﾀﾙ塗</v>
          </cell>
          <cell r="D412" t="str">
            <v>300角ﾀｲﾙ下</v>
          </cell>
          <cell r="E412">
            <v>47.4</v>
          </cell>
          <cell r="F412" t="str">
            <v>㎡</v>
          </cell>
          <cell r="H412">
            <v>0</v>
          </cell>
        </row>
        <row r="413">
          <cell r="C413" t="str">
            <v>立下りﾀｲﾙ下地ﾓﾙﾀﾙ塗</v>
          </cell>
          <cell r="D413" t="str">
            <v>300角ﾀｲﾙ下</v>
          </cell>
          <cell r="E413">
            <v>3</v>
          </cell>
          <cell r="F413" t="str">
            <v>㎡</v>
          </cell>
          <cell r="H413">
            <v>0</v>
          </cell>
        </row>
        <row r="414">
          <cell r="C414" t="str">
            <v>階段仕上げﾓﾙﾀﾙ塗</v>
          </cell>
          <cell r="D414" t="str">
            <v>厚50</v>
          </cell>
          <cell r="E414">
            <v>54.9</v>
          </cell>
          <cell r="F414" t="str">
            <v>㎡</v>
          </cell>
          <cell r="H414">
            <v>0</v>
          </cell>
        </row>
        <row r="415">
          <cell r="C415" t="str">
            <v>幅木 ﾓﾙﾀﾙ塗</v>
          </cell>
          <cell r="D415" t="str">
            <v>H=100</v>
          </cell>
          <cell r="E415">
            <v>35.4</v>
          </cell>
          <cell r="F415" t="str">
            <v>ｍ</v>
          </cell>
          <cell r="H415">
            <v>0</v>
          </cell>
        </row>
        <row r="416">
          <cell r="C416" t="str">
            <v>建具周囲モルタル充てん</v>
          </cell>
          <cell r="D416" t="str">
            <v>防水モルタル</v>
          </cell>
          <cell r="E416">
            <v>1028</v>
          </cell>
          <cell r="F416" t="str">
            <v>ｍ</v>
          </cell>
          <cell r="H416">
            <v>0</v>
          </cell>
        </row>
        <row r="417">
          <cell r="C417" t="str">
            <v>下地調整塗材塗り</v>
          </cell>
          <cell r="E417">
            <v>3604</v>
          </cell>
          <cell r="F417" t="str">
            <v>㎡</v>
          </cell>
          <cell r="H417">
            <v>0</v>
          </cell>
        </row>
        <row r="418">
          <cell r="C418" t="str">
            <v>（外　部）小　計</v>
          </cell>
          <cell r="H418">
            <v>0</v>
          </cell>
        </row>
        <row r="420">
          <cell r="C420" t="str">
            <v>（内　部）</v>
          </cell>
        </row>
        <row r="421">
          <cell r="C421" t="str">
            <v>床ｺﾝｸﾘｰﾄ木こて仕上げ</v>
          </cell>
          <cell r="D421" t="str">
            <v>仕上げのまま</v>
          </cell>
          <cell r="E421">
            <v>414</v>
          </cell>
          <cell r="F421" t="str">
            <v>㎡</v>
          </cell>
          <cell r="H421">
            <v>0</v>
          </cell>
        </row>
        <row r="422">
          <cell r="C422" t="str">
            <v>床ｺﾝｸﾘｰﾄこて仕上げ</v>
          </cell>
          <cell r="D422" t="str">
            <v>仕上げのまま</v>
          </cell>
          <cell r="E422">
            <v>672</v>
          </cell>
          <cell r="F422" t="str">
            <v>㎡</v>
          </cell>
          <cell r="H422">
            <v>0</v>
          </cell>
        </row>
        <row r="423">
          <cell r="C423" t="str">
            <v>床ｺﾝｸﾘｰﾄこて仕上げ</v>
          </cell>
          <cell r="D423" t="str">
            <v>薄物仕上げ</v>
          </cell>
          <cell r="E423">
            <v>2962</v>
          </cell>
          <cell r="F423" t="str">
            <v>㎡</v>
          </cell>
          <cell r="H423">
            <v>0</v>
          </cell>
        </row>
        <row r="424">
          <cell r="C424" t="str">
            <v>床ｺﾝｸﾘｰﾄこて仕上げ</v>
          </cell>
          <cell r="D424" t="str">
            <v>厚物仕上げ</v>
          </cell>
          <cell r="E424">
            <v>209</v>
          </cell>
          <cell r="F424" t="str">
            <v>㎡</v>
          </cell>
          <cell r="H424">
            <v>0</v>
          </cell>
        </row>
        <row r="425">
          <cell r="C425" t="str">
            <v>床ｺﾝｸﾘｰﾄこて仕上げ</v>
          </cell>
          <cell r="D425" t="str">
            <v>W=200  塗膜防水下</v>
          </cell>
          <cell r="E425">
            <v>120</v>
          </cell>
          <cell r="F425" t="str">
            <v>ｍ</v>
          </cell>
          <cell r="H425">
            <v>0</v>
          </cell>
        </row>
        <row r="426">
          <cell r="C426" t="str">
            <v>階段防塵下地モルタル塗</v>
          </cell>
          <cell r="E426">
            <v>3</v>
          </cell>
          <cell r="F426" t="str">
            <v>㎡</v>
          </cell>
          <cell r="H426">
            <v>0</v>
          </cell>
        </row>
        <row r="427">
          <cell r="C427" t="str">
            <v>階段張物下地モルタル塗</v>
          </cell>
          <cell r="E427">
            <v>1.1000000000000001</v>
          </cell>
          <cell r="F427" t="str">
            <v>㎡</v>
          </cell>
          <cell r="H427">
            <v>0</v>
          </cell>
        </row>
        <row r="428">
          <cell r="C428" t="str">
            <v>階段張物下地モルタル塗</v>
          </cell>
          <cell r="D428" t="str">
            <v>厚60</v>
          </cell>
          <cell r="E428">
            <v>157</v>
          </cell>
          <cell r="F428" t="str">
            <v>㎡</v>
          </cell>
          <cell r="H428">
            <v>0</v>
          </cell>
        </row>
        <row r="429">
          <cell r="C429" t="str">
            <v>床ﾀｲﾙ下地ﾓﾙﾀﾙ塗</v>
          </cell>
          <cell r="D429" t="str">
            <v>ﾀｲﾙ下</v>
          </cell>
          <cell r="E429">
            <v>84</v>
          </cell>
          <cell r="F429" t="str">
            <v>㎡</v>
          </cell>
          <cell r="H429">
            <v>0</v>
          </cell>
        </row>
        <row r="430">
          <cell r="C430" t="str">
            <v>壁ﾀｲﾙ下地ﾓﾙﾀﾙ塗</v>
          </cell>
          <cell r="D430" t="str">
            <v>ﾀｲﾙ下</v>
          </cell>
          <cell r="E430">
            <v>546</v>
          </cell>
          <cell r="F430" t="str">
            <v>㎡</v>
          </cell>
          <cell r="H430">
            <v>0</v>
          </cell>
        </row>
        <row r="431">
          <cell r="C431" t="str">
            <v>床防水ﾓﾙﾀﾙ塗</v>
          </cell>
          <cell r="E431">
            <v>8.1999999999999993</v>
          </cell>
          <cell r="F431" t="str">
            <v>㎡</v>
          </cell>
          <cell r="H431">
            <v>0</v>
          </cell>
        </row>
        <row r="432">
          <cell r="C432" t="str">
            <v>立上ﾘ防水ﾓﾙﾀﾙ塗</v>
          </cell>
          <cell r="E432">
            <v>33.1</v>
          </cell>
          <cell r="F432" t="str">
            <v>㎡</v>
          </cell>
          <cell r="H432">
            <v>0</v>
          </cell>
        </row>
        <row r="433">
          <cell r="C433" t="str">
            <v>排水溝防水ﾓﾙﾀﾙ塗</v>
          </cell>
          <cell r="D433" t="str">
            <v>200x150  糸=500</v>
          </cell>
          <cell r="E433">
            <v>39.200000000000003</v>
          </cell>
          <cell r="F433" t="str">
            <v>ｍ</v>
          </cell>
          <cell r="H433">
            <v>0</v>
          </cell>
        </row>
        <row r="434">
          <cell r="C434" t="str">
            <v>建具周囲モルタル充てん</v>
          </cell>
          <cell r="E434">
            <v>189</v>
          </cell>
          <cell r="F434" t="str">
            <v>ｍ</v>
          </cell>
          <cell r="H434">
            <v>0</v>
          </cell>
        </row>
        <row r="435">
          <cell r="C435" t="str">
            <v>下地調整塗材塗り</v>
          </cell>
          <cell r="D435" t="str">
            <v>内壁，C-2</v>
          </cell>
          <cell r="E435">
            <v>2554</v>
          </cell>
          <cell r="F435" t="str">
            <v>㎡</v>
          </cell>
          <cell r="H435">
            <v>0</v>
          </cell>
        </row>
        <row r="436">
          <cell r="C436" t="str">
            <v>（内　部）小　計</v>
          </cell>
          <cell r="H436">
            <v>0</v>
          </cell>
        </row>
        <row r="438">
          <cell r="C438" t="str">
            <v>小　計</v>
          </cell>
          <cell r="H438">
            <v>0</v>
          </cell>
        </row>
        <row r="440">
          <cell r="B440" t="str">
            <v>（14）建　具</v>
          </cell>
        </row>
        <row r="441">
          <cell r="C441" t="str">
            <v>ｱﾙﾐﾆｳﾑ製建具製品代</v>
          </cell>
          <cell r="E441" t="str">
            <v>一　式</v>
          </cell>
          <cell r="H441">
            <v>30213300</v>
          </cell>
        </row>
        <row r="442">
          <cell r="C442" t="str">
            <v>ｱﾙﾐﾆｳﾑ製建具取付調整</v>
          </cell>
          <cell r="E442" t="str">
            <v>一 式</v>
          </cell>
          <cell r="H442">
            <v>1142800</v>
          </cell>
        </row>
        <row r="443">
          <cell r="C443" t="str">
            <v>ｱﾙﾐﾆｳﾑ製建具運搬</v>
          </cell>
          <cell r="E443" t="str">
            <v>一 式</v>
          </cell>
          <cell r="H443">
            <v>185000</v>
          </cell>
        </row>
        <row r="444">
          <cell r="C444" t="str">
            <v>鋼製建具製品代</v>
          </cell>
          <cell r="E444" t="str">
            <v>一 式</v>
          </cell>
          <cell r="H444">
            <v>8326000</v>
          </cell>
        </row>
        <row r="445">
          <cell r="C445" t="str">
            <v>鋼製建具取付調整</v>
          </cell>
          <cell r="E445" t="str">
            <v>一 式</v>
          </cell>
          <cell r="H445">
            <v>2809500</v>
          </cell>
        </row>
        <row r="446">
          <cell r="C446" t="str">
            <v>鋼製建具運搬</v>
          </cell>
          <cell r="E446" t="str">
            <v>一 式</v>
          </cell>
          <cell r="H446">
            <v>721500</v>
          </cell>
        </row>
        <row r="447">
          <cell r="C447" t="str">
            <v>軽量鋼製建具製品代</v>
          </cell>
          <cell r="E447" t="str">
            <v>一 式</v>
          </cell>
          <cell r="H447">
            <v>7327100</v>
          </cell>
        </row>
        <row r="448">
          <cell r="C448" t="str">
            <v>軽量鋼製建具取付調整</v>
          </cell>
          <cell r="E448" t="str">
            <v>一 式</v>
          </cell>
          <cell r="H448">
            <v>1463900</v>
          </cell>
        </row>
        <row r="449">
          <cell r="C449" t="str">
            <v>軽量鋼製建具運搬</v>
          </cell>
          <cell r="E449" t="str">
            <v>一 式</v>
          </cell>
          <cell r="H449">
            <v>500100</v>
          </cell>
        </row>
        <row r="450">
          <cell r="C450" t="str">
            <v>ｱﾙﾐｶｰﾃﾝｳｫｰﾙ製品代</v>
          </cell>
          <cell r="E450" t="str">
            <v>一 式</v>
          </cell>
          <cell r="H450">
            <v>25587700</v>
          </cell>
        </row>
        <row r="451">
          <cell r="C451" t="str">
            <v>ｱﾙﾐｶｰﾃﾝｳｫｰﾙ取付調整</v>
          </cell>
          <cell r="E451" t="str">
            <v>一 式</v>
          </cell>
          <cell r="H451">
            <v>8723500</v>
          </cell>
        </row>
        <row r="452">
          <cell r="C452" t="str">
            <v>ｱﾙﾐｶｰﾃﾝｳｫｰﾙ運搬</v>
          </cell>
          <cell r="E452" t="str">
            <v>一 式</v>
          </cell>
          <cell r="H452">
            <v>760000</v>
          </cell>
        </row>
        <row r="453">
          <cell r="C453" t="str">
            <v>小　計</v>
          </cell>
          <cell r="H453">
            <v>87760400</v>
          </cell>
        </row>
        <row r="455">
          <cell r="B455" t="str">
            <v>（15）ガラス</v>
          </cell>
        </row>
        <row r="456">
          <cell r="C456" t="str">
            <v>型板ガラス</v>
          </cell>
          <cell r="D456" t="str">
            <v>厚4.0
2.18㎡以下 特寸</v>
          </cell>
          <cell r="E456">
            <v>13.6</v>
          </cell>
          <cell r="F456" t="str">
            <v>㎡</v>
          </cell>
          <cell r="H456">
            <v>0</v>
          </cell>
        </row>
        <row r="457">
          <cell r="C457" t="str">
            <v>型板ガラス</v>
          </cell>
          <cell r="D457" t="str">
            <v>厚6.0
2.18㎡以下 特寸</v>
          </cell>
          <cell r="E457">
            <v>14</v>
          </cell>
          <cell r="F457" t="str">
            <v>㎡</v>
          </cell>
          <cell r="H457">
            <v>0</v>
          </cell>
        </row>
        <row r="458">
          <cell r="C458" t="str">
            <v>フロート板ガラス</v>
          </cell>
          <cell r="D458" t="str">
            <v>厚5.0
2.18㎡以下 特寸</v>
          </cell>
          <cell r="E458">
            <v>442</v>
          </cell>
          <cell r="F458" t="str">
            <v>㎡</v>
          </cell>
          <cell r="H458">
            <v>0</v>
          </cell>
        </row>
        <row r="459">
          <cell r="C459" t="str">
            <v>網入り型板ガラス</v>
          </cell>
          <cell r="D459" t="str">
            <v>厚6.8
2.18㎡以下 特寸</v>
          </cell>
          <cell r="E459">
            <v>12</v>
          </cell>
          <cell r="F459" t="str">
            <v>㎡</v>
          </cell>
          <cell r="H459">
            <v>0</v>
          </cell>
        </row>
        <row r="460">
          <cell r="C460" t="str">
            <v>網入磨板ガラス</v>
          </cell>
          <cell r="D460" t="str">
            <v>厚6.8
2.18㎡以下 特寸</v>
          </cell>
          <cell r="E460">
            <v>20.2</v>
          </cell>
          <cell r="F460" t="str">
            <v>㎡</v>
          </cell>
          <cell r="H460">
            <v>0</v>
          </cell>
        </row>
        <row r="461">
          <cell r="C461" t="str">
            <v>熱線吸収板ガラス</v>
          </cell>
          <cell r="D461" t="str">
            <v>厚5.0
2.18㎡以下 特寸</v>
          </cell>
          <cell r="E461">
            <v>125</v>
          </cell>
          <cell r="F461" t="str">
            <v>㎡</v>
          </cell>
          <cell r="H461">
            <v>0</v>
          </cell>
        </row>
        <row r="462">
          <cell r="C462" t="str">
            <v>熱線吸収網入磨板ガラス</v>
          </cell>
          <cell r="D462" t="str">
            <v>厚6.8
2.18㎡以下 特寸</v>
          </cell>
          <cell r="E462">
            <v>20.399999999999999</v>
          </cell>
          <cell r="F462" t="str">
            <v>㎡</v>
          </cell>
          <cell r="H462">
            <v>0</v>
          </cell>
        </row>
        <row r="463">
          <cell r="C463" t="str">
            <v>強化ガラス</v>
          </cell>
          <cell r="D463" t="str">
            <v>厚5.0
2.0㎡以下 特寸</v>
          </cell>
          <cell r="E463">
            <v>11.3</v>
          </cell>
          <cell r="F463" t="str">
            <v>㎡</v>
          </cell>
          <cell r="H463">
            <v>0</v>
          </cell>
        </row>
        <row r="464">
          <cell r="C464" t="str">
            <v>強化ガラス</v>
          </cell>
          <cell r="D464" t="str">
            <v>厚6.0
2.0㎡以下 特寸</v>
          </cell>
          <cell r="E464">
            <v>3.1</v>
          </cell>
          <cell r="F464" t="str">
            <v>㎡</v>
          </cell>
          <cell r="H464">
            <v>0</v>
          </cell>
        </row>
        <row r="465">
          <cell r="C465" t="str">
            <v>強化ガラス</v>
          </cell>
          <cell r="D465" t="str">
            <v>厚6.0
4.0㎡以下 特寸</v>
          </cell>
          <cell r="E465">
            <v>14.1</v>
          </cell>
          <cell r="F465" t="str">
            <v>㎡</v>
          </cell>
          <cell r="H465">
            <v>0</v>
          </cell>
        </row>
        <row r="466">
          <cell r="C466" t="str">
            <v>強化ガラス</v>
          </cell>
          <cell r="D466" t="str">
            <v>厚12
2.0㎡以下 特寸</v>
          </cell>
          <cell r="E466">
            <v>7.7</v>
          </cell>
          <cell r="F466" t="str">
            <v>㎡</v>
          </cell>
          <cell r="H466">
            <v>0</v>
          </cell>
        </row>
        <row r="467">
          <cell r="C467" t="str">
            <v>ガラス廻りシーリング</v>
          </cell>
          <cell r="D467" t="str">
            <v>両面ｼﾘｺｰﾝｼｰﾘﾝｸﾞ 5X3</v>
          </cell>
          <cell r="E467">
            <v>3017</v>
          </cell>
          <cell r="F467" t="str">
            <v>ｍ</v>
          </cell>
          <cell r="H467">
            <v>0</v>
          </cell>
        </row>
        <row r="468">
          <cell r="C468" t="str">
            <v>ガラス廻りシーリング</v>
          </cell>
          <cell r="D468" t="str">
            <v>両面ｼﾘｺｰﾝｼｰﾘﾝｸﾞ 5X3</v>
          </cell>
          <cell r="E468">
            <v>140</v>
          </cell>
          <cell r="F468" t="str">
            <v>ｍ</v>
          </cell>
          <cell r="H468">
            <v>0</v>
          </cell>
        </row>
        <row r="469">
          <cell r="C469" t="str">
            <v>ガラス廻りシーリング</v>
          </cell>
          <cell r="D469" t="str">
            <v>両面ｼﾘｺｰﾝｼｰﾘﾝｸﾞ 5X3</v>
          </cell>
          <cell r="E469">
            <v>3.5</v>
          </cell>
          <cell r="F469" t="str">
            <v>ｍ</v>
          </cell>
          <cell r="H469">
            <v>0</v>
          </cell>
        </row>
        <row r="470">
          <cell r="C470" t="str">
            <v>ガラス廻りシーリング</v>
          </cell>
          <cell r="D470" t="str">
            <v>両面ｼﾘｺｰﾝｼｰﾘﾝｸﾞ 5X3</v>
          </cell>
          <cell r="E470">
            <v>3</v>
          </cell>
          <cell r="F470" t="str">
            <v>ｍ</v>
          </cell>
          <cell r="H470">
            <v>0</v>
          </cell>
        </row>
        <row r="471">
          <cell r="C471" t="str">
            <v>衝突防止マーク</v>
          </cell>
          <cell r="E471">
            <v>8</v>
          </cell>
          <cell r="F471" t="str">
            <v>箇所</v>
          </cell>
          <cell r="H471">
            <v>0</v>
          </cell>
        </row>
        <row r="472">
          <cell r="C472" t="str">
            <v>ガラス清掃</v>
          </cell>
          <cell r="E472" t="str">
            <v>一 式</v>
          </cell>
          <cell r="H472">
            <v>485000</v>
          </cell>
        </row>
        <row r="473">
          <cell r="C473" t="str">
            <v>小　計</v>
          </cell>
          <cell r="H473">
            <v>485000</v>
          </cell>
        </row>
        <row r="475">
          <cell r="B475" t="str">
            <v>（16）塗　装</v>
          </cell>
        </row>
        <row r="476">
          <cell r="C476" t="str">
            <v>（外　部）</v>
          </cell>
        </row>
        <row r="477">
          <cell r="C477" t="str">
            <v>ウレタン樹脂塗料塗り</v>
          </cell>
          <cell r="D477" t="str">
            <v>立とい　亜鉛ﾒｯｷ面</v>
          </cell>
          <cell r="E477">
            <v>5.6</v>
          </cell>
          <cell r="F477" t="str">
            <v>㎡</v>
          </cell>
          <cell r="H477">
            <v>0</v>
          </cell>
        </row>
        <row r="478">
          <cell r="C478" t="str">
            <v>ウレタン樹脂塗料塗り</v>
          </cell>
          <cell r="D478" t="str">
            <v>鋼建面</v>
          </cell>
          <cell r="E478">
            <v>83.9</v>
          </cell>
          <cell r="F478" t="str">
            <v>㎡</v>
          </cell>
          <cell r="H478">
            <v>0</v>
          </cell>
        </row>
        <row r="479">
          <cell r="C479" t="str">
            <v>常温乾燥形 
ﾌｯ素樹脂ｴﾅﾒﾙ塗</v>
          </cell>
          <cell r="D479" t="str">
            <v>手摺  亜鉛ﾒｯｷ面</v>
          </cell>
          <cell r="E479">
            <v>202</v>
          </cell>
          <cell r="F479" t="str">
            <v>㎡</v>
          </cell>
          <cell r="H479">
            <v>0</v>
          </cell>
        </row>
        <row r="480">
          <cell r="C480" t="str">
            <v>（外　部）小　計</v>
          </cell>
          <cell r="H480">
            <v>0</v>
          </cell>
        </row>
        <row r="482">
          <cell r="C482" t="str">
            <v>（内　部）</v>
          </cell>
        </row>
        <row r="483">
          <cell r="C483" t="str">
            <v>合成樹脂エマルションペイントI種塗り(EPｰI)</v>
          </cell>
          <cell r="D483" t="str">
            <v>コンクリート面</v>
          </cell>
          <cell r="E483">
            <v>848</v>
          </cell>
          <cell r="F483" t="str">
            <v>㎡</v>
          </cell>
          <cell r="H483">
            <v>0</v>
          </cell>
        </row>
        <row r="484">
          <cell r="C484" t="str">
            <v>合成樹脂エマルションペイントI種塗り(EPｰI)</v>
          </cell>
          <cell r="D484" t="str">
            <v>ボード面</v>
          </cell>
          <cell r="E484">
            <v>3462</v>
          </cell>
          <cell r="F484" t="str">
            <v>㎡</v>
          </cell>
          <cell r="H484">
            <v>0</v>
          </cell>
        </row>
        <row r="485">
          <cell r="C485" t="str">
            <v>合成樹脂エマルションペイントI種塗り(EPｰI)</v>
          </cell>
          <cell r="D485" t="str">
            <v>ケイカル面</v>
          </cell>
          <cell r="E485">
            <v>20.399999999999999</v>
          </cell>
          <cell r="F485" t="str">
            <v>㎡</v>
          </cell>
          <cell r="H485">
            <v>0</v>
          </cell>
        </row>
        <row r="486">
          <cell r="C486" t="str">
            <v>合成樹脂エマルションペイントI種塗り(EPｰI)</v>
          </cell>
          <cell r="D486" t="str">
            <v>耐火ﾎﾞｰﾄﾞ面</v>
          </cell>
          <cell r="E486">
            <v>52.9</v>
          </cell>
          <cell r="F486" t="str">
            <v>㎡</v>
          </cell>
          <cell r="H486">
            <v>0</v>
          </cell>
        </row>
        <row r="487">
          <cell r="C487" t="str">
            <v>塩化ビニル樹脂エナメル(VE）</v>
          </cell>
          <cell r="D487" t="str">
            <v>ケイカル面</v>
          </cell>
          <cell r="E487">
            <v>25.1</v>
          </cell>
          <cell r="F487" t="str">
            <v>㎡</v>
          </cell>
          <cell r="H487">
            <v>0</v>
          </cell>
        </row>
        <row r="488">
          <cell r="C488" t="str">
            <v>合成樹脂調合ペイント塗り(SOP)</v>
          </cell>
          <cell r="D488" t="str">
            <v>鉄骨面</v>
          </cell>
          <cell r="E488">
            <v>420</v>
          </cell>
          <cell r="F488" t="str">
            <v>㎡</v>
          </cell>
          <cell r="H488">
            <v>0</v>
          </cell>
        </row>
        <row r="489">
          <cell r="C489" t="str">
            <v>合成樹脂調合ペイント塗り(SOP)</v>
          </cell>
          <cell r="D489" t="str">
            <v>鉄部</v>
          </cell>
          <cell r="E489">
            <v>41.1</v>
          </cell>
          <cell r="F489" t="str">
            <v>㎡</v>
          </cell>
          <cell r="H489">
            <v>0</v>
          </cell>
        </row>
        <row r="490">
          <cell r="C490" t="str">
            <v>合成樹脂調合ペイント塗り(SOP)</v>
          </cell>
          <cell r="D490" t="str">
            <v>木部  糸=110</v>
          </cell>
          <cell r="E490">
            <v>72.099999999999994</v>
          </cell>
          <cell r="F490" t="str">
            <v>㎡</v>
          </cell>
          <cell r="H490">
            <v>0</v>
          </cell>
        </row>
        <row r="491">
          <cell r="C491" t="str">
            <v>床防塵塗料塗ﾘ</v>
          </cell>
          <cell r="D491" t="str">
            <v>ｺﾝｸﾘｰﾄ面</v>
          </cell>
          <cell r="E491">
            <v>113</v>
          </cell>
          <cell r="F491" t="str">
            <v>㎡</v>
          </cell>
          <cell r="H491">
            <v>0</v>
          </cell>
        </row>
        <row r="492">
          <cell r="C492" t="str">
            <v>立上ﾘ防塵塗料塗ﾘ</v>
          </cell>
          <cell r="D492" t="str">
            <v>ｺﾝｸﾘｰﾄ面</v>
          </cell>
          <cell r="E492">
            <v>8.4</v>
          </cell>
          <cell r="F492" t="str">
            <v>㎡</v>
          </cell>
          <cell r="H492">
            <v>0</v>
          </cell>
        </row>
        <row r="493">
          <cell r="C493" t="str">
            <v>巾木防塵塗料塗ﾘ</v>
          </cell>
          <cell r="D493" t="str">
            <v>H=100  ｺﾝｸﾘｰﾄ面</v>
          </cell>
          <cell r="E493">
            <v>7.1</v>
          </cell>
          <cell r="F493" t="str">
            <v>㎡</v>
          </cell>
          <cell r="H493">
            <v>0</v>
          </cell>
        </row>
        <row r="494">
          <cell r="C494" t="str">
            <v>階段防塵塗料塗ﾘ</v>
          </cell>
          <cell r="D494" t="str">
            <v>ﾓﾙﾀﾙ面</v>
          </cell>
          <cell r="E494">
            <v>3</v>
          </cell>
          <cell r="F494" t="str">
            <v>㎡</v>
          </cell>
          <cell r="H494">
            <v>0</v>
          </cell>
        </row>
        <row r="495">
          <cell r="F495" t="str">
            <v>㎡</v>
          </cell>
          <cell r="H495">
            <v>0</v>
          </cell>
        </row>
        <row r="496">
          <cell r="C496" t="str">
            <v>合成樹脂調合ペイント塗り(SOP)</v>
          </cell>
          <cell r="D496" t="str">
            <v>鋼建面</v>
          </cell>
          <cell r="E496">
            <v>806</v>
          </cell>
          <cell r="F496" t="str">
            <v>㎡</v>
          </cell>
          <cell r="H496">
            <v>0</v>
          </cell>
        </row>
        <row r="497">
          <cell r="C497" t="str">
            <v>合成樹脂調合ペイント塗り(SOP)</v>
          </cell>
          <cell r="D497" t="str">
            <v>木建面</v>
          </cell>
          <cell r="E497">
            <v>46.8</v>
          </cell>
          <cell r="F497" t="str">
            <v>㎡</v>
          </cell>
          <cell r="H497">
            <v>0</v>
          </cell>
        </row>
        <row r="498">
          <cell r="C498" t="str">
            <v>（内　部）小　計</v>
          </cell>
          <cell r="H498">
            <v>0</v>
          </cell>
        </row>
        <row r="500">
          <cell r="C500" t="str">
            <v>小　計</v>
          </cell>
          <cell r="H500">
            <v>0</v>
          </cell>
        </row>
        <row r="502">
          <cell r="B502" t="str">
            <v>（17）吹付け</v>
          </cell>
        </row>
        <row r="503">
          <cell r="C503" t="str">
            <v>（外　部）</v>
          </cell>
        </row>
        <row r="504">
          <cell r="C504" t="str">
            <v>複層仕上塗材仕上げ</v>
          </cell>
          <cell r="D504" t="str">
            <v xml:space="preserve">外壁　防水型複層塗材Ｅ  </v>
          </cell>
          <cell r="E504">
            <v>637</v>
          </cell>
          <cell r="F504" t="str">
            <v>㎡</v>
          </cell>
          <cell r="H504">
            <v>0</v>
          </cell>
        </row>
        <row r="505">
          <cell r="C505" t="str">
            <v>複層仕上塗材仕上げ</v>
          </cell>
          <cell r="D505" t="str">
            <v xml:space="preserve">天端　防水型複層塗材Ｅ  </v>
          </cell>
          <cell r="E505">
            <v>46.5</v>
          </cell>
          <cell r="F505" t="str">
            <v>㎡</v>
          </cell>
          <cell r="H505">
            <v>0</v>
          </cell>
        </row>
        <row r="506">
          <cell r="C506" t="str">
            <v>薄付け仕上塗材仕上げ</v>
          </cell>
          <cell r="D506" t="str">
            <v>軒天　外装薄塗材Ｅ
(ｱｸﾘﾙﾘｼﾝ)　　</v>
          </cell>
          <cell r="E506">
            <v>96.8</v>
          </cell>
          <cell r="F506" t="str">
            <v>㎡</v>
          </cell>
          <cell r="H506">
            <v>0</v>
          </cell>
        </row>
        <row r="507">
          <cell r="C507" t="str">
            <v>（外　部）小　計</v>
          </cell>
          <cell r="H507">
            <v>0</v>
          </cell>
        </row>
        <row r="509">
          <cell r="C509" t="str">
            <v>（内　部）</v>
          </cell>
        </row>
        <row r="510">
          <cell r="C510" t="str">
            <v>薄付け仕上塗材仕上げ</v>
          </cell>
          <cell r="D510" t="str">
            <v>内装薄塗材Ｅ  コンクリート面</v>
          </cell>
          <cell r="E510">
            <v>538</v>
          </cell>
          <cell r="F510" t="str">
            <v>㎡</v>
          </cell>
          <cell r="H510">
            <v>0</v>
          </cell>
        </row>
        <row r="511">
          <cell r="C511" t="str">
            <v>薄付け仕上塗材仕上げ</v>
          </cell>
          <cell r="D511" t="str">
            <v xml:space="preserve">内装薄塗材Ｅ  ボード面  </v>
          </cell>
          <cell r="E511">
            <v>216</v>
          </cell>
          <cell r="F511" t="str">
            <v>㎡</v>
          </cell>
          <cell r="H511">
            <v>0</v>
          </cell>
        </row>
        <row r="512">
          <cell r="C512" t="str">
            <v>薄付け仕上塗材仕上げ</v>
          </cell>
          <cell r="D512" t="str">
            <v>内装薄塗材E  ケイカル面</v>
          </cell>
          <cell r="E512">
            <v>3.4</v>
          </cell>
          <cell r="F512" t="str">
            <v>㎡</v>
          </cell>
          <cell r="H512">
            <v>0</v>
          </cell>
        </row>
        <row r="513">
          <cell r="C513" t="str">
            <v>ﾊﾟｰﾗｲﾄ吹付</v>
          </cell>
          <cell r="D513" t="str">
            <v>コンクリート面　天井</v>
          </cell>
          <cell r="E513">
            <v>632</v>
          </cell>
          <cell r="F513" t="str">
            <v>㎡</v>
          </cell>
          <cell r="H513">
            <v>0</v>
          </cell>
        </row>
        <row r="514">
          <cell r="C514" t="str">
            <v>（内　部）小　計</v>
          </cell>
          <cell r="H514">
            <v>0</v>
          </cell>
        </row>
        <row r="516">
          <cell r="C516" t="str">
            <v>小　計</v>
          </cell>
          <cell r="H516">
            <v>0</v>
          </cell>
        </row>
        <row r="518">
          <cell r="B518" t="str">
            <v>（18）内外装</v>
          </cell>
        </row>
        <row r="519">
          <cell r="C519" t="str">
            <v>（内　部）</v>
          </cell>
        </row>
        <row r="520">
          <cell r="C520" t="str">
            <v>床ﾋﾞﾆｰﾙ床ｼｰﾄ貼</v>
          </cell>
          <cell r="D520" t="str">
            <v>熱溶接工法  模様入</v>
          </cell>
          <cell r="E520">
            <v>3000</v>
          </cell>
          <cell r="F520" t="str">
            <v>㎡</v>
          </cell>
          <cell r="H520">
            <v>0</v>
          </cell>
        </row>
        <row r="521">
          <cell r="C521" t="str">
            <v>床ﾋﾞﾆｰﾙ床ｼｰﾄ貼</v>
          </cell>
          <cell r="D521" t="str">
            <v>鉄骨面  熱溶接工法  模様入</v>
          </cell>
          <cell r="E521">
            <v>40.9</v>
          </cell>
          <cell r="F521" t="str">
            <v>㎡</v>
          </cell>
          <cell r="H521">
            <v>0</v>
          </cell>
        </row>
        <row r="522">
          <cell r="C522" t="str">
            <v>床ﾀｲﾙｶｰﾍﾟｯﾄ敷き</v>
          </cell>
          <cell r="E522">
            <v>209</v>
          </cell>
          <cell r="F522" t="str">
            <v>㎡</v>
          </cell>
          <cell r="H522">
            <v>0</v>
          </cell>
        </row>
        <row r="523">
          <cell r="C523" t="str">
            <v>床ﾀｲﾙｶｰﾍﾟｯﾄ敷き</v>
          </cell>
          <cell r="D523" t="str">
            <v>OAﾌﾛｱｰ面</v>
          </cell>
          <cell r="E523">
            <v>421</v>
          </cell>
          <cell r="F523" t="str">
            <v>㎡</v>
          </cell>
          <cell r="H523">
            <v>0</v>
          </cell>
        </row>
        <row r="524">
          <cell r="C524" t="str">
            <v>床OAﾌﾛｱｰ</v>
          </cell>
          <cell r="D524" t="str">
            <v>H=100</v>
          </cell>
          <cell r="E524">
            <v>421</v>
          </cell>
          <cell r="F524" t="str">
            <v>㎡</v>
          </cell>
          <cell r="H524">
            <v>0</v>
          </cell>
        </row>
        <row r="525">
          <cell r="C525" t="str">
            <v>ビニル幅木張り</v>
          </cell>
          <cell r="D525" t="str">
            <v>H=75</v>
          </cell>
          <cell r="E525">
            <v>1941</v>
          </cell>
          <cell r="F525" t="str">
            <v>ｍ</v>
          </cell>
          <cell r="H525">
            <v>0</v>
          </cell>
        </row>
        <row r="526">
          <cell r="C526" t="str">
            <v>ビニル幅木張り</v>
          </cell>
          <cell r="D526" t="str">
            <v>H=100</v>
          </cell>
          <cell r="E526">
            <v>17.600000000000001</v>
          </cell>
          <cell r="F526" t="str">
            <v>ｍ</v>
          </cell>
          <cell r="H526">
            <v>0</v>
          </cell>
        </row>
        <row r="527">
          <cell r="C527" t="str">
            <v>壁石膏ﾎﾞｰﾄﾞ</v>
          </cell>
          <cell r="D527" t="str">
            <v>厚9.5+12.5  継目処理</v>
          </cell>
          <cell r="E527">
            <v>1875</v>
          </cell>
          <cell r="F527" t="str">
            <v>㎡</v>
          </cell>
          <cell r="H527">
            <v>0</v>
          </cell>
        </row>
        <row r="528">
          <cell r="C528" t="str">
            <v>壁石膏ﾎﾞｰﾄﾞ</v>
          </cell>
          <cell r="D528" t="str">
            <v>厚9.5+12.5  突付け</v>
          </cell>
          <cell r="E528">
            <v>48.9</v>
          </cell>
          <cell r="F528" t="str">
            <v>㎡</v>
          </cell>
          <cell r="H528">
            <v>0</v>
          </cell>
        </row>
        <row r="529">
          <cell r="C529" t="str">
            <v>壁石膏ﾎﾞｰﾄﾞ</v>
          </cell>
          <cell r="D529" t="str">
            <v>厚12.5  継目処理+GL工法</v>
          </cell>
          <cell r="E529">
            <v>303</v>
          </cell>
          <cell r="F529" t="str">
            <v>㎡</v>
          </cell>
          <cell r="H529">
            <v>0</v>
          </cell>
        </row>
        <row r="530">
          <cell r="C530" t="str">
            <v>壁石膏ﾎﾞｰﾄﾞ</v>
          </cell>
          <cell r="D530" t="str">
            <v>厚12.5  突付け</v>
          </cell>
          <cell r="E530">
            <v>15.7</v>
          </cell>
          <cell r="F530" t="str">
            <v>㎡</v>
          </cell>
          <cell r="H530">
            <v>0</v>
          </cell>
        </row>
        <row r="531">
          <cell r="C531" t="str">
            <v>壁珪酸ｶﾙｼｳﾑ板</v>
          </cell>
          <cell r="D531" t="str">
            <v>厚8  継目処理</v>
          </cell>
          <cell r="E531">
            <v>32.1</v>
          </cell>
          <cell r="F531" t="str">
            <v>㎡</v>
          </cell>
          <cell r="H531">
            <v>0</v>
          </cell>
        </row>
        <row r="532">
          <cell r="C532" t="str">
            <v>壁珪酸ｶﾙｼｳﾑ板</v>
          </cell>
          <cell r="D532" t="str">
            <v>厚8  突付け</v>
          </cell>
          <cell r="E532">
            <v>228</v>
          </cell>
          <cell r="F532" t="str">
            <v>㎡</v>
          </cell>
          <cell r="H532">
            <v>0</v>
          </cell>
        </row>
        <row r="533">
          <cell r="C533" t="str">
            <v>壁珪酸ｶﾙｼｳﾑ板</v>
          </cell>
          <cell r="D533" t="str">
            <v>厚8  突付け  ﾗﾜﾝ合板(T-1)厚25共</v>
          </cell>
          <cell r="E533">
            <v>50</v>
          </cell>
          <cell r="F533" t="str">
            <v>㎡</v>
          </cell>
          <cell r="H533">
            <v>0</v>
          </cell>
        </row>
        <row r="534">
          <cell r="C534" t="str">
            <v>壁珪酸ｶﾙｼｳﾑ板</v>
          </cell>
          <cell r="D534" t="str">
            <v>厚8  突付け+GL工法</v>
          </cell>
          <cell r="E534">
            <v>2.4</v>
          </cell>
          <cell r="F534" t="str">
            <v>㎡</v>
          </cell>
          <cell r="H534">
            <v>0</v>
          </cell>
        </row>
        <row r="535">
          <cell r="C535" t="str">
            <v>壁珪酸ｶﾙｼｳﾑ板</v>
          </cell>
          <cell r="D535" t="str">
            <v>厚35  突付け（天井内）</v>
          </cell>
          <cell r="E535">
            <v>217</v>
          </cell>
          <cell r="F535" t="str">
            <v>㎡</v>
          </cell>
          <cell r="H535">
            <v>0</v>
          </cell>
        </row>
        <row r="536">
          <cell r="C536" t="str">
            <v>壁ﾋﾞﾆｰﾙｸﾛｽ</v>
          </cell>
          <cell r="E536">
            <v>107</v>
          </cell>
          <cell r="F536" t="str">
            <v>㎡</v>
          </cell>
          <cell r="H536">
            <v>0</v>
          </cell>
        </row>
        <row r="537">
          <cell r="C537" t="str">
            <v>天井ﾛｯｸｳｰﾙ吸音板</v>
          </cell>
          <cell r="D537" t="str">
            <v>厚12  石膏ﾎﾞｰﾄﾞ厚9.5共</v>
          </cell>
          <cell r="E537">
            <v>188</v>
          </cell>
          <cell r="F537" t="str">
            <v>㎡</v>
          </cell>
          <cell r="H537">
            <v>0</v>
          </cell>
        </row>
        <row r="538">
          <cell r="C538" t="str">
            <v>天井ﾛｯｸｳｰﾙ吸音板</v>
          </cell>
          <cell r="D538" t="str">
            <v>厚12(ﾘﾌﾞ)  石膏ﾎﾞｰﾄﾞ厚9.5共</v>
          </cell>
          <cell r="E538">
            <v>125</v>
          </cell>
          <cell r="F538" t="str">
            <v>㎡</v>
          </cell>
          <cell r="H538">
            <v>0</v>
          </cell>
        </row>
        <row r="539">
          <cell r="C539" t="str">
            <v>天井化粧石膏ﾎﾞｰﾄﾞ</v>
          </cell>
          <cell r="D539" t="str">
            <v>厚9.5</v>
          </cell>
          <cell r="E539">
            <v>2787</v>
          </cell>
          <cell r="F539" t="str">
            <v>㎡</v>
          </cell>
          <cell r="H539">
            <v>0</v>
          </cell>
        </row>
        <row r="540">
          <cell r="C540" t="str">
            <v>天井珪酸ｶﾙｼｳﾑ板</v>
          </cell>
          <cell r="D540" t="str">
            <v>厚6  継目処理</v>
          </cell>
          <cell r="E540">
            <v>10</v>
          </cell>
          <cell r="F540" t="str">
            <v>㎡</v>
          </cell>
          <cell r="H540">
            <v>0</v>
          </cell>
        </row>
        <row r="541">
          <cell r="C541" t="str">
            <v>下り天井石膏ﾎﾞｰﾄﾞ</v>
          </cell>
          <cell r="D541" t="str">
            <v>厚9.5+12.5  継目処理</v>
          </cell>
          <cell r="E541">
            <v>12.6</v>
          </cell>
          <cell r="F541" t="str">
            <v>㎡</v>
          </cell>
          <cell r="H541">
            <v>0</v>
          </cell>
        </row>
        <row r="542">
          <cell r="C542" t="str">
            <v>下り天井珪酸ｶﾙｼｳﾑ板</v>
          </cell>
          <cell r="D542" t="str">
            <v>厚8  継目処理</v>
          </cell>
          <cell r="E542">
            <v>7.5</v>
          </cell>
          <cell r="F542" t="str">
            <v>㎡</v>
          </cell>
          <cell r="H542">
            <v>0</v>
          </cell>
        </row>
        <row r="543">
          <cell r="C543" t="str">
            <v>耐火間仕切</v>
          </cell>
          <cell r="D543" t="str">
            <v>LGS  W=65  GPB厚15+15(両面)  1時間耐火</v>
          </cell>
          <cell r="E543">
            <v>745</v>
          </cell>
          <cell r="F543" t="str">
            <v>㎡</v>
          </cell>
          <cell r="H543">
            <v>0</v>
          </cell>
        </row>
        <row r="544">
          <cell r="C544" t="str">
            <v>耐火間仕切</v>
          </cell>
          <cell r="D544" t="str">
            <v>LGS  W=65  GPB厚21+21(両面)  2時間耐火</v>
          </cell>
          <cell r="E544">
            <v>538</v>
          </cell>
          <cell r="F544" t="str">
            <v>㎡</v>
          </cell>
          <cell r="H544">
            <v>0</v>
          </cell>
        </row>
        <row r="545">
          <cell r="C545" t="str">
            <v>SKﾗｲﾆﾝｸﾞ腰  珪酸ｶﾙｼｳﾑ板</v>
          </cell>
          <cell r="D545" t="str">
            <v>厚8  ﾗﾜﾝ合板(T-1)厚25共</v>
          </cell>
          <cell r="E545">
            <v>6.6</v>
          </cell>
          <cell r="F545" t="str">
            <v>㎡</v>
          </cell>
          <cell r="H545">
            <v>0</v>
          </cell>
        </row>
        <row r="546">
          <cell r="C546" t="str">
            <v>ACW目隠ﾊﾟﾈﾙ
耐火ボード</v>
          </cell>
          <cell r="D546" t="str">
            <v>厚25</v>
          </cell>
          <cell r="E546">
            <v>52.9</v>
          </cell>
          <cell r="F546" t="str">
            <v>㎡</v>
          </cell>
          <cell r="H546">
            <v>0</v>
          </cell>
        </row>
        <row r="547">
          <cell r="C547" t="str">
            <v>小　計</v>
          </cell>
          <cell r="H547">
            <v>0</v>
          </cell>
        </row>
        <row r="549">
          <cell r="B549" t="str">
            <v>（19）雑</v>
          </cell>
        </row>
        <row r="550">
          <cell r="C550" t="str">
            <v>（外部）</v>
          </cell>
        </row>
        <row r="551">
          <cell r="C551" t="str">
            <v>床玉砂利敷き</v>
          </cell>
          <cell r="D551" t="str">
            <v>厚50</v>
          </cell>
          <cell r="E551">
            <v>41.7</v>
          </cell>
          <cell r="F551" t="str">
            <v>㎡</v>
          </cell>
          <cell r="H551">
            <v>0</v>
          </cell>
        </row>
        <row r="552">
          <cell r="C552" t="str">
            <v>RF屋根防音パネル取設</v>
          </cell>
          <cell r="D552" t="str">
            <v>統一型金属吸音板  厚95
L=30490  H=3500</v>
          </cell>
          <cell r="E552" t="str">
            <v>一　式　</v>
          </cell>
          <cell r="H552">
            <v>3045300</v>
          </cell>
        </row>
        <row r="553">
          <cell r="C553" t="str">
            <v>4-7F ｸﾞﾘｰﾝﾃﾗｽ
ガラス入  手摺</v>
          </cell>
          <cell r="D553" t="str">
            <v>ｽﾁｰﾙ製  溶融亜鉛ﾒｯｷ
L2600XH1100</v>
          </cell>
          <cell r="E553">
            <v>8</v>
          </cell>
          <cell r="F553" t="str">
            <v>箇所</v>
          </cell>
          <cell r="H553">
            <v>0</v>
          </cell>
        </row>
        <row r="554">
          <cell r="C554" t="str">
            <v>4-7F ｸﾞﾘｰﾝﾃﾗｽ
ガラス入  手摺</v>
          </cell>
          <cell r="D554" t="str">
            <v>ｽﾁｰﾙ製  溶融亜鉛ﾒｯｷ
L4790XH1100</v>
          </cell>
          <cell r="E554">
            <v>4</v>
          </cell>
          <cell r="F554" t="str">
            <v>箇所</v>
          </cell>
          <cell r="H554">
            <v>0</v>
          </cell>
        </row>
        <row r="555">
          <cell r="C555" t="str">
            <v>3F ｸﾞﾘｰﾝﾃﾗｽ
ガラス入  手摺</v>
          </cell>
          <cell r="D555" t="str">
            <v>ｽﾁｰﾙ製  溶融亜鉛ﾒｯｷ
L(3650+7000+2150)XH1200</v>
          </cell>
          <cell r="E555">
            <v>1</v>
          </cell>
          <cell r="F555" t="str">
            <v>箇所</v>
          </cell>
          <cell r="H555">
            <v>0</v>
          </cell>
        </row>
        <row r="556">
          <cell r="C556" t="str">
            <v>窓水切り製品代</v>
          </cell>
          <cell r="D556" t="str">
            <v>GCR製，ﾌｯ素樹脂塗装</v>
          </cell>
          <cell r="E556" t="str">
            <v>一　式</v>
          </cell>
          <cell r="H556">
            <v>5276800</v>
          </cell>
        </row>
        <row r="557">
          <cell r="C557" t="str">
            <v>窓水切り施工費</v>
          </cell>
          <cell r="E557" t="str">
            <v>一　式</v>
          </cell>
          <cell r="H557">
            <v>2946200</v>
          </cell>
        </row>
        <row r="558">
          <cell r="C558" t="str">
            <v>消防隊進入口ﾏｰｸ</v>
          </cell>
          <cell r="E558">
            <v>55</v>
          </cell>
          <cell r="F558" t="str">
            <v>箇所</v>
          </cell>
          <cell r="H558">
            <v>0</v>
          </cell>
        </row>
        <row r="559">
          <cell r="C559" t="str">
            <v>（外　部）小　計</v>
          </cell>
          <cell r="H559">
            <v>11268300</v>
          </cell>
        </row>
        <row r="561">
          <cell r="C561" t="str">
            <v>（内　部）</v>
          </cell>
        </row>
        <row r="562">
          <cell r="C562" t="str">
            <v>壁断熱材吹付</v>
          </cell>
          <cell r="D562" t="str">
            <v>厚15</v>
          </cell>
          <cell r="E562">
            <v>1026</v>
          </cell>
          <cell r="F562" t="str">
            <v>㎡</v>
          </cell>
          <cell r="H562">
            <v>0</v>
          </cell>
        </row>
        <row r="563">
          <cell r="C563" t="str">
            <v>天井ﾎﾟﾘｽﾁﾚﾝﾌｫｰﾑ保温材</v>
          </cell>
          <cell r="D563" t="str">
            <v>厚25</v>
          </cell>
          <cell r="E563">
            <v>832</v>
          </cell>
          <cell r="F563" t="str">
            <v>㎡</v>
          </cell>
          <cell r="H563">
            <v>0</v>
          </cell>
        </row>
        <row r="564">
          <cell r="C564" t="str">
            <v>白板</v>
          </cell>
          <cell r="D564" t="str">
            <v>1200X900</v>
          </cell>
          <cell r="E564">
            <v>1</v>
          </cell>
          <cell r="F564" t="str">
            <v>箇所</v>
          </cell>
          <cell r="H564">
            <v>0</v>
          </cell>
        </row>
        <row r="565">
          <cell r="C565" t="str">
            <v>白板</v>
          </cell>
          <cell r="D565" t="str">
            <v>2000X1000</v>
          </cell>
          <cell r="E565">
            <v>1</v>
          </cell>
          <cell r="F565" t="str">
            <v>箇所</v>
          </cell>
          <cell r="H565">
            <v>0</v>
          </cell>
        </row>
        <row r="566">
          <cell r="C566" t="str">
            <v>白板</v>
          </cell>
          <cell r="D566" t="str">
            <v>2300X1500</v>
          </cell>
          <cell r="E566">
            <v>2</v>
          </cell>
          <cell r="F566" t="str">
            <v>箇所</v>
          </cell>
          <cell r="H566">
            <v>0</v>
          </cell>
        </row>
        <row r="567">
          <cell r="C567" t="str">
            <v>白板</v>
          </cell>
          <cell r="D567" t="str">
            <v>2400X900</v>
          </cell>
          <cell r="E567">
            <v>1</v>
          </cell>
          <cell r="F567" t="str">
            <v>箇所</v>
          </cell>
          <cell r="H567">
            <v>0</v>
          </cell>
        </row>
        <row r="568">
          <cell r="C568" t="str">
            <v>白板</v>
          </cell>
          <cell r="D568" t="str">
            <v>2400X1200</v>
          </cell>
          <cell r="E568">
            <v>4</v>
          </cell>
          <cell r="F568" t="str">
            <v>箇所</v>
          </cell>
          <cell r="H568">
            <v>0</v>
          </cell>
        </row>
        <row r="569">
          <cell r="C569" t="str">
            <v>白板</v>
          </cell>
          <cell r="D569" t="str">
            <v>3600X1200</v>
          </cell>
          <cell r="E569">
            <v>4</v>
          </cell>
          <cell r="F569" t="str">
            <v>箇所</v>
          </cell>
          <cell r="H569">
            <v>0</v>
          </cell>
        </row>
        <row r="570">
          <cell r="C570" t="str">
            <v>白板</v>
          </cell>
          <cell r="D570" t="str">
            <v>4500X1200</v>
          </cell>
          <cell r="E570">
            <v>4</v>
          </cell>
          <cell r="F570" t="str">
            <v>箇所</v>
          </cell>
          <cell r="H570">
            <v>0</v>
          </cell>
        </row>
        <row r="571">
          <cell r="C571" t="str">
            <v>クレーン取設</v>
          </cell>
          <cell r="E571" t="str">
            <v>一　式</v>
          </cell>
          <cell r="H571">
            <v>6163900</v>
          </cell>
        </row>
        <row r="572">
          <cell r="C572" t="str">
            <v>ｽﾗｲﾃﾞｨﾝｸﾞｳｫｰﾙ</v>
          </cell>
          <cell r="D572" t="str">
            <v>6240×3000</v>
          </cell>
          <cell r="E572" t="str">
            <v>一　式</v>
          </cell>
          <cell r="H572">
            <v>1053720</v>
          </cell>
        </row>
        <row r="573">
          <cell r="C573" t="str">
            <v>ｽﾁｰﾙﾊﾟｰﾃｨｼｮﾝ</v>
          </cell>
          <cell r="D573" t="str">
            <v>7150×2700</v>
          </cell>
          <cell r="E573" t="str">
            <v>一　式</v>
          </cell>
          <cell r="H573">
            <v>501210</v>
          </cell>
        </row>
        <row r="574">
          <cell r="C574" t="str">
            <v>ﾄｲﾚﾌﾞｰｽ</v>
          </cell>
          <cell r="D574" t="str">
            <v>H=1900  ﾒﾗﾐﾝ化粧合板
1ﾌﾞｰｽ･扉1ヶ所･延1.64m</v>
          </cell>
          <cell r="E574">
            <v>7</v>
          </cell>
          <cell r="F574" t="str">
            <v>箇所</v>
          </cell>
          <cell r="H574">
            <v>0</v>
          </cell>
        </row>
        <row r="575">
          <cell r="C575" t="str">
            <v>ﾄｲﾚﾌﾞｰｽ</v>
          </cell>
          <cell r="D575" t="str">
            <v>H=1900  ﾒﾗﾐﾝ化粧合板
2ﾌﾞｰｽ･扉2ヶ所･延4.09m</v>
          </cell>
          <cell r="E575">
            <v>9</v>
          </cell>
          <cell r="F575" t="str">
            <v>箇所</v>
          </cell>
          <cell r="H575">
            <v>0</v>
          </cell>
        </row>
        <row r="576">
          <cell r="C576" t="str">
            <v>ﾄｲﾚﾌﾞｰｽ</v>
          </cell>
          <cell r="D576" t="str">
            <v>H=1900  ﾒﾗﾐﾝ化粧合板
2ﾌﾞｰｽ･扉2ヶ所･延4.29m</v>
          </cell>
          <cell r="E576">
            <v>1</v>
          </cell>
          <cell r="F576" t="str">
            <v>箇所</v>
          </cell>
          <cell r="H576">
            <v>0</v>
          </cell>
        </row>
        <row r="577">
          <cell r="C577" t="str">
            <v>ﾄｲﾚﾌﾞｰｽ</v>
          </cell>
          <cell r="D577" t="str">
            <v>H=1900  ﾒﾗﾐﾝ化粧合板
3ﾌﾞｰｽ･扉3ヶ所･延7.04m</v>
          </cell>
          <cell r="E577">
            <v>4</v>
          </cell>
          <cell r="F577" t="str">
            <v>箇所</v>
          </cell>
          <cell r="H577">
            <v>0</v>
          </cell>
        </row>
        <row r="578">
          <cell r="C578" t="str">
            <v>洗面ｶｳﾝﾀｰ</v>
          </cell>
          <cell r="D578" t="str">
            <v xml:space="preserve">W1780XD600XH770
ｶｳﾝﾀｰ:人工大理石 </v>
          </cell>
          <cell r="E578">
            <v>6</v>
          </cell>
          <cell r="F578" t="str">
            <v>箇所</v>
          </cell>
          <cell r="H578">
            <v>0</v>
          </cell>
        </row>
        <row r="579">
          <cell r="C579" t="str">
            <v>洗面ｶｳﾝﾀｰ</v>
          </cell>
          <cell r="D579" t="str">
            <v xml:space="preserve">W1800XD600XH770
ｶｳﾝﾀｰ:人工大理石 </v>
          </cell>
          <cell r="E579">
            <v>8</v>
          </cell>
          <cell r="F579" t="str">
            <v>箇所</v>
          </cell>
          <cell r="H579">
            <v>0</v>
          </cell>
        </row>
        <row r="580">
          <cell r="C580" t="str">
            <v>防湿ｶｶﾞﾐ</v>
          </cell>
          <cell r="D580" t="str">
            <v>W1780XH1030  厚6
SUSﾌﾚｰﾑ</v>
          </cell>
          <cell r="E580">
            <v>6</v>
          </cell>
          <cell r="F580" t="str">
            <v>箇所</v>
          </cell>
          <cell r="H580">
            <v>0</v>
          </cell>
        </row>
        <row r="581">
          <cell r="C581" t="str">
            <v>防湿ｶｶﾞﾐ</v>
          </cell>
          <cell r="D581" t="str">
            <v xml:space="preserve">W1800XH1030  厚6
SUSﾌﾚｰﾑ </v>
          </cell>
          <cell r="E581">
            <v>8</v>
          </cell>
          <cell r="F581" t="str">
            <v>箇所</v>
          </cell>
          <cell r="H581">
            <v>0</v>
          </cell>
        </row>
        <row r="582">
          <cell r="C582" t="str">
            <v>洗面ｶｳﾝﾀｰ上部  照明ﾙｰﾊﾞｰ</v>
          </cell>
          <cell r="D582" t="str">
            <v>D=400  H=15
ﾌﾟﾗｽﾁｯｸ</v>
          </cell>
          <cell r="E582">
            <v>25.1</v>
          </cell>
          <cell r="F582" t="str">
            <v>ｍ</v>
          </cell>
          <cell r="H582">
            <v>0</v>
          </cell>
        </row>
        <row r="583">
          <cell r="C583" t="str">
            <v>SKﾗｲﾆﾝｸﾞ甲板</v>
          </cell>
          <cell r="D583" t="str">
            <v>W930XD450  ﾒﾗﾐﾝ化粧合板ﾌﾗｯｼｭ  厚25</v>
          </cell>
          <cell r="E583">
            <v>1</v>
          </cell>
          <cell r="F583" t="str">
            <v>箇所</v>
          </cell>
          <cell r="H583">
            <v>0</v>
          </cell>
        </row>
        <row r="584">
          <cell r="C584" t="str">
            <v>SKﾗｲﾆﾝｸﾞ甲板</v>
          </cell>
          <cell r="D584" t="str">
            <v>W950XD400  ﾒﾗﾐﾝ化粧合板ﾌﾗｯｼｭ  厚25</v>
          </cell>
          <cell r="E584">
            <v>1</v>
          </cell>
          <cell r="F584" t="str">
            <v>箇所</v>
          </cell>
          <cell r="H584">
            <v>0</v>
          </cell>
        </row>
        <row r="585">
          <cell r="C585" t="str">
            <v>SKﾗｲﾆﾝｸﾞ甲板</v>
          </cell>
          <cell r="D585" t="str">
            <v>W950XD450  ﾒﾗﾐﾝ化粧合板ﾌﾗｯｼｭ  厚25</v>
          </cell>
          <cell r="E585">
            <v>1</v>
          </cell>
          <cell r="F585" t="str">
            <v>箇所</v>
          </cell>
          <cell r="H585">
            <v>0</v>
          </cell>
        </row>
        <row r="586">
          <cell r="C586" t="str">
            <v>SKﾗｲﾆﾝｸﾞ甲板</v>
          </cell>
          <cell r="D586" t="str">
            <v>W950XD500  ﾒﾗﾐﾝ化粧合板ﾌﾗｯｼｭ  厚25</v>
          </cell>
          <cell r="E586">
            <v>1</v>
          </cell>
          <cell r="F586" t="str">
            <v>箇所</v>
          </cell>
          <cell r="H586">
            <v>0</v>
          </cell>
        </row>
        <row r="587">
          <cell r="C587" t="str">
            <v>SKﾗｲﾆﾝｸﾞ甲板</v>
          </cell>
          <cell r="D587" t="str">
            <v>W950XD520  ﾒﾗﾐﾝ化粧合板ﾌﾗｯｼｭ  厚25</v>
          </cell>
          <cell r="E587">
            <v>1</v>
          </cell>
          <cell r="F587" t="str">
            <v>箇所</v>
          </cell>
          <cell r="H587">
            <v>0</v>
          </cell>
        </row>
        <row r="588">
          <cell r="C588" t="str">
            <v>SKﾗｲﾆﾝｸﾞ甲板</v>
          </cell>
          <cell r="D588" t="str">
            <v>W950XD540  ﾒﾗﾐﾝ化粧合板ﾌﾗｯｼｭ  厚25</v>
          </cell>
          <cell r="E588">
            <v>2</v>
          </cell>
          <cell r="F588" t="str">
            <v>箇所</v>
          </cell>
          <cell r="H588">
            <v>0</v>
          </cell>
        </row>
        <row r="589">
          <cell r="C589" t="str">
            <v>消火器ﾎﾞｯｸｽ</v>
          </cell>
          <cell r="E589">
            <v>14</v>
          </cell>
          <cell r="F589" t="str">
            <v>箇所</v>
          </cell>
          <cell r="H589">
            <v>0</v>
          </cell>
        </row>
        <row r="590">
          <cell r="C590" t="str">
            <v>流し台</v>
          </cell>
          <cell r="D590" t="str">
            <v>L=1200</v>
          </cell>
          <cell r="E590">
            <v>8</v>
          </cell>
          <cell r="F590" t="str">
            <v>箇所</v>
          </cell>
          <cell r="H590">
            <v>0</v>
          </cell>
        </row>
        <row r="591">
          <cell r="C591" t="str">
            <v>ｺﾝﾛ台</v>
          </cell>
          <cell r="D591" t="str">
            <v>L=600</v>
          </cell>
          <cell r="E591">
            <v>8</v>
          </cell>
          <cell r="F591" t="str">
            <v>箇所</v>
          </cell>
          <cell r="H591">
            <v>0</v>
          </cell>
        </row>
        <row r="592">
          <cell r="C592" t="str">
            <v>（内　部）小　計</v>
          </cell>
          <cell r="H592">
            <v>7718830</v>
          </cell>
        </row>
        <row r="594">
          <cell r="C594" t="str">
            <v>小　計</v>
          </cell>
          <cell r="H594">
            <v>18987130</v>
          </cell>
        </row>
        <row r="596">
          <cell r="C596" t="str">
            <v>Ⅰ.建築工事直接工事費計</v>
          </cell>
          <cell r="H596">
            <v>141474940</v>
          </cell>
        </row>
        <row r="598">
          <cell r="B598" t="str">
            <v>Ⅱ.土木工事</v>
          </cell>
        </row>
        <row r="599">
          <cell r="B599" t="str">
            <v>1．道路</v>
          </cell>
        </row>
        <row r="600">
          <cell r="B600" t="str">
            <v>（1）土工</v>
          </cell>
        </row>
        <row r="601">
          <cell r="C601" t="str">
            <v>切土－盛土</v>
          </cell>
          <cell r="D601" t="str">
            <v>ブルドーザ押土</v>
          </cell>
          <cell r="E601">
            <v>599</v>
          </cell>
          <cell r="F601" t="str">
            <v>ｍ3</v>
          </cell>
          <cell r="H601">
            <v>0</v>
          </cell>
        </row>
        <row r="602">
          <cell r="C602" t="str">
            <v>切土－不用土処分</v>
          </cell>
          <cell r="D602" t="str">
            <v>ダンプトラック運搬
L=7Km</v>
          </cell>
          <cell r="E602">
            <v>660</v>
          </cell>
          <cell r="F602" t="str">
            <v>ｍ3</v>
          </cell>
          <cell r="H602">
            <v>0</v>
          </cell>
        </row>
        <row r="603">
          <cell r="C603" t="str">
            <v>捨土料金</v>
          </cell>
          <cell r="E603">
            <v>660</v>
          </cell>
          <cell r="F603" t="str">
            <v>ｍ3</v>
          </cell>
          <cell r="H603">
            <v>0</v>
          </cell>
        </row>
        <row r="604">
          <cell r="C604" t="str">
            <v>小計</v>
          </cell>
          <cell r="H604">
            <v>0</v>
          </cell>
        </row>
        <row r="606">
          <cell r="B606" t="str">
            <v>（2）法面保護</v>
          </cell>
        </row>
        <row r="607">
          <cell r="C607" t="str">
            <v>法面整形</v>
          </cell>
          <cell r="D607" t="str">
            <v>切土面</v>
          </cell>
          <cell r="E607">
            <v>84.2</v>
          </cell>
          <cell r="F607" t="str">
            <v>㎡</v>
          </cell>
          <cell r="H607">
            <v>0</v>
          </cell>
        </row>
        <row r="608">
          <cell r="C608" t="str">
            <v>法面整形</v>
          </cell>
          <cell r="D608" t="str">
            <v>盛土面</v>
          </cell>
          <cell r="E608">
            <v>128</v>
          </cell>
          <cell r="F608" t="str">
            <v>㎡</v>
          </cell>
          <cell r="H608">
            <v>0</v>
          </cell>
        </row>
        <row r="609">
          <cell r="C609" t="str">
            <v>小計</v>
          </cell>
          <cell r="H609">
            <v>0</v>
          </cell>
        </row>
        <row r="611">
          <cell r="B611" t="str">
            <v>（3）舗装</v>
          </cell>
        </row>
        <row r="612">
          <cell r="C612" t="str">
            <v>アスファルト舗装表層工</v>
          </cell>
          <cell r="D612" t="str">
            <v>車道 厚5㎝
密粒アスコン</v>
          </cell>
          <cell r="E612">
            <v>1159</v>
          </cell>
          <cell r="F612" t="str">
            <v>㎡</v>
          </cell>
          <cell r="H612">
            <v>0</v>
          </cell>
        </row>
        <row r="613">
          <cell r="C613" t="str">
            <v>車道路盤工</v>
          </cell>
          <cell r="D613" t="str">
            <v>厚15㎝
再生クラシャラン</v>
          </cell>
          <cell r="E613">
            <v>1159</v>
          </cell>
          <cell r="F613" t="str">
            <v>㎡</v>
          </cell>
          <cell r="H613">
            <v>0</v>
          </cell>
        </row>
        <row r="614">
          <cell r="C614" t="str">
            <v>インターロッキングブロック工</v>
          </cell>
          <cell r="D614" t="str">
            <v xml:space="preserve">車道部 </v>
          </cell>
          <cell r="E614">
            <v>172</v>
          </cell>
          <cell r="F614" t="str">
            <v>㎡</v>
          </cell>
          <cell r="H614">
            <v>0</v>
          </cell>
        </row>
        <row r="615">
          <cell r="C615" t="str">
            <v>インターロッキングブロック工</v>
          </cell>
          <cell r="D615" t="str">
            <v>歩道部</v>
          </cell>
          <cell r="E615">
            <v>234</v>
          </cell>
          <cell r="F615" t="str">
            <v>㎡</v>
          </cell>
          <cell r="H615">
            <v>0</v>
          </cell>
        </row>
        <row r="616">
          <cell r="C616" t="str">
            <v>歩道路盤工</v>
          </cell>
          <cell r="D616" t="str">
            <v>厚10㎝
再生クラシャラン</v>
          </cell>
          <cell r="E616">
            <v>406</v>
          </cell>
          <cell r="F616" t="str">
            <v>㎡</v>
          </cell>
          <cell r="H616">
            <v>0</v>
          </cell>
        </row>
        <row r="617">
          <cell r="C617" t="str">
            <v>小計</v>
          </cell>
          <cell r="H617">
            <v>0</v>
          </cell>
        </row>
        <row r="619">
          <cell r="B619" t="str">
            <v>（4）舗装補修</v>
          </cell>
        </row>
        <row r="620">
          <cell r="C620" t="str">
            <v>アスファルト舗装打換え工</v>
          </cell>
          <cell r="D620" t="str">
            <v>車道部，既設撤去共</v>
          </cell>
          <cell r="E620">
            <v>127</v>
          </cell>
          <cell r="F620" t="str">
            <v>㎡</v>
          </cell>
          <cell r="H620">
            <v>0</v>
          </cell>
        </row>
        <row r="621">
          <cell r="C621" t="str">
            <v>車道路盤工</v>
          </cell>
          <cell r="D621" t="str">
            <v>厚15㎝
再生クラシャラン</v>
          </cell>
          <cell r="E621">
            <v>127</v>
          </cell>
          <cell r="F621" t="str">
            <v>㎡</v>
          </cell>
          <cell r="H621">
            <v>0</v>
          </cell>
        </row>
        <row r="622">
          <cell r="C622" t="str">
            <v>アスファルト舗装打換え工</v>
          </cell>
          <cell r="D622" t="str">
            <v>歩道部，既設撤去共</v>
          </cell>
          <cell r="E622">
            <v>30.5</v>
          </cell>
          <cell r="F622" t="str">
            <v>㎡</v>
          </cell>
          <cell r="H622">
            <v>0</v>
          </cell>
        </row>
        <row r="623">
          <cell r="C623" t="str">
            <v>歩道路盤工</v>
          </cell>
          <cell r="D623" t="str">
            <v>厚10㎝
再生クラシャラン</v>
          </cell>
          <cell r="E623">
            <v>30.5</v>
          </cell>
          <cell r="F623" t="str">
            <v>㎡</v>
          </cell>
          <cell r="H623">
            <v>0</v>
          </cell>
        </row>
        <row r="624">
          <cell r="C624" t="str">
            <v>インターロッキングブロック工</v>
          </cell>
          <cell r="D624" t="str">
            <v>歩道部</v>
          </cell>
          <cell r="E624">
            <v>14.6</v>
          </cell>
          <cell r="F624" t="str">
            <v>㎡</v>
          </cell>
          <cell r="H624">
            <v>0</v>
          </cell>
        </row>
        <row r="625">
          <cell r="C625" t="str">
            <v>歩道路盤工</v>
          </cell>
          <cell r="D625" t="str">
            <v>厚10㎝
再生クラシャラン</v>
          </cell>
          <cell r="E625">
            <v>14.6</v>
          </cell>
          <cell r="F625" t="str">
            <v>㎡</v>
          </cell>
          <cell r="H625">
            <v>0</v>
          </cell>
        </row>
        <row r="626">
          <cell r="C626" t="str">
            <v>小計</v>
          </cell>
          <cell r="H626">
            <v>0</v>
          </cell>
        </row>
        <row r="628">
          <cell r="B628" t="str">
            <v>（5）付属施設</v>
          </cell>
        </row>
        <row r="629">
          <cell r="C629" t="str">
            <v>プレキャストＬ形側溝</v>
          </cell>
          <cell r="D629" t="str">
            <v>Ｌ-250Ｂ</v>
          </cell>
          <cell r="E629">
            <v>80.400000000000006</v>
          </cell>
          <cell r="F629" t="str">
            <v>ｍ</v>
          </cell>
          <cell r="H629">
            <v>0</v>
          </cell>
        </row>
        <row r="630">
          <cell r="C630" t="str">
            <v>プレキャストＬ形側溝</v>
          </cell>
          <cell r="D630" t="str">
            <v>切下げ（斜め，平）</v>
          </cell>
          <cell r="E630">
            <v>31.5</v>
          </cell>
          <cell r="F630" t="str">
            <v>ｍ</v>
          </cell>
          <cell r="H630">
            <v>0</v>
          </cell>
        </row>
        <row r="631">
          <cell r="C631" t="str">
            <v>歩車道境界ブロック</v>
          </cell>
          <cell r="D631" t="str">
            <v>A種150/170×200×600</v>
          </cell>
          <cell r="E631">
            <v>119</v>
          </cell>
          <cell r="F631" t="str">
            <v>ｍ</v>
          </cell>
          <cell r="H631">
            <v>0</v>
          </cell>
        </row>
        <row r="632">
          <cell r="C632" t="str">
            <v>歩車道境界ブロック</v>
          </cell>
          <cell r="D632" t="str">
            <v>切下げ（斜め，平）</v>
          </cell>
          <cell r="E632">
            <v>5.3</v>
          </cell>
          <cell r="F632" t="str">
            <v>ｍ</v>
          </cell>
          <cell r="H632">
            <v>0</v>
          </cell>
        </row>
        <row r="633">
          <cell r="C633" t="str">
            <v>地先境界ブロック</v>
          </cell>
          <cell r="D633" t="str">
            <v>A種120×120×600</v>
          </cell>
          <cell r="E633">
            <v>76.7</v>
          </cell>
          <cell r="F633" t="str">
            <v>ｍ</v>
          </cell>
          <cell r="H633">
            <v>0</v>
          </cell>
        </row>
        <row r="634">
          <cell r="C634" t="str">
            <v>地先境界ブロック</v>
          </cell>
          <cell r="D634" t="str">
            <v>面取り</v>
          </cell>
          <cell r="E634">
            <v>135</v>
          </cell>
          <cell r="F634" t="str">
            <v>ｍ</v>
          </cell>
          <cell r="H634">
            <v>0</v>
          </cell>
        </row>
        <row r="635">
          <cell r="C635" t="str">
            <v>ガードレール</v>
          </cell>
          <cell r="E635">
            <v>33</v>
          </cell>
          <cell r="F635" t="str">
            <v>ｍ</v>
          </cell>
          <cell r="H635">
            <v>0</v>
          </cell>
        </row>
        <row r="636">
          <cell r="C636" t="str">
            <v>ガードパイプ</v>
          </cell>
          <cell r="D636" t="str">
            <v>600×600</v>
          </cell>
          <cell r="E636">
            <v>18</v>
          </cell>
          <cell r="F636" t="str">
            <v>ｍ</v>
          </cell>
          <cell r="H636">
            <v>0</v>
          </cell>
        </row>
        <row r="637">
          <cell r="C637" t="str">
            <v>区画線工</v>
          </cell>
          <cell r="D637" t="str">
            <v>実線，W=10㎝</v>
          </cell>
          <cell r="E637">
            <v>102</v>
          </cell>
          <cell r="F637" t="str">
            <v>ｍ</v>
          </cell>
          <cell r="H637">
            <v>0</v>
          </cell>
        </row>
        <row r="638">
          <cell r="C638" t="str">
            <v>車止め設置(固定式)</v>
          </cell>
          <cell r="D638" t="str">
            <v>メッキ鋼管 H=600</v>
          </cell>
          <cell r="E638">
            <v>31</v>
          </cell>
          <cell r="F638" t="str">
            <v>箇所</v>
          </cell>
          <cell r="H638">
            <v>0</v>
          </cell>
        </row>
        <row r="639">
          <cell r="C639" t="str">
            <v>サイン</v>
          </cell>
          <cell r="D639" t="str">
            <v>車椅子用駐車ますマーク  ステンレス製</v>
          </cell>
          <cell r="E639">
            <v>1</v>
          </cell>
          <cell r="F639" t="str">
            <v>箇所</v>
          </cell>
          <cell r="H639">
            <v>0</v>
          </cell>
        </row>
        <row r="640">
          <cell r="C640" t="str">
            <v>小計</v>
          </cell>
          <cell r="H640">
            <v>0</v>
          </cell>
        </row>
        <row r="642">
          <cell r="B642" t="str">
            <v>（6）その他</v>
          </cell>
        </row>
        <row r="643">
          <cell r="C643" t="str">
            <v>舗装版切断</v>
          </cell>
          <cell r="E643">
            <v>18</v>
          </cell>
          <cell r="F643" t="str">
            <v>ｍ</v>
          </cell>
          <cell r="H643">
            <v>0</v>
          </cell>
        </row>
        <row r="644">
          <cell r="C644" t="str">
            <v>アスファルト舗装撤去</v>
          </cell>
          <cell r="D644" t="str">
            <v>厚5㎝</v>
          </cell>
          <cell r="E644">
            <v>138</v>
          </cell>
          <cell r="F644" t="str">
            <v>㎡</v>
          </cell>
          <cell r="H644">
            <v>0</v>
          </cell>
        </row>
        <row r="645">
          <cell r="C645" t="str">
            <v>地先境界ブロック撤去</v>
          </cell>
          <cell r="E645">
            <v>6.4</v>
          </cell>
          <cell r="F645" t="str">
            <v>ｍ</v>
          </cell>
          <cell r="H645">
            <v>0</v>
          </cell>
        </row>
        <row r="646">
          <cell r="C646" t="str">
            <v>歩車道境界ブロック撤去</v>
          </cell>
          <cell r="E646">
            <v>6.2</v>
          </cell>
          <cell r="F646" t="str">
            <v>ｍ</v>
          </cell>
          <cell r="H646">
            <v>0</v>
          </cell>
        </row>
        <row r="647">
          <cell r="C647" t="str">
            <v>現場打ちＬ形側溝撤去</v>
          </cell>
          <cell r="E647">
            <v>13.9</v>
          </cell>
          <cell r="F647" t="str">
            <v>ｍ</v>
          </cell>
          <cell r="H647">
            <v>0</v>
          </cell>
        </row>
        <row r="648">
          <cell r="C648" t="str">
            <v>ガラ処理</v>
          </cell>
          <cell r="E648" t="str">
            <v>一　式</v>
          </cell>
          <cell r="H648">
            <v>99600</v>
          </cell>
        </row>
        <row r="649">
          <cell r="C649" t="str">
            <v>小計</v>
          </cell>
          <cell r="H649">
            <v>99600</v>
          </cell>
        </row>
        <row r="651">
          <cell r="C651" t="str">
            <v>１.道路 小計</v>
          </cell>
          <cell r="H651">
            <v>99600</v>
          </cell>
        </row>
        <row r="653">
          <cell r="B653" t="str">
            <v>２．排 水</v>
          </cell>
        </row>
        <row r="654">
          <cell r="B654" t="str">
            <v>（1）土工</v>
          </cell>
        </row>
        <row r="655">
          <cell r="C655" t="str">
            <v>根切り</v>
          </cell>
          <cell r="D655" t="str">
            <v>掘削工法：OPEN掘削
土質：粘性土</v>
          </cell>
          <cell r="E655">
            <v>418</v>
          </cell>
          <cell r="F655" t="str">
            <v>ｍ3</v>
          </cell>
          <cell r="H655">
            <v>0</v>
          </cell>
        </row>
        <row r="656">
          <cell r="C656" t="str">
            <v>基面整正工</v>
          </cell>
          <cell r="E656">
            <v>374</v>
          </cell>
          <cell r="F656" t="str">
            <v>㎡</v>
          </cell>
          <cell r="H656">
            <v>0</v>
          </cell>
        </row>
        <row r="657">
          <cell r="C657" t="str">
            <v>埋戻し</v>
          </cell>
          <cell r="D657" t="str">
            <v>掘削工法：OPEN掘削
土質：粘性土</v>
          </cell>
          <cell r="E657">
            <v>260</v>
          </cell>
          <cell r="F657" t="str">
            <v>ｍ3</v>
          </cell>
          <cell r="H657">
            <v>0</v>
          </cell>
        </row>
        <row r="658">
          <cell r="C658" t="str">
            <v>不用土処分</v>
          </cell>
          <cell r="D658" t="str">
            <v>ダンプトラック運搬
L=7Km</v>
          </cell>
          <cell r="E658">
            <v>158</v>
          </cell>
          <cell r="F658" t="str">
            <v>ｍ3</v>
          </cell>
          <cell r="H658">
            <v>0</v>
          </cell>
        </row>
        <row r="659">
          <cell r="C659" t="str">
            <v>捨土料金</v>
          </cell>
          <cell r="E659">
            <v>158</v>
          </cell>
          <cell r="F659" t="str">
            <v>ｍ3</v>
          </cell>
          <cell r="H659">
            <v>0</v>
          </cell>
        </row>
        <row r="660">
          <cell r="C660" t="str">
            <v>小計</v>
          </cell>
          <cell r="H660">
            <v>0</v>
          </cell>
        </row>
        <row r="662">
          <cell r="B662" t="str">
            <v>（2）排水路</v>
          </cell>
        </row>
        <row r="663">
          <cell r="C663" t="str">
            <v>ﾌﾟﾚｷｬｽﾄＵ形側溝(U240・蓋付）</v>
          </cell>
          <cell r="E663">
            <v>7</v>
          </cell>
          <cell r="F663" t="str">
            <v>ｍ</v>
          </cell>
          <cell r="H663">
            <v>0</v>
          </cell>
        </row>
        <row r="664">
          <cell r="C664" t="str">
            <v>ﾌﾟﾚｷｬｽﾄＵ形側溝(U240・蓋なし）</v>
          </cell>
          <cell r="E664">
            <v>33.9</v>
          </cell>
          <cell r="F664" t="str">
            <v>ｍ</v>
          </cell>
          <cell r="H664">
            <v>0</v>
          </cell>
        </row>
        <row r="665">
          <cell r="C665" t="str">
            <v>プレキャストＵ形横断溝</v>
          </cell>
          <cell r="D665" t="str">
            <v>U-240-T20
グレーチング固定共</v>
          </cell>
          <cell r="E665">
            <v>8.1</v>
          </cell>
          <cell r="F665" t="str">
            <v>ｍ</v>
          </cell>
          <cell r="H665">
            <v>0</v>
          </cell>
        </row>
        <row r="666">
          <cell r="C666" t="str">
            <v>Ｕ形側溝端部工</v>
          </cell>
          <cell r="E666">
            <v>2</v>
          </cell>
          <cell r="F666" t="str">
            <v>箇所</v>
          </cell>
          <cell r="H666">
            <v>0</v>
          </cell>
        </row>
        <row r="667">
          <cell r="C667" t="str">
            <v>Ｕ形横断溝端部工</v>
          </cell>
          <cell r="E667">
            <v>1</v>
          </cell>
          <cell r="F667" t="str">
            <v>箇所</v>
          </cell>
          <cell r="H667">
            <v>0</v>
          </cell>
        </row>
        <row r="668">
          <cell r="C668" t="str">
            <v>管きょ工 塩ビ管φ150</v>
          </cell>
          <cell r="D668" t="str">
            <v>雨水排水，砂基礎
下水道用塩ビ管</v>
          </cell>
          <cell r="E668">
            <v>22.2</v>
          </cell>
          <cell r="F668" t="str">
            <v>ｍ</v>
          </cell>
          <cell r="H668">
            <v>0</v>
          </cell>
        </row>
        <row r="669">
          <cell r="C669" t="str">
            <v>管きょ工 塩ビ管φ150</v>
          </cell>
          <cell r="D669" t="str">
            <v>汚水排水，砂基礎
下水道用塩ビ管</v>
          </cell>
          <cell r="E669">
            <v>22.2</v>
          </cell>
          <cell r="F669" t="str">
            <v>ｍ</v>
          </cell>
          <cell r="H669">
            <v>0</v>
          </cell>
        </row>
        <row r="670">
          <cell r="C670" t="str">
            <v>管きょ工 塩ビ管φ150</v>
          </cell>
          <cell r="D670" t="str">
            <v>実験排水，砂基礎
下水道用塩ビ管</v>
          </cell>
          <cell r="E670">
            <v>19.899999999999999</v>
          </cell>
          <cell r="F670" t="str">
            <v>ｍ</v>
          </cell>
          <cell r="H670">
            <v>0</v>
          </cell>
        </row>
        <row r="671">
          <cell r="C671" t="str">
            <v>管きょ工 塩ビ管φ200</v>
          </cell>
          <cell r="D671" t="str">
            <v>雨水排水，砂基礎
下水道用塩ビ管</v>
          </cell>
          <cell r="E671">
            <v>206</v>
          </cell>
          <cell r="F671" t="str">
            <v>ｍ</v>
          </cell>
          <cell r="H671">
            <v>0</v>
          </cell>
        </row>
        <row r="672">
          <cell r="C672" t="str">
            <v>管きょ工 塩ビ管φ200</v>
          </cell>
          <cell r="D672" t="str">
            <v>汚水排水，砂基礎
下水道用塩ビ管</v>
          </cell>
          <cell r="E672">
            <v>72.099999999999994</v>
          </cell>
          <cell r="F672" t="str">
            <v>ｍ</v>
          </cell>
          <cell r="H672">
            <v>0</v>
          </cell>
        </row>
        <row r="673">
          <cell r="C673" t="str">
            <v>管きょ工 塩ビ管φ200</v>
          </cell>
          <cell r="D673" t="str">
            <v>実験排水，砂基礎
下水道用塩ビ管</v>
          </cell>
          <cell r="E673">
            <v>184</v>
          </cell>
          <cell r="F673" t="str">
            <v>ｍ</v>
          </cell>
          <cell r="H673">
            <v>0</v>
          </cell>
        </row>
        <row r="674">
          <cell r="C674" t="str">
            <v>管きょ工 塩ビ管φ200</v>
          </cell>
          <cell r="D674" t="str">
            <v>雨水排水本管，砂基礎
下水道用塩ビ管</v>
          </cell>
          <cell r="E674">
            <v>21.6</v>
          </cell>
          <cell r="F674" t="str">
            <v>ｍ</v>
          </cell>
          <cell r="H674">
            <v>0</v>
          </cell>
        </row>
        <row r="675">
          <cell r="C675" t="str">
            <v>１号組立人孔（雨水用）</v>
          </cell>
          <cell r="D675" t="str">
            <v>№1-9</v>
          </cell>
          <cell r="E675">
            <v>1</v>
          </cell>
          <cell r="F675" t="str">
            <v>箇所</v>
          </cell>
          <cell r="H675">
            <v>0</v>
          </cell>
        </row>
        <row r="676">
          <cell r="C676" t="str">
            <v>１号組立人孔（雨水用）</v>
          </cell>
          <cell r="D676" t="str">
            <v>№3-5</v>
          </cell>
          <cell r="E676">
            <v>1</v>
          </cell>
          <cell r="F676" t="str">
            <v>箇所</v>
          </cell>
          <cell r="H676">
            <v>0</v>
          </cell>
        </row>
        <row r="677">
          <cell r="C677" t="str">
            <v>１号組立人孔（汚水用）</v>
          </cell>
          <cell r="D677" t="str">
            <v>№6・9・12</v>
          </cell>
          <cell r="E677">
            <v>3</v>
          </cell>
          <cell r="F677" t="str">
            <v>箇所</v>
          </cell>
          <cell r="H677">
            <v>0</v>
          </cell>
        </row>
        <row r="678">
          <cell r="C678" t="str">
            <v>１号組立人孔（汚水用）</v>
          </cell>
          <cell r="D678" t="str">
            <v>№7</v>
          </cell>
          <cell r="E678">
            <v>1</v>
          </cell>
          <cell r="F678" t="str">
            <v>箇所</v>
          </cell>
          <cell r="H678">
            <v>0</v>
          </cell>
        </row>
        <row r="679">
          <cell r="C679" t="str">
            <v>１号組立人孔（汚水用）</v>
          </cell>
          <cell r="D679" t="str">
            <v>№8</v>
          </cell>
          <cell r="E679">
            <v>1</v>
          </cell>
          <cell r="F679" t="str">
            <v>箇所</v>
          </cell>
          <cell r="H679">
            <v>0</v>
          </cell>
        </row>
        <row r="680">
          <cell r="C680" t="str">
            <v>雨水桝Ａ　　ａﾀｲﾌﾟ</v>
          </cell>
          <cell r="D680" t="str">
            <v>400×400</v>
          </cell>
          <cell r="E680">
            <v>7</v>
          </cell>
          <cell r="F680" t="str">
            <v>箇所</v>
          </cell>
          <cell r="H680">
            <v>0</v>
          </cell>
        </row>
        <row r="681">
          <cell r="C681" t="str">
            <v>雨水桝Ａ　　ｂﾀｲﾌﾟ</v>
          </cell>
          <cell r="D681" t="str">
            <v>600×600</v>
          </cell>
          <cell r="E681">
            <v>5</v>
          </cell>
          <cell r="F681" t="str">
            <v>箇所</v>
          </cell>
          <cell r="H681">
            <v>0</v>
          </cell>
        </row>
        <row r="682">
          <cell r="C682" t="str">
            <v>雨水桝Ａ　　ｃﾀｲﾌﾟ</v>
          </cell>
          <cell r="D682" t="str">
            <v>800×800</v>
          </cell>
          <cell r="E682">
            <v>1</v>
          </cell>
          <cell r="F682" t="str">
            <v>箇所</v>
          </cell>
          <cell r="H682">
            <v>0</v>
          </cell>
        </row>
        <row r="683">
          <cell r="C683" t="str">
            <v>雨水桝Ｂ　ｂ-1ﾀｲﾌﾟ</v>
          </cell>
          <cell r="D683" t="str">
            <v>600×600</v>
          </cell>
          <cell r="E683">
            <v>1</v>
          </cell>
          <cell r="F683" t="str">
            <v>箇所</v>
          </cell>
          <cell r="H683">
            <v>0</v>
          </cell>
        </row>
        <row r="684">
          <cell r="C684" t="str">
            <v>雨水桝Ｂ　ｂ-2ﾀｲﾌﾟ</v>
          </cell>
          <cell r="D684" t="str">
            <v>600×600</v>
          </cell>
          <cell r="E684">
            <v>2</v>
          </cell>
          <cell r="F684" t="str">
            <v>箇所</v>
          </cell>
          <cell r="H684">
            <v>0</v>
          </cell>
        </row>
        <row r="685">
          <cell r="C685" t="str">
            <v>Ｌ形街渠桝</v>
          </cell>
          <cell r="E685">
            <v>8</v>
          </cell>
          <cell r="F685" t="str">
            <v>箇所</v>
          </cell>
          <cell r="H685">
            <v>0</v>
          </cell>
        </row>
        <row r="686">
          <cell r="C686" t="str">
            <v>汚水桝　　ａﾀｲﾌﾟ</v>
          </cell>
          <cell r="D686" t="str">
            <v>400×400</v>
          </cell>
          <cell r="E686">
            <v>5</v>
          </cell>
          <cell r="F686" t="str">
            <v>箇所</v>
          </cell>
          <cell r="H686">
            <v>0</v>
          </cell>
        </row>
        <row r="687">
          <cell r="C687" t="str">
            <v>汚水桝　　ｂﾀｲﾌﾟ</v>
          </cell>
          <cell r="D687" t="str">
            <v>600×600</v>
          </cell>
          <cell r="E687">
            <v>3</v>
          </cell>
          <cell r="F687" t="str">
            <v>箇所</v>
          </cell>
          <cell r="H687">
            <v>0</v>
          </cell>
        </row>
        <row r="688">
          <cell r="C688" t="str">
            <v>実験排水桝　　ａﾀｲﾌﾟ</v>
          </cell>
          <cell r="D688" t="str">
            <v>400×400</v>
          </cell>
          <cell r="E688">
            <v>4</v>
          </cell>
          <cell r="F688" t="str">
            <v>箇所</v>
          </cell>
          <cell r="H688">
            <v>0</v>
          </cell>
        </row>
        <row r="689">
          <cell r="C689" t="str">
            <v>実験排水桝　　ｂﾀｲﾌﾟ</v>
          </cell>
          <cell r="D689" t="str">
            <v>600×600</v>
          </cell>
          <cell r="E689">
            <v>8</v>
          </cell>
          <cell r="F689" t="str">
            <v>箇所</v>
          </cell>
          <cell r="H689">
            <v>0</v>
          </cell>
        </row>
        <row r="690">
          <cell r="C690" t="str">
            <v>実験排水桝　　ｃﾀｲﾌﾟ</v>
          </cell>
          <cell r="D690" t="str">
            <v>800×800</v>
          </cell>
          <cell r="E690">
            <v>3</v>
          </cell>
          <cell r="F690" t="str">
            <v>箇所</v>
          </cell>
          <cell r="H690">
            <v>0</v>
          </cell>
        </row>
        <row r="691">
          <cell r="C691" t="str">
            <v>実験排水モニター槽</v>
          </cell>
          <cell r="E691">
            <v>1</v>
          </cell>
          <cell r="F691" t="str">
            <v>箇所</v>
          </cell>
          <cell r="H691">
            <v>0</v>
          </cell>
        </row>
        <row r="692">
          <cell r="C692" t="str">
            <v>実験排水槽</v>
          </cell>
          <cell r="E692">
            <v>1</v>
          </cell>
          <cell r="F692" t="str">
            <v>箇所</v>
          </cell>
          <cell r="H692">
            <v>0</v>
          </cell>
        </row>
        <row r="693">
          <cell r="C693" t="str">
            <v>小計</v>
          </cell>
          <cell r="H693">
            <v>0</v>
          </cell>
        </row>
        <row r="695">
          <cell r="B695" t="str">
            <v>（3）その他</v>
          </cell>
        </row>
        <row r="696">
          <cell r="C696" t="str">
            <v>既設人孔嵩上げ</v>
          </cell>
          <cell r="D696" t="str">
            <v>H=540</v>
          </cell>
          <cell r="E696">
            <v>1</v>
          </cell>
          <cell r="F696" t="str">
            <v>箇所</v>
          </cell>
          <cell r="H696">
            <v>0</v>
          </cell>
        </row>
        <row r="697">
          <cell r="C697" t="str">
            <v>既設人孔嵩上げ</v>
          </cell>
          <cell r="D697" t="str">
            <v>H=430</v>
          </cell>
          <cell r="E697">
            <v>1</v>
          </cell>
          <cell r="F697" t="str">
            <v>箇所</v>
          </cell>
          <cell r="H697">
            <v>0</v>
          </cell>
        </row>
        <row r="698">
          <cell r="C698" t="str">
            <v>既設人孔嵩下げ</v>
          </cell>
          <cell r="D698" t="str">
            <v>H=1,390</v>
          </cell>
          <cell r="E698">
            <v>1</v>
          </cell>
          <cell r="F698" t="str">
            <v>箇所</v>
          </cell>
          <cell r="H698">
            <v>0</v>
          </cell>
        </row>
        <row r="699">
          <cell r="C699" t="str">
            <v>Ｕ形側溝撤去</v>
          </cell>
          <cell r="E699">
            <v>6.4</v>
          </cell>
          <cell r="F699" t="str">
            <v>ｍ</v>
          </cell>
          <cell r="H699">
            <v>0</v>
          </cell>
        </row>
        <row r="700">
          <cell r="C700" t="str">
            <v>Ｕ形横断溝撤去</v>
          </cell>
          <cell r="E700">
            <v>6.5</v>
          </cell>
          <cell r="F700" t="str">
            <v>ｍ</v>
          </cell>
          <cell r="H700">
            <v>0</v>
          </cell>
        </row>
        <row r="701">
          <cell r="C701" t="str">
            <v>ガラ処理</v>
          </cell>
          <cell r="E701" t="str">
            <v>一　式</v>
          </cell>
          <cell r="H701">
            <v>10200</v>
          </cell>
        </row>
        <row r="702">
          <cell r="C702" t="str">
            <v>小計</v>
          </cell>
          <cell r="H702">
            <v>10200</v>
          </cell>
        </row>
        <row r="704">
          <cell r="C704" t="str">
            <v>２.排水 小計</v>
          </cell>
          <cell r="H704">
            <v>10200</v>
          </cell>
        </row>
        <row r="706">
          <cell r="B706" t="str">
            <v>３．共同溝</v>
          </cell>
        </row>
        <row r="707">
          <cell r="B707" t="str">
            <v>（1）仮設工</v>
          </cell>
        </row>
        <row r="708">
          <cell r="C708" t="str">
            <v>水替工</v>
          </cell>
          <cell r="E708" t="str">
            <v>一　式</v>
          </cell>
          <cell r="H708">
            <v>84900</v>
          </cell>
        </row>
        <row r="709">
          <cell r="C709" t="str">
            <v>土留工</v>
          </cell>
          <cell r="E709" t="str">
            <v>一　式</v>
          </cell>
          <cell r="H709">
            <v>762700</v>
          </cell>
        </row>
        <row r="710">
          <cell r="C710" t="str">
            <v>覆工板工</v>
          </cell>
          <cell r="E710" t="str">
            <v>一　式</v>
          </cell>
          <cell r="H710">
            <v>265800</v>
          </cell>
        </row>
        <row r="711">
          <cell r="C711" t="str">
            <v>支保工</v>
          </cell>
          <cell r="E711">
            <v>359</v>
          </cell>
          <cell r="F711" t="str">
            <v>空m3</v>
          </cell>
          <cell r="H711">
            <v>0</v>
          </cell>
        </row>
        <row r="712">
          <cell r="C712" t="str">
            <v>小計</v>
          </cell>
          <cell r="H712">
            <v>1113400</v>
          </cell>
        </row>
        <row r="714">
          <cell r="B714" t="str">
            <v>（2）土工</v>
          </cell>
        </row>
        <row r="715">
          <cell r="C715" t="str">
            <v>根切り</v>
          </cell>
          <cell r="D715" t="str">
            <v>掘削工法：矢板掘削
土質：粘性土</v>
          </cell>
          <cell r="E715">
            <v>313</v>
          </cell>
          <cell r="F715" t="str">
            <v>ｍ3</v>
          </cell>
          <cell r="H715">
            <v>0</v>
          </cell>
        </row>
        <row r="716">
          <cell r="C716" t="str">
            <v>根切り</v>
          </cell>
          <cell r="D716" t="str">
            <v>掘削工法：OPEN掘削
土質：粘性土</v>
          </cell>
          <cell r="E716">
            <v>2439</v>
          </cell>
          <cell r="F716" t="str">
            <v>ｍ3</v>
          </cell>
          <cell r="H716">
            <v>0</v>
          </cell>
        </row>
        <row r="717">
          <cell r="C717" t="str">
            <v>基面整正工</v>
          </cell>
          <cell r="E717">
            <v>377</v>
          </cell>
          <cell r="F717" t="str">
            <v>㎡</v>
          </cell>
          <cell r="H717">
            <v>0</v>
          </cell>
        </row>
        <row r="718">
          <cell r="C718" t="str">
            <v>埋戻し</v>
          </cell>
          <cell r="D718" t="str">
            <v>掘削工法：OPEN掘削
土質：粘性土</v>
          </cell>
          <cell r="E718">
            <v>2020</v>
          </cell>
          <cell r="F718" t="str">
            <v>ｍ3</v>
          </cell>
          <cell r="H718">
            <v>0</v>
          </cell>
        </row>
        <row r="719">
          <cell r="C719" t="str">
            <v>不用土処分</v>
          </cell>
          <cell r="D719" t="str">
            <v>ダンプトラック運搬
L=7Km</v>
          </cell>
          <cell r="E719">
            <v>732</v>
          </cell>
          <cell r="F719" t="str">
            <v>ｍ3</v>
          </cell>
          <cell r="H719">
            <v>0</v>
          </cell>
        </row>
        <row r="720">
          <cell r="C720" t="str">
            <v>捨土料金</v>
          </cell>
          <cell r="E720">
            <v>732</v>
          </cell>
          <cell r="F720" t="str">
            <v>ｍ3</v>
          </cell>
          <cell r="H720">
            <v>0</v>
          </cell>
        </row>
        <row r="721">
          <cell r="C721" t="str">
            <v>小計</v>
          </cell>
          <cell r="H721">
            <v>0</v>
          </cell>
        </row>
        <row r="723">
          <cell r="B723" t="str">
            <v>（3）函きょ工</v>
          </cell>
        </row>
        <row r="724">
          <cell r="C724" t="str">
            <v>BX-002</v>
          </cell>
          <cell r="D724" t="str">
            <v>2.0×2.0</v>
          </cell>
          <cell r="E724">
            <v>78.099999999999994</v>
          </cell>
          <cell r="F724" t="str">
            <v>ｍ</v>
          </cell>
          <cell r="H724">
            <v>0</v>
          </cell>
        </row>
        <row r="725">
          <cell r="C725" t="str">
            <v>BXL-002</v>
          </cell>
          <cell r="D725" t="str">
            <v>90°部，2.0×2.0</v>
          </cell>
          <cell r="E725">
            <v>1</v>
          </cell>
          <cell r="F725" t="str">
            <v>箇所</v>
          </cell>
          <cell r="H725">
            <v>0</v>
          </cell>
        </row>
        <row r="726">
          <cell r="C726" t="str">
            <v>BXL-002</v>
          </cell>
          <cell r="D726" t="str">
            <v>45°部，2.0×2.0</v>
          </cell>
          <cell r="E726">
            <v>1</v>
          </cell>
          <cell r="F726" t="str">
            <v>箇所</v>
          </cell>
          <cell r="H726">
            <v>0</v>
          </cell>
        </row>
        <row r="727">
          <cell r="C727" t="str">
            <v>小計</v>
          </cell>
          <cell r="H727">
            <v>0</v>
          </cell>
        </row>
        <row r="729">
          <cell r="B729" t="str">
            <v>（4）その他</v>
          </cell>
        </row>
        <row r="730">
          <cell r="C730" t="str">
            <v>目地工</v>
          </cell>
          <cell r="E730">
            <v>10</v>
          </cell>
          <cell r="F730" t="str">
            <v>箇所</v>
          </cell>
          <cell r="H730">
            <v>0</v>
          </cell>
        </row>
        <row r="731">
          <cell r="C731" t="str">
            <v>取りこわし工</v>
          </cell>
          <cell r="E731">
            <v>1</v>
          </cell>
          <cell r="F731" t="str">
            <v>ｍ3</v>
          </cell>
          <cell r="H731">
            <v>0</v>
          </cell>
        </row>
        <row r="732">
          <cell r="C732" t="str">
            <v>ガラ処理</v>
          </cell>
          <cell r="E732" t="str">
            <v>一　式</v>
          </cell>
          <cell r="H732">
            <v>8600</v>
          </cell>
        </row>
        <row r="733">
          <cell r="C733" t="str">
            <v>小計</v>
          </cell>
          <cell r="H733">
            <v>8600</v>
          </cell>
        </row>
        <row r="735">
          <cell r="C735" t="str">
            <v>３.共同溝 小計</v>
          </cell>
          <cell r="H735">
            <v>1122000</v>
          </cell>
        </row>
        <row r="737">
          <cell r="B737" t="str">
            <v>４.擁壁</v>
          </cell>
        </row>
        <row r="738">
          <cell r="B738" t="str">
            <v>（1）土工</v>
          </cell>
        </row>
        <row r="739">
          <cell r="C739" t="str">
            <v>根切り</v>
          </cell>
          <cell r="D739" t="str">
            <v>土質：粘性土</v>
          </cell>
          <cell r="E739">
            <v>771</v>
          </cell>
          <cell r="F739" t="str">
            <v>ｍ3</v>
          </cell>
          <cell r="H739">
            <v>0</v>
          </cell>
        </row>
        <row r="740">
          <cell r="C740" t="str">
            <v>基面整正工</v>
          </cell>
          <cell r="E740">
            <v>251</v>
          </cell>
          <cell r="F740" t="str">
            <v>㎡</v>
          </cell>
          <cell r="H740">
            <v>0</v>
          </cell>
        </row>
        <row r="741">
          <cell r="C741" t="str">
            <v>埋戻し</v>
          </cell>
          <cell r="E741">
            <v>471</v>
          </cell>
          <cell r="F741" t="str">
            <v>ｍ3</v>
          </cell>
          <cell r="H741">
            <v>0</v>
          </cell>
        </row>
        <row r="742">
          <cell r="C742" t="str">
            <v>不用土処分</v>
          </cell>
          <cell r="D742" t="str">
            <v>ダンプトラック運搬
L=7Km</v>
          </cell>
          <cell r="E742">
            <v>300</v>
          </cell>
          <cell r="F742" t="str">
            <v>ｍ3</v>
          </cell>
          <cell r="H742">
            <v>0</v>
          </cell>
        </row>
        <row r="743">
          <cell r="C743" t="str">
            <v>捨土料金</v>
          </cell>
          <cell r="E743">
            <v>300</v>
          </cell>
          <cell r="F743" t="str">
            <v>ｍ3</v>
          </cell>
          <cell r="H743">
            <v>0</v>
          </cell>
        </row>
        <row r="744">
          <cell r="C744" t="str">
            <v>小計</v>
          </cell>
          <cell r="H744">
            <v>0</v>
          </cell>
        </row>
        <row r="746">
          <cell r="B746" t="str">
            <v>（2）緑化ブロック擁壁</v>
          </cell>
        </row>
        <row r="747">
          <cell r="C747" t="str">
            <v>緑化ｺﾝｸﾘｰﾄﾌﾞﾛｯｸ積基礎工</v>
          </cell>
          <cell r="D747" t="str">
            <v>Ａ</v>
          </cell>
          <cell r="E747">
            <v>22.4</v>
          </cell>
          <cell r="F747" t="str">
            <v>ｍ</v>
          </cell>
          <cell r="H747">
            <v>0</v>
          </cell>
        </row>
        <row r="748">
          <cell r="C748" t="str">
            <v>緑化ｺﾝｸﾘｰﾄﾌﾞﾛｯｸ積基礎工</v>
          </cell>
          <cell r="D748" t="str">
            <v>Ｂ</v>
          </cell>
          <cell r="E748">
            <v>49.6</v>
          </cell>
          <cell r="F748" t="str">
            <v>ｍ</v>
          </cell>
          <cell r="H748">
            <v>0</v>
          </cell>
        </row>
        <row r="749">
          <cell r="C749" t="str">
            <v>緑化ｺﾝｸﾘｰﾄﾌﾞﾛｯｸ積基礎工</v>
          </cell>
          <cell r="D749" t="str">
            <v>Ｃ</v>
          </cell>
          <cell r="E749">
            <v>32.1</v>
          </cell>
          <cell r="F749" t="str">
            <v>ｍ</v>
          </cell>
          <cell r="H749">
            <v>0</v>
          </cell>
        </row>
        <row r="750">
          <cell r="C750" t="str">
            <v>緑化ｺﾝｸﾘｰﾄﾌﾞﾛｯｸ積基礎工</v>
          </cell>
          <cell r="D750" t="str">
            <v>Ｄ</v>
          </cell>
          <cell r="E750">
            <v>24.9</v>
          </cell>
          <cell r="F750" t="str">
            <v>ｍ</v>
          </cell>
          <cell r="H750">
            <v>0</v>
          </cell>
        </row>
        <row r="751">
          <cell r="C751" t="str">
            <v>緑化ｺﾝｸﾘｰﾄﾌﾞﾛｯｸ積工</v>
          </cell>
          <cell r="D751" t="str">
            <v>Ａ</v>
          </cell>
          <cell r="E751">
            <v>41.8</v>
          </cell>
          <cell r="F751" t="str">
            <v>㎡</v>
          </cell>
          <cell r="H751">
            <v>0</v>
          </cell>
        </row>
        <row r="752">
          <cell r="C752" t="str">
            <v>緑化ｺﾝｸﾘｰﾄﾌﾞﾛｯｸ積工</v>
          </cell>
          <cell r="D752" t="str">
            <v>Ｂ</v>
          </cell>
          <cell r="E752">
            <v>238</v>
          </cell>
          <cell r="F752" t="str">
            <v>㎡</v>
          </cell>
          <cell r="H752">
            <v>0</v>
          </cell>
        </row>
        <row r="753">
          <cell r="C753" t="str">
            <v>緑化ｺﾝｸﾘｰﾄﾌﾞﾛｯｸ積工</v>
          </cell>
          <cell r="D753" t="str">
            <v>Ｃ</v>
          </cell>
          <cell r="E753">
            <v>95.7</v>
          </cell>
          <cell r="F753" t="str">
            <v>㎡</v>
          </cell>
          <cell r="H753">
            <v>0</v>
          </cell>
        </row>
        <row r="754">
          <cell r="C754" t="str">
            <v>緑化ｺﾝｸﾘｰﾄﾌﾞﾛｯｸ積工</v>
          </cell>
          <cell r="D754" t="str">
            <v>Ｄ</v>
          </cell>
          <cell r="E754">
            <v>62.8</v>
          </cell>
          <cell r="F754" t="str">
            <v>㎡</v>
          </cell>
          <cell r="H754">
            <v>0</v>
          </cell>
        </row>
        <row r="755">
          <cell r="C755" t="str">
            <v>小計</v>
          </cell>
          <cell r="H755">
            <v>0</v>
          </cell>
        </row>
        <row r="757">
          <cell r="B757" t="str">
            <v>（3）コンクリート擁壁</v>
          </cell>
        </row>
        <row r="758">
          <cell r="C758" t="str">
            <v>鉄筋ｺﾝｸﾘｰﾄ花壇擁壁</v>
          </cell>
          <cell r="D758" t="str">
            <v>H=500程度</v>
          </cell>
          <cell r="E758">
            <v>53.6</v>
          </cell>
          <cell r="F758" t="str">
            <v>ｍ</v>
          </cell>
          <cell r="H758">
            <v>0</v>
          </cell>
        </row>
        <row r="759">
          <cell r="C759" t="str">
            <v>鉄筋ｺﾝｸﾘｰﾄＬ形擁壁</v>
          </cell>
          <cell r="D759" t="str">
            <v>①Ａタイプ</v>
          </cell>
          <cell r="E759" t="str">
            <v>一　式</v>
          </cell>
          <cell r="H759">
            <v>132300</v>
          </cell>
        </row>
        <row r="760">
          <cell r="C760" t="str">
            <v>鉄筋ｺﾝｸﾘｰﾄＬ形擁壁</v>
          </cell>
          <cell r="D760" t="str">
            <v>①Ｂタイプ</v>
          </cell>
          <cell r="E760" t="str">
            <v>一　式</v>
          </cell>
          <cell r="H760">
            <v>463700</v>
          </cell>
        </row>
        <row r="761">
          <cell r="C761" t="str">
            <v>鉄筋ｺﾝｸﾘｰﾄＬ形擁壁</v>
          </cell>
          <cell r="D761" t="str">
            <v>①Ｃタイプ</v>
          </cell>
          <cell r="E761" t="str">
            <v>一　式</v>
          </cell>
          <cell r="H761">
            <v>274600</v>
          </cell>
        </row>
        <row r="762">
          <cell r="C762" t="str">
            <v>鉄筋ｺﾝｸﾘｰﾄＬ形擁壁</v>
          </cell>
          <cell r="D762" t="str">
            <v>②タイプ</v>
          </cell>
          <cell r="E762" t="str">
            <v>一　式</v>
          </cell>
          <cell r="H762">
            <v>168200</v>
          </cell>
        </row>
        <row r="763">
          <cell r="C763" t="str">
            <v>小計</v>
          </cell>
          <cell r="H763">
            <v>1038800</v>
          </cell>
        </row>
        <row r="765">
          <cell r="B765" t="str">
            <v>（4）その他</v>
          </cell>
        </row>
        <row r="766">
          <cell r="C766" t="str">
            <v>格子型フェンス</v>
          </cell>
          <cell r="D766" t="str">
            <v>Ｈ＝1200</v>
          </cell>
          <cell r="E766">
            <v>4</v>
          </cell>
          <cell r="F766" t="str">
            <v>ｍ</v>
          </cell>
          <cell r="H766">
            <v>0</v>
          </cell>
        </row>
        <row r="767">
          <cell r="C767" t="str">
            <v>小計</v>
          </cell>
          <cell r="H767">
            <v>0</v>
          </cell>
        </row>
        <row r="769">
          <cell r="C769" t="str">
            <v>４.擁壁 小計</v>
          </cell>
          <cell r="H769">
            <v>1038800</v>
          </cell>
        </row>
        <row r="771">
          <cell r="C771" t="str">
            <v>Ⅱ.土木工事直接工事費計</v>
          </cell>
          <cell r="H771">
            <v>2270600</v>
          </cell>
        </row>
        <row r="774">
          <cell r="C774" t="str">
            <v>直接工事費計</v>
          </cell>
          <cell r="H774">
            <v>143745540</v>
          </cell>
        </row>
        <row r="776">
          <cell r="B776" t="str">
            <v>（Ｂ）共通費</v>
          </cell>
        </row>
        <row r="777">
          <cell r="B777" t="str">
            <v>（1）総合仮設</v>
          </cell>
        </row>
        <row r="778">
          <cell r="C778" t="str">
            <v>総合仮設</v>
          </cell>
          <cell r="E778" t="str">
            <v>一　式</v>
          </cell>
        </row>
        <row r="779">
          <cell r="C779" t="str">
            <v>小　　計</v>
          </cell>
          <cell r="H779">
            <v>0</v>
          </cell>
        </row>
        <row r="781">
          <cell r="B781" t="str">
            <v>（2）諸経費</v>
          </cell>
        </row>
        <row r="782">
          <cell r="C782" t="str">
            <v>現場経費</v>
          </cell>
          <cell r="E782" t="str">
            <v>一　式</v>
          </cell>
        </row>
        <row r="783">
          <cell r="C783" t="str">
            <v>一般管理費</v>
          </cell>
          <cell r="E783" t="str">
            <v>一　式</v>
          </cell>
        </row>
        <row r="784">
          <cell r="C784" t="str">
            <v>小　　計</v>
          </cell>
          <cell r="H784">
            <v>0</v>
          </cell>
        </row>
        <row r="786">
          <cell r="C786" t="str">
            <v>共  通  費  計</v>
          </cell>
          <cell r="H786">
            <v>0</v>
          </cell>
        </row>
        <row r="788">
          <cell r="C788" t="str">
            <v>合　　計</v>
          </cell>
          <cell r="H788">
            <v>143745540</v>
          </cell>
        </row>
        <row r="789">
          <cell r="C789" t="str">
            <v>消費税等相当額</v>
          </cell>
          <cell r="E789" t="str">
            <v>一　式</v>
          </cell>
          <cell r="H789">
            <v>7187277</v>
          </cell>
        </row>
        <row r="790">
          <cell r="C790" t="str">
            <v>総　合　計</v>
          </cell>
          <cell r="H790">
            <v>150932817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"/>
      <sheetName val="積上代価(外構)"/>
    </sheetNames>
    <sheetDataSet>
      <sheetData sheetId="0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ﾃﾞｰﾀ"/>
      <sheetName val="撤去配線表受変電"/>
      <sheetName val="既設機器一覧元"/>
      <sheetName val="材料一覧"/>
      <sheetName val="600V配線施工後投入ｼｰﾄ"/>
      <sheetName val="制御配線施工後投入ｼｰﾄ"/>
      <sheetName val="600V配線撤去投入ｼｰﾄ"/>
      <sheetName val="再布設配線投入ｼｰﾄ"/>
      <sheetName val="制御配線撤去投入ｼｰﾄ "/>
      <sheetName val="数量表紙"/>
      <sheetName val="機器数量表"/>
      <sheetName val="機器労務人工算出表"/>
      <sheetName val="労務集計表"/>
      <sheetName val="電線(EM-CE)集計表"/>
      <sheetName val="電線(EM-CEE等)集計表"/>
      <sheetName val="電線(EM-IE)集計表"/>
      <sheetName val="電線管類集計表"/>
      <sheetName val="600V配線数量集計表（施工後）"/>
      <sheetName val="600V配線数量表(1)施工後"/>
      <sheetName val="600V配線数量表(2)施工後"/>
      <sheetName val="600V配線数量表(3)施工後"/>
      <sheetName val="制御配線数量集計表（施工後）"/>
      <sheetName val="制御配線数量表(1)施工後"/>
      <sheetName val="制御配線数量表(2)施工後 "/>
      <sheetName val="制御配線数量表(3)施工後"/>
      <sheetName val="再布設配線数量集計表 "/>
      <sheetName val="再布設配線数量表(1) "/>
      <sheetName val="600V配線数量集計表（撤去）"/>
      <sheetName val="600V配線数量表(1)撤去"/>
      <sheetName val="600V配線数量表(2)撤去"/>
      <sheetName val="600V配線数量表(3)撤去"/>
      <sheetName val="制御配線数量集計表（撤去）"/>
      <sheetName val="制御配線数量表(1)撤去"/>
      <sheetName val="制御配線数量表(2)撤去 "/>
      <sheetName val="制御配線数量表(3)撤去"/>
      <sheetName val="その他数量表"/>
      <sheetName val="屋外配線数量集計表"/>
      <sheetName val="屋外配線数量表(1)"/>
      <sheetName val="工事設計書"/>
      <sheetName val="集計（CC）"/>
      <sheetName val="1機器内訳(CC)"/>
      <sheetName val="2直接工事（CC）"/>
      <sheetName val="3共通仮設費（CC）"/>
      <sheetName val="21電線類（CC）"/>
      <sheetName val="22電線管類（CC）"/>
      <sheetName val="23その他材料（CC）"/>
      <sheetName val="24一般労務費(CC)"/>
      <sheetName val="25技術労務費(CC)"/>
    </sheetNames>
    <sheetDataSet>
      <sheetData sheetId="0"/>
      <sheetData sheetId="1"/>
      <sheetData sheetId="2"/>
      <sheetData sheetId="3">
        <row r="1">
          <cell r="AB1" t="str">
            <v xml:space="preserve">EM-EEF </v>
          </cell>
          <cell r="AF1" t="str">
            <v>EM-CET</v>
          </cell>
          <cell r="AZ1" t="str">
            <v>EM-HP</v>
          </cell>
        </row>
        <row r="3">
          <cell r="AB3" t="str">
            <v>EM-EEF 1.6-2C</v>
          </cell>
          <cell r="AF3" t="str">
            <v>EM-CET  14゜</v>
          </cell>
          <cell r="AZ3" t="str">
            <v>EM-HP 0.9-2C</v>
          </cell>
        </row>
        <row r="4">
          <cell r="AB4" t="str">
            <v>EM-EEF 2.0-2C</v>
          </cell>
          <cell r="AF4" t="str">
            <v>EM-CET  22゜</v>
          </cell>
          <cell r="AZ4" t="str">
            <v>EM-HP 0.9-3C</v>
          </cell>
        </row>
        <row r="5">
          <cell r="AB5" t="str">
            <v>EM-EEF 2.6-2C</v>
          </cell>
          <cell r="AF5" t="str">
            <v>EM-CET  38゜</v>
          </cell>
          <cell r="AZ5" t="str">
            <v>EM-HP 0.9-4C</v>
          </cell>
        </row>
        <row r="6">
          <cell r="AF6" t="str">
            <v>EM-CET  60゜</v>
          </cell>
          <cell r="AZ6" t="str">
            <v>EM-HP 0.9-5C</v>
          </cell>
        </row>
        <row r="7">
          <cell r="AB7" t="str">
            <v>EM-EEF 1.6-3C</v>
          </cell>
          <cell r="AF7" t="str">
            <v>EM-CET  100゜</v>
          </cell>
          <cell r="AZ7" t="str">
            <v>EM-HP 0.9-6C</v>
          </cell>
        </row>
        <row r="8">
          <cell r="AB8" t="str">
            <v>EM-EEF 2.0-3C</v>
          </cell>
          <cell r="AF8" t="str">
            <v>EM-CET  150゜</v>
          </cell>
          <cell r="AZ8" t="str">
            <v>EM-HP 0.9-3Ｐ</v>
          </cell>
        </row>
        <row r="9">
          <cell r="AB9" t="str">
            <v>EM-EEF 2.6-3C</v>
          </cell>
          <cell r="AF9" t="str">
            <v>EM-CET  200゜</v>
          </cell>
          <cell r="AZ9" t="str">
            <v>EM-HP 0.9-5Ｐ</v>
          </cell>
        </row>
        <row r="10">
          <cell r="AF10" t="str">
            <v>EM-CET  250゜</v>
          </cell>
          <cell r="AZ10" t="str">
            <v>EM-HP 0.9-7Ｐ</v>
          </cell>
        </row>
        <row r="11">
          <cell r="AB11" t="str">
            <v>EM-EEF 1.6-4C</v>
          </cell>
          <cell r="AF11" t="str">
            <v>EM-CET  325゜</v>
          </cell>
          <cell r="AZ11" t="str">
            <v>EM-HP 0.9-10Ｐ</v>
          </cell>
        </row>
        <row r="12">
          <cell r="AB12" t="str">
            <v>EM-EEF 2.0-4C</v>
          </cell>
          <cell r="AZ12" t="str">
            <v>EM-HP 0.9-15Ｐ</v>
          </cell>
        </row>
        <row r="13">
          <cell r="AB13" t="str">
            <v>EM-EEF 2.6-4C</v>
          </cell>
          <cell r="AF13" t="str">
            <v>EM-CED 14゜</v>
          </cell>
          <cell r="AZ13" t="str">
            <v>EM-HP 0.9-20Ｐ</v>
          </cell>
        </row>
        <row r="14">
          <cell r="AF14" t="str">
            <v>EM-CED 22゜</v>
          </cell>
          <cell r="AZ14" t="str">
            <v>EM-HP 0.9-30Ｐ</v>
          </cell>
        </row>
        <row r="15">
          <cell r="AB15" t="str">
            <v>EM-EEF 1.6-2C×2</v>
          </cell>
          <cell r="AF15" t="str">
            <v>EM-CED 38゜</v>
          </cell>
          <cell r="AZ15" t="str">
            <v>EM-HP 0.9-50Ｐ</v>
          </cell>
        </row>
        <row r="16">
          <cell r="AB16" t="str">
            <v>EM-EEF 1.6-2C+3C</v>
          </cell>
          <cell r="AF16" t="str">
            <v>EM-CED 60゜</v>
          </cell>
          <cell r="AZ16" t="str">
            <v>EM-HP 0.9-60Ｐ</v>
          </cell>
        </row>
        <row r="17">
          <cell r="AB17" t="str">
            <v>EM-EEF 1.6-3C×2</v>
          </cell>
          <cell r="AF17" t="str">
            <v>EM-CED 100゜</v>
          </cell>
          <cell r="AZ17" t="str">
            <v>EM-HP 0.9-80Ｐ</v>
          </cell>
        </row>
        <row r="18">
          <cell r="AB18" t="str">
            <v>EM-EEF 1.6-2C×2+3C</v>
          </cell>
          <cell r="AF18" t="str">
            <v>EM-CED 150゜</v>
          </cell>
          <cell r="AZ18" t="str">
            <v>EM-HP 0.9-100Ｐ</v>
          </cell>
        </row>
        <row r="19">
          <cell r="AB19" t="str">
            <v>EM-EEF 1.6-3C×2+2C</v>
          </cell>
          <cell r="AF19" t="str">
            <v>EM-CED 200゜</v>
          </cell>
          <cell r="AZ19" t="str">
            <v>EM-HP 1.2-2C</v>
          </cell>
        </row>
        <row r="20">
          <cell r="AB20" t="str">
            <v>EM-EEF 1.6-3C×3</v>
          </cell>
          <cell r="AF20" t="str">
            <v>EM-CED 250゜</v>
          </cell>
          <cell r="AZ20" t="str">
            <v>EM-HP 1.2-3C</v>
          </cell>
        </row>
        <row r="21">
          <cell r="AF21" t="str">
            <v>EM-CED 325゜</v>
          </cell>
          <cell r="AZ21" t="str">
            <v>EM-HP 1.2-4C</v>
          </cell>
        </row>
        <row r="22">
          <cell r="AZ22" t="str">
            <v>EM-HP 1.2-5C</v>
          </cell>
        </row>
        <row r="23">
          <cell r="AF23" t="str">
            <v>EM-CEQ 14゜</v>
          </cell>
          <cell r="AZ23" t="str">
            <v>EM-HP 1.2-6C</v>
          </cell>
        </row>
        <row r="24">
          <cell r="AF24" t="str">
            <v>EM-CEQ 22゜</v>
          </cell>
          <cell r="AZ24" t="str">
            <v>EM-HP 1.2-3P</v>
          </cell>
        </row>
        <row r="25">
          <cell r="AF25" t="str">
            <v>EM-CEQ 38゜</v>
          </cell>
          <cell r="AZ25" t="str">
            <v>EM-HP 1.2-5Ｐ</v>
          </cell>
        </row>
        <row r="26">
          <cell r="AF26" t="str">
            <v>EM-CEQ 60゜</v>
          </cell>
          <cell r="AZ26" t="str">
            <v>EM-HP 1.2-7Ｐ</v>
          </cell>
        </row>
        <row r="27">
          <cell r="AF27" t="str">
            <v>EM-CEQ 100゜</v>
          </cell>
          <cell r="AZ27" t="str">
            <v>EM-HP 1.2-10Ｐ</v>
          </cell>
        </row>
        <row r="28">
          <cell r="AF28" t="str">
            <v>EM-CEQ 150゜</v>
          </cell>
          <cell r="AZ28" t="str">
            <v>EM-HP 1.2-15Ｐ</v>
          </cell>
        </row>
        <row r="29">
          <cell r="AF29" t="str">
            <v>EM-CEQ 200゜</v>
          </cell>
          <cell r="AZ29" t="str">
            <v>EM-HP 1.2-20Ｐ</v>
          </cell>
        </row>
        <row r="30">
          <cell r="AF30" t="str">
            <v>EM-CEQ 250゜</v>
          </cell>
          <cell r="AZ30" t="str">
            <v>EM-HP 1.2-30Ｐ</v>
          </cell>
        </row>
        <row r="31">
          <cell r="AF31" t="str">
            <v>EM-CEQ 325゜</v>
          </cell>
          <cell r="AZ31" t="str">
            <v>EM-HP 1.2-50Ｐ</v>
          </cell>
        </row>
        <row r="32">
          <cell r="AZ32" t="str">
            <v>EM-HP 1.2-60Ｐ</v>
          </cell>
        </row>
        <row r="33">
          <cell r="AZ33" t="str">
            <v>EM-HP 1.2-80Ｐ</v>
          </cell>
        </row>
        <row r="34">
          <cell r="AZ34" t="str">
            <v>EM-HP 1.2-100Ｐ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ダクト拾･集計"/>
    </sheetNames>
    <sheetDataSet>
      <sheetData sheetId="0">
        <row r="3">
          <cell r="AA3" t="str">
            <v>φ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器具比較"/>
      <sheetName val="弁類１"/>
      <sheetName val="弁類２"/>
      <sheetName val="継手類"/>
      <sheetName val="衛生器具比較"/>
      <sheetName val="衛生器具"/>
      <sheetName val="ダクト付比較"/>
      <sheetName val="ﾀﾞｸﾄ付"/>
      <sheetName val="たわみ継手"/>
      <sheetName val="ため桝１"/>
      <sheetName val="ため桝２"/>
      <sheetName val="格子桝"/>
      <sheetName val="汚水桝１"/>
      <sheetName val="汚水桝２"/>
      <sheetName val="総合調整"/>
      <sheetName val="工事費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10I50"/>
    </sheetNames>
    <sheetDataSet>
      <sheetData sheetId="0">
        <row r="3">
          <cell r="B3" t="str">
            <v>LH-1000AR</v>
          </cell>
          <cell r="C3" t="str">
            <v>標準価格</v>
          </cell>
          <cell r="D3">
            <v>563500</v>
          </cell>
          <cell r="G3">
            <v>563500</v>
          </cell>
          <cell r="H3" t="str">
            <v>円</v>
          </cell>
          <cell r="I3" t="str">
            <v>冷房能力(全熱)</v>
          </cell>
          <cell r="J3">
            <v>7590</v>
          </cell>
          <cell r="K3" t="str">
            <v>kcal/h</v>
          </cell>
          <cell r="L3" t="str">
            <v>冷房能力(顕熱)</v>
          </cell>
          <cell r="M3">
            <v>5750</v>
          </cell>
          <cell r="N3" t="str">
            <v>kcal/h</v>
          </cell>
          <cell r="O3" t="str">
            <v>暖房能力</v>
          </cell>
          <cell r="P3">
            <v>12650</v>
          </cell>
          <cell r="Q3" t="str">
            <v>kcal/h</v>
          </cell>
          <cell r="R3" t="str">
            <v>水量</v>
          </cell>
          <cell r="S3">
            <v>25.3</v>
          </cell>
          <cell r="T3" t="str">
            <v>L/min</v>
          </cell>
          <cell r="U3" t="str">
            <v>電源</v>
          </cell>
          <cell r="V3" t="str">
            <v>単相</v>
          </cell>
          <cell r="W3" t="str">
            <v>φ</v>
          </cell>
          <cell r="X3" t="str">
            <v>電圧</v>
          </cell>
          <cell r="Y3">
            <v>100</v>
          </cell>
          <cell r="Z3" t="str">
            <v>V</v>
          </cell>
          <cell r="AA3" t="str">
            <v>消費電力</v>
          </cell>
          <cell r="AB3">
            <v>143</v>
          </cell>
          <cell r="AC3" t="str">
            <v>W</v>
          </cell>
          <cell r="AD3" t="str">
            <v>機外静圧</v>
          </cell>
          <cell r="AF3" t="str">
            <v>mmAq</v>
          </cell>
          <cell r="AG3" t="str">
            <v>水配管径</v>
          </cell>
          <cell r="AH3" t="str">
            <v>PT 3/4めねじ</v>
          </cell>
          <cell r="AJ3" t="str">
            <v>ドレン配管径</v>
          </cell>
          <cell r="AK3" t="str">
            <v>VT-20&lt;ﾌﾚｷ接手付属&gt;</v>
          </cell>
          <cell r="AM3" t="str">
            <v>製品重量</v>
          </cell>
          <cell r="AN3">
            <v>55</v>
          </cell>
          <cell r="AO3" t="str">
            <v>kg</v>
          </cell>
          <cell r="AP3" t="str">
            <v>室内吸込乾球温度(冷房)</v>
          </cell>
          <cell r="AQ3">
            <v>27</v>
          </cell>
          <cell r="AR3" t="str">
            <v>℃</v>
          </cell>
          <cell r="AS3" t="str">
            <v>室内吸込湿球温度(冷房)</v>
          </cell>
          <cell r="AT3">
            <v>19.5</v>
          </cell>
          <cell r="AU3" t="str">
            <v>℃</v>
          </cell>
          <cell r="AV3" t="str">
            <v>入口水温(冷房)</v>
          </cell>
          <cell r="AW3">
            <v>7</v>
          </cell>
          <cell r="AX3" t="str">
            <v>℃</v>
          </cell>
          <cell r="AY3" t="str">
            <v>室内吸込乾球温度(暖房)</v>
          </cell>
          <cell r="AZ3">
            <v>21</v>
          </cell>
          <cell r="BA3" t="str">
            <v>℃</v>
          </cell>
          <cell r="BB3" t="str">
            <v>入口水温(暖房)</v>
          </cell>
          <cell r="BC3">
            <v>60</v>
          </cell>
          <cell r="BD3" t="str">
            <v>℃</v>
          </cell>
          <cell r="BE3" t="str">
            <v>外形寸法　高さ</v>
          </cell>
          <cell r="BF3">
            <v>480</v>
          </cell>
          <cell r="BG3" t="str">
            <v>mm</v>
          </cell>
          <cell r="BH3" t="str">
            <v>外形寸法　幅</v>
          </cell>
          <cell r="BI3">
            <v>1340</v>
          </cell>
          <cell r="BJ3" t="str">
            <v>mm</v>
          </cell>
          <cell r="BK3" t="str">
            <v>外形寸法　奥行</v>
          </cell>
          <cell r="BL3">
            <v>820</v>
          </cell>
          <cell r="BM3" t="str">
            <v>mm</v>
          </cell>
          <cell r="BN3" t="str">
            <v>分離形名(パネル１)</v>
          </cell>
          <cell r="BO3" t="str">
            <v>P-1400AR</v>
          </cell>
        </row>
        <row r="4">
          <cell r="B4" t="str">
            <v>LH-1000PR-C</v>
          </cell>
          <cell r="C4" t="str">
            <v>標準価格</v>
          </cell>
          <cell r="D4">
            <v>327500</v>
          </cell>
          <cell r="G4">
            <v>327500</v>
          </cell>
          <cell r="H4" t="str">
            <v>円</v>
          </cell>
          <cell r="I4" t="str">
            <v>冷房能力(全熱)</v>
          </cell>
          <cell r="J4">
            <v>9000</v>
          </cell>
          <cell r="K4" t="str">
            <v>kcal/h</v>
          </cell>
          <cell r="L4" t="str">
            <v>冷房能力(顕熱)</v>
          </cell>
          <cell r="M4">
            <v>6570</v>
          </cell>
          <cell r="N4" t="str">
            <v>kcal/h</v>
          </cell>
          <cell r="O4" t="str">
            <v>暖房能力</v>
          </cell>
          <cell r="P4">
            <v>15900</v>
          </cell>
          <cell r="Q4" t="str">
            <v>kcal/h</v>
          </cell>
          <cell r="R4" t="str">
            <v>水量</v>
          </cell>
          <cell r="S4">
            <v>30</v>
          </cell>
          <cell r="T4" t="str">
            <v>L/min</v>
          </cell>
          <cell r="U4" t="str">
            <v>電源</v>
          </cell>
          <cell r="V4" t="str">
            <v>単相</v>
          </cell>
          <cell r="W4" t="str">
            <v>φ</v>
          </cell>
          <cell r="X4" t="str">
            <v>電圧</v>
          </cell>
          <cell r="Y4">
            <v>100</v>
          </cell>
          <cell r="Z4" t="str">
            <v>V</v>
          </cell>
          <cell r="AA4" t="str">
            <v>消費電力</v>
          </cell>
          <cell r="AB4">
            <v>320</v>
          </cell>
          <cell r="AC4" t="str">
            <v>W</v>
          </cell>
          <cell r="AD4" t="str">
            <v>機外静圧</v>
          </cell>
          <cell r="AE4">
            <v>12</v>
          </cell>
          <cell r="AF4" t="str">
            <v>mmAq</v>
          </cell>
          <cell r="AG4" t="str">
            <v>水配管径</v>
          </cell>
          <cell r="AH4">
            <v>20</v>
          </cell>
          <cell r="AJ4" t="str">
            <v>ドレン配管径</v>
          </cell>
          <cell r="AM4" t="str">
            <v>製品重量</v>
          </cell>
          <cell r="AN4">
            <v>65</v>
          </cell>
          <cell r="AO4" t="str">
            <v>kg</v>
          </cell>
          <cell r="AP4" t="str">
            <v>室内吸込乾球温度(冷房)</v>
          </cell>
          <cell r="AQ4">
            <v>27</v>
          </cell>
          <cell r="AR4" t="str">
            <v>℃</v>
          </cell>
          <cell r="AS4" t="str">
            <v>室内吸込湿球温度(冷房)</v>
          </cell>
          <cell r="AT4">
            <v>19.5</v>
          </cell>
          <cell r="AU4" t="str">
            <v>℃</v>
          </cell>
          <cell r="AV4" t="str">
            <v>入口水温(冷房)</v>
          </cell>
          <cell r="AW4">
            <v>7</v>
          </cell>
          <cell r="AX4" t="str">
            <v>℃</v>
          </cell>
          <cell r="AY4" t="str">
            <v>室内吸込乾球温度(暖房)</v>
          </cell>
          <cell r="AZ4">
            <v>21</v>
          </cell>
          <cell r="BA4" t="str">
            <v>℃</v>
          </cell>
          <cell r="BB4" t="str">
            <v>入口水温(暖房)</v>
          </cell>
          <cell r="BC4">
            <v>60</v>
          </cell>
          <cell r="BD4" t="str">
            <v>℃</v>
          </cell>
          <cell r="BE4" t="str">
            <v>外形寸法　高さ</v>
          </cell>
          <cell r="BF4">
            <v>394</v>
          </cell>
          <cell r="BG4" t="str">
            <v>mm</v>
          </cell>
          <cell r="BH4" t="str">
            <v>外形寸法　幅</v>
          </cell>
          <cell r="BI4">
            <v>1140</v>
          </cell>
          <cell r="BJ4" t="str">
            <v>mm</v>
          </cell>
          <cell r="BK4" t="str">
            <v>外形寸法　奥行</v>
          </cell>
          <cell r="BL4">
            <v>855</v>
          </cell>
          <cell r="BM4" t="str">
            <v>mm</v>
          </cell>
          <cell r="BN4" t="str">
            <v>分離形名(パネル１)</v>
          </cell>
        </row>
        <row r="5">
          <cell r="B5" t="str">
            <v>LH-1200AR</v>
          </cell>
          <cell r="C5" t="str">
            <v>標準価格</v>
          </cell>
          <cell r="D5">
            <v>595500</v>
          </cell>
          <cell r="G5">
            <v>595500</v>
          </cell>
          <cell r="H5" t="str">
            <v>円</v>
          </cell>
          <cell r="I5" t="str">
            <v>冷房能力(全熱)</v>
          </cell>
          <cell r="J5">
            <v>8580</v>
          </cell>
          <cell r="K5" t="str">
            <v>kcal/h</v>
          </cell>
          <cell r="L5" t="str">
            <v>冷房能力(顕熱)</v>
          </cell>
          <cell r="M5">
            <v>6410</v>
          </cell>
          <cell r="N5" t="str">
            <v>kcal/h</v>
          </cell>
          <cell r="O5" t="str">
            <v>暖房能力</v>
          </cell>
          <cell r="P5">
            <v>15000</v>
          </cell>
          <cell r="Q5" t="str">
            <v>kcal/h</v>
          </cell>
          <cell r="R5" t="str">
            <v>水量</v>
          </cell>
          <cell r="S5">
            <v>28.6</v>
          </cell>
          <cell r="T5" t="str">
            <v>L/min</v>
          </cell>
          <cell r="U5" t="str">
            <v>電源</v>
          </cell>
          <cell r="V5" t="str">
            <v>単相</v>
          </cell>
          <cell r="W5" t="str">
            <v>φ</v>
          </cell>
          <cell r="X5" t="str">
            <v>電圧</v>
          </cell>
          <cell r="Y5">
            <v>100</v>
          </cell>
          <cell r="Z5" t="str">
            <v>V</v>
          </cell>
          <cell r="AA5" t="str">
            <v>消費電力</v>
          </cell>
          <cell r="AB5">
            <v>168</v>
          </cell>
          <cell r="AC5" t="str">
            <v>W</v>
          </cell>
          <cell r="AD5" t="str">
            <v>機外静圧</v>
          </cell>
          <cell r="AF5" t="str">
            <v>mmAq</v>
          </cell>
          <cell r="AG5" t="str">
            <v>水配管径</v>
          </cell>
          <cell r="AH5" t="str">
            <v>PT 3/4めねじ</v>
          </cell>
          <cell r="AJ5" t="str">
            <v>ドレン配管径</v>
          </cell>
          <cell r="AK5" t="str">
            <v>VT-20&lt;ﾌﾚｷ接手付属</v>
          </cell>
          <cell r="AM5" t="str">
            <v>製品重量</v>
          </cell>
          <cell r="AN5">
            <v>55</v>
          </cell>
          <cell r="AO5" t="str">
            <v>kg</v>
          </cell>
          <cell r="AP5" t="str">
            <v>室内吸込乾球温度(冷房)</v>
          </cell>
          <cell r="AQ5">
            <v>27</v>
          </cell>
          <cell r="AR5" t="str">
            <v>℃</v>
          </cell>
          <cell r="AS5" t="str">
            <v>室内吸込湿球温度(冷房)</v>
          </cell>
          <cell r="AT5">
            <v>19.5</v>
          </cell>
          <cell r="AU5" t="str">
            <v>℃</v>
          </cell>
          <cell r="AV5" t="str">
            <v>入口水温(冷房)</v>
          </cell>
          <cell r="AW5">
            <v>7</v>
          </cell>
          <cell r="AX5" t="str">
            <v>℃</v>
          </cell>
          <cell r="AY5" t="str">
            <v>室内吸込乾球温度(暖房)</v>
          </cell>
          <cell r="AZ5">
            <v>21</v>
          </cell>
          <cell r="BA5" t="str">
            <v>℃</v>
          </cell>
          <cell r="BB5" t="str">
            <v>入口水温(暖房)</v>
          </cell>
          <cell r="BC5">
            <v>60</v>
          </cell>
          <cell r="BD5" t="str">
            <v>℃</v>
          </cell>
          <cell r="BE5" t="str">
            <v>外形寸法　高さ</v>
          </cell>
          <cell r="BF5">
            <v>480</v>
          </cell>
          <cell r="BG5" t="str">
            <v>mm</v>
          </cell>
          <cell r="BH5" t="str">
            <v>外形寸法　幅</v>
          </cell>
          <cell r="BI5">
            <v>1340</v>
          </cell>
          <cell r="BJ5" t="str">
            <v>mm</v>
          </cell>
          <cell r="BK5" t="str">
            <v>外形寸法　奥行</v>
          </cell>
          <cell r="BL5">
            <v>820</v>
          </cell>
          <cell r="BM5" t="str">
            <v>mm</v>
          </cell>
          <cell r="BN5" t="str">
            <v>分離形名(パネル１)</v>
          </cell>
          <cell r="BO5" t="str">
            <v>P-1400AR</v>
          </cell>
        </row>
        <row r="6">
          <cell r="B6" t="str">
            <v>LH-1200CR-C</v>
          </cell>
          <cell r="C6" t="str">
            <v>標準価格</v>
          </cell>
          <cell r="D6">
            <v>488000</v>
          </cell>
          <cell r="E6">
            <v>29000</v>
          </cell>
          <cell r="F6">
            <v>6500</v>
          </cell>
          <cell r="G6">
            <v>523500</v>
          </cell>
          <cell r="H6" t="str">
            <v>円</v>
          </cell>
          <cell r="I6" t="str">
            <v>冷房能力(全熱)</v>
          </cell>
          <cell r="J6">
            <v>8580</v>
          </cell>
          <cell r="K6" t="str">
            <v>kcal/h</v>
          </cell>
          <cell r="L6" t="str">
            <v>冷房能力(顕熱)</v>
          </cell>
          <cell r="M6">
            <v>6410</v>
          </cell>
          <cell r="N6" t="str">
            <v>kcal/h</v>
          </cell>
          <cell r="O6" t="str">
            <v>暖房能力</v>
          </cell>
          <cell r="P6">
            <v>15000</v>
          </cell>
          <cell r="Q6" t="str">
            <v>kcal/h</v>
          </cell>
          <cell r="R6" t="str">
            <v>水量</v>
          </cell>
          <cell r="S6">
            <v>28.6</v>
          </cell>
          <cell r="T6" t="str">
            <v>L/min</v>
          </cell>
          <cell r="U6" t="str">
            <v>電源</v>
          </cell>
          <cell r="V6" t="str">
            <v>単相</v>
          </cell>
          <cell r="W6" t="str">
            <v>φ</v>
          </cell>
          <cell r="X6" t="str">
            <v>電圧</v>
          </cell>
          <cell r="Y6">
            <v>100</v>
          </cell>
          <cell r="Z6" t="str">
            <v>V</v>
          </cell>
          <cell r="AA6" t="str">
            <v>消費電力</v>
          </cell>
          <cell r="AB6">
            <v>193</v>
          </cell>
          <cell r="AC6" t="str">
            <v>W</v>
          </cell>
          <cell r="AD6" t="str">
            <v>機外静圧</v>
          </cell>
          <cell r="AF6" t="str">
            <v>mmAq</v>
          </cell>
          <cell r="AG6" t="str">
            <v>水配管径</v>
          </cell>
          <cell r="AH6">
            <v>20</v>
          </cell>
          <cell r="AJ6" t="str">
            <v>ドレン配管径</v>
          </cell>
          <cell r="AM6" t="str">
            <v>製品重量</v>
          </cell>
          <cell r="AN6">
            <v>53</v>
          </cell>
          <cell r="AO6" t="str">
            <v>kg</v>
          </cell>
          <cell r="AP6" t="str">
            <v>室内吸込乾球温度(冷房)</v>
          </cell>
          <cell r="AQ6">
            <v>27</v>
          </cell>
          <cell r="AR6" t="str">
            <v>℃</v>
          </cell>
          <cell r="AS6" t="str">
            <v>室内吸込湿球温度(冷房)</v>
          </cell>
          <cell r="AT6">
            <v>19.5</v>
          </cell>
          <cell r="AU6" t="str">
            <v>℃</v>
          </cell>
          <cell r="AV6" t="str">
            <v>入口水温(冷房)</v>
          </cell>
          <cell r="AW6">
            <v>7</v>
          </cell>
          <cell r="AX6" t="str">
            <v>℃</v>
          </cell>
          <cell r="AY6" t="str">
            <v>室内吸込乾球温度(暖房)</v>
          </cell>
          <cell r="AZ6">
            <v>21</v>
          </cell>
          <cell r="BA6" t="str">
            <v>℃</v>
          </cell>
          <cell r="BB6" t="str">
            <v>入口水温(暖房)</v>
          </cell>
          <cell r="BC6">
            <v>60</v>
          </cell>
          <cell r="BD6" t="str">
            <v>℃</v>
          </cell>
          <cell r="BE6" t="str">
            <v>外形寸法　高さ</v>
          </cell>
          <cell r="BF6">
            <v>362</v>
          </cell>
          <cell r="BG6" t="str">
            <v>mm</v>
          </cell>
          <cell r="BH6" t="str">
            <v>外形寸法　幅</v>
          </cell>
          <cell r="BI6">
            <v>1754</v>
          </cell>
          <cell r="BJ6" t="str">
            <v>mm</v>
          </cell>
          <cell r="BK6" t="str">
            <v>外形寸法　奥行</v>
          </cell>
          <cell r="BL6">
            <v>506</v>
          </cell>
          <cell r="BM6" t="str">
            <v>mm</v>
          </cell>
          <cell r="BN6" t="str">
            <v>分離形名(パネル１)</v>
          </cell>
          <cell r="BO6" t="str">
            <v>P-1200CR-TW1</v>
          </cell>
        </row>
        <row r="7">
          <cell r="B7" t="str">
            <v>LH-1200CR-D</v>
          </cell>
          <cell r="C7" t="str">
            <v>標準価格</v>
          </cell>
          <cell r="D7">
            <v>488000</v>
          </cell>
          <cell r="G7">
            <v>488000</v>
          </cell>
          <cell r="H7" t="str">
            <v>円</v>
          </cell>
          <cell r="I7" t="str">
            <v>冷房能力(全熱)</v>
          </cell>
          <cell r="J7">
            <v>8580</v>
          </cell>
          <cell r="K7" t="str">
            <v>kcal/h</v>
          </cell>
          <cell r="L7" t="str">
            <v>冷房能力(顕熱)</v>
          </cell>
          <cell r="M7">
            <v>6410</v>
          </cell>
          <cell r="N7" t="str">
            <v>kcal/h</v>
          </cell>
          <cell r="O7" t="str">
            <v>暖房能力</v>
          </cell>
          <cell r="P7">
            <v>15000</v>
          </cell>
          <cell r="Q7" t="str">
            <v>kcal/h</v>
          </cell>
          <cell r="R7" t="str">
            <v>水量</v>
          </cell>
          <cell r="S7">
            <v>28.6</v>
          </cell>
          <cell r="T7" t="str">
            <v>L/min</v>
          </cell>
          <cell r="U7" t="str">
            <v>電源</v>
          </cell>
          <cell r="V7" t="str">
            <v>単相</v>
          </cell>
          <cell r="W7" t="str">
            <v>φ</v>
          </cell>
          <cell r="X7" t="str">
            <v>電圧</v>
          </cell>
          <cell r="Y7">
            <v>100</v>
          </cell>
          <cell r="Z7" t="str">
            <v>V</v>
          </cell>
          <cell r="AA7" t="str">
            <v>消費電力</v>
          </cell>
          <cell r="AB7">
            <v>193</v>
          </cell>
          <cell r="AC7" t="str">
            <v>W</v>
          </cell>
          <cell r="AD7" t="str">
            <v>機外静圧</v>
          </cell>
          <cell r="AF7" t="str">
            <v>mmAq</v>
          </cell>
          <cell r="AG7" t="str">
            <v>水配管径</v>
          </cell>
          <cell r="AH7" t="str">
            <v>PT 3/4めねじ</v>
          </cell>
          <cell r="AJ7" t="str">
            <v>ドレン配管径</v>
          </cell>
          <cell r="AK7" t="str">
            <v>VP-20&lt;ﾌﾚｷ接手付属</v>
          </cell>
          <cell r="AM7" t="str">
            <v>製品重量</v>
          </cell>
          <cell r="AN7">
            <v>42</v>
          </cell>
          <cell r="AO7" t="str">
            <v>kg</v>
          </cell>
          <cell r="AP7" t="str">
            <v>室内吸込乾球温度(冷房)</v>
          </cell>
          <cell r="AQ7">
            <v>27</v>
          </cell>
          <cell r="AR7" t="str">
            <v>℃</v>
          </cell>
          <cell r="AS7" t="str">
            <v>室内吸込湿球温度(冷房)</v>
          </cell>
          <cell r="AT7">
            <v>19.5</v>
          </cell>
          <cell r="AU7" t="str">
            <v>℃</v>
          </cell>
          <cell r="AV7" t="str">
            <v>入口水温(冷房)</v>
          </cell>
          <cell r="AW7">
            <v>7</v>
          </cell>
          <cell r="AX7" t="str">
            <v>℃</v>
          </cell>
          <cell r="AY7" t="str">
            <v>室内吸込乾球温度(暖房)</v>
          </cell>
          <cell r="AZ7">
            <v>21</v>
          </cell>
          <cell r="BA7" t="str">
            <v>℃</v>
          </cell>
          <cell r="BB7" t="str">
            <v>入口水温(暖房)</v>
          </cell>
          <cell r="BC7">
            <v>60</v>
          </cell>
          <cell r="BD7" t="str">
            <v>℃</v>
          </cell>
          <cell r="BE7" t="str">
            <v>外形寸法　高さ</v>
          </cell>
          <cell r="BF7">
            <v>362</v>
          </cell>
          <cell r="BG7" t="str">
            <v>mm</v>
          </cell>
          <cell r="BH7" t="str">
            <v>外形寸法　幅</v>
          </cell>
          <cell r="BI7">
            <v>1434</v>
          </cell>
          <cell r="BJ7" t="str">
            <v>mm</v>
          </cell>
          <cell r="BK7" t="str">
            <v>外形寸法　奥行</v>
          </cell>
          <cell r="BL7">
            <v>506</v>
          </cell>
          <cell r="BM7" t="str">
            <v>mm</v>
          </cell>
          <cell r="BN7" t="str">
            <v>分離形名(パネル１)</v>
          </cell>
          <cell r="BO7" t="str">
            <v>P-1200CR-DW</v>
          </cell>
        </row>
        <row r="8">
          <cell r="B8" t="str">
            <v>LH-1200FE-C1</v>
          </cell>
          <cell r="C8" t="str">
            <v>標準価格</v>
          </cell>
          <cell r="D8">
            <v>275500</v>
          </cell>
          <cell r="E8">
            <v>19000</v>
          </cell>
          <cell r="G8">
            <v>294500</v>
          </cell>
          <cell r="H8" t="str">
            <v>円</v>
          </cell>
          <cell r="I8" t="str">
            <v>冷房能力(全熱)</v>
          </cell>
          <cell r="J8">
            <v>8580</v>
          </cell>
          <cell r="K8" t="str">
            <v>kcal/h</v>
          </cell>
          <cell r="L8" t="str">
            <v>冷房能力(顕熱)</v>
          </cell>
          <cell r="M8">
            <v>6410</v>
          </cell>
          <cell r="N8" t="str">
            <v>kcal/h</v>
          </cell>
          <cell r="O8" t="str">
            <v>暖房能力</v>
          </cell>
          <cell r="P8">
            <v>15000</v>
          </cell>
          <cell r="Q8" t="str">
            <v>kcal/h</v>
          </cell>
          <cell r="R8" t="str">
            <v>水量</v>
          </cell>
          <cell r="S8">
            <v>28.6</v>
          </cell>
          <cell r="T8" t="str">
            <v>L/min</v>
          </cell>
          <cell r="U8" t="str">
            <v>電源</v>
          </cell>
          <cell r="V8" t="str">
            <v>単相</v>
          </cell>
          <cell r="W8" t="str">
            <v>φ</v>
          </cell>
          <cell r="X8" t="str">
            <v>電圧</v>
          </cell>
          <cell r="Y8">
            <v>100</v>
          </cell>
          <cell r="Z8" t="str">
            <v>V</v>
          </cell>
          <cell r="AA8" t="str">
            <v>消費電力</v>
          </cell>
          <cell r="AB8">
            <v>126</v>
          </cell>
          <cell r="AC8" t="str">
            <v>W</v>
          </cell>
          <cell r="AD8" t="str">
            <v>機外静圧</v>
          </cell>
          <cell r="AF8" t="str">
            <v>mmAq</v>
          </cell>
          <cell r="AG8" t="str">
            <v>水配管径</v>
          </cell>
          <cell r="AH8" t="str">
            <v>PT 3/4めねじ</v>
          </cell>
          <cell r="AJ8" t="str">
            <v>ドレン配管径</v>
          </cell>
          <cell r="AK8" t="str">
            <v>PT 3/4おねじ</v>
          </cell>
          <cell r="AM8" t="str">
            <v>製品重量</v>
          </cell>
          <cell r="AN8">
            <v>54</v>
          </cell>
          <cell r="AO8" t="str">
            <v>kg</v>
          </cell>
          <cell r="AP8" t="str">
            <v>室内吸込乾球温度(冷房)</v>
          </cell>
          <cell r="AQ8">
            <v>27</v>
          </cell>
          <cell r="AR8" t="str">
            <v>℃</v>
          </cell>
          <cell r="AS8" t="str">
            <v>室内吸込湿球温度(冷房)</v>
          </cell>
          <cell r="AT8">
            <v>19.5</v>
          </cell>
          <cell r="AU8" t="str">
            <v>℃</v>
          </cell>
          <cell r="AV8" t="str">
            <v>入口水温(冷房)</v>
          </cell>
          <cell r="AW8">
            <v>7</v>
          </cell>
          <cell r="AX8" t="str">
            <v>℃</v>
          </cell>
          <cell r="AY8" t="str">
            <v>室内吸込乾球温度(暖房)</v>
          </cell>
          <cell r="AZ8">
            <v>21</v>
          </cell>
          <cell r="BA8" t="str">
            <v>℃</v>
          </cell>
          <cell r="BB8" t="str">
            <v>入口水温(暖房)</v>
          </cell>
          <cell r="BC8">
            <v>60</v>
          </cell>
          <cell r="BD8" t="str">
            <v>℃</v>
          </cell>
          <cell r="BE8" t="str">
            <v>外形寸法　高さ</v>
          </cell>
          <cell r="BF8">
            <v>260</v>
          </cell>
          <cell r="BG8" t="str">
            <v>mm</v>
          </cell>
          <cell r="BH8" t="str">
            <v>外形寸法　幅</v>
          </cell>
          <cell r="BI8">
            <v>1770</v>
          </cell>
          <cell r="BJ8" t="str">
            <v>mm</v>
          </cell>
          <cell r="BK8" t="str">
            <v>外形寸法　奥行</v>
          </cell>
          <cell r="BL8">
            <v>567</v>
          </cell>
          <cell r="BM8" t="str">
            <v>mm</v>
          </cell>
          <cell r="BN8" t="str">
            <v>分離形名(パネル１)</v>
          </cell>
        </row>
        <row r="9">
          <cell r="B9" t="str">
            <v>LH-1200FR-C</v>
          </cell>
          <cell r="C9" t="str">
            <v>標準価格</v>
          </cell>
          <cell r="D9">
            <v>211000</v>
          </cell>
          <cell r="E9">
            <v>13000</v>
          </cell>
          <cell r="G9">
            <v>224000</v>
          </cell>
          <cell r="H9" t="str">
            <v>円</v>
          </cell>
          <cell r="I9" t="str">
            <v>冷房能力(全熱)</v>
          </cell>
          <cell r="J9">
            <v>8580</v>
          </cell>
          <cell r="K9" t="str">
            <v>kcal/h</v>
          </cell>
          <cell r="L9" t="str">
            <v>冷房能力(顕熱)</v>
          </cell>
          <cell r="M9">
            <v>6410</v>
          </cell>
          <cell r="N9" t="str">
            <v>kcal/h</v>
          </cell>
          <cell r="O9" t="str">
            <v>暖房能力</v>
          </cell>
          <cell r="P9">
            <v>15000</v>
          </cell>
          <cell r="Q9" t="str">
            <v>kcal/h</v>
          </cell>
          <cell r="R9" t="str">
            <v>水量</v>
          </cell>
          <cell r="S9">
            <v>28.6</v>
          </cell>
          <cell r="T9" t="str">
            <v>L/min</v>
          </cell>
          <cell r="U9" t="str">
            <v>電源</v>
          </cell>
          <cell r="V9" t="str">
            <v>単相</v>
          </cell>
          <cell r="W9" t="str">
            <v>φ</v>
          </cell>
          <cell r="X9" t="str">
            <v>電圧</v>
          </cell>
          <cell r="Y9">
            <v>100</v>
          </cell>
          <cell r="Z9" t="str">
            <v>V</v>
          </cell>
          <cell r="AA9" t="str">
            <v>消費電力</v>
          </cell>
          <cell r="AB9">
            <v>123</v>
          </cell>
          <cell r="AC9" t="str">
            <v>W</v>
          </cell>
          <cell r="AD9" t="str">
            <v>機外静圧</v>
          </cell>
          <cell r="AF9" t="str">
            <v>mmAq</v>
          </cell>
          <cell r="AG9" t="str">
            <v>水配管径</v>
          </cell>
          <cell r="AH9">
            <v>20</v>
          </cell>
          <cell r="AJ9" t="str">
            <v>ドレン配管径</v>
          </cell>
          <cell r="AM9" t="str">
            <v>製品重量</v>
          </cell>
          <cell r="AN9">
            <v>42</v>
          </cell>
          <cell r="AO9" t="str">
            <v>kg</v>
          </cell>
          <cell r="AP9" t="str">
            <v>室内吸込乾球温度(冷房)</v>
          </cell>
          <cell r="AQ9">
            <v>27</v>
          </cell>
          <cell r="AR9" t="str">
            <v>℃</v>
          </cell>
          <cell r="AS9" t="str">
            <v>室内吸込湿球温度(冷房)</v>
          </cell>
          <cell r="AT9">
            <v>19.5</v>
          </cell>
          <cell r="AU9" t="str">
            <v>℃</v>
          </cell>
          <cell r="AV9" t="str">
            <v>入口水温(冷房)</v>
          </cell>
          <cell r="AW9">
            <v>7</v>
          </cell>
          <cell r="AX9" t="str">
            <v>℃</v>
          </cell>
          <cell r="AY9" t="str">
            <v>室内吸込乾球温度(暖房)</v>
          </cell>
          <cell r="AZ9">
            <v>21</v>
          </cell>
          <cell r="BA9" t="str">
            <v>℃</v>
          </cell>
          <cell r="BB9" t="str">
            <v>入口水温(暖房)</v>
          </cell>
          <cell r="BC9">
            <v>60</v>
          </cell>
          <cell r="BD9" t="str">
            <v>℃</v>
          </cell>
          <cell r="BE9" t="str">
            <v>外形寸法　高さ</v>
          </cell>
          <cell r="BF9">
            <v>263</v>
          </cell>
          <cell r="BG9" t="str">
            <v>mm</v>
          </cell>
          <cell r="BH9" t="str">
            <v>外形寸法　幅</v>
          </cell>
          <cell r="BI9">
            <v>2189</v>
          </cell>
          <cell r="BJ9" t="str">
            <v>mm</v>
          </cell>
          <cell r="BK9" t="str">
            <v>外形寸法　奥行</v>
          </cell>
          <cell r="BL9">
            <v>483</v>
          </cell>
          <cell r="BM9" t="str">
            <v>mm</v>
          </cell>
          <cell r="BN9" t="str">
            <v>分離形名(パネル１)</v>
          </cell>
        </row>
        <row r="10">
          <cell r="B10" t="str">
            <v>LH-1400AR</v>
          </cell>
          <cell r="C10" t="str">
            <v>標準価格</v>
          </cell>
          <cell r="D10">
            <v>659500</v>
          </cell>
          <cell r="G10">
            <v>659500</v>
          </cell>
          <cell r="H10" t="str">
            <v>円</v>
          </cell>
          <cell r="I10" t="str">
            <v>冷房能力(全熱)</v>
          </cell>
          <cell r="J10">
            <v>10500</v>
          </cell>
          <cell r="K10" t="str">
            <v>kcal/h</v>
          </cell>
          <cell r="L10" t="str">
            <v>冷房能力(顕熱)</v>
          </cell>
          <cell r="M10">
            <v>7840</v>
          </cell>
          <cell r="N10" t="str">
            <v>kcal/h</v>
          </cell>
          <cell r="O10" t="str">
            <v>暖房能力</v>
          </cell>
          <cell r="P10">
            <v>17960</v>
          </cell>
          <cell r="Q10" t="str">
            <v>kcal/h</v>
          </cell>
          <cell r="R10" t="str">
            <v>水量</v>
          </cell>
          <cell r="S10">
            <v>35</v>
          </cell>
          <cell r="T10" t="str">
            <v>L/min</v>
          </cell>
          <cell r="U10" t="str">
            <v>電源</v>
          </cell>
          <cell r="V10" t="str">
            <v>単相</v>
          </cell>
          <cell r="W10" t="str">
            <v>φ</v>
          </cell>
          <cell r="X10" t="str">
            <v>電圧</v>
          </cell>
          <cell r="Y10">
            <v>100</v>
          </cell>
          <cell r="Z10" t="str">
            <v>V</v>
          </cell>
          <cell r="AA10" t="str">
            <v>消費電力</v>
          </cell>
          <cell r="AB10">
            <v>190</v>
          </cell>
          <cell r="AC10" t="str">
            <v>W</v>
          </cell>
          <cell r="AD10" t="str">
            <v>機外静圧</v>
          </cell>
          <cell r="AF10" t="str">
            <v>mmAq</v>
          </cell>
          <cell r="AG10" t="str">
            <v>水配管径</v>
          </cell>
          <cell r="AH10" t="str">
            <v>PT 3/4めねじ</v>
          </cell>
          <cell r="AJ10" t="str">
            <v>ドレン配管径</v>
          </cell>
          <cell r="AK10" t="str">
            <v>VT-20&lt;ﾌﾚｷ接手付属&gt;</v>
          </cell>
          <cell r="AM10" t="str">
            <v>製品重量</v>
          </cell>
          <cell r="AN10">
            <v>55</v>
          </cell>
          <cell r="AO10" t="str">
            <v>kg</v>
          </cell>
          <cell r="AP10" t="str">
            <v>室内吸込乾球温度(冷房)</v>
          </cell>
          <cell r="AQ10">
            <v>27</v>
          </cell>
          <cell r="AR10" t="str">
            <v>℃</v>
          </cell>
          <cell r="AS10" t="str">
            <v>室内吸込湿球温度(冷房)</v>
          </cell>
          <cell r="AT10">
            <v>19.5</v>
          </cell>
          <cell r="AU10" t="str">
            <v>℃</v>
          </cell>
          <cell r="AV10" t="str">
            <v>入口水温(冷房)</v>
          </cell>
          <cell r="AW10">
            <v>7</v>
          </cell>
          <cell r="AX10" t="str">
            <v>℃</v>
          </cell>
          <cell r="AY10" t="str">
            <v>室内吸込乾球温度(暖房)</v>
          </cell>
          <cell r="AZ10">
            <v>21</v>
          </cell>
          <cell r="BA10" t="str">
            <v>℃</v>
          </cell>
          <cell r="BB10" t="str">
            <v>入口水温(暖房)</v>
          </cell>
          <cell r="BC10">
            <v>60</v>
          </cell>
          <cell r="BD10" t="str">
            <v>℃</v>
          </cell>
          <cell r="BE10" t="str">
            <v>外形寸法　高さ</v>
          </cell>
          <cell r="BF10">
            <v>480</v>
          </cell>
          <cell r="BG10" t="str">
            <v>mm</v>
          </cell>
          <cell r="BH10" t="str">
            <v>外形寸法　幅</v>
          </cell>
          <cell r="BI10">
            <v>1340</v>
          </cell>
          <cell r="BJ10" t="str">
            <v>mm</v>
          </cell>
          <cell r="BK10" t="str">
            <v>外形寸法　奥行</v>
          </cell>
          <cell r="BL10">
            <v>820</v>
          </cell>
          <cell r="BM10" t="str">
            <v>mm</v>
          </cell>
          <cell r="BN10" t="str">
            <v>分離形名(パネル１)</v>
          </cell>
          <cell r="BO10" t="str">
            <v>P-1400AR</v>
          </cell>
        </row>
        <row r="11">
          <cell r="B11" t="str">
            <v>LH-1400CR-D</v>
          </cell>
          <cell r="C11" t="str">
            <v>標準価格</v>
          </cell>
          <cell r="D11">
            <v>590500</v>
          </cell>
          <cell r="G11">
            <v>590500</v>
          </cell>
          <cell r="H11" t="str">
            <v>円</v>
          </cell>
          <cell r="I11" t="str">
            <v>冷房能力(全熱)</v>
          </cell>
          <cell r="J11">
            <v>10500</v>
          </cell>
          <cell r="K11" t="str">
            <v>kcal/h</v>
          </cell>
          <cell r="L11" t="str">
            <v>冷房能力(顕熱)</v>
          </cell>
          <cell r="M11">
            <v>7840</v>
          </cell>
          <cell r="N11" t="str">
            <v>kcal/h</v>
          </cell>
          <cell r="O11" t="str">
            <v>暖房能力</v>
          </cell>
          <cell r="P11">
            <v>17960</v>
          </cell>
          <cell r="Q11" t="str">
            <v>kcal/h</v>
          </cell>
          <cell r="R11" t="str">
            <v>水量</v>
          </cell>
          <cell r="S11">
            <v>35</v>
          </cell>
          <cell r="T11" t="str">
            <v>L/min</v>
          </cell>
          <cell r="U11" t="str">
            <v>電源</v>
          </cell>
          <cell r="V11" t="str">
            <v>単相</v>
          </cell>
          <cell r="W11" t="str">
            <v>φ</v>
          </cell>
          <cell r="X11" t="str">
            <v>電圧</v>
          </cell>
          <cell r="Y11">
            <v>100</v>
          </cell>
          <cell r="Z11" t="str">
            <v>V</v>
          </cell>
          <cell r="AA11" t="str">
            <v>消費電力</v>
          </cell>
          <cell r="AB11">
            <v>210</v>
          </cell>
          <cell r="AC11" t="str">
            <v>W</v>
          </cell>
          <cell r="AD11" t="str">
            <v>機外静圧</v>
          </cell>
          <cell r="AF11" t="str">
            <v>mmAq</v>
          </cell>
          <cell r="AG11" t="str">
            <v>水配管径</v>
          </cell>
          <cell r="AH11" t="str">
            <v>PT 3/4めねじ</v>
          </cell>
          <cell r="AJ11" t="str">
            <v>ドレン配管径</v>
          </cell>
          <cell r="AK11" t="str">
            <v>VP-20&lt;ﾌﾚｷ接手付属</v>
          </cell>
          <cell r="AM11" t="str">
            <v>製品重量</v>
          </cell>
          <cell r="AN11">
            <v>55</v>
          </cell>
          <cell r="AO11" t="str">
            <v>kg</v>
          </cell>
          <cell r="AP11" t="str">
            <v>室内吸込乾球温度(冷房)</v>
          </cell>
          <cell r="AQ11">
            <v>27</v>
          </cell>
          <cell r="AR11" t="str">
            <v>℃</v>
          </cell>
          <cell r="AS11" t="str">
            <v>室内吸込湿球温度(冷房)</v>
          </cell>
          <cell r="AT11">
            <v>19.5</v>
          </cell>
          <cell r="AU11" t="str">
            <v>℃</v>
          </cell>
          <cell r="AV11" t="str">
            <v>入口水温(冷房)</v>
          </cell>
          <cell r="AW11">
            <v>7</v>
          </cell>
          <cell r="AX11" t="str">
            <v>℃</v>
          </cell>
          <cell r="AY11" t="str">
            <v>室内吸込乾球温度(暖房)</v>
          </cell>
          <cell r="AZ11">
            <v>21</v>
          </cell>
          <cell r="BA11" t="str">
            <v>℃</v>
          </cell>
          <cell r="BB11" t="str">
            <v>入口水温(暖房)</v>
          </cell>
          <cell r="BC11">
            <v>60</v>
          </cell>
          <cell r="BD11" t="str">
            <v>℃</v>
          </cell>
          <cell r="BE11" t="str">
            <v>外形寸法　高さ</v>
          </cell>
          <cell r="BF11">
            <v>362</v>
          </cell>
          <cell r="BG11" t="str">
            <v>mm</v>
          </cell>
          <cell r="BH11" t="str">
            <v>外形寸法　幅</v>
          </cell>
          <cell r="BI11">
            <v>1754</v>
          </cell>
          <cell r="BJ11" t="str">
            <v>mm</v>
          </cell>
          <cell r="BK11" t="str">
            <v>外形寸法　奥行</v>
          </cell>
          <cell r="BL11">
            <v>506</v>
          </cell>
          <cell r="BM11" t="str">
            <v>mm</v>
          </cell>
          <cell r="BN11" t="str">
            <v>分離形名(パネル１)</v>
          </cell>
          <cell r="BO11" t="str">
            <v>P-1400CR-DW</v>
          </cell>
        </row>
        <row r="12">
          <cell r="B12" t="str">
            <v>LH-1400PR-C</v>
          </cell>
          <cell r="C12" t="str">
            <v>標準価格</v>
          </cell>
          <cell r="D12">
            <v>410500</v>
          </cell>
          <cell r="G12">
            <v>410500</v>
          </cell>
          <cell r="H12" t="str">
            <v>円</v>
          </cell>
          <cell r="I12" t="str">
            <v>冷房能力(全熱)</v>
          </cell>
          <cell r="J12">
            <v>12600</v>
          </cell>
          <cell r="K12" t="str">
            <v>kcal/h</v>
          </cell>
          <cell r="L12" t="str">
            <v>冷房能力(顕熱)</v>
          </cell>
          <cell r="M12">
            <v>9190</v>
          </cell>
          <cell r="N12" t="str">
            <v>kcal/h</v>
          </cell>
          <cell r="O12" t="str">
            <v>暖房能力</v>
          </cell>
          <cell r="P12">
            <v>22200</v>
          </cell>
          <cell r="Q12" t="str">
            <v>kcal/h</v>
          </cell>
          <cell r="R12" t="str">
            <v>水量</v>
          </cell>
          <cell r="S12">
            <v>42</v>
          </cell>
          <cell r="T12" t="str">
            <v>L/min</v>
          </cell>
          <cell r="U12" t="str">
            <v>電源</v>
          </cell>
          <cell r="V12" t="str">
            <v>単相</v>
          </cell>
          <cell r="W12" t="str">
            <v>φ</v>
          </cell>
          <cell r="X12" t="str">
            <v>電圧</v>
          </cell>
          <cell r="Y12">
            <v>100</v>
          </cell>
          <cell r="Z12" t="str">
            <v>V</v>
          </cell>
          <cell r="AA12" t="str">
            <v>消費電力</v>
          </cell>
          <cell r="AB12">
            <v>400</v>
          </cell>
          <cell r="AC12" t="str">
            <v>W</v>
          </cell>
          <cell r="AD12" t="str">
            <v>機外静圧</v>
          </cell>
          <cell r="AE12">
            <v>12</v>
          </cell>
          <cell r="AF12" t="str">
            <v>mmAq</v>
          </cell>
          <cell r="AG12" t="str">
            <v>水配管径</v>
          </cell>
          <cell r="AH12">
            <v>20</v>
          </cell>
          <cell r="AJ12" t="str">
            <v>ドレン配管径</v>
          </cell>
          <cell r="AM12" t="str">
            <v>製品重量</v>
          </cell>
          <cell r="AN12">
            <v>95</v>
          </cell>
          <cell r="AO12" t="str">
            <v>kg</v>
          </cell>
          <cell r="AP12" t="str">
            <v>室内吸込乾球温度(冷房)</v>
          </cell>
          <cell r="AQ12">
            <v>27</v>
          </cell>
          <cell r="AR12" t="str">
            <v>℃</v>
          </cell>
          <cell r="AS12" t="str">
            <v>室内吸込湿球温度(冷房)</v>
          </cell>
          <cell r="AT12">
            <v>19.5</v>
          </cell>
          <cell r="AU12" t="str">
            <v>℃</v>
          </cell>
          <cell r="AV12" t="str">
            <v>入口水温(冷房)</v>
          </cell>
          <cell r="AW12">
            <v>7</v>
          </cell>
          <cell r="AX12" t="str">
            <v>℃</v>
          </cell>
          <cell r="AY12" t="str">
            <v>室内吸込乾球温度(暖房)</v>
          </cell>
          <cell r="AZ12">
            <v>21</v>
          </cell>
          <cell r="BA12" t="str">
            <v>℃</v>
          </cell>
          <cell r="BB12" t="str">
            <v>入口水温(暖房)</v>
          </cell>
          <cell r="BC12">
            <v>60</v>
          </cell>
          <cell r="BD12" t="str">
            <v>℃</v>
          </cell>
          <cell r="BE12" t="str">
            <v>外形寸法　高さ</v>
          </cell>
          <cell r="BF12">
            <v>394</v>
          </cell>
          <cell r="BG12" t="str">
            <v>mm</v>
          </cell>
          <cell r="BH12" t="str">
            <v>外形寸法　幅</v>
          </cell>
          <cell r="BI12">
            <v>1440</v>
          </cell>
          <cell r="BJ12" t="str">
            <v>mm</v>
          </cell>
          <cell r="BK12" t="str">
            <v>外形寸法　奥行</v>
          </cell>
          <cell r="BL12">
            <v>855</v>
          </cell>
          <cell r="BM12" t="str">
            <v>mm</v>
          </cell>
          <cell r="BN12" t="str">
            <v>分離形名(パネル１)</v>
          </cell>
        </row>
        <row r="13">
          <cell r="B13" t="str">
            <v>LH-150FE-C1</v>
          </cell>
          <cell r="C13" t="str">
            <v>標準価格</v>
          </cell>
          <cell r="D13">
            <v>102000</v>
          </cell>
          <cell r="E13">
            <v>13000</v>
          </cell>
          <cell r="G13">
            <v>115000</v>
          </cell>
          <cell r="H13" t="str">
            <v>円</v>
          </cell>
          <cell r="I13" t="str">
            <v>冷房能力(全熱)</v>
          </cell>
          <cell r="J13">
            <v>1200</v>
          </cell>
          <cell r="K13" t="str">
            <v>kcal/h</v>
          </cell>
          <cell r="L13" t="str">
            <v>冷房能力(顕熱)</v>
          </cell>
          <cell r="M13">
            <v>980</v>
          </cell>
          <cell r="N13" t="str">
            <v>kcal/h</v>
          </cell>
          <cell r="O13" t="str">
            <v>暖房能力</v>
          </cell>
          <cell r="P13">
            <v>2000</v>
          </cell>
          <cell r="Q13" t="str">
            <v>kcal/h</v>
          </cell>
          <cell r="R13" t="str">
            <v>水量</v>
          </cell>
          <cell r="S13">
            <v>4</v>
          </cell>
          <cell r="T13" t="str">
            <v>L/min</v>
          </cell>
          <cell r="U13" t="str">
            <v>電源</v>
          </cell>
          <cell r="V13" t="str">
            <v>単相</v>
          </cell>
          <cell r="W13" t="str">
            <v>φ</v>
          </cell>
          <cell r="X13" t="str">
            <v>電圧</v>
          </cell>
          <cell r="Y13">
            <v>100</v>
          </cell>
          <cell r="Z13" t="str">
            <v>V</v>
          </cell>
          <cell r="AA13" t="str">
            <v>消費電力</v>
          </cell>
          <cell r="AB13">
            <v>32</v>
          </cell>
          <cell r="AC13" t="str">
            <v>W</v>
          </cell>
          <cell r="AD13" t="str">
            <v>機外静圧</v>
          </cell>
          <cell r="AF13" t="str">
            <v>mmAq</v>
          </cell>
          <cell r="AG13" t="str">
            <v>水配管径</v>
          </cell>
          <cell r="AH13" t="str">
            <v>PT 3/4めねじ</v>
          </cell>
          <cell r="AJ13" t="str">
            <v>ドレン配管径</v>
          </cell>
          <cell r="AK13" t="str">
            <v>ポリエチレン製フレキシブルホース                  外径φ27&lt;先端φ20&gt;</v>
          </cell>
          <cell r="AM13" t="str">
            <v>製品重量</v>
          </cell>
          <cell r="AN13">
            <v>19</v>
          </cell>
          <cell r="AO13" t="str">
            <v>kg</v>
          </cell>
          <cell r="AP13" t="str">
            <v>室内吸込乾球温度(冷房)</v>
          </cell>
          <cell r="AQ13">
            <v>27</v>
          </cell>
          <cell r="AR13" t="str">
            <v>℃</v>
          </cell>
          <cell r="AS13" t="str">
            <v>室内吸込湿球温度(冷房)</v>
          </cell>
          <cell r="AT13">
            <v>19.5</v>
          </cell>
          <cell r="AU13" t="str">
            <v>℃</v>
          </cell>
          <cell r="AV13" t="str">
            <v>入口水温(冷房)</v>
          </cell>
          <cell r="AW13">
            <v>7</v>
          </cell>
          <cell r="AX13" t="str">
            <v>℃</v>
          </cell>
          <cell r="AY13" t="str">
            <v>室内吸込乾球温度(暖房)</v>
          </cell>
          <cell r="AZ13">
            <v>21</v>
          </cell>
          <cell r="BA13" t="str">
            <v>℃</v>
          </cell>
          <cell r="BB13" t="str">
            <v>入口水温(暖房)</v>
          </cell>
          <cell r="BC13">
            <v>60</v>
          </cell>
          <cell r="BD13" t="str">
            <v>℃</v>
          </cell>
          <cell r="BE13" t="str">
            <v>外形寸法　高さ</v>
          </cell>
          <cell r="BF13">
            <v>260</v>
          </cell>
          <cell r="BG13" t="str">
            <v>mm</v>
          </cell>
          <cell r="BH13" t="str">
            <v>外形寸法　幅</v>
          </cell>
          <cell r="BI13">
            <v>810</v>
          </cell>
          <cell r="BJ13" t="str">
            <v>mm</v>
          </cell>
          <cell r="BK13" t="str">
            <v>外形寸法　奥行</v>
          </cell>
          <cell r="BL13">
            <v>567</v>
          </cell>
          <cell r="BM13" t="str">
            <v>mm</v>
          </cell>
          <cell r="BN13" t="str">
            <v>分離形名(パネル１)</v>
          </cell>
        </row>
        <row r="14">
          <cell r="B14" t="str">
            <v>LH-150FR-C</v>
          </cell>
          <cell r="C14" t="str">
            <v>標準価格</v>
          </cell>
          <cell r="D14">
            <v>78000</v>
          </cell>
          <cell r="E14">
            <v>8000</v>
          </cell>
          <cell r="G14">
            <v>86000</v>
          </cell>
          <cell r="H14" t="str">
            <v>円</v>
          </cell>
          <cell r="I14" t="str">
            <v>冷房能力(全熱)</v>
          </cell>
          <cell r="J14">
            <v>1200</v>
          </cell>
          <cell r="K14" t="str">
            <v>kcal/h</v>
          </cell>
          <cell r="L14" t="str">
            <v>冷房能力(顕熱)</v>
          </cell>
          <cell r="M14">
            <v>980</v>
          </cell>
          <cell r="N14" t="str">
            <v>kcal/h</v>
          </cell>
          <cell r="O14" t="str">
            <v>暖房能力</v>
          </cell>
          <cell r="P14">
            <v>2000</v>
          </cell>
          <cell r="Q14" t="str">
            <v>kcal/h</v>
          </cell>
          <cell r="R14" t="str">
            <v>水量</v>
          </cell>
          <cell r="S14">
            <v>4</v>
          </cell>
          <cell r="T14" t="str">
            <v>L/min</v>
          </cell>
          <cell r="U14" t="str">
            <v>電源</v>
          </cell>
          <cell r="V14" t="str">
            <v>単相</v>
          </cell>
          <cell r="W14" t="str">
            <v>φ</v>
          </cell>
          <cell r="X14" t="str">
            <v>電圧</v>
          </cell>
          <cell r="Y14">
            <v>100</v>
          </cell>
          <cell r="Z14" t="str">
            <v>V</v>
          </cell>
          <cell r="AA14" t="str">
            <v>消費電力</v>
          </cell>
          <cell r="AB14">
            <v>32</v>
          </cell>
          <cell r="AC14" t="str">
            <v>W</v>
          </cell>
          <cell r="AD14" t="str">
            <v>機外静圧</v>
          </cell>
          <cell r="AF14" t="str">
            <v>mmAq</v>
          </cell>
          <cell r="AG14" t="str">
            <v>水配管径</v>
          </cell>
          <cell r="AH14">
            <v>20</v>
          </cell>
          <cell r="AJ14" t="str">
            <v>ドレン配管径</v>
          </cell>
          <cell r="AM14" t="str">
            <v>製品重量</v>
          </cell>
          <cell r="AN14">
            <v>12</v>
          </cell>
          <cell r="AO14" t="str">
            <v>kg</v>
          </cell>
          <cell r="AP14" t="str">
            <v>室内吸込乾球温度(冷房)</v>
          </cell>
          <cell r="AQ14">
            <v>27</v>
          </cell>
          <cell r="AR14" t="str">
            <v>℃</v>
          </cell>
          <cell r="AS14" t="str">
            <v>室内吸込湿球温度(冷房)</v>
          </cell>
          <cell r="AT14">
            <v>19.5</v>
          </cell>
          <cell r="AU14" t="str">
            <v>℃</v>
          </cell>
          <cell r="AV14" t="str">
            <v>入口水温(冷房)</v>
          </cell>
          <cell r="AW14">
            <v>7</v>
          </cell>
          <cell r="AX14" t="str">
            <v>℃</v>
          </cell>
          <cell r="AY14" t="str">
            <v>室内吸込乾球温度(暖房)</v>
          </cell>
          <cell r="AZ14">
            <v>21</v>
          </cell>
          <cell r="BA14" t="str">
            <v>℃</v>
          </cell>
          <cell r="BB14" t="str">
            <v>入口水温(暖房)</v>
          </cell>
          <cell r="BC14">
            <v>60</v>
          </cell>
          <cell r="BD14" t="str">
            <v>℃</v>
          </cell>
          <cell r="BE14" t="str">
            <v>外形寸法　高さ</v>
          </cell>
          <cell r="BF14">
            <v>263</v>
          </cell>
          <cell r="BG14" t="str">
            <v>mm</v>
          </cell>
          <cell r="BH14" t="str">
            <v>外形寸法　幅</v>
          </cell>
          <cell r="BI14">
            <v>749</v>
          </cell>
          <cell r="BJ14" t="str">
            <v>mm</v>
          </cell>
          <cell r="BK14" t="str">
            <v>外形寸法　奥行</v>
          </cell>
          <cell r="BL14">
            <v>483</v>
          </cell>
          <cell r="BM14" t="str">
            <v>mm</v>
          </cell>
          <cell r="BN14" t="str">
            <v>分離形名(パネル１)</v>
          </cell>
        </row>
        <row r="15">
          <cell r="B15" t="str">
            <v>LH-1800PR-C</v>
          </cell>
          <cell r="C15" t="str">
            <v>標準価格</v>
          </cell>
          <cell r="D15">
            <v>462000</v>
          </cell>
          <cell r="G15">
            <v>462000</v>
          </cell>
          <cell r="H15" t="str">
            <v>円</v>
          </cell>
          <cell r="I15" t="str">
            <v>冷房能力(全熱)</v>
          </cell>
          <cell r="J15">
            <v>15300</v>
          </cell>
          <cell r="K15" t="str">
            <v>kcal/h</v>
          </cell>
          <cell r="L15" t="str">
            <v>冷房能力(顕熱)</v>
          </cell>
          <cell r="M15">
            <v>11160</v>
          </cell>
          <cell r="N15" t="str">
            <v>kcal/h</v>
          </cell>
          <cell r="O15" t="str">
            <v>暖房能力</v>
          </cell>
          <cell r="P15">
            <v>27000</v>
          </cell>
          <cell r="Q15" t="str">
            <v>kcal/h</v>
          </cell>
          <cell r="R15" t="str">
            <v>水量</v>
          </cell>
          <cell r="S15">
            <v>51</v>
          </cell>
          <cell r="T15" t="str">
            <v>L/min</v>
          </cell>
          <cell r="U15" t="str">
            <v>電源</v>
          </cell>
          <cell r="V15" t="str">
            <v>単相</v>
          </cell>
          <cell r="W15" t="str">
            <v>φ</v>
          </cell>
          <cell r="X15" t="str">
            <v>電圧</v>
          </cell>
          <cell r="Y15">
            <v>100</v>
          </cell>
          <cell r="Z15" t="str">
            <v>V</v>
          </cell>
          <cell r="AA15" t="str">
            <v>消費電力</v>
          </cell>
          <cell r="AB15">
            <v>510</v>
          </cell>
          <cell r="AC15" t="str">
            <v>W</v>
          </cell>
          <cell r="AD15" t="str">
            <v>機外静圧</v>
          </cell>
          <cell r="AE15">
            <v>12</v>
          </cell>
          <cell r="AF15" t="str">
            <v>mmAq</v>
          </cell>
          <cell r="AG15" t="str">
            <v>水配管径</v>
          </cell>
          <cell r="AH15">
            <v>20</v>
          </cell>
          <cell r="AJ15" t="str">
            <v>ドレン配管径</v>
          </cell>
          <cell r="AM15" t="str">
            <v>製品重量</v>
          </cell>
          <cell r="AN15">
            <v>107</v>
          </cell>
          <cell r="AO15" t="str">
            <v>kg</v>
          </cell>
          <cell r="AP15" t="str">
            <v>室内吸込乾球温度(冷房)</v>
          </cell>
          <cell r="AQ15">
            <v>27</v>
          </cell>
          <cell r="AR15" t="str">
            <v>℃</v>
          </cell>
          <cell r="AS15" t="str">
            <v>室内吸込湿球温度(冷房)</v>
          </cell>
          <cell r="AT15">
            <v>19.5</v>
          </cell>
          <cell r="AU15" t="str">
            <v>℃</v>
          </cell>
          <cell r="AV15" t="str">
            <v>入口水温(冷房)</v>
          </cell>
          <cell r="AW15">
            <v>7</v>
          </cell>
          <cell r="AX15" t="str">
            <v>℃</v>
          </cell>
          <cell r="AY15" t="str">
            <v>室内吸込乾球温度(暖房)</v>
          </cell>
          <cell r="AZ15">
            <v>21</v>
          </cell>
          <cell r="BA15" t="str">
            <v>℃</v>
          </cell>
          <cell r="BB15" t="str">
            <v>入口水温(暖房)</v>
          </cell>
          <cell r="BC15">
            <v>60</v>
          </cell>
          <cell r="BD15" t="str">
            <v>℃</v>
          </cell>
          <cell r="BE15" t="str">
            <v>外形寸法　高さ</v>
          </cell>
          <cell r="BF15">
            <v>394</v>
          </cell>
          <cell r="BG15" t="str">
            <v>mm</v>
          </cell>
          <cell r="BH15" t="str">
            <v>外形寸法　幅</v>
          </cell>
          <cell r="BI15">
            <v>1740</v>
          </cell>
          <cell r="BJ15" t="str">
            <v>mm</v>
          </cell>
          <cell r="BK15" t="str">
            <v>外形寸法　奥行</v>
          </cell>
          <cell r="BL15">
            <v>855</v>
          </cell>
          <cell r="BM15" t="str">
            <v>mm</v>
          </cell>
          <cell r="BN15" t="str">
            <v>分離形名(パネル１)</v>
          </cell>
        </row>
        <row r="16">
          <cell r="B16" t="str">
            <v>LH-200BR</v>
          </cell>
          <cell r="C16" t="str">
            <v>標準価格</v>
          </cell>
          <cell r="D16">
            <v>190000</v>
          </cell>
          <cell r="G16">
            <v>190000</v>
          </cell>
          <cell r="H16" t="str">
            <v>円</v>
          </cell>
          <cell r="I16" t="str">
            <v>冷房能力(全熱)</v>
          </cell>
          <cell r="J16">
            <v>1800</v>
          </cell>
          <cell r="K16" t="str">
            <v>kcal/h</v>
          </cell>
          <cell r="L16" t="str">
            <v>冷房能力(顕熱)</v>
          </cell>
          <cell r="M16">
            <v>1370</v>
          </cell>
          <cell r="N16" t="str">
            <v>kcal/h</v>
          </cell>
          <cell r="O16" t="str">
            <v>暖房能力</v>
          </cell>
          <cell r="P16">
            <v>2950</v>
          </cell>
          <cell r="Q16" t="str">
            <v>kcal/h</v>
          </cell>
          <cell r="R16" t="str">
            <v>水量</v>
          </cell>
          <cell r="S16">
            <v>6</v>
          </cell>
          <cell r="T16" t="str">
            <v>L/min</v>
          </cell>
          <cell r="U16" t="str">
            <v>電源</v>
          </cell>
          <cell r="V16" t="str">
            <v>単相</v>
          </cell>
          <cell r="W16" t="str">
            <v>φ</v>
          </cell>
          <cell r="X16" t="str">
            <v>電圧</v>
          </cell>
          <cell r="Y16">
            <v>100</v>
          </cell>
          <cell r="Z16" t="str">
            <v>V</v>
          </cell>
          <cell r="AA16" t="str">
            <v>消費電力</v>
          </cell>
          <cell r="AB16">
            <v>53</v>
          </cell>
          <cell r="AC16" t="str">
            <v>W</v>
          </cell>
          <cell r="AD16" t="str">
            <v>機外静圧</v>
          </cell>
          <cell r="AE16">
            <v>5</v>
          </cell>
          <cell r="AF16" t="str">
            <v>mmAq</v>
          </cell>
          <cell r="AG16" t="str">
            <v>水配管径</v>
          </cell>
          <cell r="AH16">
            <v>20</v>
          </cell>
          <cell r="AJ16" t="str">
            <v>ドレン配管径</v>
          </cell>
          <cell r="AM16" t="str">
            <v>製品重量</v>
          </cell>
          <cell r="AN16">
            <v>22</v>
          </cell>
          <cell r="AO16" t="str">
            <v>kg</v>
          </cell>
          <cell r="AP16" t="str">
            <v>室内吸込乾球温度(冷房)</v>
          </cell>
          <cell r="AQ16">
            <v>27</v>
          </cell>
          <cell r="AR16" t="str">
            <v>℃</v>
          </cell>
          <cell r="AS16" t="str">
            <v>室内吸込湿球温度(冷房)</v>
          </cell>
          <cell r="AT16">
            <v>19.5</v>
          </cell>
          <cell r="AU16" t="str">
            <v>℃</v>
          </cell>
          <cell r="AV16" t="str">
            <v>入口水温(冷房)</v>
          </cell>
          <cell r="AW16">
            <v>7</v>
          </cell>
          <cell r="AX16" t="str">
            <v>℃</v>
          </cell>
          <cell r="AY16" t="str">
            <v>室内吸込乾球温度(暖房)</v>
          </cell>
          <cell r="AZ16">
            <v>21</v>
          </cell>
          <cell r="BA16" t="str">
            <v>℃</v>
          </cell>
          <cell r="BB16" t="str">
            <v>入口水温(暖房)</v>
          </cell>
          <cell r="BC16">
            <v>60</v>
          </cell>
          <cell r="BD16" t="str">
            <v>℃</v>
          </cell>
          <cell r="BE16" t="str">
            <v>外形寸法　高さ</v>
          </cell>
          <cell r="BF16">
            <v>290</v>
          </cell>
          <cell r="BG16" t="str">
            <v>mm</v>
          </cell>
          <cell r="BH16" t="str">
            <v>外形寸法　幅</v>
          </cell>
          <cell r="BI16">
            <v>580</v>
          </cell>
          <cell r="BJ16" t="str">
            <v>mm</v>
          </cell>
          <cell r="BK16" t="str">
            <v>外形寸法　奥行</v>
          </cell>
          <cell r="BL16">
            <v>550</v>
          </cell>
          <cell r="BM16" t="str">
            <v>mm</v>
          </cell>
          <cell r="BN16" t="str">
            <v>分離形名(パネル１)</v>
          </cell>
          <cell r="BO16" t="str">
            <v>P-200BR-S1</v>
          </cell>
        </row>
        <row r="17">
          <cell r="B17" t="str">
            <v>LH-200CR-C</v>
          </cell>
          <cell r="C17" t="str">
            <v>標準価格</v>
          </cell>
          <cell r="D17">
            <v>196000</v>
          </cell>
          <cell r="E17">
            <v>21000</v>
          </cell>
          <cell r="F17">
            <v>9500</v>
          </cell>
          <cell r="G17">
            <v>226500</v>
          </cell>
          <cell r="H17" t="str">
            <v>円</v>
          </cell>
          <cell r="I17" t="str">
            <v>冷房能力(全熱)</v>
          </cell>
          <cell r="J17">
            <v>1800</v>
          </cell>
          <cell r="K17" t="str">
            <v>kcal/h</v>
          </cell>
          <cell r="L17" t="str">
            <v>冷房能力(顕熱)</v>
          </cell>
          <cell r="M17">
            <v>1370</v>
          </cell>
          <cell r="N17" t="str">
            <v>kcal/h</v>
          </cell>
          <cell r="O17" t="str">
            <v>暖房能力</v>
          </cell>
          <cell r="P17">
            <v>2950</v>
          </cell>
          <cell r="Q17" t="str">
            <v>kcal/h</v>
          </cell>
          <cell r="R17" t="str">
            <v>水量</v>
          </cell>
          <cell r="S17">
            <v>6</v>
          </cell>
          <cell r="T17" t="str">
            <v>L/min</v>
          </cell>
          <cell r="U17" t="str">
            <v>電源</v>
          </cell>
          <cell r="V17" t="str">
            <v>単相</v>
          </cell>
          <cell r="W17" t="str">
            <v>φ</v>
          </cell>
          <cell r="X17" t="str">
            <v>電圧</v>
          </cell>
          <cell r="Y17">
            <v>100</v>
          </cell>
          <cell r="Z17" t="str">
            <v>V</v>
          </cell>
          <cell r="AA17" t="str">
            <v>消費電力</v>
          </cell>
          <cell r="AB17">
            <v>57</v>
          </cell>
          <cell r="AC17" t="str">
            <v>W</v>
          </cell>
          <cell r="AD17" t="str">
            <v>機外静圧</v>
          </cell>
          <cell r="AF17" t="str">
            <v>mmAq</v>
          </cell>
          <cell r="AG17" t="str">
            <v>水配管径</v>
          </cell>
          <cell r="AH17">
            <v>20</v>
          </cell>
          <cell r="AJ17" t="str">
            <v>ドレン配管径</v>
          </cell>
          <cell r="AM17" t="str">
            <v>製品重量</v>
          </cell>
          <cell r="AN17">
            <v>20</v>
          </cell>
          <cell r="AO17" t="str">
            <v>kg</v>
          </cell>
          <cell r="AP17" t="str">
            <v>室内吸込乾球温度(冷房)</v>
          </cell>
          <cell r="AQ17">
            <v>27</v>
          </cell>
          <cell r="AR17" t="str">
            <v>℃</v>
          </cell>
          <cell r="AS17" t="str">
            <v>室内吸込湿球温度(冷房)</v>
          </cell>
          <cell r="AT17">
            <v>19.5</v>
          </cell>
          <cell r="AU17" t="str">
            <v>℃</v>
          </cell>
          <cell r="AV17" t="str">
            <v>入口水温(冷房)</v>
          </cell>
          <cell r="AW17">
            <v>7</v>
          </cell>
          <cell r="AX17" t="str">
            <v>℃</v>
          </cell>
          <cell r="AY17" t="str">
            <v>室内吸込乾球温度(暖房)</v>
          </cell>
          <cell r="AZ17">
            <v>21</v>
          </cell>
          <cell r="BA17" t="str">
            <v>℃</v>
          </cell>
          <cell r="BB17" t="str">
            <v>入口水温(暖房)</v>
          </cell>
          <cell r="BC17">
            <v>60</v>
          </cell>
          <cell r="BD17" t="str">
            <v>℃</v>
          </cell>
          <cell r="BE17" t="str">
            <v>外形寸法　高さ</v>
          </cell>
          <cell r="BF17">
            <v>362</v>
          </cell>
          <cell r="BG17" t="str">
            <v>mm</v>
          </cell>
          <cell r="BH17" t="str">
            <v>外形寸法　幅</v>
          </cell>
          <cell r="BI17">
            <v>594</v>
          </cell>
          <cell r="BJ17" t="str">
            <v>mm</v>
          </cell>
          <cell r="BK17" t="str">
            <v>外形寸法　奥行</v>
          </cell>
          <cell r="BL17">
            <v>506</v>
          </cell>
          <cell r="BM17" t="str">
            <v>mm</v>
          </cell>
          <cell r="BN17" t="str">
            <v>分離形名(パネル１)</v>
          </cell>
          <cell r="BO17" t="str">
            <v>P-230CR-TW1</v>
          </cell>
        </row>
        <row r="18">
          <cell r="B18" t="str">
            <v>LH-200CR-D</v>
          </cell>
          <cell r="C18" t="str">
            <v>標準価格</v>
          </cell>
          <cell r="D18">
            <v>196000</v>
          </cell>
          <cell r="G18">
            <v>196000</v>
          </cell>
          <cell r="H18" t="str">
            <v>円</v>
          </cell>
          <cell r="I18" t="str">
            <v>冷房能力(全熱)</v>
          </cell>
          <cell r="J18">
            <v>1800</v>
          </cell>
          <cell r="K18" t="str">
            <v>kcal/h</v>
          </cell>
          <cell r="L18" t="str">
            <v>冷房能力(顕熱)</v>
          </cell>
          <cell r="M18">
            <v>1370</v>
          </cell>
          <cell r="N18" t="str">
            <v>kcal/h</v>
          </cell>
          <cell r="O18" t="str">
            <v>暖房能力</v>
          </cell>
          <cell r="P18">
            <v>2950</v>
          </cell>
          <cell r="Q18" t="str">
            <v>kcal/h</v>
          </cell>
          <cell r="R18" t="str">
            <v>水量</v>
          </cell>
          <cell r="S18">
            <v>6</v>
          </cell>
          <cell r="T18" t="str">
            <v>L/min</v>
          </cell>
          <cell r="U18" t="str">
            <v>電源</v>
          </cell>
          <cell r="V18" t="str">
            <v>単相</v>
          </cell>
          <cell r="W18" t="str">
            <v>φ</v>
          </cell>
          <cell r="X18" t="str">
            <v>電圧</v>
          </cell>
          <cell r="Y18">
            <v>100</v>
          </cell>
          <cell r="Z18" t="str">
            <v>V</v>
          </cell>
          <cell r="AA18" t="str">
            <v>消費電力</v>
          </cell>
          <cell r="AB18">
            <v>57</v>
          </cell>
          <cell r="AC18" t="str">
            <v>W</v>
          </cell>
          <cell r="AD18" t="str">
            <v>機外静圧</v>
          </cell>
          <cell r="AF18" t="str">
            <v>mmAq</v>
          </cell>
          <cell r="AG18" t="str">
            <v>水配管径</v>
          </cell>
          <cell r="AH18" t="str">
            <v>PT 3/4めねじ</v>
          </cell>
          <cell r="AJ18" t="str">
            <v>ドレン配管径</v>
          </cell>
          <cell r="AK18" t="str">
            <v>VP-20&lt;ﾌﾚｷ接手付属</v>
          </cell>
          <cell r="AM18" t="str">
            <v>製品重量</v>
          </cell>
          <cell r="AN18">
            <v>16</v>
          </cell>
          <cell r="AO18" t="str">
            <v>kg</v>
          </cell>
          <cell r="AP18" t="str">
            <v>室内吸込乾球温度(冷房)</v>
          </cell>
          <cell r="AQ18">
            <v>27</v>
          </cell>
          <cell r="AR18" t="str">
            <v>℃</v>
          </cell>
          <cell r="AS18" t="str">
            <v>室内吸込湿球温度(冷房)</v>
          </cell>
          <cell r="AT18">
            <v>19.5</v>
          </cell>
          <cell r="AU18" t="str">
            <v>℃</v>
          </cell>
          <cell r="AV18" t="str">
            <v>入口水温(冷房)</v>
          </cell>
          <cell r="AW18">
            <v>7</v>
          </cell>
          <cell r="AX18" t="str">
            <v>℃</v>
          </cell>
          <cell r="AY18" t="str">
            <v>室内吸込乾球温度(暖房)</v>
          </cell>
          <cell r="AZ18">
            <v>21</v>
          </cell>
          <cell r="BA18" t="str">
            <v>℃</v>
          </cell>
          <cell r="BB18" t="str">
            <v>入口水温(暖房)</v>
          </cell>
          <cell r="BC18">
            <v>60</v>
          </cell>
          <cell r="BD18" t="str">
            <v>℃</v>
          </cell>
          <cell r="BE18" t="str">
            <v>外形寸法　高さ</v>
          </cell>
          <cell r="BF18">
            <v>362</v>
          </cell>
          <cell r="BG18" t="str">
            <v>mm</v>
          </cell>
          <cell r="BH18" t="str">
            <v>外形寸法　幅</v>
          </cell>
          <cell r="BI18">
            <v>494</v>
          </cell>
          <cell r="BJ18" t="str">
            <v>mm</v>
          </cell>
          <cell r="BK18" t="str">
            <v>外形寸法　奥行</v>
          </cell>
          <cell r="BL18">
            <v>506</v>
          </cell>
          <cell r="BM18" t="str">
            <v>mm</v>
          </cell>
          <cell r="BN18" t="str">
            <v>分離形名(パネル１)</v>
          </cell>
          <cell r="BO18" t="str">
            <v>P-230CR-DW</v>
          </cell>
        </row>
        <row r="19">
          <cell r="B19" t="str">
            <v>LH-200FE-C1</v>
          </cell>
          <cell r="C19" t="str">
            <v>標準価格</v>
          </cell>
          <cell r="D19">
            <v>111000</v>
          </cell>
          <cell r="E19">
            <v>13000</v>
          </cell>
          <cell r="G19">
            <v>124000</v>
          </cell>
          <cell r="H19" t="str">
            <v>円</v>
          </cell>
          <cell r="I19" t="str">
            <v>冷房能力(全熱)</v>
          </cell>
          <cell r="J19">
            <v>1800</v>
          </cell>
          <cell r="K19" t="str">
            <v>kcal/h</v>
          </cell>
          <cell r="L19" t="str">
            <v>冷房能力(顕熱)</v>
          </cell>
          <cell r="M19">
            <v>1370</v>
          </cell>
          <cell r="N19" t="str">
            <v>kcal/h</v>
          </cell>
          <cell r="O19" t="str">
            <v>暖房能力</v>
          </cell>
          <cell r="P19">
            <v>2950</v>
          </cell>
          <cell r="Q19" t="str">
            <v>kcal/h</v>
          </cell>
          <cell r="R19" t="str">
            <v>水量</v>
          </cell>
          <cell r="S19">
            <v>6</v>
          </cell>
          <cell r="T19" t="str">
            <v>L/min</v>
          </cell>
          <cell r="U19" t="str">
            <v>電源</v>
          </cell>
          <cell r="V19" t="str">
            <v>単相</v>
          </cell>
          <cell r="W19" t="str">
            <v>φ</v>
          </cell>
          <cell r="X19" t="str">
            <v>電圧</v>
          </cell>
          <cell r="Y19">
            <v>100</v>
          </cell>
          <cell r="Z19" t="str">
            <v>V</v>
          </cell>
          <cell r="AA19" t="str">
            <v>消費電力</v>
          </cell>
          <cell r="AB19">
            <v>33</v>
          </cell>
          <cell r="AC19" t="str">
            <v>W</v>
          </cell>
          <cell r="AD19" t="str">
            <v>機外静圧</v>
          </cell>
          <cell r="AF19" t="str">
            <v>mmAq</v>
          </cell>
          <cell r="AG19" t="str">
            <v>水配管径</v>
          </cell>
          <cell r="AH19" t="str">
            <v>PT 3/4めねじ</v>
          </cell>
          <cell r="AJ19" t="str">
            <v>ドレン配管径</v>
          </cell>
          <cell r="AK19" t="str">
            <v>PT 3/4おねじ</v>
          </cell>
          <cell r="AM19" t="str">
            <v>製品重量</v>
          </cell>
          <cell r="AN19">
            <v>21</v>
          </cell>
          <cell r="AO19" t="str">
            <v>kg</v>
          </cell>
          <cell r="AP19" t="str">
            <v>室内吸込乾球温度(冷房)</v>
          </cell>
          <cell r="AQ19">
            <v>27</v>
          </cell>
          <cell r="AR19" t="str">
            <v>℃</v>
          </cell>
          <cell r="AS19" t="str">
            <v>室内吸込湿球温度(冷房)</v>
          </cell>
          <cell r="AT19">
            <v>19.5</v>
          </cell>
          <cell r="AU19" t="str">
            <v>℃</v>
          </cell>
          <cell r="AV19" t="str">
            <v>入口水温(冷房)</v>
          </cell>
          <cell r="AW19">
            <v>7</v>
          </cell>
          <cell r="AX19" t="str">
            <v>℃</v>
          </cell>
          <cell r="AY19" t="str">
            <v>室内吸込乾球温度(暖房)</v>
          </cell>
          <cell r="AZ19">
            <v>21</v>
          </cell>
          <cell r="BA19" t="str">
            <v>℃</v>
          </cell>
          <cell r="BB19" t="str">
            <v>入口水温(暖房)</v>
          </cell>
          <cell r="BC19">
            <v>60</v>
          </cell>
          <cell r="BD19" t="str">
            <v>℃</v>
          </cell>
          <cell r="BE19" t="str">
            <v>外形寸法　高さ</v>
          </cell>
          <cell r="BF19">
            <v>260</v>
          </cell>
          <cell r="BG19" t="str">
            <v>mm</v>
          </cell>
          <cell r="BH19" t="str">
            <v>外形寸法　幅</v>
          </cell>
          <cell r="BI19">
            <v>930</v>
          </cell>
          <cell r="BJ19" t="str">
            <v>mm</v>
          </cell>
          <cell r="BK19" t="str">
            <v>外形寸法　奥行</v>
          </cell>
          <cell r="BL19">
            <v>567</v>
          </cell>
          <cell r="BM19" t="str">
            <v>mm</v>
          </cell>
          <cell r="BN19" t="str">
            <v>分離形名(パネル１)</v>
          </cell>
        </row>
        <row r="20">
          <cell r="B20" t="str">
            <v>LH-200FR-C</v>
          </cell>
          <cell r="C20" t="str">
            <v>標準価格</v>
          </cell>
          <cell r="D20">
            <v>84500</v>
          </cell>
          <cell r="E20">
            <v>8000</v>
          </cell>
          <cell r="G20">
            <v>92500</v>
          </cell>
          <cell r="H20" t="str">
            <v>円</v>
          </cell>
          <cell r="I20" t="str">
            <v>冷房能力(全熱)</v>
          </cell>
          <cell r="J20">
            <v>1800</v>
          </cell>
          <cell r="K20" t="str">
            <v>kcal/h</v>
          </cell>
          <cell r="L20" t="str">
            <v>冷房能力(顕熱)</v>
          </cell>
          <cell r="M20">
            <v>1370</v>
          </cell>
          <cell r="N20" t="str">
            <v>kcal/h</v>
          </cell>
          <cell r="O20" t="str">
            <v>暖房能力</v>
          </cell>
          <cell r="P20">
            <v>2950</v>
          </cell>
          <cell r="Q20" t="str">
            <v>kcal/h</v>
          </cell>
          <cell r="R20" t="str">
            <v>水量</v>
          </cell>
          <cell r="S20">
            <v>6</v>
          </cell>
          <cell r="T20" t="str">
            <v>L/min</v>
          </cell>
          <cell r="U20" t="str">
            <v>電源</v>
          </cell>
          <cell r="V20" t="str">
            <v>単相</v>
          </cell>
          <cell r="W20" t="str">
            <v>φ</v>
          </cell>
          <cell r="X20" t="str">
            <v>電圧</v>
          </cell>
          <cell r="Y20">
            <v>100</v>
          </cell>
          <cell r="Z20" t="str">
            <v>V</v>
          </cell>
          <cell r="AA20" t="str">
            <v>消費電力</v>
          </cell>
          <cell r="AB20">
            <v>33</v>
          </cell>
          <cell r="AC20" t="str">
            <v>W</v>
          </cell>
          <cell r="AD20" t="str">
            <v>機外静圧</v>
          </cell>
          <cell r="AF20" t="str">
            <v>mmAq</v>
          </cell>
          <cell r="AG20" t="str">
            <v>水配管径</v>
          </cell>
          <cell r="AH20">
            <v>20</v>
          </cell>
          <cell r="AJ20" t="str">
            <v>ドレン配管径</v>
          </cell>
          <cell r="AM20" t="str">
            <v>製品重量</v>
          </cell>
          <cell r="AN20">
            <v>14</v>
          </cell>
          <cell r="AO20" t="str">
            <v>kg</v>
          </cell>
          <cell r="AP20" t="str">
            <v>室内吸込乾球温度(冷房)</v>
          </cell>
          <cell r="AQ20">
            <v>27</v>
          </cell>
          <cell r="AR20" t="str">
            <v>℃</v>
          </cell>
          <cell r="AS20" t="str">
            <v>室内吸込湿球温度(冷房)</v>
          </cell>
          <cell r="AT20">
            <v>19.5</v>
          </cell>
          <cell r="AU20" t="str">
            <v>℃</v>
          </cell>
          <cell r="AV20" t="str">
            <v>入口水温(冷房)</v>
          </cell>
          <cell r="AW20">
            <v>7</v>
          </cell>
          <cell r="AX20" t="str">
            <v>℃</v>
          </cell>
          <cell r="AY20" t="str">
            <v>室内吸込乾球温度(暖房)</v>
          </cell>
          <cell r="AZ20">
            <v>21</v>
          </cell>
          <cell r="BA20" t="str">
            <v>℃</v>
          </cell>
          <cell r="BB20" t="str">
            <v>入口水温(暖房)</v>
          </cell>
          <cell r="BC20">
            <v>60</v>
          </cell>
          <cell r="BD20" t="str">
            <v>℃</v>
          </cell>
          <cell r="BE20" t="str">
            <v>外形寸法　高さ</v>
          </cell>
          <cell r="BF20">
            <v>263</v>
          </cell>
          <cell r="BG20" t="str">
            <v>mm</v>
          </cell>
          <cell r="BH20" t="str">
            <v>外形寸法　幅</v>
          </cell>
          <cell r="BI20">
            <v>869</v>
          </cell>
          <cell r="BJ20" t="str">
            <v>mm</v>
          </cell>
          <cell r="BK20" t="str">
            <v>外形寸法　奥行</v>
          </cell>
          <cell r="BL20">
            <v>483</v>
          </cell>
          <cell r="BM20" t="str">
            <v>mm</v>
          </cell>
          <cell r="BN20" t="str">
            <v>分離形名(パネル１)</v>
          </cell>
        </row>
        <row r="21">
          <cell r="B21" t="str">
            <v>LH-200HR</v>
          </cell>
          <cell r="C21" t="str">
            <v>標準価格</v>
          </cell>
          <cell r="D21">
            <v>211500</v>
          </cell>
          <cell r="G21">
            <v>211500</v>
          </cell>
          <cell r="H21" t="str">
            <v>円</v>
          </cell>
          <cell r="I21" t="str">
            <v>冷房能力(全熱)</v>
          </cell>
          <cell r="J21">
            <v>1800</v>
          </cell>
          <cell r="K21" t="str">
            <v>kcal/h</v>
          </cell>
          <cell r="L21" t="str">
            <v>冷房能力(顕熱)</v>
          </cell>
          <cell r="M21">
            <v>1370</v>
          </cell>
          <cell r="N21" t="str">
            <v>kcal/h</v>
          </cell>
          <cell r="O21" t="str">
            <v>暖房能力</v>
          </cell>
          <cell r="P21">
            <v>2950</v>
          </cell>
          <cell r="Q21" t="str">
            <v>kcal/h</v>
          </cell>
          <cell r="R21" t="str">
            <v>水量</v>
          </cell>
          <cell r="S21">
            <v>6</v>
          </cell>
          <cell r="T21" t="str">
            <v>L/min</v>
          </cell>
          <cell r="U21" t="str">
            <v>電源</v>
          </cell>
          <cell r="V21" t="str">
            <v>単相</v>
          </cell>
          <cell r="W21" t="str">
            <v>φ</v>
          </cell>
          <cell r="X21" t="str">
            <v>電圧</v>
          </cell>
          <cell r="Y21">
            <v>100</v>
          </cell>
          <cell r="Z21" t="str">
            <v>V</v>
          </cell>
          <cell r="AA21" t="str">
            <v>消費電力</v>
          </cell>
          <cell r="AB21">
            <v>69</v>
          </cell>
          <cell r="AC21" t="str">
            <v>W</v>
          </cell>
          <cell r="AD21" t="str">
            <v>機外静圧</v>
          </cell>
          <cell r="AF21" t="str">
            <v>mmAq</v>
          </cell>
          <cell r="AG21" t="str">
            <v>水配管径</v>
          </cell>
          <cell r="AH21" t="str">
            <v>PT 3/4めねじ</v>
          </cell>
          <cell r="AJ21" t="str">
            <v>ドレン配管径</v>
          </cell>
          <cell r="AK21" t="str">
            <v>PT3/4おねじ</v>
          </cell>
          <cell r="AM21" t="str">
            <v>製品重量</v>
          </cell>
          <cell r="AN21">
            <v>23</v>
          </cell>
          <cell r="AO21" t="str">
            <v>kg</v>
          </cell>
          <cell r="AP21" t="str">
            <v>室内吸込乾球温度(冷房)</v>
          </cell>
          <cell r="AQ21">
            <v>27</v>
          </cell>
          <cell r="AR21" t="str">
            <v>℃</v>
          </cell>
          <cell r="AS21" t="str">
            <v>室内吸込湿球温度(冷房)</v>
          </cell>
          <cell r="AT21">
            <v>19.5</v>
          </cell>
          <cell r="AU21" t="str">
            <v>℃</v>
          </cell>
          <cell r="AV21" t="str">
            <v>入口水温(冷房)</v>
          </cell>
          <cell r="AW21">
            <v>7</v>
          </cell>
          <cell r="AX21" t="str">
            <v>℃</v>
          </cell>
          <cell r="AY21" t="str">
            <v>室内吸込乾球温度(暖房)</v>
          </cell>
          <cell r="AZ21">
            <v>21</v>
          </cell>
          <cell r="BA21" t="str">
            <v>℃</v>
          </cell>
          <cell r="BB21" t="str">
            <v>入口水温(暖房)</v>
          </cell>
          <cell r="BC21">
            <v>60</v>
          </cell>
          <cell r="BD21" t="str">
            <v>℃</v>
          </cell>
          <cell r="BE21" t="str">
            <v>外形寸法　高さ</v>
          </cell>
          <cell r="BF21">
            <v>360</v>
          </cell>
          <cell r="BG21" t="str">
            <v>mm</v>
          </cell>
          <cell r="BH21" t="str">
            <v>外形寸法　幅</v>
          </cell>
          <cell r="BI21">
            <v>530</v>
          </cell>
          <cell r="BJ21" t="str">
            <v>mm</v>
          </cell>
          <cell r="BK21" t="str">
            <v>外形寸法　奥行</v>
          </cell>
          <cell r="BL21">
            <v>576</v>
          </cell>
          <cell r="BM21" t="str">
            <v>mm</v>
          </cell>
          <cell r="BN21" t="str">
            <v>分離形名(パネル１)</v>
          </cell>
          <cell r="BO21" t="str">
            <v>P-230HR-TW</v>
          </cell>
        </row>
        <row r="22">
          <cell r="B22" t="str">
            <v>LH-2200PR-C</v>
          </cell>
          <cell r="C22" t="str">
            <v>標準価格</v>
          </cell>
          <cell r="D22">
            <v>678500</v>
          </cell>
          <cell r="G22">
            <v>678500</v>
          </cell>
          <cell r="H22" t="str">
            <v>円</v>
          </cell>
          <cell r="I22" t="str">
            <v>冷房能力(全熱)</v>
          </cell>
          <cell r="J22">
            <v>18600</v>
          </cell>
          <cell r="K22" t="str">
            <v>kcal/h</v>
          </cell>
          <cell r="L22" t="str">
            <v>冷房能力(顕熱)</v>
          </cell>
          <cell r="M22">
            <v>14330</v>
          </cell>
          <cell r="N22" t="str">
            <v>kcal/h</v>
          </cell>
          <cell r="O22" t="str">
            <v>暖房能力</v>
          </cell>
          <cell r="P22">
            <v>33990</v>
          </cell>
          <cell r="Q22" t="str">
            <v>kcal/h</v>
          </cell>
          <cell r="R22" t="str">
            <v>水量</v>
          </cell>
          <cell r="S22">
            <v>62</v>
          </cell>
          <cell r="T22" t="str">
            <v>L/min</v>
          </cell>
          <cell r="U22" t="str">
            <v>電源</v>
          </cell>
          <cell r="V22" t="str">
            <v>三相</v>
          </cell>
          <cell r="W22" t="str">
            <v>φ</v>
          </cell>
          <cell r="X22" t="str">
            <v>電圧</v>
          </cell>
          <cell r="Y22">
            <v>200</v>
          </cell>
          <cell r="Z22" t="str">
            <v>V</v>
          </cell>
          <cell r="AA22" t="str">
            <v>消費電力</v>
          </cell>
          <cell r="AB22">
            <v>1060</v>
          </cell>
          <cell r="AC22" t="str">
            <v>W</v>
          </cell>
          <cell r="AD22" t="str">
            <v>機外静圧</v>
          </cell>
          <cell r="AE22">
            <v>15</v>
          </cell>
          <cell r="AF22" t="str">
            <v>mmAq</v>
          </cell>
          <cell r="AG22" t="str">
            <v>水配管径</v>
          </cell>
          <cell r="AH22" t="str">
            <v>PT 1･1/2めねじ</v>
          </cell>
          <cell r="AJ22" t="str">
            <v>ドレン配管径</v>
          </cell>
          <cell r="AK22" t="str">
            <v>PT 1おねじ</v>
          </cell>
          <cell r="AM22" t="str">
            <v>製品重量</v>
          </cell>
          <cell r="AN22">
            <v>99</v>
          </cell>
          <cell r="AO22" t="str">
            <v>kg</v>
          </cell>
          <cell r="AP22" t="str">
            <v>室内吸込乾球温度(冷房)</v>
          </cell>
          <cell r="AQ22">
            <v>27</v>
          </cell>
          <cell r="AR22" t="str">
            <v>℃</v>
          </cell>
          <cell r="AS22" t="str">
            <v>室内吸込湿球温度(冷房)</v>
          </cell>
          <cell r="AT22">
            <v>19.5</v>
          </cell>
          <cell r="AU22" t="str">
            <v>℃</v>
          </cell>
          <cell r="AV22" t="str">
            <v>入口水温(冷房)</v>
          </cell>
          <cell r="AW22">
            <v>7</v>
          </cell>
          <cell r="AX22" t="str">
            <v>℃</v>
          </cell>
          <cell r="AY22" t="str">
            <v>室内吸込乾球温度(暖房)</v>
          </cell>
          <cell r="AZ22">
            <v>21</v>
          </cell>
          <cell r="BA22" t="str">
            <v>℃</v>
          </cell>
          <cell r="BB22" t="str">
            <v>入口水温(暖房)</v>
          </cell>
          <cell r="BC22">
            <v>60</v>
          </cell>
          <cell r="BD22" t="str">
            <v>℃</v>
          </cell>
          <cell r="BE22" t="str">
            <v>外形寸法　高さ</v>
          </cell>
          <cell r="BF22">
            <v>480</v>
          </cell>
          <cell r="BG22" t="str">
            <v>mm</v>
          </cell>
          <cell r="BH22" t="str">
            <v>外形寸法　幅</v>
          </cell>
          <cell r="BI22">
            <v>1407</v>
          </cell>
          <cell r="BJ22" t="str">
            <v>mm</v>
          </cell>
          <cell r="BK22" t="str">
            <v>外形寸法　奥行</v>
          </cell>
          <cell r="BL22">
            <v>975</v>
          </cell>
          <cell r="BM22" t="str">
            <v>mm</v>
          </cell>
          <cell r="BN22" t="str">
            <v>分離形名(パネル１)</v>
          </cell>
        </row>
        <row r="23">
          <cell r="B23" t="str">
            <v>LH-2800PR-C</v>
          </cell>
          <cell r="C23" t="str">
            <v>標準価格</v>
          </cell>
          <cell r="D23">
            <v>746500</v>
          </cell>
          <cell r="G23">
            <v>746500</v>
          </cell>
          <cell r="H23" t="str">
            <v>円</v>
          </cell>
          <cell r="I23" t="str">
            <v>冷房能力(全熱)</v>
          </cell>
          <cell r="J23">
            <v>23100</v>
          </cell>
          <cell r="K23" t="str">
            <v>kcal/h</v>
          </cell>
          <cell r="L23" t="str">
            <v>冷房能力(顕熱)</v>
          </cell>
          <cell r="M23">
            <v>17850</v>
          </cell>
          <cell r="N23" t="str">
            <v>kcal/h</v>
          </cell>
          <cell r="O23" t="str">
            <v>暖房能力</v>
          </cell>
          <cell r="P23">
            <v>42190</v>
          </cell>
          <cell r="Q23" t="str">
            <v>kcal/h</v>
          </cell>
          <cell r="R23" t="str">
            <v>水量</v>
          </cell>
          <cell r="S23">
            <v>77</v>
          </cell>
          <cell r="T23" t="str">
            <v>L/min</v>
          </cell>
          <cell r="U23" t="str">
            <v>電源</v>
          </cell>
          <cell r="V23" t="str">
            <v>三相</v>
          </cell>
          <cell r="W23" t="str">
            <v>φ</v>
          </cell>
          <cell r="X23" t="str">
            <v>電圧</v>
          </cell>
          <cell r="Y23">
            <v>200</v>
          </cell>
          <cell r="Z23" t="str">
            <v>V</v>
          </cell>
          <cell r="AA23" t="str">
            <v>消費電力</v>
          </cell>
          <cell r="AB23">
            <v>1340</v>
          </cell>
          <cell r="AC23" t="str">
            <v>W</v>
          </cell>
          <cell r="AD23" t="str">
            <v>機外静圧</v>
          </cell>
          <cell r="AE23">
            <v>15</v>
          </cell>
          <cell r="AF23" t="str">
            <v>mmAq</v>
          </cell>
          <cell r="AG23" t="str">
            <v>水配管径</v>
          </cell>
          <cell r="AH23" t="str">
            <v>PT 1･1/2めねじ</v>
          </cell>
          <cell r="AJ23" t="str">
            <v>ドレン配管径</v>
          </cell>
          <cell r="AK23" t="str">
            <v>PT1おねじ</v>
          </cell>
          <cell r="AM23" t="str">
            <v>製品重量</v>
          </cell>
          <cell r="AN23">
            <v>108</v>
          </cell>
          <cell r="AO23" t="str">
            <v>kg</v>
          </cell>
          <cell r="AP23" t="str">
            <v>室内吸込乾球温度(冷房)</v>
          </cell>
          <cell r="AQ23">
            <v>27</v>
          </cell>
          <cell r="AR23" t="str">
            <v>℃</v>
          </cell>
          <cell r="AS23" t="str">
            <v>室内吸込湿球温度(冷房)</v>
          </cell>
          <cell r="AT23">
            <v>19.5</v>
          </cell>
          <cell r="AU23" t="str">
            <v>℃</v>
          </cell>
          <cell r="AV23" t="str">
            <v>入口水温(冷房)</v>
          </cell>
          <cell r="AW23">
            <v>7</v>
          </cell>
          <cell r="AX23" t="str">
            <v>℃</v>
          </cell>
          <cell r="AY23" t="str">
            <v>室内吸込乾球温度(暖房)</v>
          </cell>
          <cell r="AZ23">
            <v>21</v>
          </cell>
          <cell r="BA23" t="str">
            <v>℃</v>
          </cell>
          <cell r="BB23" t="str">
            <v>入口水温(暖房)</v>
          </cell>
          <cell r="BC23">
            <v>60</v>
          </cell>
          <cell r="BD23" t="str">
            <v>℃</v>
          </cell>
          <cell r="BE23" t="str">
            <v>外形寸法　高さ</v>
          </cell>
          <cell r="BF23">
            <v>480</v>
          </cell>
          <cell r="BG23" t="str">
            <v>mm</v>
          </cell>
          <cell r="BH23" t="str">
            <v>外形寸法　幅</v>
          </cell>
          <cell r="BI23">
            <v>1607</v>
          </cell>
          <cell r="BJ23" t="str">
            <v>mm</v>
          </cell>
          <cell r="BK23" t="str">
            <v>外形寸法　奥行</v>
          </cell>
          <cell r="BL23">
            <v>975</v>
          </cell>
          <cell r="BM23" t="str">
            <v>mm</v>
          </cell>
          <cell r="BN23" t="str">
            <v>分離形名(パネル１)</v>
          </cell>
        </row>
        <row r="24">
          <cell r="B24" t="str">
            <v>LH-300BR</v>
          </cell>
          <cell r="C24" t="str">
            <v>標準価格</v>
          </cell>
          <cell r="D24">
            <v>207000</v>
          </cell>
          <cell r="G24">
            <v>207000</v>
          </cell>
          <cell r="H24" t="str">
            <v>円</v>
          </cell>
          <cell r="I24" t="str">
            <v>冷房能力(全熱)</v>
          </cell>
          <cell r="J24">
            <v>2400</v>
          </cell>
          <cell r="K24" t="str">
            <v>kcal/h</v>
          </cell>
          <cell r="L24" t="str">
            <v>冷房能力(顕熱)</v>
          </cell>
          <cell r="M24">
            <v>1870</v>
          </cell>
          <cell r="N24" t="str">
            <v>kcal/h</v>
          </cell>
          <cell r="O24" t="str">
            <v>暖房能力</v>
          </cell>
          <cell r="P24">
            <v>4080</v>
          </cell>
          <cell r="Q24" t="str">
            <v>kcal/h</v>
          </cell>
          <cell r="R24" t="str">
            <v>水量</v>
          </cell>
          <cell r="S24">
            <v>8</v>
          </cell>
          <cell r="T24" t="str">
            <v>L/min</v>
          </cell>
          <cell r="U24" t="str">
            <v>電源</v>
          </cell>
          <cell r="V24" t="str">
            <v>単相</v>
          </cell>
          <cell r="W24" t="str">
            <v>φ</v>
          </cell>
          <cell r="X24" t="str">
            <v>電圧</v>
          </cell>
          <cell r="Y24">
            <v>100</v>
          </cell>
          <cell r="Z24" t="str">
            <v>V</v>
          </cell>
          <cell r="AA24" t="str">
            <v>消費電力</v>
          </cell>
          <cell r="AB24">
            <v>68</v>
          </cell>
          <cell r="AC24" t="str">
            <v>W</v>
          </cell>
          <cell r="AD24" t="str">
            <v>機外静圧</v>
          </cell>
          <cell r="AE24">
            <v>7</v>
          </cell>
          <cell r="AF24" t="str">
            <v>mmAq</v>
          </cell>
          <cell r="AG24" t="str">
            <v>水配管径</v>
          </cell>
          <cell r="AH24">
            <v>20</v>
          </cell>
          <cell r="AJ24" t="str">
            <v>ドレン配管径</v>
          </cell>
          <cell r="AM24" t="str">
            <v>製品重量</v>
          </cell>
          <cell r="AN24">
            <v>24</v>
          </cell>
          <cell r="AO24" t="str">
            <v>kg</v>
          </cell>
          <cell r="AP24" t="str">
            <v>室内吸込乾球温度(冷房)</v>
          </cell>
          <cell r="AQ24">
            <v>27</v>
          </cell>
          <cell r="AR24" t="str">
            <v>℃</v>
          </cell>
          <cell r="AS24" t="str">
            <v>室内吸込湿球温度(冷房)</v>
          </cell>
          <cell r="AT24">
            <v>19.5</v>
          </cell>
          <cell r="AU24" t="str">
            <v>℃</v>
          </cell>
          <cell r="AV24" t="str">
            <v>入口水温(冷房)</v>
          </cell>
          <cell r="AW24">
            <v>7</v>
          </cell>
          <cell r="AX24" t="str">
            <v>℃</v>
          </cell>
          <cell r="AY24" t="str">
            <v>室内吸込乾球温度(暖房)</v>
          </cell>
          <cell r="AZ24">
            <v>21</v>
          </cell>
          <cell r="BA24" t="str">
            <v>℃</v>
          </cell>
          <cell r="BB24" t="str">
            <v>入口水温(暖房)</v>
          </cell>
          <cell r="BC24">
            <v>60</v>
          </cell>
          <cell r="BD24" t="str">
            <v>℃</v>
          </cell>
          <cell r="BE24" t="str">
            <v>外形寸法　高さ</v>
          </cell>
          <cell r="BF24">
            <v>290</v>
          </cell>
          <cell r="BG24" t="str">
            <v>mm</v>
          </cell>
          <cell r="BH24" t="str">
            <v>外形寸法　幅</v>
          </cell>
          <cell r="BI24">
            <v>670</v>
          </cell>
          <cell r="BJ24" t="str">
            <v>mm</v>
          </cell>
          <cell r="BK24" t="str">
            <v>外形寸法　奥行</v>
          </cell>
          <cell r="BL24">
            <v>550</v>
          </cell>
          <cell r="BM24" t="str">
            <v>mm</v>
          </cell>
          <cell r="BN24" t="str">
            <v>分離形名(パネル１)</v>
          </cell>
          <cell r="BO24" t="str">
            <v>P-300BR-S1</v>
          </cell>
        </row>
        <row r="25">
          <cell r="B25" t="str">
            <v>LH-300CR-C</v>
          </cell>
          <cell r="C25" t="str">
            <v>標準価格</v>
          </cell>
          <cell r="D25">
            <v>213000</v>
          </cell>
          <cell r="E25">
            <v>22000</v>
          </cell>
          <cell r="F25">
            <v>9500</v>
          </cell>
          <cell r="G25">
            <v>244500</v>
          </cell>
          <cell r="H25" t="str">
            <v>円</v>
          </cell>
          <cell r="I25" t="str">
            <v>冷房能力(全熱)</v>
          </cell>
          <cell r="J25">
            <v>2400</v>
          </cell>
          <cell r="K25" t="str">
            <v>kcal/h</v>
          </cell>
          <cell r="L25" t="str">
            <v>冷房能力(顕熱)</v>
          </cell>
          <cell r="M25">
            <v>1870</v>
          </cell>
          <cell r="N25" t="str">
            <v>kcal/h</v>
          </cell>
          <cell r="O25" t="str">
            <v>暖房能力</v>
          </cell>
          <cell r="P25">
            <v>4080</v>
          </cell>
          <cell r="Q25" t="str">
            <v>kcal/h</v>
          </cell>
          <cell r="R25" t="str">
            <v>水量</v>
          </cell>
          <cell r="S25">
            <v>8</v>
          </cell>
          <cell r="T25" t="str">
            <v>L/min</v>
          </cell>
          <cell r="U25" t="str">
            <v>電源</v>
          </cell>
          <cell r="V25" t="str">
            <v>単相</v>
          </cell>
          <cell r="W25" t="str">
            <v>φ</v>
          </cell>
          <cell r="X25" t="str">
            <v>電圧</v>
          </cell>
          <cell r="Y25">
            <v>100</v>
          </cell>
          <cell r="Z25" t="str">
            <v>V</v>
          </cell>
          <cell r="AA25" t="str">
            <v>消費電力</v>
          </cell>
          <cell r="AB25">
            <v>64</v>
          </cell>
          <cell r="AC25" t="str">
            <v>W</v>
          </cell>
          <cell r="AD25" t="str">
            <v>機外静圧</v>
          </cell>
          <cell r="AF25" t="str">
            <v>mmAq</v>
          </cell>
          <cell r="AG25" t="str">
            <v>水配管径</v>
          </cell>
          <cell r="AH25">
            <v>20</v>
          </cell>
          <cell r="AJ25" t="str">
            <v>ドレン配管径</v>
          </cell>
          <cell r="AM25" t="str">
            <v>製品重量</v>
          </cell>
          <cell r="AN25">
            <v>20</v>
          </cell>
          <cell r="AO25" t="str">
            <v>kg</v>
          </cell>
          <cell r="AP25" t="str">
            <v>室内吸込乾球温度(冷房)</v>
          </cell>
          <cell r="AQ25">
            <v>27</v>
          </cell>
          <cell r="AR25" t="str">
            <v>℃</v>
          </cell>
          <cell r="AS25" t="str">
            <v>室内吸込湿球温度(冷房)</v>
          </cell>
          <cell r="AT25">
            <v>19.5</v>
          </cell>
          <cell r="AU25" t="str">
            <v>℃</v>
          </cell>
          <cell r="AV25" t="str">
            <v>入口水温(冷房)</v>
          </cell>
          <cell r="AW25">
            <v>7</v>
          </cell>
          <cell r="AX25" t="str">
            <v>℃</v>
          </cell>
          <cell r="AY25" t="str">
            <v>室内吸込乾球温度(暖房)</v>
          </cell>
          <cell r="AZ25">
            <v>21</v>
          </cell>
          <cell r="BA25" t="str">
            <v>℃</v>
          </cell>
          <cell r="BB25" t="str">
            <v>入口水温(暖房)</v>
          </cell>
          <cell r="BC25">
            <v>60</v>
          </cell>
          <cell r="BD25" t="str">
            <v>℃</v>
          </cell>
          <cell r="BE25" t="str">
            <v>外形寸法　高さ</v>
          </cell>
          <cell r="BF25">
            <v>362</v>
          </cell>
          <cell r="BG25" t="str">
            <v>mm</v>
          </cell>
          <cell r="BH25" t="str">
            <v>外形寸法　幅</v>
          </cell>
          <cell r="BI25">
            <v>594</v>
          </cell>
          <cell r="BJ25" t="str">
            <v>mm</v>
          </cell>
          <cell r="BK25" t="str">
            <v>外形寸法　奥行</v>
          </cell>
          <cell r="BL25">
            <v>506</v>
          </cell>
          <cell r="BM25" t="str">
            <v>mm</v>
          </cell>
          <cell r="BN25" t="str">
            <v>分離形名(パネル１)</v>
          </cell>
          <cell r="BO25" t="str">
            <v>P-230CR-TW1</v>
          </cell>
        </row>
        <row r="26">
          <cell r="B26" t="str">
            <v>LH-300CR-D</v>
          </cell>
          <cell r="C26" t="str">
            <v>標準価格</v>
          </cell>
          <cell r="D26">
            <v>213000</v>
          </cell>
          <cell r="G26">
            <v>213000</v>
          </cell>
          <cell r="H26" t="str">
            <v>円</v>
          </cell>
          <cell r="I26" t="str">
            <v>冷房能力(全熱)</v>
          </cell>
          <cell r="J26">
            <v>2400</v>
          </cell>
          <cell r="K26" t="str">
            <v>kcal/h</v>
          </cell>
          <cell r="L26" t="str">
            <v>冷房能力(顕熱)</v>
          </cell>
          <cell r="M26">
            <v>1870</v>
          </cell>
          <cell r="N26" t="str">
            <v>kcal/h</v>
          </cell>
          <cell r="O26" t="str">
            <v>暖房能力</v>
          </cell>
          <cell r="P26">
            <v>4080</v>
          </cell>
          <cell r="Q26" t="str">
            <v>kcal/h</v>
          </cell>
          <cell r="R26" t="str">
            <v>水量</v>
          </cell>
          <cell r="S26">
            <v>8</v>
          </cell>
          <cell r="T26" t="str">
            <v>L/min</v>
          </cell>
          <cell r="U26" t="str">
            <v>電源</v>
          </cell>
          <cell r="V26" t="str">
            <v>単相</v>
          </cell>
          <cell r="W26" t="str">
            <v>φ</v>
          </cell>
          <cell r="X26" t="str">
            <v>電圧</v>
          </cell>
          <cell r="Y26">
            <v>100</v>
          </cell>
          <cell r="Z26" t="str">
            <v>V</v>
          </cell>
          <cell r="AA26" t="str">
            <v>消費電力</v>
          </cell>
          <cell r="AB26">
            <v>64</v>
          </cell>
          <cell r="AC26" t="str">
            <v>W</v>
          </cell>
          <cell r="AD26" t="str">
            <v>機外静圧</v>
          </cell>
          <cell r="AF26" t="str">
            <v>mmAq</v>
          </cell>
          <cell r="AG26" t="str">
            <v>水配管径</v>
          </cell>
          <cell r="AH26" t="str">
            <v>PT 3/4めねじ</v>
          </cell>
          <cell r="AJ26" t="str">
            <v>ドレン配管径</v>
          </cell>
          <cell r="AK26" t="str">
            <v>VP-20&lt;ﾌﾚｷ接手付属</v>
          </cell>
          <cell r="AM26" t="str">
            <v>製品重量</v>
          </cell>
          <cell r="AN26">
            <v>17</v>
          </cell>
          <cell r="AO26" t="str">
            <v>kg</v>
          </cell>
          <cell r="AP26" t="str">
            <v>室内吸込乾球温度(冷房)</v>
          </cell>
          <cell r="AQ26">
            <v>27</v>
          </cell>
          <cell r="AR26" t="str">
            <v>℃</v>
          </cell>
          <cell r="AS26" t="str">
            <v>室内吸込湿球温度(冷房)</v>
          </cell>
          <cell r="AT26">
            <v>19.5</v>
          </cell>
          <cell r="AU26" t="str">
            <v>℃</v>
          </cell>
          <cell r="AV26" t="str">
            <v>入口水温(冷房)</v>
          </cell>
          <cell r="AW26">
            <v>7</v>
          </cell>
          <cell r="AX26" t="str">
            <v>℃</v>
          </cell>
          <cell r="AY26" t="str">
            <v>室内吸込乾球温度(暖房)</v>
          </cell>
          <cell r="AZ26">
            <v>21</v>
          </cell>
          <cell r="BA26" t="str">
            <v>℃</v>
          </cell>
          <cell r="BB26" t="str">
            <v>入口水温(暖房)</v>
          </cell>
          <cell r="BC26">
            <v>60</v>
          </cell>
          <cell r="BD26" t="str">
            <v>℃</v>
          </cell>
          <cell r="BE26" t="str">
            <v>外形寸法　高さ</v>
          </cell>
          <cell r="BF26">
            <v>362</v>
          </cell>
          <cell r="BG26" t="str">
            <v>mm</v>
          </cell>
          <cell r="BH26" t="str">
            <v>外形寸法　幅</v>
          </cell>
          <cell r="BI26">
            <v>494</v>
          </cell>
          <cell r="BJ26" t="str">
            <v>mm</v>
          </cell>
          <cell r="BK26" t="str">
            <v>外形寸法　奥行</v>
          </cell>
          <cell r="BL26">
            <v>506</v>
          </cell>
          <cell r="BM26" t="str">
            <v>mm</v>
          </cell>
          <cell r="BN26" t="str">
            <v>分離形名(パネル１)</v>
          </cell>
          <cell r="BO26" t="str">
            <v>P-230CR-DW</v>
          </cell>
        </row>
        <row r="27">
          <cell r="B27" t="str">
            <v>LH-300FE-C1</v>
          </cell>
          <cell r="C27" t="str">
            <v>標準価格</v>
          </cell>
          <cell r="D27">
            <v>119000</v>
          </cell>
          <cell r="E27">
            <v>14000</v>
          </cell>
          <cell r="G27">
            <v>133000</v>
          </cell>
          <cell r="H27" t="str">
            <v>円</v>
          </cell>
          <cell r="I27" t="str">
            <v>冷房能力(全熱)</v>
          </cell>
          <cell r="J27">
            <v>2400</v>
          </cell>
          <cell r="K27" t="str">
            <v>kcal/h</v>
          </cell>
          <cell r="L27" t="str">
            <v>冷房能力(顕熱)</v>
          </cell>
          <cell r="M27">
            <v>1870</v>
          </cell>
          <cell r="N27" t="str">
            <v>kcal/h</v>
          </cell>
          <cell r="O27" t="str">
            <v>暖房能力</v>
          </cell>
          <cell r="P27">
            <v>4080</v>
          </cell>
          <cell r="Q27" t="str">
            <v>kcal/h</v>
          </cell>
          <cell r="R27" t="str">
            <v>水量</v>
          </cell>
          <cell r="S27">
            <v>8</v>
          </cell>
          <cell r="T27" t="str">
            <v>L/min</v>
          </cell>
          <cell r="U27" t="str">
            <v>電源</v>
          </cell>
          <cell r="V27" t="str">
            <v>単相</v>
          </cell>
          <cell r="W27" t="str">
            <v>φ</v>
          </cell>
          <cell r="X27" t="str">
            <v>電圧</v>
          </cell>
          <cell r="Y27">
            <v>100</v>
          </cell>
          <cell r="Z27" t="str">
            <v>V</v>
          </cell>
          <cell r="AA27" t="str">
            <v>消費電力</v>
          </cell>
          <cell r="AB27">
            <v>36</v>
          </cell>
          <cell r="AC27" t="str">
            <v>W</v>
          </cell>
          <cell r="AD27" t="str">
            <v>機外静圧</v>
          </cell>
          <cell r="AF27" t="str">
            <v>mmAq</v>
          </cell>
          <cell r="AG27" t="str">
            <v>水配管径</v>
          </cell>
          <cell r="AH27" t="str">
            <v>PT 3/4めねじ</v>
          </cell>
          <cell r="AJ27" t="str">
            <v>ドレン配管径</v>
          </cell>
          <cell r="AK27" t="str">
            <v>PT 3/4おねじ</v>
          </cell>
          <cell r="AM27" t="str">
            <v>製品重量</v>
          </cell>
          <cell r="AN27">
            <v>22</v>
          </cell>
          <cell r="AO27" t="str">
            <v>kg</v>
          </cell>
          <cell r="AP27" t="str">
            <v>室内吸込乾球温度(冷房)</v>
          </cell>
          <cell r="AQ27">
            <v>27</v>
          </cell>
          <cell r="AR27" t="str">
            <v>℃</v>
          </cell>
          <cell r="AS27" t="str">
            <v>室内吸込湿球温度(冷房)</v>
          </cell>
          <cell r="AT27">
            <v>19.5</v>
          </cell>
          <cell r="AU27" t="str">
            <v>℃</v>
          </cell>
          <cell r="AV27" t="str">
            <v>入口水温(冷房)</v>
          </cell>
          <cell r="AW27">
            <v>7</v>
          </cell>
          <cell r="AX27" t="str">
            <v>℃</v>
          </cell>
          <cell r="AY27" t="str">
            <v>室内吸込乾球温度(暖房)</v>
          </cell>
          <cell r="AZ27">
            <v>21</v>
          </cell>
          <cell r="BA27" t="str">
            <v>℃</v>
          </cell>
          <cell r="BB27" t="str">
            <v>入口水温(暖房)</v>
          </cell>
          <cell r="BC27">
            <v>60</v>
          </cell>
          <cell r="BD27" t="str">
            <v>℃</v>
          </cell>
          <cell r="BE27" t="str">
            <v>外形寸法　高さ</v>
          </cell>
          <cell r="BF27">
            <v>260</v>
          </cell>
          <cell r="BG27" t="str">
            <v>mm</v>
          </cell>
          <cell r="BH27" t="str">
            <v>外形寸法　幅</v>
          </cell>
          <cell r="BI27">
            <v>1050</v>
          </cell>
          <cell r="BJ27" t="str">
            <v>mm</v>
          </cell>
          <cell r="BK27" t="str">
            <v>外形寸法　奥行</v>
          </cell>
          <cell r="BL27">
            <v>567</v>
          </cell>
          <cell r="BM27" t="str">
            <v>mm</v>
          </cell>
          <cell r="BN27" t="str">
            <v>分離形名(パネル１)</v>
          </cell>
        </row>
        <row r="28">
          <cell r="B28" t="str">
            <v>LH-300FR-C</v>
          </cell>
          <cell r="C28" t="str">
            <v>標準価格</v>
          </cell>
          <cell r="D28">
            <v>91000</v>
          </cell>
          <cell r="E28">
            <v>9000</v>
          </cell>
          <cell r="G28">
            <v>100000</v>
          </cell>
          <cell r="H28" t="str">
            <v>円</v>
          </cell>
          <cell r="I28" t="str">
            <v>冷房能力(全熱)</v>
          </cell>
          <cell r="J28">
            <v>2400</v>
          </cell>
          <cell r="K28" t="str">
            <v>kcal/h</v>
          </cell>
          <cell r="L28" t="str">
            <v>冷房能力(顕熱)</v>
          </cell>
          <cell r="M28">
            <v>1870</v>
          </cell>
          <cell r="N28" t="str">
            <v>kcal/h</v>
          </cell>
          <cell r="O28" t="str">
            <v>暖房能力</v>
          </cell>
          <cell r="P28">
            <v>4080</v>
          </cell>
          <cell r="Q28" t="str">
            <v>kcal/h</v>
          </cell>
          <cell r="R28" t="str">
            <v>水量</v>
          </cell>
          <cell r="S28">
            <v>8</v>
          </cell>
          <cell r="T28" t="str">
            <v>L/min</v>
          </cell>
          <cell r="U28" t="str">
            <v>電源</v>
          </cell>
          <cell r="V28" t="str">
            <v>単相</v>
          </cell>
          <cell r="W28" t="str">
            <v>φ</v>
          </cell>
          <cell r="X28" t="str">
            <v>電圧</v>
          </cell>
          <cell r="Y28">
            <v>100</v>
          </cell>
          <cell r="Z28" t="str">
            <v>V</v>
          </cell>
          <cell r="AA28" t="str">
            <v>消費電力</v>
          </cell>
          <cell r="AB28">
            <v>36</v>
          </cell>
          <cell r="AC28" t="str">
            <v>W</v>
          </cell>
          <cell r="AD28" t="str">
            <v>機外静圧</v>
          </cell>
          <cell r="AF28" t="str">
            <v>mmAq</v>
          </cell>
          <cell r="AG28" t="str">
            <v>水配管径</v>
          </cell>
          <cell r="AH28">
            <v>20</v>
          </cell>
          <cell r="AJ28" t="str">
            <v>ドレン配管径</v>
          </cell>
          <cell r="AM28" t="str">
            <v>製品重量</v>
          </cell>
          <cell r="AN28">
            <v>16</v>
          </cell>
          <cell r="AO28" t="str">
            <v>kg</v>
          </cell>
          <cell r="AP28" t="str">
            <v>室内吸込乾球温度(冷房)</v>
          </cell>
          <cell r="AQ28">
            <v>27</v>
          </cell>
          <cell r="AR28" t="str">
            <v>℃</v>
          </cell>
          <cell r="AS28" t="str">
            <v>室内吸込湿球温度(冷房)</v>
          </cell>
          <cell r="AT28">
            <v>19.5</v>
          </cell>
          <cell r="AU28" t="str">
            <v>℃</v>
          </cell>
          <cell r="AV28" t="str">
            <v>入口水温(冷房)</v>
          </cell>
          <cell r="AW28">
            <v>7</v>
          </cell>
          <cell r="AX28" t="str">
            <v>℃</v>
          </cell>
          <cell r="AY28" t="str">
            <v>室内吸込乾球温度(暖房)</v>
          </cell>
          <cell r="AZ28">
            <v>21</v>
          </cell>
          <cell r="BA28" t="str">
            <v>℃</v>
          </cell>
          <cell r="BB28" t="str">
            <v>入口水温(暖房)</v>
          </cell>
          <cell r="BC28">
            <v>60</v>
          </cell>
          <cell r="BD28" t="str">
            <v>℃</v>
          </cell>
          <cell r="BE28" t="str">
            <v>外形寸法　高さ</v>
          </cell>
          <cell r="BF28">
            <v>263</v>
          </cell>
          <cell r="BG28" t="str">
            <v>mm</v>
          </cell>
          <cell r="BH28" t="str">
            <v>外形寸法　幅</v>
          </cell>
          <cell r="BI28">
            <v>989</v>
          </cell>
          <cell r="BJ28" t="str">
            <v>mm</v>
          </cell>
          <cell r="BK28" t="str">
            <v>外形寸法　奥行</v>
          </cell>
          <cell r="BL28">
            <v>483</v>
          </cell>
          <cell r="BM28" t="str">
            <v>mm</v>
          </cell>
          <cell r="BN28" t="str">
            <v>分離形名(パネル１)</v>
          </cell>
        </row>
        <row r="29">
          <cell r="B29" t="str">
            <v>LH-300HR</v>
          </cell>
          <cell r="C29" t="str">
            <v>標準価格</v>
          </cell>
          <cell r="D29">
            <v>229000</v>
          </cell>
          <cell r="G29">
            <v>229000</v>
          </cell>
          <cell r="H29" t="str">
            <v>円</v>
          </cell>
          <cell r="I29" t="str">
            <v>冷房能力(全熱)</v>
          </cell>
          <cell r="J29">
            <v>2400</v>
          </cell>
          <cell r="K29" t="str">
            <v>kcal/h</v>
          </cell>
          <cell r="L29" t="str">
            <v>冷房能力(顕熱)</v>
          </cell>
          <cell r="M29">
            <v>1870</v>
          </cell>
          <cell r="N29" t="str">
            <v>kcal/h</v>
          </cell>
          <cell r="O29" t="str">
            <v>暖房能力</v>
          </cell>
          <cell r="P29">
            <v>4080</v>
          </cell>
          <cell r="Q29" t="str">
            <v>kcal/h</v>
          </cell>
          <cell r="R29" t="str">
            <v>水量</v>
          </cell>
          <cell r="S29">
            <v>8</v>
          </cell>
          <cell r="T29" t="str">
            <v>L/min</v>
          </cell>
          <cell r="U29" t="str">
            <v>電源</v>
          </cell>
          <cell r="V29" t="str">
            <v>単相</v>
          </cell>
          <cell r="W29" t="str">
            <v>φ</v>
          </cell>
          <cell r="X29" t="str">
            <v>電圧</v>
          </cell>
          <cell r="Y29">
            <v>100</v>
          </cell>
          <cell r="Z29" t="str">
            <v>V</v>
          </cell>
          <cell r="AA29" t="str">
            <v>消費電力</v>
          </cell>
          <cell r="AB29">
            <v>79</v>
          </cell>
          <cell r="AC29" t="str">
            <v>W</v>
          </cell>
          <cell r="AD29" t="str">
            <v>機外静圧</v>
          </cell>
          <cell r="AF29" t="str">
            <v>mmAq</v>
          </cell>
          <cell r="AG29" t="str">
            <v>水配管径</v>
          </cell>
          <cell r="AH29" t="str">
            <v>PT 3/4めねじ</v>
          </cell>
          <cell r="AJ29" t="str">
            <v>ドレン配管径</v>
          </cell>
          <cell r="AK29" t="str">
            <v>PT3/4おねじ</v>
          </cell>
          <cell r="AM29" t="str">
            <v>製品重量</v>
          </cell>
          <cell r="AN29">
            <v>23</v>
          </cell>
          <cell r="AO29" t="str">
            <v>kg</v>
          </cell>
          <cell r="AP29" t="str">
            <v>室内吸込乾球温度(冷房)</v>
          </cell>
          <cell r="AQ29">
            <v>27</v>
          </cell>
          <cell r="AR29" t="str">
            <v>℃</v>
          </cell>
          <cell r="AS29" t="str">
            <v>室内吸込湿球温度(冷房)</v>
          </cell>
          <cell r="AT29">
            <v>19.5</v>
          </cell>
          <cell r="AU29" t="str">
            <v>℃</v>
          </cell>
          <cell r="AV29" t="str">
            <v>入口水温(冷房)</v>
          </cell>
          <cell r="AW29">
            <v>7</v>
          </cell>
          <cell r="AX29" t="str">
            <v>℃</v>
          </cell>
          <cell r="AY29" t="str">
            <v>室内吸込乾球温度(暖房)</v>
          </cell>
          <cell r="AZ29">
            <v>21</v>
          </cell>
          <cell r="BA29" t="str">
            <v>℃</v>
          </cell>
          <cell r="BB29" t="str">
            <v>入口水温(暖房)</v>
          </cell>
          <cell r="BC29">
            <v>60</v>
          </cell>
          <cell r="BD29" t="str">
            <v>℃</v>
          </cell>
          <cell r="BE29" t="str">
            <v>外形寸法　高さ</v>
          </cell>
          <cell r="BF29">
            <v>360</v>
          </cell>
          <cell r="BG29" t="str">
            <v>mm</v>
          </cell>
          <cell r="BH29" t="str">
            <v>外形寸法　幅</v>
          </cell>
          <cell r="BI29">
            <v>530</v>
          </cell>
          <cell r="BJ29" t="str">
            <v>mm</v>
          </cell>
          <cell r="BK29" t="str">
            <v>外形寸法　奥行</v>
          </cell>
          <cell r="BL29">
            <v>576</v>
          </cell>
          <cell r="BM29" t="str">
            <v>mm</v>
          </cell>
          <cell r="BN29" t="str">
            <v>分離形名(パネル１)</v>
          </cell>
          <cell r="BO29" t="str">
            <v>P-230HR-TW</v>
          </cell>
        </row>
        <row r="30">
          <cell r="B30" t="str">
            <v>LH-400AR</v>
          </cell>
          <cell r="C30" t="str">
            <v>標準価格</v>
          </cell>
          <cell r="D30">
            <v>372000</v>
          </cell>
          <cell r="G30">
            <v>372000</v>
          </cell>
          <cell r="H30" t="str">
            <v>円</v>
          </cell>
          <cell r="I30" t="str">
            <v>冷房能力(全熱)</v>
          </cell>
          <cell r="J30">
            <v>3300</v>
          </cell>
          <cell r="K30" t="str">
            <v>kcal/h</v>
          </cell>
          <cell r="L30" t="str">
            <v>冷房能力(顕熱)</v>
          </cell>
          <cell r="M30">
            <v>2500</v>
          </cell>
          <cell r="N30" t="str">
            <v>kcal/h</v>
          </cell>
          <cell r="O30" t="str">
            <v>暖房能力</v>
          </cell>
          <cell r="P30">
            <v>5640</v>
          </cell>
          <cell r="Q30" t="str">
            <v>kcal/h</v>
          </cell>
          <cell r="R30" t="str">
            <v>水量</v>
          </cell>
          <cell r="S30">
            <v>11</v>
          </cell>
          <cell r="T30" t="str">
            <v>L/min</v>
          </cell>
          <cell r="U30" t="str">
            <v>電源</v>
          </cell>
          <cell r="V30" t="str">
            <v>単相</v>
          </cell>
          <cell r="W30" t="str">
            <v>φ</v>
          </cell>
          <cell r="X30" t="str">
            <v>電圧</v>
          </cell>
          <cell r="Y30">
            <v>100</v>
          </cell>
          <cell r="Z30" t="str">
            <v>V</v>
          </cell>
          <cell r="AA30" t="str">
            <v>消費電力</v>
          </cell>
          <cell r="AB30">
            <v>71</v>
          </cell>
          <cell r="AC30" t="str">
            <v>W</v>
          </cell>
          <cell r="AD30" t="str">
            <v>機外静圧</v>
          </cell>
          <cell r="AF30" t="str">
            <v>mmAq</v>
          </cell>
          <cell r="AG30" t="str">
            <v>水配管径</v>
          </cell>
          <cell r="AH30" t="str">
            <v>PT 3/4めねじ</v>
          </cell>
          <cell r="AJ30" t="str">
            <v>ドレン配管径</v>
          </cell>
          <cell r="AK30" t="str">
            <v>VT-20&lt;ﾌﾚｷ接手付属&gt;</v>
          </cell>
          <cell r="AM30" t="str">
            <v>製品重量</v>
          </cell>
          <cell r="AN30">
            <v>32</v>
          </cell>
          <cell r="AO30" t="str">
            <v>kg</v>
          </cell>
          <cell r="AP30" t="str">
            <v>室内吸込乾球温度(冷房)</v>
          </cell>
          <cell r="AQ30">
            <v>27</v>
          </cell>
          <cell r="AR30" t="str">
            <v>℃</v>
          </cell>
          <cell r="AS30" t="str">
            <v>室内吸込湿球温度(冷房)</v>
          </cell>
          <cell r="AT30">
            <v>19.5</v>
          </cell>
          <cell r="AU30" t="str">
            <v>℃</v>
          </cell>
          <cell r="AV30" t="str">
            <v>入口水温(冷房)</v>
          </cell>
          <cell r="AW30">
            <v>7</v>
          </cell>
          <cell r="AX30" t="str">
            <v>℃</v>
          </cell>
          <cell r="AY30" t="str">
            <v>室内吸込乾球温度(暖房)</v>
          </cell>
          <cell r="AZ30">
            <v>21</v>
          </cell>
          <cell r="BA30" t="str">
            <v>℃</v>
          </cell>
          <cell r="BB30" t="str">
            <v>入口水温(暖房)</v>
          </cell>
          <cell r="BC30">
            <v>60</v>
          </cell>
          <cell r="BD30" t="str">
            <v>℃</v>
          </cell>
          <cell r="BE30" t="str">
            <v>外形寸法　高さ</v>
          </cell>
          <cell r="BF30">
            <v>480</v>
          </cell>
          <cell r="BG30" t="str">
            <v>mm</v>
          </cell>
          <cell r="BH30" t="str">
            <v>外形寸法　幅</v>
          </cell>
          <cell r="BI30">
            <v>1340</v>
          </cell>
          <cell r="BJ30" t="str">
            <v>mm</v>
          </cell>
          <cell r="BK30" t="str">
            <v>外形寸法　奥行</v>
          </cell>
          <cell r="BL30">
            <v>820</v>
          </cell>
          <cell r="BM30" t="str">
            <v>mm</v>
          </cell>
          <cell r="BN30" t="str">
            <v>分離形名(パネル１)</v>
          </cell>
          <cell r="BO30" t="str">
            <v>P-800AR</v>
          </cell>
        </row>
        <row r="31">
          <cell r="B31" t="str">
            <v>LH-400BR</v>
          </cell>
          <cell r="C31" t="str">
            <v>標準価格</v>
          </cell>
          <cell r="D31">
            <v>227500</v>
          </cell>
          <cell r="G31">
            <v>227500</v>
          </cell>
          <cell r="H31" t="str">
            <v>円</v>
          </cell>
          <cell r="I31" t="str">
            <v>冷房能力(全熱)</v>
          </cell>
          <cell r="J31">
            <v>3300</v>
          </cell>
          <cell r="K31" t="str">
            <v>kcal/h</v>
          </cell>
          <cell r="L31" t="str">
            <v>冷房能力(顕熱)</v>
          </cell>
          <cell r="M31">
            <v>2500</v>
          </cell>
          <cell r="N31" t="str">
            <v>kcal/h</v>
          </cell>
          <cell r="O31" t="str">
            <v>暖房能力</v>
          </cell>
          <cell r="P31">
            <v>5640</v>
          </cell>
          <cell r="Q31" t="str">
            <v>kcal/h</v>
          </cell>
          <cell r="R31" t="str">
            <v>水量</v>
          </cell>
          <cell r="S31">
            <v>11</v>
          </cell>
          <cell r="T31" t="str">
            <v>L/min</v>
          </cell>
          <cell r="U31" t="str">
            <v>電源</v>
          </cell>
          <cell r="V31" t="str">
            <v>単相</v>
          </cell>
          <cell r="W31" t="str">
            <v>φ</v>
          </cell>
          <cell r="X31" t="str">
            <v>電圧</v>
          </cell>
          <cell r="Y31">
            <v>100</v>
          </cell>
          <cell r="Z31" t="str">
            <v>V</v>
          </cell>
          <cell r="AA31" t="str">
            <v>消費電力</v>
          </cell>
          <cell r="AB31">
            <v>84</v>
          </cell>
          <cell r="AC31" t="str">
            <v>W</v>
          </cell>
          <cell r="AD31" t="str">
            <v>機外静圧</v>
          </cell>
          <cell r="AE31">
            <v>7</v>
          </cell>
          <cell r="AF31" t="str">
            <v>mmAq</v>
          </cell>
          <cell r="AG31" t="str">
            <v>水配管径</v>
          </cell>
          <cell r="AH31">
            <v>20</v>
          </cell>
          <cell r="AJ31" t="str">
            <v>ドレン配管径</v>
          </cell>
          <cell r="AM31" t="str">
            <v>製品重量</v>
          </cell>
          <cell r="AN31">
            <v>28</v>
          </cell>
          <cell r="AO31" t="str">
            <v>kg</v>
          </cell>
          <cell r="AP31" t="str">
            <v>室内吸込乾球温度(冷房)</v>
          </cell>
          <cell r="AQ31">
            <v>27</v>
          </cell>
          <cell r="AR31" t="str">
            <v>℃</v>
          </cell>
          <cell r="AS31" t="str">
            <v>室内吸込湿球温度(冷房)</v>
          </cell>
          <cell r="AT31">
            <v>19.5</v>
          </cell>
          <cell r="AU31" t="str">
            <v>℃</v>
          </cell>
          <cell r="AV31" t="str">
            <v>入口水温(冷房)</v>
          </cell>
          <cell r="AW31">
            <v>7</v>
          </cell>
          <cell r="AX31" t="str">
            <v>℃</v>
          </cell>
          <cell r="AY31" t="str">
            <v>室内吸込乾球温度(暖房)</v>
          </cell>
          <cell r="AZ31">
            <v>21</v>
          </cell>
          <cell r="BA31" t="str">
            <v>℃</v>
          </cell>
          <cell r="BB31" t="str">
            <v>入口水温(暖房)</v>
          </cell>
          <cell r="BC31">
            <v>60</v>
          </cell>
          <cell r="BD31" t="str">
            <v>℃</v>
          </cell>
          <cell r="BE31" t="str">
            <v>外形寸法　高さ</v>
          </cell>
          <cell r="BF31">
            <v>290</v>
          </cell>
          <cell r="BG31" t="str">
            <v>mm</v>
          </cell>
          <cell r="BH31" t="str">
            <v>外形寸法　幅</v>
          </cell>
          <cell r="BI31">
            <v>840</v>
          </cell>
          <cell r="BJ31" t="str">
            <v>mm</v>
          </cell>
          <cell r="BK31" t="str">
            <v>外形寸法　奥行</v>
          </cell>
          <cell r="BL31">
            <v>550</v>
          </cell>
          <cell r="BM31" t="str">
            <v>mm</v>
          </cell>
          <cell r="BN31" t="str">
            <v>分離形名(パネル１)</v>
          </cell>
          <cell r="BO31" t="str">
            <v>P-400BR-S1</v>
          </cell>
        </row>
        <row r="32">
          <cell r="B32" t="str">
            <v>LH-400CR-C</v>
          </cell>
          <cell r="C32" t="str">
            <v>標準価格</v>
          </cell>
          <cell r="D32">
            <v>233000</v>
          </cell>
          <cell r="E32">
            <v>25000</v>
          </cell>
          <cell r="F32">
            <v>11500</v>
          </cell>
          <cell r="G32">
            <v>269500</v>
          </cell>
          <cell r="H32" t="str">
            <v>円</v>
          </cell>
          <cell r="I32" t="str">
            <v>冷房能力(全熱)</v>
          </cell>
          <cell r="J32">
            <v>3300</v>
          </cell>
          <cell r="K32" t="str">
            <v>kcal/h</v>
          </cell>
          <cell r="L32" t="str">
            <v>冷房能力(顕熱)</v>
          </cell>
          <cell r="M32">
            <v>2500</v>
          </cell>
          <cell r="N32" t="str">
            <v>kcal/h</v>
          </cell>
          <cell r="O32" t="str">
            <v>暖房能力</v>
          </cell>
          <cell r="P32">
            <v>5640</v>
          </cell>
          <cell r="Q32" t="str">
            <v>kcal/h</v>
          </cell>
          <cell r="R32" t="str">
            <v>水量</v>
          </cell>
          <cell r="S32">
            <v>11</v>
          </cell>
          <cell r="T32" t="str">
            <v>L/min</v>
          </cell>
          <cell r="U32" t="str">
            <v>電源</v>
          </cell>
          <cell r="V32" t="str">
            <v>単相</v>
          </cell>
          <cell r="W32" t="str">
            <v>φ</v>
          </cell>
          <cell r="X32" t="str">
            <v>電圧</v>
          </cell>
          <cell r="Y32">
            <v>100</v>
          </cell>
          <cell r="Z32" t="str">
            <v>V</v>
          </cell>
          <cell r="AA32" t="str">
            <v>消費電力</v>
          </cell>
          <cell r="AB32">
            <v>67</v>
          </cell>
          <cell r="AC32" t="str">
            <v>W</v>
          </cell>
          <cell r="AD32" t="str">
            <v>機外静圧</v>
          </cell>
          <cell r="AF32" t="str">
            <v>mmAq</v>
          </cell>
          <cell r="AG32" t="str">
            <v>水配管径</v>
          </cell>
          <cell r="AH32">
            <v>20</v>
          </cell>
          <cell r="AJ32" t="str">
            <v>ドレン配管径</v>
          </cell>
          <cell r="AM32" t="str">
            <v>製品重量</v>
          </cell>
          <cell r="AN32">
            <v>24</v>
          </cell>
          <cell r="AO32" t="str">
            <v>kg</v>
          </cell>
          <cell r="AP32" t="str">
            <v>室内吸込乾球温度(冷房)</v>
          </cell>
          <cell r="AQ32">
            <v>27</v>
          </cell>
          <cell r="AR32" t="str">
            <v>℃</v>
          </cell>
          <cell r="AS32" t="str">
            <v>室内吸込湿球温度(冷房)</v>
          </cell>
          <cell r="AT32">
            <v>19.5</v>
          </cell>
          <cell r="AU32" t="str">
            <v>℃</v>
          </cell>
          <cell r="AV32" t="str">
            <v>入口水温(冷房)</v>
          </cell>
          <cell r="AW32">
            <v>7</v>
          </cell>
          <cell r="AX32" t="str">
            <v>℃</v>
          </cell>
          <cell r="AY32" t="str">
            <v>室内吸込乾球温度(暖房)</v>
          </cell>
          <cell r="AZ32">
            <v>21</v>
          </cell>
          <cell r="BA32" t="str">
            <v>℃</v>
          </cell>
          <cell r="BB32" t="str">
            <v>入口水温(暖房)</v>
          </cell>
          <cell r="BC32">
            <v>60</v>
          </cell>
          <cell r="BD32" t="str">
            <v>℃</v>
          </cell>
          <cell r="BE32" t="str">
            <v>外形寸法　高さ</v>
          </cell>
          <cell r="BF32">
            <v>362</v>
          </cell>
          <cell r="BG32" t="str">
            <v>mm</v>
          </cell>
          <cell r="BH32" t="str">
            <v>外形寸法　幅</v>
          </cell>
          <cell r="BI32">
            <v>834</v>
          </cell>
          <cell r="BJ32" t="str">
            <v>mm</v>
          </cell>
          <cell r="BK32" t="str">
            <v>外形寸法　奥行</v>
          </cell>
          <cell r="BL32">
            <v>506</v>
          </cell>
          <cell r="BM32" t="str">
            <v>mm</v>
          </cell>
          <cell r="BN32" t="str">
            <v>分離形名(パネル１)</v>
          </cell>
          <cell r="BO32" t="str">
            <v>P-400CR-TW1</v>
          </cell>
        </row>
        <row r="33">
          <cell r="B33" t="str">
            <v>LH-400CR-D</v>
          </cell>
          <cell r="C33" t="str">
            <v>標準価格</v>
          </cell>
          <cell r="D33">
            <v>233000</v>
          </cell>
          <cell r="G33">
            <v>233000</v>
          </cell>
          <cell r="H33" t="str">
            <v>円</v>
          </cell>
          <cell r="I33" t="str">
            <v>冷房能力(全熱)</v>
          </cell>
          <cell r="J33">
            <v>3300</v>
          </cell>
          <cell r="K33" t="str">
            <v>kcal/h</v>
          </cell>
          <cell r="L33" t="str">
            <v>冷房能力(顕熱)</v>
          </cell>
          <cell r="M33">
            <v>2500</v>
          </cell>
          <cell r="N33" t="str">
            <v>kcal/h</v>
          </cell>
          <cell r="O33" t="str">
            <v>暖房能力</v>
          </cell>
          <cell r="P33">
            <v>5640</v>
          </cell>
          <cell r="Q33" t="str">
            <v>kcal/h</v>
          </cell>
          <cell r="R33" t="str">
            <v>水量</v>
          </cell>
          <cell r="S33">
            <v>11</v>
          </cell>
          <cell r="T33" t="str">
            <v>L/min</v>
          </cell>
          <cell r="U33" t="str">
            <v>電源</v>
          </cell>
          <cell r="V33" t="str">
            <v>単相</v>
          </cell>
          <cell r="W33" t="str">
            <v>φ</v>
          </cell>
          <cell r="X33" t="str">
            <v>電圧</v>
          </cell>
          <cell r="Y33">
            <v>100</v>
          </cell>
          <cell r="Z33" t="str">
            <v>V</v>
          </cell>
          <cell r="AA33" t="str">
            <v>消費電力</v>
          </cell>
          <cell r="AB33">
            <v>67</v>
          </cell>
          <cell r="AC33" t="str">
            <v>W</v>
          </cell>
          <cell r="AD33" t="str">
            <v>機外静圧</v>
          </cell>
          <cell r="AF33" t="str">
            <v>mmAq</v>
          </cell>
          <cell r="AG33" t="str">
            <v>水配管径</v>
          </cell>
          <cell r="AH33" t="str">
            <v>PT 3/4めねじ</v>
          </cell>
          <cell r="AJ33" t="str">
            <v>ドレン配管径</v>
          </cell>
          <cell r="AK33" t="str">
            <v>VP-20&lt;ﾌﾚｷ接手付属</v>
          </cell>
          <cell r="AM33" t="str">
            <v>製品重量</v>
          </cell>
          <cell r="AN33">
            <v>21</v>
          </cell>
          <cell r="AO33" t="str">
            <v>kg</v>
          </cell>
          <cell r="AP33" t="str">
            <v>室内吸込乾球温度(冷房)</v>
          </cell>
          <cell r="AQ33">
            <v>27</v>
          </cell>
          <cell r="AR33" t="str">
            <v>℃</v>
          </cell>
          <cell r="AS33" t="str">
            <v>室内吸込湿球温度(冷房)</v>
          </cell>
          <cell r="AT33">
            <v>19.5</v>
          </cell>
          <cell r="AU33" t="str">
            <v>℃</v>
          </cell>
          <cell r="AV33" t="str">
            <v>入口水温(冷房)</v>
          </cell>
          <cell r="AW33">
            <v>7</v>
          </cell>
          <cell r="AX33" t="str">
            <v>℃</v>
          </cell>
          <cell r="AY33" t="str">
            <v>室内吸込乾球温度(暖房)</v>
          </cell>
          <cell r="AZ33">
            <v>21</v>
          </cell>
          <cell r="BA33" t="str">
            <v>℃</v>
          </cell>
          <cell r="BB33" t="str">
            <v>入口水温(暖房)</v>
          </cell>
          <cell r="BC33">
            <v>60</v>
          </cell>
          <cell r="BD33" t="str">
            <v>℃</v>
          </cell>
          <cell r="BE33" t="str">
            <v>外形寸法　高さ</v>
          </cell>
          <cell r="BF33">
            <v>362</v>
          </cell>
          <cell r="BG33" t="str">
            <v>mm</v>
          </cell>
          <cell r="BH33" t="str">
            <v>外形寸法　幅</v>
          </cell>
          <cell r="BI33">
            <v>594</v>
          </cell>
          <cell r="BJ33" t="str">
            <v>mm</v>
          </cell>
          <cell r="BK33" t="str">
            <v>外形寸法　奥行</v>
          </cell>
          <cell r="BL33">
            <v>506</v>
          </cell>
          <cell r="BM33" t="str">
            <v>mm</v>
          </cell>
          <cell r="BN33" t="str">
            <v>分離形名(パネル１)</v>
          </cell>
          <cell r="BO33" t="str">
            <v>P-400CR-DW</v>
          </cell>
        </row>
        <row r="34">
          <cell r="B34" t="str">
            <v>LH-400FE-C1</v>
          </cell>
          <cell r="C34" t="str">
            <v>標準価格</v>
          </cell>
          <cell r="D34">
            <v>129500</v>
          </cell>
          <cell r="E34">
            <v>15000</v>
          </cell>
          <cell r="G34">
            <v>144500</v>
          </cell>
          <cell r="H34" t="str">
            <v>円</v>
          </cell>
          <cell r="I34" t="str">
            <v>冷房能力(全熱)</v>
          </cell>
          <cell r="J34">
            <v>3300</v>
          </cell>
          <cell r="K34" t="str">
            <v>kcal/h</v>
          </cell>
          <cell r="L34" t="str">
            <v>冷房能力(顕熱)</v>
          </cell>
          <cell r="M34">
            <v>2500</v>
          </cell>
          <cell r="N34" t="str">
            <v>kcal/h</v>
          </cell>
          <cell r="O34" t="str">
            <v>暖房能力</v>
          </cell>
          <cell r="P34">
            <v>5640</v>
          </cell>
          <cell r="Q34" t="str">
            <v>kcal/h</v>
          </cell>
          <cell r="R34" t="str">
            <v>水量</v>
          </cell>
          <cell r="S34">
            <v>11</v>
          </cell>
          <cell r="T34" t="str">
            <v>L/min</v>
          </cell>
          <cell r="U34" t="str">
            <v>電源</v>
          </cell>
          <cell r="V34" t="str">
            <v>単相</v>
          </cell>
          <cell r="W34" t="str">
            <v>φ</v>
          </cell>
          <cell r="X34" t="str">
            <v>電圧</v>
          </cell>
          <cell r="Y34">
            <v>100</v>
          </cell>
          <cell r="Z34" t="str">
            <v>V</v>
          </cell>
          <cell r="AA34" t="str">
            <v>消費電力</v>
          </cell>
          <cell r="AB34">
            <v>45</v>
          </cell>
          <cell r="AC34" t="str">
            <v>W</v>
          </cell>
          <cell r="AD34" t="str">
            <v>機外静圧</v>
          </cell>
          <cell r="AF34" t="str">
            <v>mmAq</v>
          </cell>
          <cell r="AG34" t="str">
            <v>水配管径</v>
          </cell>
          <cell r="AH34" t="str">
            <v>PT 3/4めねじ</v>
          </cell>
          <cell r="AJ34" t="str">
            <v>ドレン配管径</v>
          </cell>
          <cell r="AM34" t="str">
            <v>製品重量</v>
          </cell>
          <cell r="AN34">
            <v>26</v>
          </cell>
          <cell r="AO34" t="str">
            <v>kg</v>
          </cell>
          <cell r="AP34" t="str">
            <v>室内吸込乾球温度(冷房)</v>
          </cell>
          <cell r="AQ34">
            <v>27</v>
          </cell>
          <cell r="AR34" t="str">
            <v>℃</v>
          </cell>
          <cell r="AS34" t="str">
            <v>室内吸込湿球温度(冷房)</v>
          </cell>
          <cell r="AT34">
            <v>19.5</v>
          </cell>
          <cell r="AU34" t="str">
            <v>℃</v>
          </cell>
          <cell r="AV34" t="str">
            <v>入口水温(冷房)</v>
          </cell>
          <cell r="AW34">
            <v>7</v>
          </cell>
          <cell r="AX34" t="str">
            <v>℃</v>
          </cell>
          <cell r="AY34" t="str">
            <v>室内吸込乾球温度(暖房)</v>
          </cell>
          <cell r="AZ34">
            <v>21</v>
          </cell>
          <cell r="BA34" t="str">
            <v>℃</v>
          </cell>
          <cell r="BB34" t="str">
            <v>入口水温(暖房)</v>
          </cell>
          <cell r="BC34">
            <v>60</v>
          </cell>
          <cell r="BD34" t="str">
            <v>℃</v>
          </cell>
          <cell r="BE34" t="str">
            <v>外形寸法　高さ</v>
          </cell>
          <cell r="BF34">
            <v>260</v>
          </cell>
          <cell r="BG34" t="str">
            <v>mm</v>
          </cell>
          <cell r="BH34" t="str">
            <v>外形寸法　幅</v>
          </cell>
          <cell r="BI34">
            <v>1050</v>
          </cell>
          <cell r="BJ34" t="str">
            <v>mm</v>
          </cell>
          <cell r="BK34" t="str">
            <v>外形寸法　奥行</v>
          </cell>
          <cell r="BL34">
            <v>567</v>
          </cell>
          <cell r="BM34" t="str">
            <v>mm</v>
          </cell>
          <cell r="BN34" t="str">
            <v>分離形名(パネル１)</v>
          </cell>
        </row>
        <row r="35">
          <cell r="B35" t="str">
            <v>LH-400FR-C</v>
          </cell>
          <cell r="C35" t="str">
            <v>標準価格</v>
          </cell>
          <cell r="D35">
            <v>101500</v>
          </cell>
          <cell r="E35">
            <v>10000</v>
          </cell>
          <cell r="G35">
            <v>111500</v>
          </cell>
          <cell r="H35" t="str">
            <v>円</v>
          </cell>
          <cell r="I35" t="str">
            <v>冷房能力(全熱)</v>
          </cell>
          <cell r="J35">
            <v>3300</v>
          </cell>
          <cell r="K35" t="str">
            <v>kcal/h</v>
          </cell>
          <cell r="L35" t="str">
            <v>冷房能力(顕熱)</v>
          </cell>
          <cell r="M35">
            <v>2500</v>
          </cell>
          <cell r="N35" t="str">
            <v>kcal/h</v>
          </cell>
          <cell r="O35" t="str">
            <v>暖房能力</v>
          </cell>
          <cell r="P35">
            <v>5640</v>
          </cell>
          <cell r="Q35" t="str">
            <v>kcal/h</v>
          </cell>
          <cell r="R35" t="str">
            <v>水量</v>
          </cell>
          <cell r="S35">
            <v>11</v>
          </cell>
          <cell r="T35" t="str">
            <v>L/min</v>
          </cell>
          <cell r="U35" t="str">
            <v>電源</v>
          </cell>
          <cell r="V35" t="str">
            <v>単相</v>
          </cell>
          <cell r="W35" t="str">
            <v>φ</v>
          </cell>
          <cell r="X35" t="str">
            <v>電圧</v>
          </cell>
          <cell r="Y35">
            <v>100</v>
          </cell>
          <cell r="Z35" t="str">
            <v>V</v>
          </cell>
          <cell r="AA35" t="str">
            <v>消費電力</v>
          </cell>
          <cell r="AB35">
            <v>44</v>
          </cell>
          <cell r="AC35" t="str">
            <v>W</v>
          </cell>
          <cell r="AD35" t="str">
            <v>機外静圧</v>
          </cell>
          <cell r="AF35" t="str">
            <v>mmAq</v>
          </cell>
          <cell r="AG35" t="str">
            <v>水配管径</v>
          </cell>
          <cell r="AH35">
            <v>20</v>
          </cell>
          <cell r="AJ35" t="str">
            <v>ドレン配管径</v>
          </cell>
          <cell r="AM35" t="str">
            <v>製品重量</v>
          </cell>
          <cell r="AN35">
            <v>18</v>
          </cell>
          <cell r="AO35" t="str">
            <v>kg</v>
          </cell>
          <cell r="AP35" t="str">
            <v>室内吸込乾球温度(冷房)</v>
          </cell>
          <cell r="AQ35">
            <v>27</v>
          </cell>
          <cell r="AR35" t="str">
            <v>℃</v>
          </cell>
          <cell r="AS35" t="str">
            <v>室内吸込湿球温度(冷房)</v>
          </cell>
          <cell r="AT35">
            <v>19.5</v>
          </cell>
          <cell r="AU35" t="str">
            <v>℃</v>
          </cell>
          <cell r="AV35" t="str">
            <v>入口水温(冷房)</v>
          </cell>
          <cell r="AW35">
            <v>7</v>
          </cell>
          <cell r="AX35" t="str">
            <v>℃</v>
          </cell>
          <cell r="AY35" t="str">
            <v>室内吸込乾球温度(暖房)</v>
          </cell>
          <cell r="AZ35">
            <v>21</v>
          </cell>
          <cell r="BA35" t="str">
            <v>℃</v>
          </cell>
          <cell r="BB35" t="str">
            <v>入口水温(暖房)</v>
          </cell>
          <cell r="BC35">
            <v>60</v>
          </cell>
          <cell r="BD35" t="str">
            <v>℃</v>
          </cell>
          <cell r="BE35" t="str">
            <v>外形寸法　高さ</v>
          </cell>
          <cell r="BF35">
            <v>263</v>
          </cell>
          <cell r="BG35" t="str">
            <v>mm</v>
          </cell>
          <cell r="BH35" t="str">
            <v>外形寸法　幅</v>
          </cell>
          <cell r="BI35">
            <v>1109</v>
          </cell>
          <cell r="BJ35" t="str">
            <v>mm</v>
          </cell>
          <cell r="BK35" t="str">
            <v>外形寸法　奥行</v>
          </cell>
          <cell r="BL35">
            <v>483</v>
          </cell>
          <cell r="BM35" t="str">
            <v>mm</v>
          </cell>
          <cell r="BN35" t="str">
            <v>分離形名(パネル１)</v>
          </cell>
        </row>
        <row r="36">
          <cell r="B36" t="str">
            <v>LH-400HR</v>
          </cell>
          <cell r="C36" t="str">
            <v>標準価格</v>
          </cell>
          <cell r="D36">
            <v>251500</v>
          </cell>
          <cell r="G36">
            <v>251500</v>
          </cell>
          <cell r="H36" t="str">
            <v>円</v>
          </cell>
          <cell r="I36" t="str">
            <v>冷房能力(全熱)</v>
          </cell>
          <cell r="J36">
            <v>3300</v>
          </cell>
          <cell r="K36" t="str">
            <v>kcal/h</v>
          </cell>
          <cell r="L36" t="str">
            <v>冷房能力(顕熱)</v>
          </cell>
          <cell r="M36">
            <v>2500</v>
          </cell>
          <cell r="N36" t="str">
            <v>kcal/h</v>
          </cell>
          <cell r="O36" t="str">
            <v>暖房能力</v>
          </cell>
          <cell r="P36">
            <v>5640</v>
          </cell>
          <cell r="Q36" t="str">
            <v>kcal/h</v>
          </cell>
          <cell r="R36" t="str">
            <v>水量</v>
          </cell>
          <cell r="S36">
            <v>11</v>
          </cell>
          <cell r="T36" t="str">
            <v>L/min</v>
          </cell>
          <cell r="U36" t="str">
            <v>電源</v>
          </cell>
          <cell r="V36" t="str">
            <v>単相</v>
          </cell>
          <cell r="W36" t="str">
            <v>φ</v>
          </cell>
          <cell r="X36" t="str">
            <v>電圧</v>
          </cell>
          <cell r="Y36">
            <v>100</v>
          </cell>
          <cell r="Z36" t="str">
            <v>V</v>
          </cell>
          <cell r="AA36" t="str">
            <v>消費電力</v>
          </cell>
          <cell r="AB36">
            <v>79</v>
          </cell>
          <cell r="AC36" t="str">
            <v>W</v>
          </cell>
          <cell r="AD36" t="str">
            <v>機外静圧</v>
          </cell>
          <cell r="AF36" t="str">
            <v>mmAq</v>
          </cell>
          <cell r="AG36" t="str">
            <v>水配管径</v>
          </cell>
          <cell r="AH36" t="str">
            <v>PT 3/4めねじ</v>
          </cell>
          <cell r="AJ36" t="str">
            <v>ドレン配管径</v>
          </cell>
          <cell r="AK36" t="str">
            <v>PT3/Rおねじ</v>
          </cell>
          <cell r="AM36" t="str">
            <v>製品重量</v>
          </cell>
          <cell r="AN36">
            <v>33</v>
          </cell>
          <cell r="AO36" t="str">
            <v>kg</v>
          </cell>
          <cell r="AP36" t="str">
            <v>室内吸込乾球温度(冷房)</v>
          </cell>
          <cell r="AQ36">
            <v>27</v>
          </cell>
          <cell r="AR36" t="str">
            <v>℃</v>
          </cell>
          <cell r="AS36" t="str">
            <v>室内吸込湿球温度(冷房)</v>
          </cell>
          <cell r="AT36">
            <v>19.5</v>
          </cell>
          <cell r="AU36" t="str">
            <v>℃</v>
          </cell>
          <cell r="AV36" t="str">
            <v>入口水温(冷房)</v>
          </cell>
          <cell r="AW36">
            <v>7</v>
          </cell>
          <cell r="AX36" t="str">
            <v>℃</v>
          </cell>
          <cell r="AY36" t="str">
            <v>室内吸込乾球温度(暖房)</v>
          </cell>
          <cell r="AZ36">
            <v>21</v>
          </cell>
          <cell r="BA36" t="str">
            <v>℃</v>
          </cell>
          <cell r="BB36" t="str">
            <v>入口水温(暖房)</v>
          </cell>
          <cell r="BC36">
            <v>60</v>
          </cell>
          <cell r="BD36" t="str">
            <v>℃</v>
          </cell>
          <cell r="BE36" t="str">
            <v>外形寸法　高さ</v>
          </cell>
          <cell r="BF36">
            <v>360</v>
          </cell>
          <cell r="BG36" t="str">
            <v>mm</v>
          </cell>
          <cell r="BH36" t="str">
            <v>外形寸法　幅</v>
          </cell>
          <cell r="BI36">
            <v>930</v>
          </cell>
          <cell r="BJ36" t="str">
            <v>mm</v>
          </cell>
          <cell r="BK36" t="str">
            <v>外形寸法　奥行</v>
          </cell>
          <cell r="BL36">
            <v>576</v>
          </cell>
          <cell r="BM36" t="str">
            <v>mm</v>
          </cell>
          <cell r="BN36" t="str">
            <v>分離形名(パネル１)</v>
          </cell>
          <cell r="BO36" t="str">
            <v>P-460HR-TW</v>
          </cell>
        </row>
        <row r="37">
          <cell r="B37" t="str">
            <v>LH-600AR</v>
          </cell>
          <cell r="C37" t="str">
            <v>標準価格</v>
          </cell>
          <cell r="D37">
            <v>393500</v>
          </cell>
          <cell r="G37">
            <v>393500</v>
          </cell>
          <cell r="H37" t="str">
            <v>円</v>
          </cell>
          <cell r="I37" t="str">
            <v>冷房能力(全熱)</v>
          </cell>
          <cell r="J37">
            <v>4650</v>
          </cell>
          <cell r="K37" t="str">
            <v>kcal/h</v>
          </cell>
          <cell r="L37" t="str">
            <v>冷房能力(顕熱)</v>
          </cell>
          <cell r="M37">
            <v>3580</v>
          </cell>
          <cell r="N37" t="str">
            <v>kcal/h</v>
          </cell>
          <cell r="O37" t="str">
            <v>暖房能力</v>
          </cell>
          <cell r="P37">
            <v>7500</v>
          </cell>
          <cell r="Q37" t="str">
            <v>kcal/h</v>
          </cell>
          <cell r="R37" t="str">
            <v>水量</v>
          </cell>
          <cell r="S37">
            <v>15.5</v>
          </cell>
          <cell r="T37" t="str">
            <v>L/min</v>
          </cell>
          <cell r="U37" t="str">
            <v>電源</v>
          </cell>
          <cell r="V37" t="str">
            <v>単相</v>
          </cell>
          <cell r="W37" t="str">
            <v>φ</v>
          </cell>
          <cell r="X37" t="str">
            <v>電圧</v>
          </cell>
          <cell r="Y37">
            <v>100</v>
          </cell>
          <cell r="Z37" t="str">
            <v>V</v>
          </cell>
          <cell r="AA37" t="str">
            <v>消費電力</v>
          </cell>
          <cell r="AB37">
            <v>95</v>
          </cell>
          <cell r="AC37" t="str">
            <v>W</v>
          </cell>
          <cell r="AD37" t="str">
            <v>機外静圧</v>
          </cell>
          <cell r="AF37" t="str">
            <v>mmAq</v>
          </cell>
          <cell r="AG37" t="str">
            <v>水配管径</v>
          </cell>
          <cell r="AH37" t="str">
            <v>PT 3/4めねじ</v>
          </cell>
          <cell r="AJ37" t="str">
            <v>ドレン配管径</v>
          </cell>
          <cell r="AK37" t="str">
            <v>VT-20&lt;ﾌﾚｷ接手付属継&gt;</v>
          </cell>
          <cell r="AM37" t="str">
            <v>製品重量</v>
          </cell>
          <cell r="AN37">
            <v>32</v>
          </cell>
          <cell r="AO37" t="str">
            <v>kg</v>
          </cell>
          <cell r="AP37" t="str">
            <v>室内吸込乾球温度(冷房)</v>
          </cell>
          <cell r="AQ37">
            <v>27</v>
          </cell>
          <cell r="AR37" t="str">
            <v>℃</v>
          </cell>
          <cell r="AS37" t="str">
            <v>室内吸込湿球温度(冷房)</v>
          </cell>
          <cell r="AT37">
            <v>19.5</v>
          </cell>
          <cell r="AU37" t="str">
            <v>℃</v>
          </cell>
          <cell r="AV37" t="str">
            <v>入口水温(冷房)</v>
          </cell>
          <cell r="AW37">
            <v>7</v>
          </cell>
          <cell r="AX37" t="str">
            <v>℃</v>
          </cell>
          <cell r="AY37" t="str">
            <v>室内吸込乾球温度(暖房)</v>
          </cell>
          <cell r="AZ37">
            <v>21</v>
          </cell>
          <cell r="BA37" t="str">
            <v>℃</v>
          </cell>
          <cell r="BB37" t="str">
            <v>入口水温(暖房)</v>
          </cell>
          <cell r="BC37">
            <v>60</v>
          </cell>
          <cell r="BD37" t="str">
            <v>℃</v>
          </cell>
          <cell r="BE37" t="str">
            <v>外形寸法　高さ</v>
          </cell>
          <cell r="BF37">
            <v>480</v>
          </cell>
          <cell r="BG37" t="str">
            <v>mm</v>
          </cell>
          <cell r="BH37" t="str">
            <v>外形寸法　幅</v>
          </cell>
          <cell r="BI37">
            <v>1340</v>
          </cell>
          <cell r="BJ37" t="str">
            <v>mm</v>
          </cell>
          <cell r="BK37" t="str">
            <v>外形寸法　奥行</v>
          </cell>
          <cell r="BL37">
            <v>820</v>
          </cell>
          <cell r="BM37" t="str">
            <v>mm</v>
          </cell>
          <cell r="BN37" t="str">
            <v>分離形名(パネル１)</v>
          </cell>
          <cell r="BO37" t="str">
            <v>P-800AR</v>
          </cell>
        </row>
        <row r="38">
          <cell r="B38" t="str">
            <v>LH-600BR</v>
          </cell>
          <cell r="C38" t="str">
            <v>標準価格</v>
          </cell>
          <cell r="D38">
            <v>262000</v>
          </cell>
          <cell r="G38">
            <v>262000</v>
          </cell>
          <cell r="H38" t="str">
            <v>円</v>
          </cell>
          <cell r="I38" t="str">
            <v>冷房能力(全熱)</v>
          </cell>
          <cell r="J38">
            <v>4650</v>
          </cell>
          <cell r="K38" t="str">
            <v>kcal/h</v>
          </cell>
          <cell r="L38" t="str">
            <v>冷房能力(顕熱)</v>
          </cell>
          <cell r="M38">
            <v>3580</v>
          </cell>
          <cell r="N38" t="str">
            <v>kcal/h</v>
          </cell>
          <cell r="O38" t="str">
            <v>暖房能力</v>
          </cell>
          <cell r="P38">
            <v>7500</v>
          </cell>
          <cell r="Q38" t="str">
            <v>kcal/h</v>
          </cell>
          <cell r="R38" t="str">
            <v>水量</v>
          </cell>
          <cell r="S38">
            <v>15.5</v>
          </cell>
          <cell r="T38" t="str">
            <v>L/min</v>
          </cell>
          <cell r="U38" t="str">
            <v>電源</v>
          </cell>
          <cell r="V38" t="str">
            <v>単相</v>
          </cell>
          <cell r="W38" t="str">
            <v>φ</v>
          </cell>
          <cell r="X38" t="str">
            <v>電圧</v>
          </cell>
          <cell r="Y38">
            <v>100</v>
          </cell>
          <cell r="Z38" t="str">
            <v>V</v>
          </cell>
          <cell r="AA38" t="str">
            <v>消費電力</v>
          </cell>
          <cell r="AB38">
            <v>149</v>
          </cell>
          <cell r="AC38" t="str">
            <v>W</v>
          </cell>
          <cell r="AD38" t="str">
            <v>機外静圧</v>
          </cell>
          <cell r="AE38">
            <v>7</v>
          </cell>
          <cell r="AF38" t="str">
            <v>mmAq</v>
          </cell>
          <cell r="AG38" t="str">
            <v>水配管径</v>
          </cell>
          <cell r="AH38">
            <v>20</v>
          </cell>
          <cell r="AJ38" t="str">
            <v>ドレン配管径</v>
          </cell>
          <cell r="AM38" t="str">
            <v>製品重量</v>
          </cell>
          <cell r="AN38">
            <v>36</v>
          </cell>
          <cell r="AO38" t="str">
            <v>kg</v>
          </cell>
          <cell r="AP38" t="str">
            <v>室内吸込乾球温度(冷房)</v>
          </cell>
          <cell r="AQ38">
            <v>27</v>
          </cell>
          <cell r="AR38" t="str">
            <v>℃</v>
          </cell>
          <cell r="AS38" t="str">
            <v>室内吸込湿球温度(冷房)</v>
          </cell>
          <cell r="AT38">
            <v>19.5</v>
          </cell>
          <cell r="AU38" t="str">
            <v>℃</v>
          </cell>
          <cell r="AV38" t="str">
            <v>入口水温(冷房)</v>
          </cell>
          <cell r="AW38">
            <v>7</v>
          </cell>
          <cell r="AX38" t="str">
            <v>℃</v>
          </cell>
          <cell r="AY38" t="str">
            <v>室内吸込乾球温度(暖房)</v>
          </cell>
          <cell r="AZ38">
            <v>21</v>
          </cell>
          <cell r="BA38" t="str">
            <v>℃</v>
          </cell>
          <cell r="BB38" t="str">
            <v>入口水温(暖房)</v>
          </cell>
          <cell r="BC38">
            <v>60</v>
          </cell>
          <cell r="BD38" t="str">
            <v>℃</v>
          </cell>
          <cell r="BE38" t="str">
            <v>外形寸法　高さ</v>
          </cell>
          <cell r="BF38">
            <v>290</v>
          </cell>
          <cell r="BG38" t="str">
            <v>mm</v>
          </cell>
          <cell r="BH38" t="str">
            <v>外形寸法　幅</v>
          </cell>
          <cell r="BI38">
            <v>1110</v>
          </cell>
          <cell r="BJ38" t="str">
            <v>mm</v>
          </cell>
          <cell r="BK38" t="str">
            <v>外形寸法　奥行</v>
          </cell>
          <cell r="BL38">
            <v>550</v>
          </cell>
          <cell r="BM38" t="str">
            <v>mm</v>
          </cell>
          <cell r="BN38" t="str">
            <v>分離形名(パネル１)</v>
          </cell>
          <cell r="BO38" t="str">
            <v>P-600BR-S1</v>
          </cell>
        </row>
        <row r="39">
          <cell r="B39" t="str">
            <v>LH-600CR-C</v>
          </cell>
          <cell r="C39" t="str">
            <v>標準価格</v>
          </cell>
          <cell r="D39">
            <v>269500</v>
          </cell>
          <cell r="E39">
            <v>27000</v>
          </cell>
          <cell r="F39">
            <v>13000</v>
          </cell>
          <cell r="G39">
            <v>309500</v>
          </cell>
          <cell r="H39" t="str">
            <v>円</v>
          </cell>
          <cell r="I39" t="str">
            <v>冷房能力(全熱)</v>
          </cell>
          <cell r="J39">
            <v>4650</v>
          </cell>
          <cell r="K39" t="str">
            <v>kcal/h</v>
          </cell>
          <cell r="L39" t="str">
            <v>冷房能力(顕熱)</v>
          </cell>
          <cell r="M39">
            <v>3580</v>
          </cell>
          <cell r="N39" t="str">
            <v>kcal/h</v>
          </cell>
          <cell r="O39" t="str">
            <v>暖房能力</v>
          </cell>
          <cell r="P39">
            <v>7500</v>
          </cell>
          <cell r="Q39" t="str">
            <v>kcal/h</v>
          </cell>
          <cell r="R39" t="str">
            <v>水量</v>
          </cell>
          <cell r="S39">
            <v>15.5</v>
          </cell>
          <cell r="T39" t="str">
            <v>L/min</v>
          </cell>
          <cell r="U39" t="str">
            <v>電源</v>
          </cell>
          <cell r="V39" t="str">
            <v>単相</v>
          </cell>
          <cell r="W39" t="str">
            <v>φ</v>
          </cell>
          <cell r="X39" t="str">
            <v>電圧</v>
          </cell>
          <cell r="Y39">
            <v>100</v>
          </cell>
          <cell r="Z39" t="str">
            <v>V</v>
          </cell>
          <cell r="AA39" t="str">
            <v>消費電力</v>
          </cell>
          <cell r="AB39">
            <v>95</v>
          </cell>
          <cell r="AC39" t="str">
            <v>W</v>
          </cell>
          <cell r="AD39" t="str">
            <v>機外静圧</v>
          </cell>
          <cell r="AF39" t="str">
            <v>mmAq</v>
          </cell>
          <cell r="AG39" t="str">
            <v>水配管径</v>
          </cell>
          <cell r="AH39">
            <v>20</v>
          </cell>
          <cell r="AJ39" t="str">
            <v>ドレン配管径</v>
          </cell>
          <cell r="AM39" t="str">
            <v>製品重量</v>
          </cell>
          <cell r="AN39">
            <v>33</v>
          </cell>
          <cell r="AO39" t="str">
            <v>kg</v>
          </cell>
          <cell r="AP39" t="str">
            <v>室内吸込乾球温度(冷房)</v>
          </cell>
          <cell r="AQ39">
            <v>27</v>
          </cell>
          <cell r="AR39" t="str">
            <v>℃</v>
          </cell>
          <cell r="AS39" t="str">
            <v>室内吸込湿球温度(冷房)</v>
          </cell>
          <cell r="AT39">
            <v>19.5</v>
          </cell>
          <cell r="AU39" t="str">
            <v>℃</v>
          </cell>
          <cell r="AV39" t="str">
            <v>入口水温(冷房)</v>
          </cell>
          <cell r="AW39">
            <v>7</v>
          </cell>
          <cell r="AX39" t="str">
            <v>℃</v>
          </cell>
          <cell r="AY39" t="str">
            <v>室内吸込乾球温度(暖房)</v>
          </cell>
          <cell r="AZ39">
            <v>21</v>
          </cell>
          <cell r="BA39" t="str">
            <v>℃</v>
          </cell>
          <cell r="BB39" t="str">
            <v>入口水温(暖房)</v>
          </cell>
          <cell r="BC39">
            <v>60</v>
          </cell>
          <cell r="BD39" t="str">
            <v>℃</v>
          </cell>
          <cell r="BE39" t="str">
            <v>外形寸法　高さ</v>
          </cell>
          <cell r="BF39">
            <v>362</v>
          </cell>
          <cell r="BG39" t="str">
            <v>mm</v>
          </cell>
          <cell r="BH39" t="str">
            <v>外形寸法　幅</v>
          </cell>
          <cell r="BI39">
            <v>1134</v>
          </cell>
          <cell r="BJ39" t="str">
            <v>mm</v>
          </cell>
          <cell r="BK39" t="str">
            <v>外形寸法　奥行</v>
          </cell>
          <cell r="BL39">
            <v>506</v>
          </cell>
          <cell r="BM39" t="str">
            <v>mm</v>
          </cell>
          <cell r="BN39" t="str">
            <v>分離形名(パネル１)</v>
          </cell>
          <cell r="BO39" t="str">
            <v>P-600CR-TW1</v>
          </cell>
        </row>
        <row r="40">
          <cell r="B40" t="str">
            <v>LH-600CR-D</v>
          </cell>
          <cell r="C40" t="str">
            <v>標準価格</v>
          </cell>
          <cell r="D40">
            <v>269500</v>
          </cell>
          <cell r="G40">
            <v>269500</v>
          </cell>
          <cell r="H40" t="str">
            <v>円</v>
          </cell>
          <cell r="I40" t="str">
            <v>冷房能力(全熱)</v>
          </cell>
          <cell r="J40">
            <v>4650</v>
          </cell>
          <cell r="K40" t="str">
            <v>kcal/h</v>
          </cell>
          <cell r="L40" t="str">
            <v>冷房能力(顕熱)</v>
          </cell>
          <cell r="M40">
            <v>3580</v>
          </cell>
          <cell r="N40" t="str">
            <v>kcal/h</v>
          </cell>
          <cell r="O40" t="str">
            <v>暖房能力</v>
          </cell>
          <cell r="P40">
            <v>7500</v>
          </cell>
          <cell r="Q40" t="str">
            <v>kcal/h</v>
          </cell>
          <cell r="R40" t="str">
            <v>水量</v>
          </cell>
          <cell r="S40">
            <v>15.5</v>
          </cell>
          <cell r="T40" t="str">
            <v>L/min</v>
          </cell>
          <cell r="U40" t="str">
            <v>電源</v>
          </cell>
          <cell r="V40" t="str">
            <v>単相</v>
          </cell>
          <cell r="W40" t="str">
            <v>φ</v>
          </cell>
          <cell r="X40" t="str">
            <v>電圧</v>
          </cell>
          <cell r="Y40">
            <v>100</v>
          </cell>
          <cell r="Z40" t="str">
            <v>V</v>
          </cell>
          <cell r="AA40" t="str">
            <v>消費電力</v>
          </cell>
          <cell r="AB40">
            <v>95</v>
          </cell>
          <cell r="AC40" t="str">
            <v>W</v>
          </cell>
          <cell r="AD40" t="str">
            <v>機外静圧</v>
          </cell>
          <cell r="AF40" t="str">
            <v>mmAq</v>
          </cell>
          <cell r="AG40" t="str">
            <v>水配管径</v>
          </cell>
          <cell r="AH40" t="str">
            <v>PT 3/4めねじ</v>
          </cell>
          <cell r="AJ40" t="str">
            <v>ドレン配管径</v>
          </cell>
          <cell r="AK40" t="str">
            <v>VP-20&lt;ﾌﾚｷ接手付属</v>
          </cell>
          <cell r="AM40" t="str">
            <v>製品重量</v>
          </cell>
          <cell r="AN40">
            <v>25</v>
          </cell>
          <cell r="AO40" t="str">
            <v>kg</v>
          </cell>
          <cell r="AP40" t="str">
            <v>室内吸込乾球温度(冷房)</v>
          </cell>
          <cell r="AQ40">
            <v>27</v>
          </cell>
          <cell r="AR40" t="str">
            <v>℃</v>
          </cell>
          <cell r="AS40" t="str">
            <v>室内吸込湿球温度(冷房)</v>
          </cell>
          <cell r="AT40">
            <v>19.5</v>
          </cell>
          <cell r="AU40" t="str">
            <v>℃</v>
          </cell>
          <cell r="AV40" t="str">
            <v>入口水温(冷房)</v>
          </cell>
          <cell r="AW40">
            <v>7</v>
          </cell>
          <cell r="AX40" t="str">
            <v>℃</v>
          </cell>
          <cell r="AY40" t="str">
            <v>室内吸込乾球温度(暖房)</v>
          </cell>
          <cell r="AZ40">
            <v>21</v>
          </cell>
          <cell r="BA40" t="str">
            <v>℃</v>
          </cell>
          <cell r="BB40" t="str">
            <v>入口水温(暖房)</v>
          </cell>
          <cell r="BC40">
            <v>60</v>
          </cell>
          <cell r="BD40" t="str">
            <v>℃</v>
          </cell>
          <cell r="BE40" t="str">
            <v>外形寸法　高さ</v>
          </cell>
          <cell r="BF40">
            <v>362</v>
          </cell>
          <cell r="BG40" t="str">
            <v>mm</v>
          </cell>
          <cell r="BH40" t="str">
            <v>外形寸法　幅</v>
          </cell>
          <cell r="BI40">
            <v>834</v>
          </cell>
          <cell r="BJ40" t="str">
            <v>mm</v>
          </cell>
          <cell r="BK40" t="str">
            <v>外形寸法　奥行</v>
          </cell>
          <cell r="BL40">
            <v>506</v>
          </cell>
          <cell r="BM40" t="str">
            <v>mm</v>
          </cell>
          <cell r="BN40" t="str">
            <v>分離形名(パネル１)</v>
          </cell>
          <cell r="BO40" t="str">
            <v>P-600CR-DW</v>
          </cell>
        </row>
        <row r="41">
          <cell r="B41" t="str">
            <v>LH-600FE-C1</v>
          </cell>
          <cell r="C41" t="str">
            <v>標準価格</v>
          </cell>
          <cell r="D41">
            <v>145500</v>
          </cell>
          <cell r="E41">
            <v>16000</v>
          </cell>
          <cell r="G41">
            <v>161500</v>
          </cell>
          <cell r="H41" t="str">
            <v>円</v>
          </cell>
          <cell r="I41" t="str">
            <v>冷房能力(全熱)</v>
          </cell>
          <cell r="J41">
            <v>4650</v>
          </cell>
          <cell r="K41" t="str">
            <v>kcal/h</v>
          </cell>
          <cell r="L41" t="str">
            <v>冷房能力(顕熱)</v>
          </cell>
          <cell r="M41">
            <v>3580</v>
          </cell>
          <cell r="N41" t="str">
            <v>kcal/h</v>
          </cell>
          <cell r="O41" t="str">
            <v>暖房能力</v>
          </cell>
          <cell r="P41">
            <v>7500</v>
          </cell>
          <cell r="Q41" t="str">
            <v>kcal/h</v>
          </cell>
          <cell r="R41" t="str">
            <v>水量</v>
          </cell>
          <cell r="S41">
            <v>15.5</v>
          </cell>
          <cell r="T41" t="str">
            <v>L/min</v>
          </cell>
          <cell r="U41" t="str">
            <v>電源</v>
          </cell>
          <cell r="V41" t="str">
            <v>単相</v>
          </cell>
          <cell r="W41" t="str">
            <v>φ</v>
          </cell>
          <cell r="X41" t="str">
            <v>電圧</v>
          </cell>
          <cell r="Y41">
            <v>100</v>
          </cell>
          <cell r="Z41" t="str">
            <v>V</v>
          </cell>
          <cell r="AA41" t="str">
            <v>消費電力</v>
          </cell>
          <cell r="AB41">
            <v>63</v>
          </cell>
          <cell r="AC41" t="str">
            <v>W</v>
          </cell>
          <cell r="AD41" t="str">
            <v>機外静圧</v>
          </cell>
          <cell r="AF41" t="str">
            <v>mmAq</v>
          </cell>
          <cell r="AG41" t="str">
            <v>水配管径</v>
          </cell>
          <cell r="AH41" t="str">
            <v>PT 3/4めねじ</v>
          </cell>
          <cell r="AJ41" t="str">
            <v>ドレン配管径</v>
          </cell>
          <cell r="AK41" t="str">
            <v>PT 3/4おねじ</v>
          </cell>
          <cell r="AM41" t="str">
            <v>製品重量</v>
          </cell>
          <cell r="AN41">
            <v>30</v>
          </cell>
          <cell r="AO41" t="str">
            <v>kg</v>
          </cell>
          <cell r="AP41" t="str">
            <v>室内吸込乾球温度(冷房)</v>
          </cell>
          <cell r="AQ41">
            <v>27</v>
          </cell>
          <cell r="AR41" t="str">
            <v>℃</v>
          </cell>
          <cell r="AS41" t="str">
            <v>室内吸込湿球温度(冷房)</v>
          </cell>
          <cell r="AT41">
            <v>19.5</v>
          </cell>
          <cell r="AU41" t="str">
            <v>℃</v>
          </cell>
          <cell r="AV41" t="str">
            <v>入口水温(冷房)</v>
          </cell>
          <cell r="AW41">
            <v>7</v>
          </cell>
          <cell r="AX41" t="str">
            <v>℃</v>
          </cell>
          <cell r="AY41" t="str">
            <v>室内吸込乾球温度(暖房)</v>
          </cell>
          <cell r="AZ41">
            <v>21</v>
          </cell>
          <cell r="BA41" t="str">
            <v>℃</v>
          </cell>
          <cell r="BB41" t="str">
            <v>入口水温(暖房)</v>
          </cell>
          <cell r="BC41">
            <v>60</v>
          </cell>
          <cell r="BD41" t="str">
            <v>℃</v>
          </cell>
          <cell r="BE41" t="str">
            <v>外形寸法　高さ</v>
          </cell>
          <cell r="BF41">
            <v>260</v>
          </cell>
          <cell r="BG41" t="str">
            <v>mm</v>
          </cell>
          <cell r="BH41" t="str">
            <v>外形寸法　幅</v>
          </cell>
          <cell r="BI41">
            <v>1170</v>
          </cell>
          <cell r="BJ41" t="str">
            <v>mm</v>
          </cell>
          <cell r="BK41" t="str">
            <v>外形寸法　奥行</v>
          </cell>
          <cell r="BL41">
            <v>567</v>
          </cell>
          <cell r="BM41" t="str">
            <v>mm</v>
          </cell>
          <cell r="BN41" t="str">
            <v>分離形名(パネル１)</v>
          </cell>
        </row>
        <row r="42">
          <cell r="B42" t="str">
            <v>LH-600FR-C</v>
          </cell>
          <cell r="C42" t="str">
            <v>標準価格</v>
          </cell>
          <cell r="D42">
            <v>112500</v>
          </cell>
          <cell r="E42">
            <v>11000</v>
          </cell>
          <cell r="G42">
            <v>123500</v>
          </cell>
          <cell r="H42" t="str">
            <v>円</v>
          </cell>
          <cell r="I42" t="str">
            <v>冷房能力(全熱)</v>
          </cell>
          <cell r="J42">
            <v>4650</v>
          </cell>
          <cell r="K42" t="str">
            <v>kcal/h</v>
          </cell>
          <cell r="L42" t="str">
            <v>冷房能力(顕熱)</v>
          </cell>
          <cell r="M42">
            <v>3580</v>
          </cell>
          <cell r="N42" t="str">
            <v>kcal/h</v>
          </cell>
          <cell r="O42" t="str">
            <v>暖房能力</v>
          </cell>
          <cell r="P42">
            <v>7500</v>
          </cell>
          <cell r="Q42" t="str">
            <v>kcal/h</v>
          </cell>
          <cell r="R42" t="str">
            <v>水量</v>
          </cell>
          <cell r="S42">
            <v>15.5</v>
          </cell>
          <cell r="T42" t="str">
            <v>L/min</v>
          </cell>
          <cell r="U42" t="str">
            <v>電源</v>
          </cell>
          <cell r="V42" t="str">
            <v>単相</v>
          </cell>
          <cell r="W42" t="str">
            <v>φ</v>
          </cell>
          <cell r="X42" t="str">
            <v>電圧</v>
          </cell>
          <cell r="Y42">
            <v>100</v>
          </cell>
          <cell r="Z42" t="str">
            <v>V</v>
          </cell>
          <cell r="AA42" t="str">
            <v>消費電力</v>
          </cell>
          <cell r="AB42">
            <v>63</v>
          </cell>
          <cell r="AC42" t="str">
            <v>W</v>
          </cell>
          <cell r="AD42" t="str">
            <v>機外静圧</v>
          </cell>
          <cell r="AF42" t="str">
            <v>mmAq</v>
          </cell>
          <cell r="AG42" t="str">
            <v>水配管径</v>
          </cell>
          <cell r="AH42">
            <v>20</v>
          </cell>
          <cell r="AJ42" t="str">
            <v>ドレン配管径</v>
          </cell>
          <cell r="AM42" t="str">
            <v>製品重量</v>
          </cell>
          <cell r="AN42">
            <v>22</v>
          </cell>
          <cell r="AO42" t="str">
            <v>kg</v>
          </cell>
          <cell r="AP42" t="str">
            <v>室内吸込乾球温度(冷房)</v>
          </cell>
          <cell r="AQ42">
            <v>27</v>
          </cell>
          <cell r="AR42" t="str">
            <v>℃</v>
          </cell>
          <cell r="AS42" t="str">
            <v>室内吸込湿球温度(冷房)</v>
          </cell>
          <cell r="AT42">
            <v>19.5</v>
          </cell>
          <cell r="AU42" t="str">
            <v>℃</v>
          </cell>
          <cell r="AV42" t="str">
            <v>入口水温(冷房)</v>
          </cell>
          <cell r="AW42">
            <v>7</v>
          </cell>
          <cell r="AX42" t="str">
            <v>℃</v>
          </cell>
          <cell r="AY42" t="str">
            <v>室内吸込乾球温度(暖房)</v>
          </cell>
          <cell r="AZ42">
            <v>21</v>
          </cell>
          <cell r="BA42" t="str">
            <v>℃</v>
          </cell>
          <cell r="BB42" t="str">
            <v>入口水温(暖房)</v>
          </cell>
          <cell r="BC42">
            <v>60</v>
          </cell>
          <cell r="BD42" t="str">
            <v>℃</v>
          </cell>
          <cell r="BE42" t="str">
            <v>外形寸法　高さ</v>
          </cell>
          <cell r="BF42">
            <v>263</v>
          </cell>
          <cell r="BG42" t="str">
            <v>mm</v>
          </cell>
          <cell r="BH42" t="str">
            <v>外形寸法　幅</v>
          </cell>
          <cell r="BI42">
            <v>1349</v>
          </cell>
          <cell r="BJ42" t="str">
            <v>mm</v>
          </cell>
          <cell r="BK42" t="str">
            <v>外形寸法　奥行</v>
          </cell>
          <cell r="BL42">
            <v>483</v>
          </cell>
          <cell r="BM42" t="str">
            <v>mm</v>
          </cell>
          <cell r="BN42" t="str">
            <v>分離形名(パネル１)</v>
          </cell>
        </row>
        <row r="43">
          <cell r="B43" t="str">
            <v>LH-600HR</v>
          </cell>
          <cell r="C43" t="str">
            <v>標準価格</v>
          </cell>
          <cell r="D43">
            <v>290000</v>
          </cell>
          <cell r="G43">
            <v>290000</v>
          </cell>
          <cell r="H43" t="str">
            <v>円</v>
          </cell>
          <cell r="I43" t="str">
            <v>冷房能力(全熱)</v>
          </cell>
          <cell r="J43">
            <v>4650</v>
          </cell>
          <cell r="K43" t="str">
            <v>kcal/h</v>
          </cell>
          <cell r="L43" t="str">
            <v>冷房能力(顕熱)</v>
          </cell>
          <cell r="M43">
            <v>3580</v>
          </cell>
          <cell r="N43" t="str">
            <v>kcal/h</v>
          </cell>
          <cell r="O43" t="str">
            <v>暖房能力</v>
          </cell>
          <cell r="P43">
            <v>7500</v>
          </cell>
          <cell r="Q43" t="str">
            <v>kcal/h</v>
          </cell>
          <cell r="R43" t="str">
            <v>水量</v>
          </cell>
          <cell r="S43">
            <v>15.5</v>
          </cell>
          <cell r="T43" t="str">
            <v>L/min</v>
          </cell>
          <cell r="U43" t="str">
            <v>電源</v>
          </cell>
          <cell r="V43" t="str">
            <v>単相</v>
          </cell>
          <cell r="W43" t="str">
            <v>φ</v>
          </cell>
          <cell r="X43" t="str">
            <v>電圧</v>
          </cell>
          <cell r="Y43">
            <v>100</v>
          </cell>
          <cell r="Z43" t="str">
            <v>V</v>
          </cell>
          <cell r="AA43" t="str">
            <v>消費電力</v>
          </cell>
          <cell r="AB43">
            <v>111</v>
          </cell>
          <cell r="AC43" t="str">
            <v>W</v>
          </cell>
          <cell r="AD43" t="str">
            <v>機外静圧</v>
          </cell>
          <cell r="AF43" t="str">
            <v>mmAq</v>
          </cell>
          <cell r="AG43" t="str">
            <v>水配管径</v>
          </cell>
          <cell r="AH43" t="str">
            <v>PT 3/4めねじ</v>
          </cell>
          <cell r="AJ43" t="str">
            <v>ドレン配管径</v>
          </cell>
          <cell r="AK43" t="str">
            <v>PT3/4おねじ</v>
          </cell>
          <cell r="AM43" t="str">
            <v>製品重量</v>
          </cell>
          <cell r="AN43">
            <v>35</v>
          </cell>
          <cell r="AO43" t="str">
            <v>kg</v>
          </cell>
          <cell r="AP43" t="str">
            <v>室内吸込乾球温度(冷房)</v>
          </cell>
          <cell r="AQ43">
            <v>27</v>
          </cell>
          <cell r="AR43" t="str">
            <v>℃</v>
          </cell>
          <cell r="AS43" t="str">
            <v>室内吸込湿球温度(冷房)</v>
          </cell>
          <cell r="AT43">
            <v>19.5</v>
          </cell>
          <cell r="AU43" t="str">
            <v>℃</v>
          </cell>
          <cell r="AV43" t="str">
            <v>入口水温(冷房)</v>
          </cell>
          <cell r="AW43">
            <v>7</v>
          </cell>
          <cell r="AX43" t="str">
            <v>℃</v>
          </cell>
          <cell r="AY43" t="str">
            <v>室内吸込乾球温度(暖房)</v>
          </cell>
          <cell r="AZ43">
            <v>21</v>
          </cell>
          <cell r="BA43" t="str">
            <v>℃</v>
          </cell>
          <cell r="BB43" t="str">
            <v>入口水温(暖房)</v>
          </cell>
          <cell r="BC43">
            <v>60</v>
          </cell>
          <cell r="BD43" t="str">
            <v>℃</v>
          </cell>
          <cell r="BE43" t="str">
            <v>外形寸法　高さ</v>
          </cell>
          <cell r="BF43">
            <v>360</v>
          </cell>
          <cell r="BG43" t="str">
            <v>mm</v>
          </cell>
          <cell r="BH43" t="str">
            <v>外形寸法　幅</v>
          </cell>
          <cell r="BI43">
            <v>930</v>
          </cell>
          <cell r="BJ43" t="str">
            <v>mm</v>
          </cell>
          <cell r="BK43" t="str">
            <v>外形寸法　奥行</v>
          </cell>
          <cell r="BL43">
            <v>576</v>
          </cell>
          <cell r="BM43" t="str">
            <v>mm</v>
          </cell>
          <cell r="BN43" t="str">
            <v>分離形名(パネル１)</v>
          </cell>
          <cell r="BO43" t="str">
            <v>P-460HR-TW</v>
          </cell>
        </row>
        <row r="44">
          <cell r="B44" t="str">
            <v>LH-700PR-C</v>
          </cell>
          <cell r="C44" t="str">
            <v>標準価格</v>
          </cell>
          <cell r="D44">
            <v>274000</v>
          </cell>
          <cell r="G44">
            <v>274000</v>
          </cell>
          <cell r="H44" t="str">
            <v>円</v>
          </cell>
          <cell r="I44" t="str">
            <v>冷房能力(全熱)</v>
          </cell>
          <cell r="J44">
            <v>6300</v>
          </cell>
          <cell r="K44" t="str">
            <v>kcal/h</v>
          </cell>
          <cell r="L44" t="str">
            <v>冷房能力(顕熱)</v>
          </cell>
          <cell r="M44">
            <v>4600</v>
          </cell>
          <cell r="N44" t="str">
            <v>kcal/h</v>
          </cell>
          <cell r="O44" t="str">
            <v>暖房能力</v>
          </cell>
          <cell r="P44">
            <v>11100</v>
          </cell>
          <cell r="Q44" t="str">
            <v>kcal/h</v>
          </cell>
          <cell r="R44" t="str">
            <v>水量</v>
          </cell>
          <cell r="S44">
            <v>21</v>
          </cell>
          <cell r="T44" t="str">
            <v>L/min</v>
          </cell>
          <cell r="U44" t="str">
            <v>電源</v>
          </cell>
          <cell r="V44" t="str">
            <v>単相</v>
          </cell>
          <cell r="W44" t="str">
            <v>φ</v>
          </cell>
          <cell r="X44" t="str">
            <v>電圧</v>
          </cell>
          <cell r="Y44">
            <v>100</v>
          </cell>
          <cell r="Z44" t="str">
            <v>V</v>
          </cell>
          <cell r="AA44" t="str">
            <v>消費電力</v>
          </cell>
          <cell r="AB44">
            <v>200</v>
          </cell>
          <cell r="AC44" t="str">
            <v>W</v>
          </cell>
          <cell r="AD44" t="str">
            <v>機外静圧</v>
          </cell>
          <cell r="AE44">
            <v>12</v>
          </cell>
          <cell r="AF44" t="str">
            <v>mmAq</v>
          </cell>
          <cell r="AG44" t="str">
            <v>水配管径</v>
          </cell>
          <cell r="AH44">
            <v>20</v>
          </cell>
          <cell r="AJ44" t="str">
            <v>ドレン配管径</v>
          </cell>
          <cell r="AM44" t="str">
            <v>製品重量</v>
          </cell>
          <cell r="AN44">
            <v>53</v>
          </cell>
          <cell r="AO44" t="str">
            <v>kg</v>
          </cell>
          <cell r="AP44" t="str">
            <v>室内吸込乾球温度(冷房)</v>
          </cell>
          <cell r="AQ44">
            <v>27</v>
          </cell>
          <cell r="AR44" t="str">
            <v>℃</v>
          </cell>
          <cell r="AS44" t="str">
            <v>室内吸込湿球温度(冷房)</v>
          </cell>
          <cell r="AT44">
            <v>19.5</v>
          </cell>
          <cell r="AU44" t="str">
            <v>℃</v>
          </cell>
          <cell r="AV44" t="str">
            <v>入口水温(冷房)</v>
          </cell>
          <cell r="AW44">
            <v>7</v>
          </cell>
          <cell r="AX44" t="str">
            <v>℃</v>
          </cell>
          <cell r="AY44" t="str">
            <v>室内吸込乾球温度(暖房)</v>
          </cell>
          <cell r="AZ44">
            <v>21</v>
          </cell>
          <cell r="BA44" t="str">
            <v>℃</v>
          </cell>
          <cell r="BB44" t="str">
            <v>入口水温(暖房)</v>
          </cell>
          <cell r="BC44">
            <v>60</v>
          </cell>
          <cell r="BD44" t="str">
            <v>℃</v>
          </cell>
          <cell r="BE44" t="str">
            <v>外形寸法　高さ</v>
          </cell>
          <cell r="BF44">
            <v>394</v>
          </cell>
          <cell r="BG44" t="str">
            <v>mm</v>
          </cell>
          <cell r="BH44" t="str">
            <v>外形寸法　幅</v>
          </cell>
          <cell r="BI44">
            <v>840</v>
          </cell>
          <cell r="BJ44" t="str">
            <v>mm</v>
          </cell>
          <cell r="BK44" t="str">
            <v>外形寸法　奥行</v>
          </cell>
          <cell r="BL44">
            <v>855</v>
          </cell>
          <cell r="BM44" t="str">
            <v>mm</v>
          </cell>
          <cell r="BN44" t="str">
            <v>分離形名(パネル１)</v>
          </cell>
        </row>
        <row r="45">
          <cell r="B45" t="str">
            <v>LH-800AR</v>
          </cell>
          <cell r="C45" t="str">
            <v>標準価格</v>
          </cell>
          <cell r="D45">
            <v>495500</v>
          </cell>
          <cell r="G45">
            <v>495500</v>
          </cell>
          <cell r="H45" t="str">
            <v>円</v>
          </cell>
          <cell r="I45" t="str">
            <v>冷房能力(全熱)</v>
          </cell>
          <cell r="J45">
            <v>6600</v>
          </cell>
          <cell r="K45" t="str">
            <v>kcal/h</v>
          </cell>
          <cell r="L45" t="str">
            <v>冷房能力(顕熱)</v>
          </cell>
          <cell r="M45">
            <v>5000</v>
          </cell>
          <cell r="N45" t="str">
            <v>kcal/h</v>
          </cell>
          <cell r="O45" t="str">
            <v>暖房能力</v>
          </cell>
          <cell r="P45">
            <v>11000</v>
          </cell>
          <cell r="Q45" t="str">
            <v>kcal/h</v>
          </cell>
          <cell r="R45" t="str">
            <v>水量</v>
          </cell>
          <cell r="S45">
            <v>22</v>
          </cell>
          <cell r="T45" t="str">
            <v>L/min</v>
          </cell>
          <cell r="U45" t="str">
            <v>電源</v>
          </cell>
          <cell r="V45" t="str">
            <v>単相</v>
          </cell>
          <cell r="W45" t="str">
            <v>φ</v>
          </cell>
          <cell r="X45" t="str">
            <v>電圧</v>
          </cell>
          <cell r="Y45">
            <v>100</v>
          </cell>
          <cell r="Z45" t="str">
            <v>V</v>
          </cell>
          <cell r="AA45" t="str">
            <v>消費電力</v>
          </cell>
          <cell r="AB45">
            <v>108</v>
          </cell>
          <cell r="AC45" t="str">
            <v>W</v>
          </cell>
          <cell r="AD45" t="str">
            <v>機外静圧</v>
          </cell>
          <cell r="AF45" t="str">
            <v>mmAq</v>
          </cell>
          <cell r="AG45" t="str">
            <v>水配管径</v>
          </cell>
          <cell r="AH45" t="str">
            <v>PT 3/4めねじ</v>
          </cell>
          <cell r="AJ45" t="str">
            <v>ドレン配管径</v>
          </cell>
          <cell r="AK45" t="str">
            <v>VT-20&lt;ﾌﾚｷ接手付属&gt;</v>
          </cell>
          <cell r="AM45" t="str">
            <v>製品重量</v>
          </cell>
          <cell r="AN45">
            <v>34</v>
          </cell>
          <cell r="AO45" t="str">
            <v>kg</v>
          </cell>
          <cell r="AP45" t="str">
            <v>室内吸込乾球温度(冷房)</v>
          </cell>
          <cell r="AQ45">
            <v>27</v>
          </cell>
          <cell r="AR45" t="str">
            <v>℃</v>
          </cell>
          <cell r="AS45" t="str">
            <v>室内吸込湿球温度(冷房)</v>
          </cell>
          <cell r="AT45">
            <v>19.5</v>
          </cell>
          <cell r="AU45" t="str">
            <v>℃</v>
          </cell>
          <cell r="AV45" t="str">
            <v>入口水温(冷房)</v>
          </cell>
          <cell r="AW45">
            <v>7</v>
          </cell>
          <cell r="AX45" t="str">
            <v>℃</v>
          </cell>
          <cell r="AY45" t="str">
            <v>室内吸込乾球温度(暖房)</v>
          </cell>
          <cell r="AZ45">
            <v>21</v>
          </cell>
          <cell r="BA45" t="str">
            <v>℃</v>
          </cell>
          <cell r="BB45" t="str">
            <v>入口水温(暖房)</v>
          </cell>
          <cell r="BC45">
            <v>60</v>
          </cell>
          <cell r="BD45" t="str">
            <v>℃</v>
          </cell>
          <cell r="BE45" t="str">
            <v>外形寸法　高さ</v>
          </cell>
          <cell r="BF45">
            <v>480</v>
          </cell>
          <cell r="BG45" t="str">
            <v>mm</v>
          </cell>
          <cell r="BH45" t="str">
            <v>外形寸法　幅</v>
          </cell>
          <cell r="BI45">
            <v>1340</v>
          </cell>
          <cell r="BJ45" t="str">
            <v>mm</v>
          </cell>
          <cell r="BK45" t="str">
            <v>外形寸法　奥行</v>
          </cell>
          <cell r="BL45">
            <v>820</v>
          </cell>
          <cell r="BM45" t="str">
            <v>mm</v>
          </cell>
          <cell r="BN45" t="str">
            <v>分離形名(パネル１)</v>
          </cell>
          <cell r="BO45" t="str">
            <v>P-800AR</v>
          </cell>
        </row>
        <row r="46">
          <cell r="B46" t="str">
            <v>LH-800BR</v>
          </cell>
          <cell r="C46" t="str">
            <v>標準価格</v>
          </cell>
          <cell r="D46">
            <v>390500</v>
          </cell>
          <cell r="G46">
            <v>390500</v>
          </cell>
          <cell r="H46" t="str">
            <v>円</v>
          </cell>
          <cell r="I46" t="str">
            <v>冷房能力(全熱)</v>
          </cell>
          <cell r="J46">
            <v>6600</v>
          </cell>
          <cell r="K46" t="str">
            <v>kcal/h</v>
          </cell>
          <cell r="L46" t="str">
            <v>冷房能力(顕熱)</v>
          </cell>
          <cell r="M46">
            <v>5000</v>
          </cell>
          <cell r="N46" t="str">
            <v>kcal/h</v>
          </cell>
          <cell r="O46" t="str">
            <v>暖房能力</v>
          </cell>
          <cell r="P46">
            <v>11000</v>
          </cell>
          <cell r="Q46" t="str">
            <v>kcal/h</v>
          </cell>
          <cell r="R46" t="str">
            <v>水量</v>
          </cell>
          <cell r="S46">
            <v>22</v>
          </cell>
          <cell r="T46" t="str">
            <v>L/min</v>
          </cell>
          <cell r="U46" t="str">
            <v>電源</v>
          </cell>
          <cell r="V46" t="str">
            <v>単相</v>
          </cell>
          <cell r="W46" t="str">
            <v>φ</v>
          </cell>
          <cell r="X46" t="str">
            <v>電圧</v>
          </cell>
          <cell r="Y46">
            <v>100</v>
          </cell>
          <cell r="Z46" t="str">
            <v>V</v>
          </cell>
          <cell r="AA46" t="str">
            <v>消費電力</v>
          </cell>
          <cell r="AB46">
            <v>184</v>
          </cell>
          <cell r="AC46" t="str">
            <v>W</v>
          </cell>
          <cell r="AD46" t="str">
            <v>機外静圧</v>
          </cell>
          <cell r="AE46">
            <v>7</v>
          </cell>
          <cell r="AF46" t="str">
            <v>mmAq</v>
          </cell>
          <cell r="AG46" t="str">
            <v>水配管径</v>
          </cell>
          <cell r="AH46">
            <v>20</v>
          </cell>
          <cell r="AJ46" t="str">
            <v>ドレン配管径</v>
          </cell>
          <cell r="AM46" t="str">
            <v>製品重量</v>
          </cell>
          <cell r="AN46">
            <v>45</v>
          </cell>
          <cell r="AO46" t="str">
            <v>kg</v>
          </cell>
          <cell r="AP46" t="str">
            <v>室内吸込乾球温度(冷房)</v>
          </cell>
          <cell r="AQ46">
            <v>27</v>
          </cell>
          <cell r="AR46" t="str">
            <v>℃</v>
          </cell>
          <cell r="AS46" t="str">
            <v>室内吸込湿球温度(冷房)</v>
          </cell>
          <cell r="AT46">
            <v>19.5</v>
          </cell>
          <cell r="AU46" t="str">
            <v>℃</v>
          </cell>
          <cell r="AV46" t="str">
            <v>入口水温(冷房)</v>
          </cell>
          <cell r="AW46">
            <v>7</v>
          </cell>
          <cell r="AX46" t="str">
            <v>℃</v>
          </cell>
          <cell r="AY46" t="str">
            <v>室内吸込乾球温度(暖房)</v>
          </cell>
          <cell r="AZ46">
            <v>21</v>
          </cell>
          <cell r="BA46" t="str">
            <v>℃</v>
          </cell>
          <cell r="BB46" t="str">
            <v>入口水温(暖房)</v>
          </cell>
          <cell r="BC46">
            <v>60</v>
          </cell>
          <cell r="BD46" t="str">
            <v>℃</v>
          </cell>
          <cell r="BE46" t="str">
            <v>外形寸法　高さ</v>
          </cell>
          <cell r="BF46">
            <v>290</v>
          </cell>
          <cell r="BG46" t="str">
            <v>mm</v>
          </cell>
          <cell r="BH46" t="str">
            <v>外形寸法　幅</v>
          </cell>
          <cell r="BI46">
            <v>1400</v>
          </cell>
          <cell r="BJ46" t="str">
            <v>mm</v>
          </cell>
          <cell r="BK46" t="str">
            <v>外形寸法　奥行</v>
          </cell>
          <cell r="BL46">
            <v>550</v>
          </cell>
          <cell r="BM46" t="str">
            <v>mm</v>
          </cell>
          <cell r="BN46" t="str">
            <v>分離形名(パネル１)</v>
          </cell>
          <cell r="BO46" t="str">
            <v>P-800BR-S1</v>
          </cell>
        </row>
        <row r="47">
          <cell r="B47" t="str">
            <v>LH-800CR-C</v>
          </cell>
          <cell r="C47" t="str">
            <v>標準価格</v>
          </cell>
          <cell r="D47">
            <v>399000</v>
          </cell>
          <cell r="E47">
            <v>28000</v>
          </cell>
          <cell r="F47">
            <v>5500</v>
          </cell>
          <cell r="G47">
            <v>432500</v>
          </cell>
          <cell r="H47" t="str">
            <v>円</v>
          </cell>
          <cell r="I47" t="str">
            <v>冷房能力(全熱)</v>
          </cell>
          <cell r="J47">
            <v>6600</v>
          </cell>
          <cell r="K47" t="str">
            <v>kcal/h</v>
          </cell>
          <cell r="L47" t="str">
            <v>冷房能力(顕熱)</v>
          </cell>
          <cell r="M47">
            <v>5000</v>
          </cell>
          <cell r="N47" t="str">
            <v>kcal/h</v>
          </cell>
          <cell r="O47" t="str">
            <v>暖房能力</v>
          </cell>
          <cell r="P47">
            <v>11000</v>
          </cell>
          <cell r="Q47" t="str">
            <v>kcal/h</v>
          </cell>
          <cell r="R47" t="str">
            <v>水量</v>
          </cell>
          <cell r="S47">
            <v>22</v>
          </cell>
          <cell r="T47" t="str">
            <v>L/min</v>
          </cell>
          <cell r="U47" t="str">
            <v>電源</v>
          </cell>
          <cell r="V47" t="str">
            <v>単相</v>
          </cell>
          <cell r="W47" t="str">
            <v>φ</v>
          </cell>
          <cell r="X47" t="str">
            <v>電圧</v>
          </cell>
          <cell r="Y47">
            <v>100</v>
          </cell>
          <cell r="Z47" t="str">
            <v>V</v>
          </cell>
          <cell r="AA47" t="str">
            <v>消費電力</v>
          </cell>
          <cell r="AB47">
            <v>116</v>
          </cell>
          <cell r="AC47" t="str">
            <v>W</v>
          </cell>
          <cell r="AD47" t="str">
            <v>機外静圧</v>
          </cell>
          <cell r="AF47" t="str">
            <v>mmAq</v>
          </cell>
          <cell r="AG47" t="str">
            <v>水配管径</v>
          </cell>
          <cell r="AH47">
            <v>20</v>
          </cell>
          <cell r="AJ47" t="str">
            <v>ドレン配管径</v>
          </cell>
          <cell r="AM47" t="str">
            <v>製品重量</v>
          </cell>
          <cell r="AN47">
            <v>40</v>
          </cell>
          <cell r="AO47" t="str">
            <v>kg</v>
          </cell>
          <cell r="AP47" t="str">
            <v>室内吸込乾球温度(冷房)</v>
          </cell>
          <cell r="AQ47">
            <v>27</v>
          </cell>
          <cell r="AR47" t="str">
            <v>℃</v>
          </cell>
          <cell r="AS47" t="str">
            <v>室内吸込湿球温度(冷房)</v>
          </cell>
          <cell r="AT47">
            <v>19.5</v>
          </cell>
          <cell r="AU47" t="str">
            <v>℃</v>
          </cell>
          <cell r="AV47" t="str">
            <v>入口水温(冷房)</v>
          </cell>
          <cell r="AW47">
            <v>7</v>
          </cell>
          <cell r="AX47" t="str">
            <v>℃</v>
          </cell>
          <cell r="AY47" t="str">
            <v>室内吸込乾球温度(暖房)</v>
          </cell>
          <cell r="AZ47">
            <v>21</v>
          </cell>
          <cell r="BA47" t="str">
            <v>℃</v>
          </cell>
          <cell r="BB47" t="str">
            <v>入口水温(暖房)</v>
          </cell>
          <cell r="BC47">
            <v>60</v>
          </cell>
          <cell r="BD47" t="str">
            <v>℃</v>
          </cell>
          <cell r="BE47" t="str">
            <v>外形寸法　高さ</v>
          </cell>
          <cell r="BF47">
            <v>362</v>
          </cell>
          <cell r="BG47" t="str">
            <v>mm</v>
          </cell>
          <cell r="BH47" t="str">
            <v>外形寸法　幅</v>
          </cell>
          <cell r="BI47">
            <v>1434</v>
          </cell>
          <cell r="BJ47" t="str">
            <v>mm</v>
          </cell>
          <cell r="BK47" t="str">
            <v>外形寸法　奥行</v>
          </cell>
          <cell r="BL47">
            <v>506</v>
          </cell>
          <cell r="BM47" t="str">
            <v>mm</v>
          </cell>
          <cell r="BN47" t="str">
            <v>分離形名(パネル１)</v>
          </cell>
          <cell r="BO47" t="str">
            <v>P-800CR-TW1</v>
          </cell>
        </row>
        <row r="48">
          <cell r="B48" t="str">
            <v>LH-800CR-D</v>
          </cell>
          <cell r="C48" t="str">
            <v>標準価格</v>
          </cell>
          <cell r="D48">
            <v>399000</v>
          </cell>
          <cell r="G48">
            <v>399000</v>
          </cell>
          <cell r="H48" t="str">
            <v>円</v>
          </cell>
          <cell r="I48" t="str">
            <v>冷房能力(全熱)</v>
          </cell>
          <cell r="J48">
            <v>6600</v>
          </cell>
          <cell r="K48" t="str">
            <v>kcal/h</v>
          </cell>
          <cell r="L48" t="str">
            <v>冷房能力(顕熱)</v>
          </cell>
          <cell r="M48">
            <v>5000</v>
          </cell>
          <cell r="N48" t="str">
            <v>kcal/h</v>
          </cell>
          <cell r="O48" t="str">
            <v>暖房能力</v>
          </cell>
          <cell r="P48">
            <v>11000</v>
          </cell>
          <cell r="Q48" t="str">
            <v>kcal/h</v>
          </cell>
          <cell r="R48" t="str">
            <v>水量</v>
          </cell>
          <cell r="S48">
            <v>22</v>
          </cell>
          <cell r="T48" t="str">
            <v>L/min</v>
          </cell>
          <cell r="U48" t="str">
            <v>電源</v>
          </cell>
          <cell r="V48" t="str">
            <v>単相</v>
          </cell>
          <cell r="W48" t="str">
            <v>φ</v>
          </cell>
          <cell r="X48" t="str">
            <v>電圧</v>
          </cell>
          <cell r="Y48">
            <v>100</v>
          </cell>
          <cell r="Z48" t="str">
            <v>V</v>
          </cell>
          <cell r="AA48" t="str">
            <v>消費電力</v>
          </cell>
          <cell r="AB48">
            <v>116</v>
          </cell>
          <cell r="AC48" t="str">
            <v>W</v>
          </cell>
          <cell r="AD48" t="str">
            <v>機外静圧</v>
          </cell>
          <cell r="AF48" t="str">
            <v>mmAq</v>
          </cell>
          <cell r="AG48" t="str">
            <v>水配管径</v>
          </cell>
          <cell r="AH48" t="str">
            <v>PT 3/4めねじ</v>
          </cell>
          <cell r="AJ48" t="str">
            <v>ドレン配管径</v>
          </cell>
          <cell r="AK48" t="str">
            <v>VP-20&lt;ﾌﾚｷ接手付属</v>
          </cell>
          <cell r="AM48" t="str">
            <v>製品重量</v>
          </cell>
          <cell r="AN48">
            <v>35</v>
          </cell>
          <cell r="AO48" t="str">
            <v>kg</v>
          </cell>
          <cell r="AP48" t="str">
            <v>室内吸込乾球温度(冷房)</v>
          </cell>
          <cell r="AQ48">
            <v>27</v>
          </cell>
          <cell r="AR48" t="str">
            <v>℃</v>
          </cell>
          <cell r="AS48" t="str">
            <v>室内吸込湿球温度(冷房)</v>
          </cell>
          <cell r="AT48">
            <v>19.5</v>
          </cell>
          <cell r="AU48" t="str">
            <v>℃</v>
          </cell>
          <cell r="AV48" t="str">
            <v>入口水温(冷房)</v>
          </cell>
          <cell r="AW48">
            <v>7</v>
          </cell>
          <cell r="AX48" t="str">
            <v>℃</v>
          </cell>
          <cell r="AY48" t="str">
            <v>室内吸込乾球温度(暖房)</v>
          </cell>
          <cell r="AZ48">
            <v>21</v>
          </cell>
          <cell r="BA48" t="str">
            <v>℃</v>
          </cell>
          <cell r="BB48" t="str">
            <v>入口水温(暖房)</v>
          </cell>
          <cell r="BC48">
            <v>60</v>
          </cell>
          <cell r="BD48" t="str">
            <v>℃</v>
          </cell>
          <cell r="BE48" t="str">
            <v>外形寸法　高さ</v>
          </cell>
          <cell r="BF48">
            <v>362</v>
          </cell>
          <cell r="BG48" t="str">
            <v>mm</v>
          </cell>
          <cell r="BH48" t="str">
            <v>外形寸法　幅</v>
          </cell>
          <cell r="BI48">
            <v>1134</v>
          </cell>
          <cell r="BJ48" t="str">
            <v>mm</v>
          </cell>
          <cell r="BK48" t="str">
            <v>外形寸法　奥行</v>
          </cell>
          <cell r="BL48">
            <v>506</v>
          </cell>
          <cell r="BM48" t="str">
            <v>mm</v>
          </cell>
          <cell r="BN48" t="str">
            <v>分離形名(パネル１)</v>
          </cell>
          <cell r="BO48" t="str">
            <v>P-800CR-DW</v>
          </cell>
        </row>
        <row r="49">
          <cell r="B49" t="str">
            <v>LH-800FE-C1</v>
          </cell>
          <cell r="C49" t="str">
            <v>標準価格</v>
          </cell>
          <cell r="D49">
            <v>234500</v>
          </cell>
          <cell r="E49">
            <v>17000</v>
          </cell>
          <cell r="G49">
            <v>251500</v>
          </cell>
          <cell r="H49" t="str">
            <v>円</v>
          </cell>
          <cell r="I49" t="str">
            <v>冷房能力(全熱)</v>
          </cell>
          <cell r="J49">
            <v>6600</v>
          </cell>
          <cell r="K49" t="str">
            <v>kcal/h</v>
          </cell>
          <cell r="L49" t="str">
            <v>冷房能力(顕熱)</v>
          </cell>
          <cell r="M49">
            <v>5000</v>
          </cell>
          <cell r="N49" t="str">
            <v>kcal/h</v>
          </cell>
          <cell r="O49" t="str">
            <v>暖房能力</v>
          </cell>
          <cell r="P49">
            <v>11000</v>
          </cell>
          <cell r="Q49" t="str">
            <v>kcal/h</v>
          </cell>
          <cell r="R49" t="str">
            <v>水量</v>
          </cell>
          <cell r="S49">
            <v>22</v>
          </cell>
          <cell r="T49" t="str">
            <v>L/min</v>
          </cell>
          <cell r="U49" t="str">
            <v>電源</v>
          </cell>
          <cell r="V49" t="str">
            <v>単相</v>
          </cell>
          <cell r="W49" t="str">
            <v>φ</v>
          </cell>
          <cell r="X49" t="str">
            <v>電圧</v>
          </cell>
          <cell r="Y49">
            <v>100</v>
          </cell>
          <cell r="Z49" t="str">
            <v>V</v>
          </cell>
          <cell r="AA49" t="str">
            <v>消費電力</v>
          </cell>
          <cell r="AB49">
            <v>86</v>
          </cell>
          <cell r="AC49" t="str">
            <v>W</v>
          </cell>
          <cell r="AD49" t="str">
            <v>機外静圧</v>
          </cell>
          <cell r="AF49" t="str">
            <v>mmAq</v>
          </cell>
          <cell r="AG49" t="str">
            <v>水配管径</v>
          </cell>
          <cell r="AH49" t="str">
            <v>PT 3/4めねじ</v>
          </cell>
          <cell r="AJ49" t="str">
            <v>ドレン配管径</v>
          </cell>
          <cell r="AK49" t="str">
            <v>PT 3/4おねじ</v>
          </cell>
          <cell r="AM49" t="str">
            <v>製品重量</v>
          </cell>
          <cell r="AN49">
            <v>44</v>
          </cell>
          <cell r="AO49" t="str">
            <v>kg</v>
          </cell>
          <cell r="AP49" t="str">
            <v>室内吸込乾球温度(冷房)</v>
          </cell>
          <cell r="AQ49">
            <v>27</v>
          </cell>
          <cell r="AR49" t="str">
            <v>℃</v>
          </cell>
          <cell r="AS49" t="str">
            <v>室内吸込湿球温度(冷房)</v>
          </cell>
          <cell r="AT49">
            <v>19.5</v>
          </cell>
          <cell r="AU49" t="str">
            <v>℃</v>
          </cell>
          <cell r="AV49" t="str">
            <v>入口水温(冷房)</v>
          </cell>
          <cell r="AW49">
            <v>7</v>
          </cell>
          <cell r="AX49" t="str">
            <v>℃</v>
          </cell>
          <cell r="AY49" t="str">
            <v>室内吸込乾球温度(暖房)</v>
          </cell>
          <cell r="AZ49">
            <v>21</v>
          </cell>
          <cell r="BA49" t="str">
            <v>℃</v>
          </cell>
          <cell r="BB49" t="str">
            <v>入口水温(暖房)</v>
          </cell>
          <cell r="BC49">
            <v>60</v>
          </cell>
          <cell r="BD49" t="str">
            <v>℃</v>
          </cell>
          <cell r="BE49" t="str">
            <v>外形寸法　高さ</v>
          </cell>
          <cell r="BF49">
            <v>260</v>
          </cell>
          <cell r="BG49" t="str">
            <v>mm</v>
          </cell>
          <cell r="BH49" t="str">
            <v>外形寸法　幅</v>
          </cell>
          <cell r="BI49">
            <v>1770</v>
          </cell>
          <cell r="BJ49" t="str">
            <v>mm</v>
          </cell>
          <cell r="BK49" t="str">
            <v>外形寸法　奥行</v>
          </cell>
          <cell r="BL49">
            <v>567</v>
          </cell>
          <cell r="BM49" t="str">
            <v>mm</v>
          </cell>
          <cell r="BN49" t="str">
            <v>分離形名(パネル１)</v>
          </cell>
        </row>
        <row r="50">
          <cell r="B50" t="str">
            <v>LH-800FR-C</v>
          </cell>
          <cell r="C50" t="str">
            <v>標準価格</v>
          </cell>
          <cell r="D50">
            <v>181000</v>
          </cell>
          <cell r="E50">
            <v>12000</v>
          </cell>
          <cell r="G50">
            <v>193000</v>
          </cell>
          <cell r="H50" t="str">
            <v>円</v>
          </cell>
          <cell r="I50" t="str">
            <v>冷房能力(全熱)</v>
          </cell>
          <cell r="J50">
            <v>6600</v>
          </cell>
          <cell r="K50" t="str">
            <v>kcal/h</v>
          </cell>
          <cell r="L50" t="str">
            <v>冷房能力(顕熱)</v>
          </cell>
          <cell r="M50">
            <v>5000</v>
          </cell>
          <cell r="N50" t="str">
            <v>kcal/h</v>
          </cell>
          <cell r="O50" t="str">
            <v>暖房能力</v>
          </cell>
          <cell r="P50">
            <v>11000</v>
          </cell>
          <cell r="Q50" t="str">
            <v>kcal/h</v>
          </cell>
          <cell r="R50" t="str">
            <v>水量</v>
          </cell>
          <cell r="S50">
            <v>22</v>
          </cell>
          <cell r="T50" t="str">
            <v>L/min</v>
          </cell>
          <cell r="U50" t="str">
            <v>電源</v>
          </cell>
          <cell r="V50" t="str">
            <v>単相</v>
          </cell>
          <cell r="W50" t="str">
            <v>φ</v>
          </cell>
          <cell r="X50" t="str">
            <v>電圧</v>
          </cell>
          <cell r="Y50">
            <v>100</v>
          </cell>
          <cell r="Z50" t="str">
            <v>V</v>
          </cell>
          <cell r="AA50" t="str">
            <v>消費電力</v>
          </cell>
          <cell r="AB50">
            <v>87</v>
          </cell>
          <cell r="AC50" t="str">
            <v>W</v>
          </cell>
          <cell r="AD50" t="str">
            <v>機外静圧</v>
          </cell>
          <cell r="AF50" t="str">
            <v>mmAq</v>
          </cell>
          <cell r="AG50" t="str">
            <v>水配管径</v>
          </cell>
          <cell r="AH50">
            <v>20</v>
          </cell>
          <cell r="AJ50" t="str">
            <v>ドレン配管径</v>
          </cell>
          <cell r="AM50" t="str">
            <v>製品重量</v>
          </cell>
          <cell r="AN50">
            <v>35</v>
          </cell>
          <cell r="AO50" t="str">
            <v>kg</v>
          </cell>
          <cell r="AP50" t="str">
            <v>室内吸込乾球温度(冷房)</v>
          </cell>
          <cell r="AQ50">
            <v>27</v>
          </cell>
          <cell r="AR50" t="str">
            <v>℃</v>
          </cell>
          <cell r="AS50" t="str">
            <v>室内吸込湿球温度(冷房)</v>
          </cell>
          <cell r="AT50">
            <v>19.5</v>
          </cell>
          <cell r="AU50" t="str">
            <v>℃</v>
          </cell>
          <cell r="AV50" t="str">
            <v>入口水温(冷房)</v>
          </cell>
          <cell r="AW50">
            <v>7</v>
          </cell>
          <cell r="AX50" t="str">
            <v>℃</v>
          </cell>
          <cell r="AY50" t="str">
            <v>室内吸込乾球温度(暖房)</v>
          </cell>
          <cell r="AZ50">
            <v>21</v>
          </cell>
          <cell r="BA50" t="str">
            <v>℃</v>
          </cell>
          <cell r="BB50" t="str">
            <v>入口水温(暖房)</v>
          </cell>
          <cell r="BC50">
            <v>60</v>
          </cell>
          <cell r="BD50" t="str">
            <v>℃</v>
          </cell>
          <cell r="BE50" t="str">
            <v>外形寸法　高さ</v>
          </cell>
          <cell r="BF50">
            <v>263</v>
          </cell>
          <cell r="BG50" t="str">
            <v>mm</v>
          </cell>
          <cell r="BH50" t="str">
            <v>外形寸法　幅</v>
          </cell>
          <cell r="BI50">
            <v>1709</v>
          </cell>
          <cell r="BJ50" t="str">
            <v>mm</v>
          </cell>
          <cell r="BK50" t="str">
            <v>外形寸法　奥行</v>
          </cell>
          <cell r="BL50">
            <v>483</v>
          </cell>
          <cell r="BM50" t="str">
            <v>mm</v>
          </cell>
          <cell r="BN50" t="str">
            <v>分離形名(パネル１)</v>
          </cell>
        </row>
        <row r="51">
          <cell r="B51" t="str">
            <v>LV-100PE-C</v>
          </cell>
          <cell r="C51" t="str">
            <v>標準価格</v>
          </cell>
          <cell r="D51">
            <v>768500</v>
          </cell>
          <cell r="G51">
            <v>768500</v>
          </cell>
          <cell r="H51" t="str">
            <v>円</v>
          </cell>
          <cell r="I51" t="str">
            <v>冷房能力(全熱)</v>
          </cell>
          <cell r="J51">
            <v>30000</v>
          </cell>
          <cell r="K51" t="str">
            <v>kcal/h</v>
          </cell>
          <cell r="L51" t="str">
            <v>冷房能力(顕熱)</v>
          </cell>
          <cell r="M51">
            <v>21600</v>
          </cell>
          <cell r="N51" t="str">
            <v>kcal/h</v>
          </cell>
          <cell r="O51" t="str">
            <v>暖房能力</v>
          </cell>
          <cell r="P51">
            <v>45000</v>
          </cell>
          <cell r="Q51" t="str">
            <v>kcal/h</v>
          </cell>
          <cell r="R51" t="str">
            <v>水量</v>
          </cell>
          <cell r="S51">
            <v>100</v>
          </cell>
          <cell r="T51" t="str">
            <v>L/min</v>
          </cell>
          <cell r="U51" t="str">
            <v>電源</v>
          </cell>
          <cell r="V51" t="str">
            <v>三相</v>
          </cell>
          <cell r="W51" t="str">
            <v>φ</v>
          </cell>
          <cell r="X51" t="str">
            <v>電圧</v>
          </cell>
          <cell r="Y51">
            <v>200</v>
          </cell>
          <cell r="Z51" t="str">
            <v>V</v>
          </cell>
          <cell r="AA51" t="str">
            <v>消費電力</v>
          </cell>
          <cell r="AB51">
            <v>1160</v>
          </cell>
          <cell r="AC51" t="str">
            <v>W</v>
          </cell>
          <cell r="AD51" t="str">
            <v>機外静圧</v>
          </cell>
          <cell r="AF51" t="str">
            <v>mmAq</v>
          </cell>
          <cell r="AG51" t="str">
            <v>水配管径</v>
          </cell>
          <cell r="AH51" t="str">
            <v>PT 1･1/2おねじ</v>
          </cell>
          <cell r="AJ51" t="str">
            <v>ドレン配管径</v>
          </cell>
          <cell r="AM51" t="str">
            <v>製品重量</v>
          </cell>
          <cell r="AN51">
            <v>230</v>
          </cell>
          <cell r="AO51" t="str">
            <v>kg</v>
          </cell>
          <cell r="AP51" t="str">
            <v>室内吸込乾球温度(冷房)</v>
          </cell>
          <cell r="AQ51">
            <v>27</v>
          </cell>
          <cell r="AR51" t="str">
            <v>℃</v>
          </cell>
          <cell r="AS51" t="str">
            <v>室内吸込湿球温度(冷房)</v>
          </cell>
          <cell r="AT51">
            <v>19.5</v>
          </cell>
          <cell r="AU51" t="str">
            <v>℃</v>
          </cell>
          <cell r="AV51" t="str">
            <v>入口水温(冷房)</v>
          </cell>
          <cell r="AW51">
            <v>7</v>
          </cell>
          <cell r="AX51" t="str">
            <v>℃</v>
          </cell>
          <cell r="AY51" t="str">
            <v>室内吸込乾球温度(暖房)</v>
          </cell>
          <cell r="AZ51">
            <v>21</v>
          </cell>
          <cell r="BA51" t="str">
            <v>℃</v>
          </cell>
          <cell r="BB51" t="str">
            <v>入口水温(暖房)</v>
          </cell>
          <cell r="BC51">
            <v>60</v>
          </cell>
          <cell r="BD51" t="str">
            <v>℃</v>
          </cell>
          <cell r="BE51" t="str">
            <v>外形寸法　高さ</v>
          </cell>
          <cell r="BF51">
            <v>2150</v>
          </cell>
          <cell r="BG51" t="str">
            <v>mm</v>
          </cell>
          <cell r="BH51" t="str">
            <v>外形寸法　幅</v>
          </cell>
          <cell r="BI51">
            <v>1200</v>
          </cell>
          <cell r="BJ51" t="str">
            <v>mm</v>
          </cell>
          <cell r="BK51" t="str">
            <v>外形寸法　奥行</v>
          </cell>
          <cell r="BL51">
            <v>650</v>
          </cell>
          <cell r="BM51" t="str">
            <v>mm</v>
          </cell>
          <cell r="BN51" t="str">
            <v>分離形名(パネル１)</v>
          </cell>
        </row>
        <row r="52">
          <cell r="B52" t="str">
            <v>LV-1200FE-C1</v>
          </cell>
          <cell r="C52" t="str">
            <v>標準価格</v>
          </cell>
          <cell r="D52">
            <v>276500</v>
          </cell>
          <cell r="E52">
            <v>36000</v>
          </cell>
          <cell r="G52">
            <v>312500</v>
          </cell>
          <cell r="H52" t="str">
            <v>円</v>
          </cell>
          <cell r="I52" t="str">
            <v>冷房能力(全熱)</v>
          </cell>
          <cell r="J52">
            <v>8580</v>
          </cell>
          <cell r="K52" t="str">
            <v>kcal/h</v>
          </cell>
          <cell r="L52" t="str">
            <v>冷房能力(顕熱)</v>
          </cell>
          <cell r="M52">
            <v>6410</v>
          </cell>
          <cell r="N52" t="str">
            <v>kcal/h</v>
          </cell>
          <cell r="O52" t="str">
            <v>暖房能力</v>
          </cell>
          <cell r="P52">
            <v>15000</v>
          </cell>
          <cell r="Q52" t="str">
            <v>kcal/h</v>
          </cell>
          <cell r="R52" t="str">
            <v>水量</v>
          </cell>
          <cell r="S52">
            <v>28.6</v>
          </cell>
          <cell r="T52" t="str">
            <v>L/min</v>
          </cell>
          <cell r="U52" t="str">
            <v>電源</v>
          </cell>
          <cell r="V52" t="str">
            <v>単相</v>
          </cell>
          <cell r="W52" t="str">
            <v>φ</v>
          </cell>
          <cell r="X52" t="str">
            <v>電圧</v>
          </cell>
          <cell r="Y52">
            <v>100</v>
          </cell>
          <cell r="Z52" t="str">
            <v>V</v>
          </cell>
          <cell r="AA52" t="str">
            <v>消費電力</v>
          </cell>
          <cell r="AB52">
            <v>124</v>
          </cell>
          <cell r="AC52" t="str">
            <v>W</v>
          </cell>
          <cell r="AD52" t="str">
            <v>機外静圧</v>
          </cell>
          <cell r="AF52" t="str">
            <v>mmAq</v>
          </cell>
          <cell r="AG52" t="str">
            <v>水配管径</v>
          </cell>
          <cell r="AH52" t="str">
            <v>PT 3/4めねじ</v>
          </cell>
          <cell r="AJ52" t="str">
            <v>ドレン配管径</v>
          </cell>
          <cell r="AM52" t="str">
            <v>製品重量</v>
          </cell>
          <cell r="AN52">
            <v>53</v>
          </cell>
          <cell r="AO52" t="str">
            <v>kg</v>
          </cell>
          <cell r="AP52" t="str">
            <v>室内吸込乾球温度(冷房)</v>
          </cell>
          <cell r="AQ52">
            <v>27</v>
          </cell>
          <cell r="AR52" t="str">
            <v>℃</v>
          </cell>
          <cell r="AS52" t="str">
            <v>室内吸込湿球温度(冷房)</v>
          </cell>
          <cell r="AT52">
            <v>19.5</v>
          </cell>
          <cell r="AU52" t="str">
            <v>℃</v>
          </cell>
          <cell r="AV52" t="str">
            <v>入口水温(冷房)</v>
          </cell>
          <cell r="AW52">
            <v>7</v>
          </cell>
          <cell r="AX52" t="str">
            <v>℃</v>
          </cell>
          <cell r="AY52" t="str">
            <v>室内吸込乾球温度(暖房)</v>
          </cell>
          <cell r="AZ52">
            <v>21</v>
          </cell>
          <cell r="BA52" t="str">
            <v>℃</v>
          </cell>
          <cell r="BB52" t="str">
            <v>入口水温(暖房)</v>
          </cell>
          <cell r="BC52">
            <v>60</v>
          </cell>
          <cell r="BD52" t="str">
            <v>℃</v>
          </cell>
          <cell r="BE52" t="str">
            <v>外形寸法　高さ</v>
          </cell>
          <cell r="BF52">
            <v>630</v>
          </cell>
          <cell r="BG52" t="str">
            <v>mm</v>
          </cell>
          <cell r="BH52" t="str">
            <v>外形寸法　幅</v>
          </cell>
          <cell r="BI52">
            <v>2250</v>
          </cell>
          <cell r="BJ52" t="str">
            <v>mm</v>
          </cell>
          <cell r="BK52" t="str">
            <v>外形寸法　奥行</v>
          </cell>
          <cell r="BL52">
            <v>220</v>
          </cell>
          <cell r="BM52" t="str">
            <v>mm</v>
          </cell>
          <cell r="BN52" t="str">
            <v>分離形名(パネル１)</v>
          </cell>
        </row>
        <row r="53">
          <cell r="B53" t="str">
            <v>LV-1200FR-C</v>
          </cell>
          <cell r="C53" t="str">
            <v>標準価格</v>
          </cell>
          <cell r="D53">
            <v>230500</v>
          </cell>
          <cell r="E53">
            <v>33000</v>
          </cell>
          <cell r="G53">
            <v>263500</v>
          </cell>
          <cell r="H53" t="str">
            <v>円</v>
          </cell>
          <cell r="I53" t="str">
            <v>冷房能力(全熱)</v>
          </cell>
          <cell r="J53">
            <v>8580</v>
          </cell>
          <cell r="K53" t="str">
            <v>kcal/h</v>
          </cell>
          <cell r="L53" t="str">
            <v>冷房能力(顕熱)</v>
          </cell>
          <cell r="M53">
            <v>6410</v>
          </cell>
          <cell r="N53" t="str">
            <v>kcal/h</v>
          </cell>
          <cell r="O53" t="str">
            <v>暖房能力</v>
          </cell>
          <cell r="P53">
            <v>15000</v>
          </cell>
          <cell r="Q53" t="str">
            <v>kcal/h</v>
          </cell>
          <cell r="R53" t="str">
            <v>水量</v>
          </cell>
          <cell r="S53">
            <v>28.6</v>
          </cell>
          <cell r="T53" t="str">
            <v>L/min</v>
          </cell>
          <cell r="U53" t="str">
            <v>電源</v>
          </cell>
          <cell r="V53" t="str">
            <v>単相</v>
          </cell>
          <cell r="W53" t="str">
            <v>φ</v>
          </cell>
          <cell r="X53" t="str">
            <v>電圧</v>
          </cell>
          <cell r="Y53">
            <v>100</v>
          </cell>
          <cell r="Z53" t="str">
            <v>V</v>
          </cell>
          <cell r="AA53" t="str">
            <v>消費電力</v>
          </cell>
          <cell r="AB53">
            <v>123</v>
          </cell>
          <cell r="AC53" t="str">
            <v>W</v>
          </cell>
          <cell r="AD53" t="str">
            <v>機外静圧</v>
          </cell>
          <cell r="AF53" t="str">
            <v>mmAq</v>
          </cell>
          <cell r="AG53" t="str">
            <v>水配管径</v>
          </cell>
          <cell r="AH53">
            <v>20</v>
          </cell>
          <cell r="AJ53" t="str">
            <v>ドレン配管径</v>
          </cell>
          <cell r="AM53" t="str">
            <v>製品重量</v>
          </cell>
          <cell r="AN53">
            <v>42</v>
          </cell>
          <cell r="AO53" t="str">
            <v>kg</v>
          </cell>
          <cell r="AP53" t="str">
            <v>室内吸込乾球温度(冷房)</v>
          </cell>
          <cell r="AQ53">
            <v>27</v>
          </cell>
          <cell r="AR53" t="str">
            <v>℃</v>
          </cell>
          <cell r="AS53" t="str">
            <v>室内吸込湿球温度(冷房)</v>
          </cell>
          <cell r="AT53">
            <v>19.5</v>
          </cell>
          <cell r="AU53" t="str">
            <v>℃</v>
          </cell>
          <cell r="AV53" t="str">
            <v>入口水温(冷房)</v>
          </cell>
          <cell r="AW53">
            <v>7</v>
          </cell>
          <cell r="AX53" t="str">
            <v>℃</v>
          </cell>
          <cell r="AY53" t="str">
            <v>室内吸込乾球温度(暖房)</v>
          </cell>
          <cell r="AZ53">
            <v>21</v>
          </cell>
          <cell r="BA53" t="str">
            <v>℃</v>
          </cell>
          <cell r="BB53" t="str">
            <v>入口水温(暖房)</v>
          </cell>
          <cell r="BC53">
            <v>60</v>
          </cell>
          <cell r="BD53" t="str">
            <v>℃</v>
          </cell>
          <cell r="BE53" t="str">
            <v>外形寸法　高さ</v>
          </cell>
          <cell r="BF53">
            <v>639</v>
          </cell>
          <cell r="BG53" t="str">
            <v>mm</v>
          </cell>
          <cell r="BH53" t="str">
            <v>外形寸法　幅</v>
          </cell>
          <cell r="BI53">
            <v>1922</v>
          </cell>
          <cell r="BJ53" t="str">
            <v>mm</v>
          </cell>
          <cell r="BK53" t="str">
            <v>外形寸法　奥行</v>
          </cell>
          <cell r="BL53">
            <v>220</v>
          </cell>
          <cell r="BM53" t="str">
            <v>mm</v>
          </cell>
          <cell r="BN53" t="str">
            <v>分離形名(パネル１)</v>
          </cell>
        </row>
        <row r="54">
          <cell r="B54" t="str">
            <v>LV-150FE-C1</v>
          </cell>
          <cell r="C54" t="str">
            <v>標準価格</v>
          </cell>
          <cell r="D54">
            <v>104500</v>
          </cell>
          <cell r="E54">
            <v>25000</v>
          </cell>
          <cell r="G54">
            <v>129500</v>
          </cell>
          <cell r="H54" t="str">
            <v>円</v>
          </cell>
          <cell r="I54" t="str">
            <v>冷房能力(全熱)</v>
          </cell>
          <cell r="J54">
            <v>1200</v>
          </cell>
          <cell r="K54" t="str">
            <v>kcal/h</v>
          </cell>
          <cell r="L54" t="str">
            <v>冷房能力(顕熱)</v>
          </cell>
          <cell r="M54">
            <v>980</v>
          </cell>
          <cell r="N54" t="str">
            <v>kcal/h</v>
          </cell>
          <cell r="O54" t="str">
            <v>暖房能力</v>
          </cell>
          <cell r="P54">
            <v>2000</v>
          </cell>
          <cell r="Q54" t="str">
            <v>kcal/h</v>
          </cell>
          <cell r="R54" t="str">
            <v>水量</v>
          </cell>
          <cell r="S54">
            <v>4</v>
          </cell>
          <cell r="T54" t="str">
            <v>L/min</v>
          </cell>
          <cell r="U54" t="str">
            <v>電源</v>
          </cell>
          <cell r="V54" t="str">
            <v>単相</v>
          </cell>
          <cell r="W54" t="str">
            <v>φ</v>
          </cell>
          <cell r="X54" t="str">
            <v>電圧</v>
          </cell>
          <cell r="Y54">
            <v>100</v>
          </cell>
          <cell r="Z54" t="str">
            <v>V</v>
          </cell>
          <cell r="AA54" t="str">
            <v>消費電力</v>
          </cell>
          <cell r="AB54">
            <v>32</v>
          </cell>
          <cell r="AC54" t="str">
            <v>W</v>
          </cell>
          <cell r="AD54" t="str">
            <v>機外静圧</v>
          </cell>
          <cell r="AF54" t="str">
            <v>mmAq</v>
          </cell>
          <cell r="AG54" t="str">
            <v>水配管径</v>
          </cell>
          <cell r="AH54" t="str">
            <v>PT 3/4めねじ</v>
          </cell>
          <cell r="AJ54" t="str">
            <v>ドレン配管径</v>
          </cell>
          <cell r="AM54" t="str">
            <v>製品重量</v>
          </cell>
          <cell r="AN54">
            <v>19</v>
          </cell>
          <cell r="AO54" t="str">
            <v>kg</v>
          </cell>
          <cell r="AP54" t="str">
            <v>室内吸込乾球温度(冷房)</v>
          </cell>
          <cell r="AQ54">
            <v>27</v>
          </cell>
          <cell r="AR54" t="str">
            <v>℃</v>
          </cell>
          <cell r="AS54" t="str">
            <v>室内吸込湿球温度(冷房)</v>
          </cell>
          <cell r="AT54">
            <v>19.5</v>
          </cell>
          <cell r="AU54" t="str">
            <v>℃</v>
          </cell>
          <cell r="AV54" t="str">
            <v>入口水温(冷房)</v>
          </cell>
          <cell r="AW54">
            <v>7</v>
          </cell>
          <cell r="AX54" t="str">
            <v>℃</v>
          </cell>
          <cell r="AY54" t="str">
            <v>室内吸込乾球温度(暖房)</v>
          </cell>
          <cell r="AZ54">
            <v>21</v>
          </cell>
          <cell r="BA54" t="str">
            <v>℃</v>
          </cell>
          <cell r="BB54" t="str">
            <v>入口水温(暖房)</v>
          </cell>
          <cell r="BC54">
            <v>60</v>
          </cell>
          <cell r="BD54" t="str">
            <v>℃</v>
          </cell>
          <cell r="BE54" t="str">
            <v>外形寸法　高さ</v>
          </cell>
          <cell r="BF54">
            <v>630</v>
          </cell>
          <cell r="BG54" t="str">
            <v>mm</v>
          </cell>
          <cell r="BH54" t="str">
            <v>外形寸法　幅</v>
          </cell>
          <cell r="BI54">
            <v>810</v>
          </cell>
          <cell r="BJ54" t="str">
            <v>mm</v>
          </cell>
          <cell r="BK54" t="str">
            <v>外形寸法　奥行</v>
          </cell>
          <cell r="BL54">
            <v>220</v>
          </cell>
          <cell r="BM54" t="str">
            <v>mm</v>
          </cell>
          <cell r="BN54" t="str">
            <v>分離形名(パネル１)</v>
          </cell>
        </row>
        <row r="55">
          <cell r="B55" t="str">
            <v>LV-150FR-C</v>
          </cell>
          <cell r="C55" t="str">
            <v>標準価格</v>
          </cell>
          <cell r="D55">
            <v>88500</v>
          </cell>
          <cell r="E55">
            <v>22000</v>
          </cell>
          <cell r="G55">
            <v>110500</v>
          </cell>
          <cell r="H55" t="str">
            <v>円</v>
          </cell>
          <cell r="I55" t="str">
            <v>冷房能力(全熱)</v>
          </cell>
          <cell r="J55">
            <v>1200</v>
          </cell>
          <cell r="K55" t="str">
            <v>kcal/h</v>
          </cell>
          <cell r="L55" t="str">
            <v>冷房能力(顕熱)</v>
          </cell>
          <cell r="M55">
            <v>980</v>
          </cell>
          <cell r="N55" t="str">
            <v>kcal/h</v>
          </cell>
          <cell r="O55" t="str">
            <v>暖房能力</v>
          </cell>
          <cell r="P55">
            <v>2000</v>
          </cell>
          <cell r="Q55" t="str">
            <v>kcal/h</v>
          </cell>
          <cell r="R55" t="str">
            <v>水量</v>
          </cell>
          <cell r="S55">
            <v>4</v>
          </cell>
          <cell r="T55" t="str">
            <v>L/min</v>
          </cell>
          <cell r="U55" t="str">
            <v>電源</v>
          </cell>
          <cell r="V55" t="str">
            <v>単相</v>
          </cell>
          <cell r="W55" t="str">
            <v>φ</v>
          </cell>
          <cell r="X55" t="str">
            <v>電圧</v>
          </cell>
          <cell r="Y55">
            <v>100</v>
          </cell>
          <cell r="Z55" t="str">
            <v>V</v>
          </cell>
          <cell r="AA55" t="str">
            <v>消費電力</v>
          </cell>
          <cell r="AB55">
            <v>32</v>
          </cell>
          <cell r="AC55" t="str">
            <v>W</v>
          </cell>
          <cell r="AD55" t="str">
            <v>機外静圧</v>
          </cell>
          <cell r="AF55" t="str">
            <v>mmAq</v>
          </cell>
          <cell r="AG55" t="str">
            <v>水配管径</v>
          </cell>
          <cell r="AH55">
            <v>20</v>
          </cell>
          <cell r="AJ55" t="str">
            <v>ドレン配管径</v>
          </cell>
          <cell r="AM55" t="str">
            <v>製品重量</v>
          </cell>
          <cell r="AN55">
            <v>12</v>
          </cell>
          <cell r="AO55" t="str">
            <v>kg</v>
          </cell>
          <cell r="AP55" t="str">
            <v>室内吸込乾球温度(冷房)</v>
          </cell>
          <cell r="AQ55">
            <v>27</v>
          </cell>
          <cell r="AR55" t="str">
            <v>℃</v>
          </cell>
          <cell r="AS55" t="str">
            <v>室内吸込湿球温度(冷房)</v>
          </cell>
          <cell r="AT55">
            <v>19.5</v>
          </cell>
          <cell r="AU55" t="str">
            <v>℃</v>
          </cell>
          <cell r="AV55" t="str">
            <v>入口水温(冷房)</v>
          </cell>
          <cell r="AW55">
            <v>7</v>
          </cell>
          <cell r="AX55" t="str">
            <v>℃</v>
          </cell>
          <cell r="AY55" t="str">
            <v>室内吸込乾球温度(暖房)</v>
          </cell>
          <cell r="AZ55">
            <v>21</v>
          </cell>
          <cell r="BA55" t="str">
            <v>℃</v>
          </cell>
          <cell r="BB55" t="str">
            <v>入口水温(暖房)</v>
          </cell>
          <cell r="BC55">
            <v>60</v>
          </cell>
          <cell r="BD55" t="str">
            <v>℃</v>
          </cell>
          <cell r="BE55" t="str">
            <v>外形寸法　高さ</v>
          </cell>
          <cell r="BF55">
            <v>639</v>
          </cell>
          <cell r="BG55" t="str">
            <v>mm</v>
          </cell>
          <cell r="BH55" t="str">
            <v>外形寸法　幅</v>
          </cell>
          <cell r="BI55">
            <v>482</v>
          </cell>
          <cell r="BJ55" t="str">
            <v>mm</v>
          </cell>
          <cell r="BK55" t="str">
            <v>外形寸法　奥行</v>
          </cell>
          <cell r="BL55">
            <v>220</v>
          </cell>
          <cell r="BM55" t="str">
            <v>mm</v>
          </cell>
          <cell r="BN55" t="str">
            <v>分離形名(パネル１)</v>
          </cell>
        </row>
        <row r="56">
          <cell r="B56" t="str">
            <v>LV-150PE-C</v>
          </cell>
          <cell r="C56" t="str">
            <v>標準価格</v>
          </cell>
          <cell r="D56">
            <v>1045000</v>
          </cell>
          <cell r="G56">
            <v>1045000</v>
          </cell>
          <cell r="H56" t="str">
            <v>円</v>
          </cell>
          <cell r="I56" t="str">
            <v>冷房能力(全熱)</v>
          </cell>
          <cell r="J56">
            <v>45000</v>
          </cell>
          <cell r="K56" t="str">
            <v>kcal/h</v>
          </cell>
          <cell r="L56" t="str">
            <v>冷房能力(顕熱)</v>
          </cell>
          <cell r="M56">
            <v>32400</v>
          </cell>
          <cell r="N56" t="str">
            <v>kcal/h</v>
          </cell>
          <cell r="O56" t="str">
            <v>暖房能力</v>
          </cell>
          <cell r="P56">
            <v>67500</v>
          </cell>
          <cell r="Q56" t="str">
            <v>kcal/h</v>
          </cell>
          <cell r="R56" t="str">
            <v>水量</v>
          </cell>
          <cell r="S56">
            <v>150</v>
          </cell>
          <cell r="T56" t="str">
            <v>L/min</v>
          </cell>
          <cell r="U56" t="str">
            <v>電源</v>
          </cell>
          <cell r="V56" t="str">
            <v>三相</v>
          </cell>
          <cell r="W56" t="str">
            <v>φ</v>
          </cell>
          <cell r="X56" t="str">
            <v>電圧</v>
          </cell>
          <cell r="Y56">
            <v>200</v>
          </cell>
          <cell r="Z56" t="str">
            <v>V</v>
          </cell>
          <cell r="AA56" t="str">
            <v>消費電力</v>
          </cell>
          <cell r="AB56">
            <v>1800</v>
          </cell>
          <cell r="AC56" t="str">
            <v>W</v>
          </cell>
          <cell r="AD56" t="str">
            <v>機外静圧</v>
          </cell>
          <cell r="AE56">
            <v>10</v>
          </cell>
          <cell r="AF56" t="str">
            <v>mmAq</v>
          </cell>
          <cell r="AG56" t="str">
            <v>水配管径</v>
          </cell>
          <cell r="AH56" t="str">
            <v>PT 2おねじ</v>
          </cell>
          <cell r="AJ56" t="str">
            <v>ドレン配管径</v>
          </cell>
          <cell r="AM56" t="str">
            <v>製品重量</v>
          </cell>
          <cell r="AN56">
            <v>300</v>
          </cell>
          <cell r="AO56" t="str">
            <v>kg</v>
          </cell>
          <cell r="AP56" t="str">
            <v>室内吸込乾球温度(冷房)</v>
          </cell>
          <cell r="AQ56">
            <v>27</v>
          </cell>
          <cell r="AR56" t="str">
            <v>℃</v>
          </cell>
          <cell r="AS56" t="str">
            <v>室内吸込湿球温度(冷房)</v>
          </cell>
          <cell r="AT56">
            <v>19.5</v>
          </cell>
          <cell r="AU56" t="str">
            <v>℃</v>
          </cell>
          <cell r="AV56" t="str">
            <v>入口水温(冷房)</v>
          </cell>
          <cell r="AW56">
            <v>7</v>
          </cell>
          <cell r="AX56" t="str">
            <v>℃</v>
          </cell>
          <cell r="AY56" t="str">
            <v>室内吸込乾球温度(暖房)</v>
          </cell>
          <cell r="AZ56">
            <v>21</v>
          </cell>
          <cell r="BA56" t="str">
            <v>℃</v>
          </cell>
          <cell r="BB56" t="str">
            <v>入口水温(暖房)</v>
          </cell>
          <cell r="BC56">
            <v>60</v>
          </cell>
          <cell r="BD56" t="str">
            <v>℃</v>
          </cell>
          <cell r="BE56" t="str">
            <v>外形寸法　高さ</v>
          </cell>
          <cell r="BF56">
            <v>2150</v>
          </cell>
          <cell r="BG56" t="str">
            <v>mm</v>
          </cell>
          <cell r="BH56" t="str">
            <v>外形寸法　幅</v>
          </cell>
          <cell r="BI56">
            <v>1640</v>
          </cell>
          <cell r="BJ56" t="str">
            <v>mm</v>
          </cell>
          <cell r="BK56" t="str">
            <v>外形寸法　奥行</v>
          </cell>
          <cell r="BL56">
            <v>650</v>
          </cell>
          <cell r="BM56" t="str">
            <v>mm</v>
          </cell>
          <cell r="BN56" t="str">
            <v>分離形名(パネル１)</v>
          </cell>
        </row>
        <row r="57">
          <cell r="B57" t="str">
            <v>LV-150RE-M</v>
          </cell>
          <cell r="C57" t="str">
            <v>標準価格</v>
          </cell>
          <cell r="D57">
            <v>91000</v>
          </cell>
          <cell r="G57">
            <v>91000</v>
          </cell>
          <cell r="H57" t="str">
            <v>円</v>
          </cell>
          <cell r="I57" t="str">
            <v>冷房能力(全熱)</v>
          </cell>
          <cell r="J57">
            <v>1110</v>
          </cell>
          <cell r="K57" t="str">
            <v>kcal/h</v>
          </cell>
          <cell r="L57" t="str">
            <v>冷房能力(顕熱)</v>
          </cell>
          <cell r="M57">
            <v>910</v>
          </cell>
          <cell r="N57" t="str">
            <v>kcal/h</v>
          </cell>
          <cell r="O57" t="str">
            <v>暖房能力</v>
          </cell>
          <cell r="P57">
            <v>2160</v>
          </cell>
          <cell r="Q57" t="str">
            <v>kcal/h</v>
          </cell>
          <cell r="R57" t="str">
            <v>水量</v>
          </cell>
          <cell r="S57">
            <v>3.7</v>
          </cell>
          <cell r="T57" t="str">
            <v>L/min</v>
          </cell>
          <cell r="U57" t="str">
            <v>電源</v>
          </cell>
          <cell r="V57" t="str">
            <v>単相</v>
          </cell>
          <cell r="W57" t="str">
            <v>φ</v>
          </cell>
          <cell r="X57" t="str">
            <v>電圧</v>
          </cell>
          <cell r="Y57">
            <v>100</v>
          </cell>
          <cell r="Z57" t="str">
            <v>V</v>
          </cell>
          <cell r="AA57" t="str">
            <v>消費電力</v>
          </cell>
          <cell r="AB57">
            <v>31</v>
          </cell>
          <cell r="AC57" t="str">
            <v>W</v>
          </cell>
          <cell r="AD57" t="str">
            <v>機外静圧</v>
          </cell>
          <cell r="AF57" t="str">
            <v>mmAq</v>
          </cell>
          <cell r="AG57" t="str">
            <v>水配管径</v>
          </cell>
          <cell r="AH57" t="str">
            <v>PT 3/4めねじ</v>
          </cell>
          <cell r="AJ57" t="str">
            <v>ドレン配管径</v>
          </cell>
          <cell r="AM57" t="str">
            <v>製品重量</v>
          </cell>
          <cell r="AN57">
            <v>20</v>
          </cell>
          <cell r="AO57" t="str">
            <v>kg</v>
          </cell>
          <cell r="AP57" t="str">
            <v>室内吸込乾球温度(冷房)</v>
          </cell>
          <cell r="AQ57">
            <v>27</v>
          </cell>
          <cell r="AR57" t="str">
            <v>℃</v>
          </cell>
          <cell r="AS57" t="str">
            <v>室内吸込湿球温度(冷房)</v>
          </cell>
          <cell r="AT57">
            <v>19.5</v>
          </cell>
          <cell r="AU57" t="str">
            <v>℃</v>
          </cell>
          <cell r="AV57" t="str">
            <v>入口水温(冷房)</v>
          </cell>
          <cell r="AW57">
            <v>7</v>
          </cell>
          <cell r="AX57" t="str">
            <v>℃</v>
          </cell>
          <cell r="AY57" t="str">
            <v>室内吸込乾球温度(暖房)</v>
          </cell>
          <cell r="AZ57">
            <v>21</v>
          </cell>
          <cell r="BA57" t="str">
            <v>℃</v>
          </cell>
          <cell r="BB57" t="str">
            <v>入口水温(暖房)</v>
          </cell>
          <cell r="BC57">
            <v>60</v>
          </cell>
          <cell r="BD57" t="str">
            <v>℃</v>
          </cell>
          <cell r="BE57" t="str">
            <v>外形寸法　高さ</v>
          </cell>
          <cell r="BF57">
            <v>600</v>
          </cell>
          <cell r="BG57" t="str">
            <v>mm</v>
          </cell>
          <cell r="BH57" t="str">
            <v>外形寸法　幅</v>
          </cell>
          <cell r="BI57">
            <v>750</v>
          </cell>
          <cell r="BJ57" t="str">
            <v>mm</v>
          </cell>
          <cell r="BK57" t="str">
            <v>外形寸法　奥行</v>
          </cell>
          <cell r="BL57">
            <v>210</v>
          </cell>
          <cell r="BM57" t="str">
            <v>mm</v>
          </cell>
          <cell r="BN57" t="str">
            <v>分離形名(パネル１)</v>
          </cell>
        </row>
        <row r="58">
          <cell r="B58" t="str">
            <v>LV-150RE-TM</v>
          </cell>
          <cell r="C58" t="str">
            <v>標準価格</v>
          </cell>
          <cell r="D58">
            <v>104000</v>
          </cell>
          <cell r="G58">
            <v>104000</v>
          </cell>
          <cell r="H58" t="str">
            <v>円</v>
          </cell>
          <cell r="I58" t="str">
            <v>冷房能力(全熱)</v>
          </cell>
          <cell r="J58">
            <v>1110</v>
          </cell>
          <cell r="K58" t="str">
            <v>kcal/h</v>
          </cell>
          <cell r="L58" t="str">
            <v>冷房能力(顕熱)</v>
          </cell>
          <cell r="M58">
            <v>910</v>
          </cell>
          <cell r="N58" t="str">
            <v>kcal/h</v>
          </cell>
          <cell r="O58" t="str">
            <v>暖房能力</v>
          </cell>
          <cell r="P58">
            <v>2160</v>
          </cell>
          <cell r="Q58" t="str">
            <v>kcal/h</v>
          </cell>
          <cell r="R58" t="str">
            <v>水量</v>
          </cell>
          <cell r="S58">
            <v>3.7</v>
          </cell>
          <cell r="T58" t="str">
            <v>L/min</v>
          </cell>
          <cell r="U58" t="str">
            <v>電源</v>
          </cell>
          <cell r="V58" t="str">
            <v>単相</v>
          </cell>
          <cell r="W58" t="str">
            <v>φ</v>
          </cell>
          <cell r="X58" t="str">
            <v>電圧</v>
          </cell>
          <cell r="Y58">
            <v>100</v>
          </cell>
          <cell r="Z58" t="str">
            <v>V</v>
          </cell>
          <cell r="AA58" t="str">
            <v>消費電力</v>
          </cell>
          <cell r="AB58">
            <v>34</v>
          </cell>
          <cell r="AC58" t="str">
            <v>W</v>
          </cell>
          <cell r="AD58" t="str">
            <v>機外静圧</v>
          </cell>
          <cell r="AF58" t="str">
            <v>mmAq</v>
          </cell>
          <cell r="AG58" t="str">
            <v>水配管径</v>
          </cell>
          <cell r="AH58" t="str">
            <v>PT 3/4めねじ</v>
          </cell>
          <cell r="AJ58" t="str">
            <v>ドレン配管径</v>
          </cell>
          <cell r="AK58" t="str">
            <v>ﾋﾞﾆﾙﾁｭｰﾌﾞ外径φ18</v>
          </cell>
          <cell r="AM58" t="str">
            <v>製品重量</v>
          </cell>
          <cell r="AN58">
            <v>20</v>
          </cell>
          <cell r="AO58" t="str">
            <v>kg</v>
          </cell>
          <cell r="AP58" t="str">
            <v>室内吸込乾球温度(冷房)</v>
          </cell>
          <cell r="AQ58">
            <v>27</v>
          </cell>
          <cell r="AR58" t="str">
            <v>℃</v>
          </cell>
          <cell r="AS58" t="str">
            <v>室内吸込湿球温度(冷房)</v>
          </cell>
          <cell r="AT58">
            <v>19.5</v>
          </cell>
          <cell r="AU58" t="str">
            <v>℃</v>
          </cell>
          <cell r="AV58" t="str">
            <v>入口水温(冷房)</v>
          </cell>
          <cell r="AW58">
            <v>7</v>
          </cell>
          <cell r="AX58" t="str">
            <v>℃</v>
          </cell>
          <cell r="AY58" t="str">
            <v>室内吸込乾球温度(暖房)</v>
          </cell>
          <cell r="AZ58">
            <v>21</v>
          </cell>
          <cell r="BA58" t="str">
            <v>℃</v>
          </cell>
          <cell r="BB58" t="str">
            <v>入口水温(暖房)</v>
          </cell>
          <cell r="BC58">
            <v>60</v>
          </cell>
          <cell r="BD58" t="str">
            <v>℃</v>
          </cell>
          <cell r="BE58" t="str">
            <v>外形寸法　高さ</v>
          </cell>
          <cell r="BF58">
            <v>600</v>
          </cell>
          <cell r="BG58" t="str">
            <v>mm</v>
          </cell>
          <cell r="BH58" t="str">
            <v>外形寸法　幅</v>
          </cell>
          <cell r="BI58">
            <v>750</v>
          </cell>
          <cell r="BJ58" t="str">
            <v>mm</v>
          </cell>
          <cell r="BK58" t="str">
            <v>外形寸法　奥行</v>
          </cell>
          <cell r="BL58">
            <v>210</v>
          </cell>
          <cell r="BM58" t="str">
            <v>mm</v>
          </cell>
          <cell r="BN58" t="str">
            <v>分離形名(パネル１)</v>
          </cell>
        </row>
        <row r="59">
          <cell r="B59" t="str">
            <v>LV-150RE-TW</v>
          </cell>
          <cell r="C59" t="str">
            <v>標準価格</v>
          </cell>
          <cell r="D59">
            <v>104000</v>
          </cell>
          <cell r="G59">
            <v>104000</v>
          </cell>
          <cell r="H59" t="str">
            <v>円</v>
          </cell>
          <cell r="I59" t="str">
            <v>冷房能力(全熱)</v>
          </cell>
          <cell r="J59">
            <v>1110</v>
          </cell>
          <cell r="K59" t="str">
            <v>kcal/h</v>
          </cell>
          <cell r="L59" t="str">
            <v>冷房能力(顕熱)</v>
          </cell>
          <cell r="M59">
            <v>910</v>
          </cell>
          <cell r="N59" t="str">
            <v>kcal/h</v>
          </cell>
          <cell r="O59" t="str">
            <v>暖房能力</v>
          </cell>
          <cell r="P59">
            <v>2160</v>
          </cell>
          <cell r="Q59" t="str">
            <v>kcal/h</v>
          </cell>
          <cell r="R59" t="str">
            <v>水量</v>
          </cell>
          <cell r="S59">
            <v>3.7</v>
          </cell>
          <cell r="T59" t="str">
            <v>L/min</v>
          </cell>
          <cell r="U59" t="str">
            <v>電源</v>
          </cell>
          <cell r="V59" t="str">
            <v>単相</v>
          </cell>
          <cell r="W59" t="str">
            <v>φ</v>
          </cell>
          <cell r="X59" t="str">
            <v>電圧</v>
          </cell>
          <cell r="Y59">
            <v>100</v>
          </cell>
          <cell r="Z59" t="str">
            <v>V</v>
          </cell>
          <cell r="AA59" t="str">
            <v>消費電力</v>
          </cell>
          <cell r="AB59">
            <v>34</v>
          </cell>
          <cell r="AC59" t="str">
            <v>W</v>
          </cell>
          <cell r="AD59" t="str">
            <v>機外静圧</v>
          </cell>
          <cell r="AF59" t="str">
            <v>mmAq</v>
          </cell>
          <cell r="AG59" t="str">
            <v>水配管径</v>
          </cell>
          <cell r="AH59" t="str">
            <v>PT 3/4めねじ</v>
          </cell>
          <cell r="AJ59" t="str">
            <v>ドレン配管径</v>
          </cell>
          <cell r="AK59" t="str">
            <v>ﾋﾞﾆﾙﾁｭｰﾌﾞ外径φ18</v>
          </cell>
          <cell r="AM59" t="str">
            <v>製品重量</v>
          </cell>
          <cell r="AN59">
            <v>20</v>
          </cell>
          <cell r="AO59" t="str">
            <v>kg</v>
          </cell>
          <cell r="AP59" t="str">
            <v>室内吸込乾球温度(冷房)</v>
          </cell>
          <cell r="AQ59">
            <v>27</v>
          </cell>
          <cell r="AR59" t="str">
            <v>℃</v>
          </cell>
          <cell r="AS59" t="str">
            <v>室内吸込湿球温度(冷房)</v>
          </cell>
          <cell r="AT59">
            <v>19.5</v>
          </cell>
          <cell r="AU59" t="str">
            <v>℃</v>
          </cell>
          <cell r="AV59" t="str">
            <v>入口水温(冷房)</v>
          </cell>
          <cell r="AW59">
            <v>7</v>
          </cell>
          <cell r="AX59" t="str">
            <v>℃</v>
          </cell>
          <cell r="AY59" t="str">
            <v>室内吸込乾球温度(暖房)</v>
          </cell>
          <cell r="AZ59">
            <v>21</v>
          </cell>
          <cell r="BA59" t="str">
            <v>℃</v>
          </cell>
          <cell r="BB59" t="str">
            <v>入口水温(暖房)</v>
          </cell>
          <cell r="BC59">
            <v>60</v>
          </cell>
          <cell r="BD59" t="str">
            <v>℃</v>
          </cell>
          <cell r="BE59" t="str">
            <v>外形寸法　高さ</v>
          </cell>
          <cell r="BF59">
            <v>600</v>
          </cell>
          <cell r="BG59" t="str">
            <v>mm</v>
          </cell>
          <cell r="BH59" t="str">
            <v>外形寸法　幅</v>
          </cell>
          <cell r="BI59">
            <v>750</v>
          </cell>
          <cell r="BJ59" t="str">
            <v>mm</v>
          </cell>
          <cell r="BK59" t="str">
            <v>外形寸法　奥行</v>
          </cell>
          <cell r="BL59">
            <v>210</v>
          </cell>
          <cell r="BM59" t="str">
            <v>mm</v>
          </cell>
          <cell r="BN59" t="str">
            <v>分離形名(パネル１)</v>
          </cell>
        </row>
        <row r="60">
          <cell r="B60" t="str">
            <v>LV-150RE-W</v>
          </cell>
          <cell r="C60" t="str">
            <v>標準価格</v>
          </cell>
          <cell r="D60">
            <v>91000</v>
          </cell>
          <cell r="G60">
            <v>91000</v>
          </cell>
          <cell r="H60" t="str">
            <v>円</v>
          </cell>
          <cell r="I60" t="str">
            <v>冷房能力(全熱)</v>
          </cell>
          <cell r="J60">
            <v>1110</v>
          </cell>
          <cell r="K60" t="str">
            <v>kcal/h</v>
          </cell>
          <cell r="L60" t="str">
            <v>冷房能力(顕熱)</v>
          </cell>
          <cell r="M60">
            <v>910</v>
          </cell>
          <cell r="N60" t="str">
            <v>kcal/h</v>
          </cell>
          <cell r="O60" t="str">
            <v>暖房能力</v>
          </cell>
          <cell r="P60">
            <v>2160</v>
          </cell>
          <cell r="Q60" t="str">
            <v>kcal/h</v>
          </cell>
          <cell r="R60" t="str">
            <v>水量</v>
          </cell>
          <cell r="S60">
            <v>3.7</v>
          </cell>
          <cell r="T60" t="str">
            <v>L/min</v>
          </cell>
          <cell r="U60" t="str">
            <v>電源</v>
          </cell>
          <cell r="V60" t="str">
            <v>単相</v>
          </cell>
          <cell r="W60" t="str">
            <v>φ</v>
          </cell>
          <cell r="X60" t="str">
            <v>電圧</v>
          </cell>
          <cell r="Y60">
            <v>100</v>
          </cell>
          <cell r="Z60" t="str">
            <v>V</v>
          </cell>
          <cell r="AA60" t="str">
            <v>消費電力</v>
          </cell>
          <cell r="AB60">
            <v>31</v>
          </cell>
          <cell r="AC60" t="str">
            <v>W</v>
          </cell>
          <cell r="AD60" t="str">
            <v>機外静圧</v>
          </cell>
          <cell r="AF60" t="str">
            <v>mmAq</v>
          </cell>
          <cell r="AG60" t="str">
            <v>水配管径</v>
          </cell>
          <cell r="AH60" t="str">
            <v>PT 3/4めねじ</v>
          </cell>
          <cell r="AJ60" t="str">
            <v>ドレン配管径</v>
          </cell>
          <cell r="AM60" t="str">
            <v>製品重量</v>
          </cell>
          <cell r="AN60">
            <v>20</v>
          </cell>
          <cell r="AO60" t="str">
            <v>kg</v>
          </cell>
          <cell r="AP60" t="str">
            <v>室内吸込乾球温度(冷房)</v>
          </cell>
          <cell r="AQ60">
            <v>27</v>
          </cell>
          <cell r="AR60" t="str">
            <v>℃</v>
          </cell>
          <cell r="AS60" t="str">
            <v>室内吸込湿球温度(冷房)</v>
          </cell>
          <cell r="AT60">
            <v>19.5</v>
          </cell>
          <cell r="AU60" t="str">
            <v>℃</v>
          </cell>
          <cell r="AV60" t="str">
            <v>入口水温(冷房)</v>
          </cell>
          <cell r="AW60">
            <v>7</v>
          </cell>
          <cell r="AX60" t="str">
            <v>℃</v>
          </cell>
          <cell r="AY60" t="str">
            <v>室内吸込乾球温度(暖房)</v>
          </cell>
          <cell r="AZ60">
            <v>21</v>
          </cell>
          <cell r="BA60" t="str">
            <v>℃</v>
          </cell>
          <cell r="BB60" t="str">
            <v>入口水温(暖房)</v>
          </cell>
          <cell r="BC60">
            <v>60</v>
          </cell>
          <cell r="BD60" t="str">
            <v>℃</v>
          </cell>
          <cell r="BE60" t="str">
            <v>外形寸法　高さ</v>
          </cell>
          <cell r="BF60">
            <v>600</v>
          </cell>
          <cell r="BG60" t="str">
            <v>mm</v>
          </cell>
          <cell r="BH60" t="str">
            <v>外形寸法　幅</v>
          </cell>
          <cell r="BI60">
            <v>750</v>
          </cell>
          <cell r="BJ60" t="str">
            <v>mm</v>
          </cell>
          <cell r="BK60" t="str">
            <v>外形寸法　奥行</v>
          </cell>
          <cell r="BL60">
            <v>210</v>
          </cell>
          <cell r="BM60" t="str">
            <v>mm</v>
          </cell>
          <cell r="BN60" t="str">
            <v>分離形名(パネル１)</v>
          </cell>
        </row>
        <row r="61">
          <cell r="B61" t="str">
            <v>LV-200FE-C1</v>
          </cell>
          <cell r="C61" t="str">
            <v>標準価格</v>
          </cell>
          <cell r="D61">
            <v>114000</v>
          </cell>
          <cell r="E61">
            <v>25000</v>
          </cell>
          <cell r="G61">
            <v>139000</v>
          </cell>
          <cell r="H61" t="str">
            <v>円</v>
          </cell>
          <cell r="I61" t="str">
            <v>冷房能力(全熱)</v>
          </cell>
          <cell r="J61">
            <v>1800</v>
          </cell>
          <cell r="K61" t="str">
            <v>kcal/h</v>
          </cell>
          <cell r="L61" t="str">
            <v>冷房能力(顕熱)</v>
          </cell>
          <cell r="M61">
            <v>1370</v>
          </cell>
          <cell r="N61" t="str">
            <v>kcal/h</v>
          </cell>
          <cell r="O61" t="str">
            <v>暖房能力</v>
          </cell>
          <cell r="P61">
            <v>2950</v>
          </cell>
          <cell r="Q61" t="str">
            <v>kcal/h</v>
          </cell>
          <cell r="R61" t="str">
            <v>水量</v>
          </cell>
          <cell r="S61">
            <v>6</v>
          </cell>
          <cell r="T61" t="str">
            <v>L/min</v>
          </cell>
          <cell r="U61" t="str">
            <v>電源</v>
          </cell>
          <cell r="V61" t="str">
            <v>単相</v>
          </cell>
          <cell r="W61" t="str">
            <v>φ</v>
          </cell>
          <cell r="X61" t="str">
            <v>電圧</v>
          </cell>
          <cell r="Y61">
            <v>100</v>
          </cell>
          <cell r="Z61" t="str">
            <v>V</v>
          </cell>
          <cell r="AA61" t="str">
            <v>消費電力</v>
          </cell>
          <cell r="AB61">
            <v>33</v>
          </cell>
          <cell r="AC61" t="str">
            <v>W</v>
          </cell>
          <cell r="AD61" t="str">
            <v>機外静圧</v>
          </cell>
          <cell r="AF61" t="str">
            <v>mmAq</v>
          </cell>
          <cell r="AG61" t="str">
            <v>水配管径</v>
          </cell>
          <cell r="AH61" t="str">
            <v>PT 3/4めねじ</v>
          </cell>
          <cell r="AJ61" t="str">
            <v>ドレン配管径</v>
          </cell>
          <cell r="AK61" t="str">
            <v>ﾎﾟﾘｴﾁﾚﾝ製ﾌﾚｷｼﾌﾞﾙﾎｰｽ 外径φ27&lt;先端φ20&gt;</v>
          </cell>
          <cell r="AM61" t="str">
            <v>製品重量</v>
          </cell>
          <cell r="AN61">
            <v>21</v>
          </cell>
          <cell r="AO61" t="str">
            <v>kg</v>
          </cell>
          <cell r="AP61" t="str">
            <v>室内吸込乾球温度(冷房)</v>
          </cell>
          <cell r="AQ61">
            <v>27</v>
          </cell>
          <cell r="AR61" t="str">
            <v>℃</v>
          </cell>
          <cell r="AS61" t="str">
            <v>室内吸込湿球温度(冷房)</v>
          </cell>
          <cell r="AT61">
            <v>19.5</v>
          </cell>
          <cell r="AU61" t="str">
            <v>℃</v>
          </cell>
          <cell r="AV61" t="str">
            <v>入口水温(冷房)</v>
          </cell>
          <cell r="AW61">
            <v>7</v>
          </cell>
          <cell r="AX61" t="str">
            <v>℃</v>
          </cell>
          <cell r="AY61" t="str">
            <v>室内吸込乾球温度(暖房)</v>
          </cell>
          <cell r="AZ61">
            <v>21</v>
          </cell>
          <cell r="BA61" t="str">
            <v>℃</v>
          </cell>
          <cell r="BB61" t="str">
            <v>入口水温(暖房)</v>
          </cell>
          <cell r="BC61">
            <v>60</v>
          </cell>
          <cell r="BD61" t="str">
            <v>℃</v>
          </cell>
          <cell r="BE61" t="str">
            <v>外形寸法　高さ</v>
          </cell>
          <cell r="BF61">
            <v>630</v>
          </cell>
          <cell r="BG61" t="str">
            <v>mm</v>
          </cell>
          <cell r="BH61" t="str">
            <v>外形寸法　幅</v>
          </cell>
          <cell r="BI61">
            <v>930</v>
          </cell>
          <cell r="BJ61" t="str">
            <v>mm</v>
          </cell>
          <cell r="BK61" t="str">
            <v>外形寸法　奥行</v>
          </cell>
          <cell r="BL61">
            <v>220</v>
          </cell>
          <cell r="BM61" t="str">
            <v>mm</v>
          </cell>
          <cell r="BN61" t="str">
            <v>分離形名(パネル１)</v>
          </cell>
        </row>
        <row r="62">
          <cell r="B62" t="str">
            <v>LV-200FR-C</v>
          </cell>
          <cell r="C62" t="str">
            <v>標準価格</v>
          </cell>
          <cell r="D62">
            <v>97000</v>
          </cell>
          <cell r="E62">
            <v>22000</v>
          </cell>
          <cell r="G62">
            <v>119000</v>
          </cell>
          <cell r="H62" t="str">
            <v>円</v>
          </cell>
          <cell r="I62" t="str">
            <v>冷房能力(全熱)</v>
          </cell>
          <cell r="J62">
            <v>1800</v>
          </cell>
          <cell r="K62" t="str">
            <v>kcal/h</v>
          </cell>
          <cell r="L62" t="str">
            <v>冷房能力(顕熱)</v>
          </cell>
          <cell r="M62">
            <v>1370</v>
          </cell>
          <cell r="N62" t="str">
            <v>kcal/h</v>
          </cell>
          <cell r="O62" t="str">
            <v>暖房能力</v>
          </cell>
          <cell r="P62">
            <v>2950</v>
          </cell>
          <cell r="Q62" t="str">
            <v>kcal/h</v>
          </cell>
          <cell r="R62" t="str">
            <v>水量</v>
          </cell>
          <cell r="S62">
            <v>6</v>
          </cell>
          <cell r="T62" t="str">
            <v>L/min</v>
          </cell>
          <cell r="U62" t="str">
            <v>電源</v>
          </cell>
          <cell r="V62" t="str">
            <v>単相</v>
          </cell>
          <cell r="W62" t="str">
            <v>φ</v>
          </cell>
          <cell r="X62" t="str">
            <v>電圧</v>
          </cell>
          <cell r="Y62">
            <v>100</v>
          </cell>
          <cell r="Z62" t="str">
            <v>V</v>
          </cell>
          <cell r="AA62" t="str">
            <v>消費電力</v>
          </cell>
          <cell r="AB62">
            <v>33</v>
          </cell>
          <cell r="AC62" t="str">
            <v>W</v>
          </cell>
          <cell r="AD62" t="str">
            <v>機外静圧</v>
          </cell>
          <cell r="AF62" t="str">
            <v>mmAq</v>
          </cell>
          <cell r="AG62" t="str">
            <v>水配管径</v>
          </cell>
          <cell r="AH62">
            <v>20</v>
          </cell>
          <cell r="AJ62" t="str">
            <v>ドレン配管径</v>
          </cell>
          <cell r="AM62" t="str">
            <v>製品重量</v>
          </cell>
          <cell r="AN62">
            <v>14</v>
          </cell>
          <cell r="AO62" t="str">
            <v>kg</v>
          </cell>
          <cell r="AP62" t="str">
            <v>室内吸込乾球温度(冷房)</v>
          </cell>
          <cell r="AQ62">
            <v>27</v>
          </cell>
          <cell r="AR62" t="str">
            <v>℃</v>
          </cell>
          <cell r="AS62" t="str">
            <v>室内吸込湿球温度(冷房)</v>
          </cell>
          <cell r="AT62">
            <v>19.5</v>
          </cell>
          <cell r="AU62" t="str">
            <v>℃</v>
          </cell>
          <cell r="AV62" t="str">
            <v>入口水温(冷房)</v>
          </cell>
          <cell r="AW62">
            <v>7</v>
          </cell>
          <cell r="AX62" t="str">
            <v>℃</v>
          </cell>
          <cell r="AY62" t="str">
            <v>室内吸込乾球温度(暖房)</v>
          </cell>
          <cell r="AZ62">
            <v>21</v>
          </cell>
          <cell r="BA62" t="str">
            <v>℃</v>
          </cell>
          <cell r="BB62" t="str">
            <v>入口水温(暖房)</v>
          </cell>
          <cell r="BC62">
            <v>60</v>
          </cell>
          <cell r="BD62" t="str">
            <v>℃</v>
          </cell>
          <cell r="BE62" t="str">
            <v>外形寸法　高さ</v>
          </cell>
          <cell r="BF62">
            <v>639</v>
          </cell>
          <cell r="BG62" t="str">
            <v>mm</v>
          </cell>
          <cell r="BH62" t="str">
            <v>外形寸法　幅</v>
          </cell>
          <cell r="BI62">
            <v>602</v>
          </cell>
          <cell r="BJ62" t="str">
            <v>mm</v>
          </cell>
          <cell r="BK62" t="str">
            <v>外形寸法　奥行</v>
          </cell>
          <cell r="BL62">
            <v>220</v>
          </cell>
          <cell r="BM62" t="str">
            <v>mm</v>
          </cell>
          <cell r="BN62" t="str">
            <v>分離形名(パネル１)</v>
          </cell>
        </row>
        <row r="63">
          <cell r="B63" t="str">
            <v>LV-200LFE-B3</v>
          </cell>
          <cell r="C63" t="str">
            <v>標準価格</v>
          </cell>
          <cell r="D63">
            <v>138000</v>
          </cell>
          <cell r="E63">
            <v>23000</v>
          </cell>
          <cell r="G63">
            <v>161000</v>
          </cell>
          <cell r="H63" t="str">
            <v>円</v>
          </cell>
          <cell r="I63" t="str">
            <v>冷房能力(全熱)</v>
          </cell>
          <cell r="J63">
            <v>1800</v>
          </cell>
          <cell r="K63" t="str">
            <v>kcal/h</v>
          </cell>
          <cell r="L63" t="str">
            <v>冷房能力(顕熱)</v>
          </cell>
          <cell r="M63">
            <v>1370</v>
          </cell>
          <cell r="N63" t="str">
            <v>kcal/h</v>
          </cell>
          <cell r="O63" t="str">
            <v>暖房能力</v>
          </cell>
          <cell r="P63">
            <v>2950</v>
          </cell>
          <cell r="Q63" t="str">
            <v>kcal/h</v>
          </cell>
          <cell r="R63" t="str">
            <v>水量</v>
          </cell>
          <cell r="S63">
            <v>6</v>
          </cell>
          <cell r="T63" t="str">
            <v>L/min</v>
          </cell>
          <cell r="U63" t="str">
            <v>電源</v>
          </cell>
          <cell r="V63" t="str">
            <v>単相</v>
          </cell>
          <cell r="W63" t="str">
            <v>φ</v>
          </cell>
          <cell r="X63" t="str">
            <v>電圧</v>
          </cell>
          <cell r="Y63">
            <v>100</v>
          </cell>
          <cell r="Z63" t="str">
            <v>V</v>
          </cell>
          <cell r="AA63" t="str">
            <v>消費電力</v>
          </cell>
          <cell r="AB63">
            <v>34</v>
          </cell>
          <cell r="AC63" t="str">
            <v>W</v>
          </cell>
          <cell r="AD63" t="str">
            <v>機外静圧</v>
          </cell>
          <cell r="AF63" t="str">
            <v>mmAq</v>
          </cell>
          <cell r="AG63" t="str">
            <v>水配管径</v>
          </cell>
          <cell r="AH63" t="str">
            <v>PT 3/4めねじ</v>
          </cell>
          <cell r="AJ63" t="str">
            <v>ドレン配管径</v>
          </cell>
          <cell r="AM63" t="str">
            <v>製品重量</v>
          </cell>
          <cell r="AN63">
            <v>30</v>
          </cell>
          <cell r="AO63" t="str">
            <v>kg</v>
          </cell>
          <cell r="AP63" t="str">
            <v>室内吸込乾球温度(冷房)</v>
          </cell>
          <cell r="AQ63">
            <v>27</v>
          </cell>
          <cell r="AR63" t="str">
            <v>℃</v>
          </cell>
          <cell r="AS63" t="str">
            <v>室内吸込湿球温度(冷房)</v>
          </cell>
          <cell r="AT63">
            <v>19.5</v>
          </cell>
          <cell r="AU63" t="str">
            <v>℃</v>
          </cell>
          <cell r="AV63" t="str">
            <v>入口水温(冷房)</v>
          </cell>
          <cell r="AW63">
            <v>7</v>
          </cell>
          <cell r="AX63" t="str">
            <v>℃</v>
          </cell>
          <cell r="AY63" t="str">
            <v>室内吸込乾球温度(暖房)</v>
          </cell>
          <cell r="AZ63">
            <v>21</v>
          </cell>
          <cell r="BA63" t="str">
            <v>℃</v>
          </cell>
          <cell r="BB63" t="str">
            <v>入口水温(暖房)</v>
          </cell>
          <cell r="BC63">
            <v>60</v>
          </cell>
          <cell r="BD63" t="str">
            <v>℃</v>
          </cell>
          <cell r="BE63" t="str">
            <v>外形寸法　高さ</v>
          </cell>
          <cell r="BF63">
            <v>340</v>
          </cell>
          <cell r="BG63" t="str">
            <v>mm</v>
          </cell>
          <cell r="BH63" t="str">
            <v>外形寸法　幅</v>
          </cell>
          <cell r="BI63">
            <v>1080</v>
          </cell>
          <cell r="BJ63" t="str">
            <v>mm</v>
          </cell>
          <cell r="BK63" t="str">
            <v>外形寸法　奥行</v>
          </cell>
          <cell r="BL63">
            <v>350</v>
          </cell>
          <cell r="BM63" t="str">
            <v>mm</v>
          </cell>
          <cell r="BN63" t="str">
            <v>分離形名(パネル１)</v>
          </cell>
        </row>
        <row r="64">
          <cell r="B64" t="str">
            <v>LV-200LFR-B2</v>
          </cell>
          <cell r="C64" t="str">
            <v>標準価格</v>
          </cell>
          <cell r="D64">
            <v>115500</v>
          </cell>
          <cell r="E64">
            <v>12000</v>
          </cell>
          <cell r="G64">
            <v>127500</v>
          </cell>
          <cell r="H64" t="str">
            <v>円</v>
          </cell>
          <cell r="I64" t="str">
            <v>冷房能力(全熱)</v>
          </cell>
          <cell r="J64">
            <v>1800</v>
          </cell>
          <cell r="K64" t="str">
            <v>kcal/h</v>
          </cell>
          <cell r="L64" t="str">
            <v>冷房能力(顕熱)</v>
          </cell>
          <cell r="M64">
            <v>1370</v>
          </cell>
          <cell r="N64" t="str">
            <v>kcal/h</v>
          </cell>
          <cell r="O64" t="str">
            <v>暖房能力</v>
          </cell>
          <cell r="P64">
            <v>2950</v>
          </cell>
          <cell r="Q64" t="str">
            <v>kcal/h</v>
          </cell>
          <cell r="R64" t="str">
            <v>水量</v>
          </cell>
          <cell r="S64">
            <v>6</v>
          </cell>
          <cell r="T64" t="str">
            <v>L/min</v>
          </cell>
          <cell r="U64" t="str">
            <v>電源</v>
          </cell>
          <cell r="V64" t="str">
            <v>単相</v>
          </cell>
          <cell r="W64" t="str">
            <v>φ</v>
          </cell>
          <cell r="X64" t="str">
            <v>電圧</v>
          </cell>
          <cell r="Y64">
            <v>100</v>
          </cell>
          <cell r="Z64" t="str">
            <v>V</v>
          </cell>
          <cell r="AA64" t="str">
            <v>消費電力</v>
          </cell>
          <cell r="AB64">
            <v>35</v>
          </cell>
          <cell r="AC64" t="str">
            <v>W</v>
          </cell>
          <cell r="AD64" t="str">
            <v>機外静圧</v>
          </cell>
          <cell r="AF64" t="str">
            <v>mmAq</v>
          </cell>
          <cell r="AG64" t="str">
            <v>水配管径</v>
          </cell>
          <cell r="AH64">
            <v>20</v>
          </cell>
          <cell r="AJ64" t="str">
            <v>ドレン配管径</v>
          </cell>
          <cell r="AM64" t="str">
            <v>製品重量</v>
          </cell>
          <cell r="AN64">
            <v>20</v>
          </cell>
          <cell r="AO64" t="str">
            <v>kg</v>
          </cell>
          <cell r="AP64" t="str">
            <v>室内吸込乾球温度(冷房)</v>
          </cell>
          <cell r="AQ64">
            <v>27</v>
          </cell>
          <cell r="AR64" t="str">
            <v>℃</v>
          </cell>
          <cell r="AS64" t="str">
            <v>室内吸込湿球温度(冷房)</v>
          </cell>
          <cell r="AT64">
            <v>19.5</v>
          </cell>
          <cell r="AU64" t="str">
            <v>℃</v>
          </cell>
          <cell r="AV64" t="str">
            <v>入口水温(冷房)</v>
          </cell>
          <cell r="AW64">
            <v>7</v>
          </cell>
          <cell r="AX64" t="str">
            <v>℃</v>
          </cell>
          <cell r="AY64" t="str">
            <v>室内吸込乾球温度(暖房)</v>
          </cell>
          <cell r="AZ64">
            <v>21</v>
          </cell>
          <cell r="BA64" t="str">
            <v>℃</v>
          </cell>
          <cell r="BB64" t="str">
            <v>入口水温(暖房)</v>
          </cell>
          <cell r="BC64">
            <v>60</v>
          </cell>
          <cell r="BD64" t="str">
            <v>℃</v>
          </cell>
          <cell r="BE64" t="str">
            <v>外形寸法　高さ</v>
          </cell>
          <cell r="BF64">
            <v>350</v>
          </cell>
          <cell r="BG64" t="str">
            <v>mm</v>
          </cell>
          <cell r="BH64" t="str">
            <v>外形寸法　幅</v>
          </cell>
          <cell r="BI64">
            <v>775</v>
          </cell>
          <cell r="BJ64" t="str">
            <v>mm</v>
          </cell>
          <cell r="BK64" t="str">
            <v>外形寸法　奥行</v>
          </cell>
          <cell r="BL64">
            <v>330</v>
          </cell>
          <cell r="BM64" t="str">
            <v>mm</v>
          </cell>
          <cell r="BN64" t="str">
            <v>分離形名(パネル１)</v>
          </cell>
        </row>
        <row r="65">
          <cell r="B65" t="str">
            <v>LV-200PE-C</v>
          </cell>
          <cell r="C65" t="str">
            <v>標準価格</v>
          </cell>
          <cell r="D65">
            <v>1276000</v>
          </cell>
          <cell r="G65">
            <v>1276000</v>
          </cell>
          <cell r="H65" t="str">
            <v>円</v>
          </cell>
          <cell r="I65" t="str">
            <v>冷房能力(全熱)</v>
          </cell>
          <cell r="J65">
            <v>60000</v>
          </cell>
          <cell r="K65" t="str">
            <v>kcal/h</v>
          </cell>
          <cell r="L65" t="str">
            <v>冷房能力(顕熱)</v>
          </cell>
          <cell r="M65">
            <v>43200</v>
          </cell>
          <cell r="N65" t="str">
            <v>kcal/h</v>
          </cell>
          <cell r="O65" t="str">
            <v>暖房能力</v>
          </cell>
          <cell r="P65">
            <v>90000</v>
          </cell>
          <cell r="Q65" t="str">
            <v>kcal/h</v>
          </cell>
          <cell r="R65" t="str">
            <v>水量</v>
          </cell>
          <cell r="S65">
            <v>200</v>
          </cell>
          <cell r="T65" t="str">
            <v>L/min</v>
          </cell>
          <cell r="U65" t="str">
            <v>電源</v>
          </cell>
          <cell r="V65" t="str">
            <v>三相</v>
          </cell>
          <cell r="W65" t="str">
            <v>φ</v>
          </cell>
          <cell r="X65" t="str">
            <v>電圧</v>
          </cell>
          <cell r="Y65">
            <v>200</v>
          </cell>
          <cell r="Z65" t="str">
            <v>V</v>
          </cell>
          <cell r="AA65" t="str">
            <v>消費電力</v>
          </cell>
          <cell r="AB65">
            <v>2300</v>
          </cell>
          <cell r="AC65" t="str">
            <v>W</v>
          </cell>
          <cell r="AD65" t="str">
            <v>機外静圧</v>
          </cell>
          <cell r="AE65">
            <v>10</v>
          </cell>
          <cell r="AF65" t="str">
            <v>mmAq</v>
          </cell>
          <cell r="AG65" t="str">
            <v>水配管径</v>
          </cell>
          <cell r="AH65" t="str">
            <v>PT 2おねじ</v>
          </cell>
          <cell r="AJ65" t="str">
            <v>ドレン配管径</v>
          </cell>
          <cell r="AM65" t="str">
            <v>製品重量</v>
          </cell>
          <cell r="AN65">
            <v>340</v>
          </cell>
          <cell r="AO65" t="str">
            <v>kg</v>
          </cell>
          <cell r="AP65" t="str">
            <v>室内吸込乾球温度(冷房)</v>
          </cell>
          <cell r="AQ65">
            <v>27</v>
          </cell>
          <cell r="AR65" t="str">
            <v>℃</v>
          </cell>
          <cell r="AS65" t="str">
            <v>室内吸込湿球温度(冷房)</v>
          </cell>
          <cell r="AT65">
            <v>19.5</v>
          </cell>
          <cell r="AU65" t="str">
            <v>℃</v>
          </cell>
          <cell r="AV65" t="str">
            <v>入口水温(冷房)</v>
          </cell>
          <cell r="AW65">
            <v>7</v>
          </cell>
          <cell r="AX65" t="str">
            <v>℃</v>
          </cell>
          <cell r="AY65" t="str">
            <v>室内吸込乾球温度(暖房)</v>
          </cell>
          <cell r="AZ65">
            <v>21</v>
          </cell>
          <cell r="BA65" t="str">
            <v>℃</v>
          </cell>
          <cell r="BB65" t="str">
            <v>入口水温(暖房)</v>
          </cell>
          <cell r="BC65">
            <v>60</v>
          </cell>
          <cell r="BD65" t="str">
            <v>℃</v>
          </cell>
          <cell r="BE65" t="str">
            <v>外形寸法　高さ</v>
          </cell>
          <cell r="BF65">
            <v>2150</v>
          </cell>
          <cell r="BG65" t="str">
            <v>mm</v>
          </cell>
          <cell r="BH65" t="str">
            <v>外形寸法　幅</v>
          </cell>
          <cell r="BI65">
            <v>1860</v>
          </cell>
          <cell r="BJ65" t="str">
            <v>mm</v>
          </cell>
          <cell r="BK65" t="str">
            <v>外形寸法　奥行</v>
          </cell>
          <cell r="BL65">
            <v>650</v>
          </cell>
          <cell r="BM65" t="str">
            <v>mm</v>
          </cell>
          <cell r="BN65" t="str">
            <v>分離形名(パネル１)</v>
          </cell>
        </row>
        <row r="66">
          <cell r="B66" t="str">
            <v>LV-250RE-M</v>
          </cell>
          <cell r="C66" t="str">
            <v>標準価格</v>
          </cell>
          <cell r="D66">
            <v>99000</v>
          </cell>
          <cell r="G66">
            <v>99000</v>
          </cell>
          <cell r="H66" t="str">
            <v>円</v>
          </cell>
          <cell r="I66" t="str">
            <v>冷房能力(全熱)</v>
          </cell>
          <cell r="J66">
            <v>1620</v>
          </cell>
          <cell r="K66" t="str">
            <v>kcal/h</v>
          </cell>
          <cell r="L66" t="str">
            <v>冷房能力(顕熱)</v>
          </cell>
          <cell r="M66">
            <v>1130</v>
          </cell>
          <cell r="N66" t="str">
            <v>kcal/h</v>
          </cell>
          <cell r="O66" t="str">
            <v>暖房能力</v>
          </cell>
          <cell r="P66">
            <v>2790</v>
          </cell>
          <cell r="Q66" t="str">
            <v>kcal/h</v>
          </cell>
          <cell r="R66" t="str">
            <v>水量</v>
          </cell>
          <cell r="S66">
            <v>5.4</v>
          </cell>
          <cell r="T66" t="str">
            <v>L/min</v>
          </cell>
          <cell r="U66" t="str">
            <v>電源</v>
          </cell>
          <cell r="V66" t="str">
            <v>単相</v>
          </cell>
          <cell r="W66" t="str">
            <v>φ</v>
          </cell>
          <cell r="X66" t="str">
            <v>電圧</v>
          </cell>
          <cell r="Y66">
            <v>100</v>
          </cell>
          <cell r="Z66" t="str">
            <v>V</v>
          </cell>
          <cell r="AA66" t="str">
            <v>消費電力</v>
          </cell>
          <cell r="AB66">
            <v>31</v>
          </cell>
          <cell r="AC66" t="str">
            <v>W</v>
          </cell>
          <cell r="AD66" t="str">
            <v>機外静圧</v>
          </cell>
          <cell r="AF66" t="str">
            <v>mmAq</v>
          </cell>
          <cell r="AG66" t="str">
            <v>水配管径</v>
          </cell>
          <cell r="AH66" t="str">
            <v>PT 3/4めねじ</v>
          </cell>
          <cell r="AJ66" t="str">
            <v>ドレン配管径</v>
          </cell>
          <cell r="AM66" t="str">
            <v>製品重量</v>
          </cell>
          <cell r="AN66">
            <v>20</v>
          </cell>
          <cell r="AO66" t="str">
            <v>kg</v>
          </cell>
          <cell r="AP66" t="str">
            <v>室内吸込乾球温度(冷房)</v>
          </cell>
          <cell r="AQ66">
            <v>27</v>
          </cell>
          <cell r="AR66" t="str">
            <v>℃</v>
          </cell>
          <cell r="AS66" t="str">
            <v>室内吸込湿球温度(冷房)</v>
          </cell>
          <cell r="AT66">
            <v>19.5</v>
          </cell>
          <cell r="AU66" t="str">
            <v>℃</v>
          </cell>
          <cell r="AV66" t="str">
            <v>入口水温(冷房)</v>
          </cell>
          <cell r="AW66">
            <v>7</v>
          </cell>
          <cell r="AX66" t="str">
            <v>℃</v>
          </cell>
          <cell r="AY66" t="str">
            <v>室内吸込乾球温度(暖房)</v>
          </cell>
          <cell r="AZ66">
            <v>21</v>
          </cell>
          <cell r="BA66" t="str">
            <v>℃</v>
          </cell>
          <cell r="BB66" t="str">
            <v>入口水温(暖房)</v>
          </cell>
          <cell r="BC66">
            <v>60</v>
          </cell>
          <cell r="BD66" t="str">
            <v>℃</v>
          </cell>
          <cell r="BE66" t="str">
            <v>外形寸法　高さ</v>
          </cell>
          <cell r="BF66">
            <v>600</v>
          </cell>
          <cell r="BG66" t="str">
            <v>mm</v>
          </cell>
          <cell r="BH66" t="str">
            <v>外形寸法　幅</v>
          </cell>
          <cell r="BI66">
            <v>750</v>
          </cell>
          <cell r="BJ66" t="str">
            <v>mm</v>
          </cell>
          <cell r="BK66" t="str">
            <v>外形寸法　奥行</v>
          </cell>
          <cell r="BL66">
            <v>210</v>
          </cell>
          <cell r="BM66" t="str">
            <v>mm</v>
          </cell>
          <cell r="BN66" t="str">
            <v>分離形名(パネル１)</v>
          </cell>
        </row>
        <row r="67">
          <cell r="B67" t="str">
            <v>LV-250RE-TM</v>
          </cell>
          <cell r="C67" t="str">
            <v>標準価格</v>
          </cell>
          <cell r="D67">
            <v>114000</v>
          </cell>
          <cell r="G67">
            <v>114000</v>
          </cell>
          <cell r="H67" t="str">
            <v>円</v>
          </cell>
          <cell r="I67" t="str">
            <v>冷房能力(全熱)</v>
          </cell>
          <cell r="J67">
            <v>1620</v>
          </cell>
          <cell r="K67" t="str">
            <v>kcal/h</v>
          </cell>
          <cell r="L67" t="str">
            <v>冷房能力(顕熱)</v>
          </cell>
          <cell r="M67">
            <v>1130</v>
          </cell>
          <cell r="N67" t="str">
            <v>kcal/h</v>
          </cell>
          <cell r="O67" t="str">
            <v>暖房能力</v>
          </cell>
          <cell r="P67">
            <v>2790</v>
          </cell>
          <cell r="Q67" t="str">
            <v>kcal/h</v>
          </cell>
          <cell r="R67" t="str">
            <v>水量</v>
          </cell>
          <cell r="S67">
            <v>5.4</v>
          </cell>
          <cell r="T67" t="str">
            <v>L/min</v>
          </cell>
          <cell r="U67" t="str">
            <v>電源</v>
          </cell>
          <cell r="V67" t="str">
            <v>単相</v>
          </cell>
          <cell r="W67" t="str">
            <v>φ</v>
          </cell>
          <cell r="X67" t="str">
            <v>電圧</v>
          </cell>
          <cell r="Y67">
            <v>100</v>
          </cell>
          <cell r="Z67" t="str">
            <v>V</v>
          </cell>
          <cell r="AA67" t="str">
            <v>消費電力</v>
          </cell>
          <cell r="AB67">
            <v>34</v>
          </cell>
          <cell r="AC67" t="str">
            <v>W</v>
          </cell>
          <cell r="AD67" t="str">
            <v>機外静圧</v>
          </cell>
          <cell r="AF67" t="str">
            <v>mmAq</v>
          </cell>
          <cell r="AG67" t="str">
            <v>水配管径</v>
          </cell>
          <cell r="AH67" t="str">
            <v>PT 3/4めねじ</v>
          </cell>
          <cell r="AJ67" t="str">
            <v>ドレン配管径</v>
          </cell>
          <cell r="AM67" t="str">
            <v>製品重量</v>
          </cell>
          <cell r="AN67">
            <v>20</v>
          </cell>
          <cell r="AO67" t="str">
            <v>kg</v>
          </cell>
          <cell r="AP67" t="str">
            <v>室内吸込乾球温度(冷房)</v>
          </cell>
          <cell r="AQ67">
            <v>27</v>
          </cell>
          <cell r="AR67" t="str">
            <v>℃</v>
          </cell>
          <cell r="AS67" t="str">
            <v>室内吸込湿球温度(冷房)</v>
          </cell>
          <cell r="AT67">
            <v>19.5</v>
          </cell>
          <cell r="AU67" t="str">
            <v>℃</v>
          </cell>
          <cell r="AV67" t="str">
            <v>入口水温(冷房)</v>
          </cell>
          <cell r="AW67">
            <v>7</v>
          </cell>
          <cell r="AX67" t="str">
            <v>℃</v>
          </cell>
          <cell r="AY67" t="str">
            <v>室内吸込乾球温度(暖房)</v>
          </cell>
          <cell r="AZ67">
            <v>21</v>
          </cell>
          <cell r="BA67" t="str">
            <v>℃</v>
          </cell>
          <cell r="BB67" t="str">
            <v>入口水温(暖房)</v>
          </cell>
          <cell r="BC67">
            <v>60</v>
          </cell>
          <cell r="BD67" t="str">
            <v>℃</v>
          </cell>
          <cell r="BE67" t="str">
            <v>外形寸法　高さ</v>
          </cell>
          <cell r="BF67">
            <v>600</v>
          </cell>
          <cell r="BG67" t="str">
            <v>mm</v>
          </cell>
          <cell r="BH67" t="str">
            <v>外形寸法　幅</v>
          </cell>
          <cell r="BI67">
            <v>750</v>
          </cell>
          <cell r="BJ67" t="str">
            <v>mm</v>
          </cell>
          <cell r="BK67" t="str">
            <v>外形寸法　奥行</v>
          </cell>
          <cell r="BL67">
            <v>210</v>
          </cell>
          <cell r="BM67" t="str">
            <v>mm</v>
          </cell>
          <cell r="BN67" t="str">
            <v>分離形名(パネル１)</v>
          </cell>
        </row>
        <row r="68">
          <cell r="B68" t="str">
            <v>LV-250RE-TW</v>
          </cell>
          <cell r="C68" t="str">
            <v>標準価格</v>
          </cell>
          <cell r="D68">
            <v>114000</v>
          </cell>
          <cell r="G68">
            <v>114000</v>
          </cell>
          <cell r="H68" t="str">
            <v>円</v>
          </cell>
          <cell r="I68" t="str">
            <v>冷房能力(全熱)</v>
          </cell>
          <cell r="J68">
            <v>1620</v>
          </cell>
          <cell r="K68" t="str">
            <v>kcal/h</v>
          </cell>
          <cell r="L68" t="str">
            <v>冷房能力(顕熱)</v>
          </cell>
          <cell r="M68">
            <v>1130</v>
          </cell>
          <cell r="N68" t="str">
            <v>kcal/h</v>
          </cell>
          <cell r="O68" t="str">
            <v>暖房能力</v>
          </cell>
          <cell r="P68">
            <v>2790</v>
          </cell>
          <cell r="Q68" t="str">
            <v>kcal/h</v>
          </cell>
          <cell r="R68" t="str">
            <v>水量</v>
          </cell>
          <cell r="S68">
            <v>5.4</v>
          </cell>
          <cell r="T68" t="str">
            <v>L/min</v>
          </cell>
          <cell r="U68" t="str">
            <v>電源</v>
          </cell>
          <cell r="V68" t="str">
            <v>単相</v>
          </cell>
          <cell r="W68" t="str">
            <v>φ</v>
          </cell>
          <cell r="X68" t="str">
            <v>電圧</v>
          </cell>
          <cell r="Y68">
            <v>100</v>
          </cell>
          <cell r="Z68" t="str">
            <v>V</v>
          </cell>
          <cell r="AA68" t="str">
            <v>消費電力</v>
          </cell>
          <cell r="AB68">
            <v>34</v>
          </cell>
          <cell r="AC68" t="str">
            <v>W</v>
          </cell>
          <cell r="AD68" t="str">
            <v>機外静圧</v>
          </cell>
          <cell r="AF68" t="str">
            <v>mmAq</v>
          </cell>
          <cell r="AG68" t="str">
            <v>水配管径</v>
          </cell>
          <cell r="AH68" t="str">
            <v>PT 3/4めねじ</v>
          </cell>
          <cell r="AJ68" t="str">
            <v>ドレン配管径</v>
          </cell>
          <cell r="AM68" t="str">
            <v>製品重量</v>
          </cell>
          <cell r="AN68">
            <v>20</v>
          </cell>
          <cell r="AO68" t="str">
            <v>kg</v>
          </cell>
          <cell r="AP68" t="str">
            <v>室内吸込乾球温度(冷房)</v>
          </cell>
          <cell r="AQ68">
            <v>27</v>
          </cell>
          <cell r="AR68" t="str">
            <v>℃</v>
          </cell>
          <cell r="AS68" t="str">
            <v>室内吸込湿球温度(冷房)</v>
          </cell>
          <cell r="AT68">
            <v>19.5</v>
          </cell>
          <cell r="AU68" t="str">
            <v>℃</v>
          </cell>
          <cell r="AV68" t="str">
            <v>入口水温(冷房)</v>
          </cell>
          <cell r="AW68">
            <v>7</v>
          </cell>
          <cell r="AX68" t="str">
            <v>℃</v>
          </cell>
          <cell r="AY68" t="str">
            <v>室内吸込乾球温度(暖房)</v>
          </cell>
          <cell r="AZ68">
            <v>21</v>
          </cell>
          <cell r="BA68" t="str">
            <v>℃</v>
          </cell>
          <cell r="BB68" t="str">
            <v>入口水温(暖房)</v>
          </cell>
          <cell r="BC68">
            <v>60</v>
          </cell>
          <cell r="BD68" t="str">
            <v>℃</v>
          </cell>
          <cell r="BE68" t="str">
            <v>外形寸法　高さ</v>
          </cell>
          <cell r="BF68">
            <v>600</v>
          </cell>
          <cell r="BG68" t="str">
            <v>mm</v>
          </cell>
          <cell r="BH68" t="str">
            <v>外形寸法　幅</v>
          </cell>
          <cell r="BI68">
            <v>750</v>
          </cell>
          <cell r="BJ68" t="str">
            <v>mm</v>
          </cell>
          <cell r="BK68" t="str">
            <v>外形寸法　奥行</v>
          </cell>
          <cell r="BL68">
            <v>210</v>
          </cell>
          <cell r="BM68" t="str">
            <v>mm</v>
          </cell>
          <cell r="BN68" t="str">
            <v>分離形名(パネル１)</v>
          </cell>
        </row>
        <row r="69">
          <cell r="B69" t="str">
            <v>LV-250RE-W</v>
          </cell>
          <cell r="C69" t="str">
            <v>標準価格</v>
          </cell>
          <cell r="D69">
            <v>99000</v>
          </cell>
          <cell r="G69">
            <v>99000</v>
          </cell>
          <cell r="H69" t="str">
            <v>円</v>
          </cell>
          <cell r="I69" t="str">
            <v>冷房能力(全熱)</v>
          </cell>
          <cell r="J69">
            <v>1620</v>
          </cell>
          <cell r="K69" t="str">
            <v>kcal/h</v>
          </cell>
          <cell r="L69" t="str">
            <v>冷房能力(顕熱)</v>
          </cell>
          <cell r="M69">
            <v>1130</v>
          </cell>
          <cell r="N69" t="str">
            <v>kcal/h</v>
          </cell>
          <cell r="O69" t="str">
            <v>暖房能力</v>
          </cell>
          <cell r="P69">
            <v>2790</v>
          </cell>
          <cell r="Q69" t="str">
            <v>kcal/h</v>
          </cell>
          <cell r="R69" t="str">
            <v>水量</v>
          </cell>
          <cell r="S69">
            <v>5.4</v>
          </cell>
          <cell r="T69" t="str">
            <v>L/min</v>
          </cell>
          <cell r="U69" t="str">
            <v>電源</v>
          </cell>
          <cell r="V69" t="str">
            <v>単相</v>
          </cell>
          <cell r="W69" t="str">
            <v>φ</v>
          </cell>
          <cell r="X69" t="str">
            <v>電圧</v>
          </cell>
          <cell r="Y69">
            <v>100</v>
          </cell>
          <cell r="Z69" t="str">
            <v>V</v>
          </cell>
          <cell r="AA69" t="str">
            <v>消費電力</v>
          </cell>
          <cell r="AB69">
            <v>31</v>
          </cell>
          <cell r="AC69" t="str">
            <v>W</v>
          </cell>
          <cell r="AD69" t="str">
            <v>機外静圧</v>
          </cell>
          <cell r="AF69" t="str">
            <v>mmAq</v>
          </cell>
          <cell r="AG69" t="str">
            <v>水配管径</v>
          </cell>
          <cell r="AH69" t="str">
            <v>PT 3/4めねじ</v>
          </cell>
          <cell r="AJ69" t="str">
            <v>ドレン配管径</v>
          </cell>
          <cell r="AM69" t="str">
            <v>製品重量</v>
          </cell>
          <cell r="AN69">
            <v>20</v>
          </cell>
          <cell r="AO69" t="str">
            <v>kg</v>
          </cell>
          <cell r="AP69" t="str">
            <v>室内吸込乾球温度(冷房)</v>
          </cell>
          <cell r="AQ69">
            <v>27</v>
          </cell>
          <cell r="AR69" t="str">
            <v>℃</v>
          </cell>
          <cell r="AS69" t="str">
            <v>室内吸込湿球温度(冷房)</v>
          </cell>
          <cell r="AT69">
            <v>19.5</v>
          </cell>
          <cell r="AU69" t="str">
            <v>℃</v>
          </cell>
          <cell r="AV69" t="str">
            <v>入口水温(冷房)</v>
          </cell>
          <cell r="AW69">
            <v>7</v>
          </cell>
          <cell r="AX69" t="str">
            <v>℃</v>
          </cell>
          <cell r="AY69" t="str">
            <v>室内吸込乾球温度(暖房)</v>
          </cell>
          <cell r="AZ69">
            <v>21</v>
          </cell>
          <cell r="BA69" t="str">
            <v>℃</v>
          </cell>
          <cell r="BB69" t="str">
            <v>入口水温(暖房)</v>
          </cell>
          <cell r="BC69">
            <v>60</v>
          </cell>
          <cell r="BD69" t="str">
            <v>℃</v>
          </cell>
          <cell r="BE69" t="str">
            <v>外形寸法　高さ</v>
          </cell>
          <cell r="BF69">
            <v>600</v>
          </cell>
          <cell r="BG69" t="str">
            <v>mm</v>
          </cell>
          <cell r="BH69" t="str">
            <v>外形寸法　幅</v>
          </cell>
          <cell r="BI69">
            <v>750</v>
          </cell>
          <cell r="BJ69" t="str">
            <v>mm</v>
          </cell>
          <cell r="BK69" t="str">
            <v>外形寸法　奥行</v>
          </cell>
          <cell r="BL69">
            <v>210</v>
          </cell>
          <cell r="BM69" t="str">
            <v>mm</v>
          </cell>
          <cell r="BN69" t="str">
            <v>分離形名(パネル１)</v>
          </cell>
        </row>
        <row r="70">
          <cell r="B70" t="str">
            <v>LV-300FE-C1</v>
          </cell>
          <cell r="C70" t="str">
            <v>標準価格</v>
          </cell>
          <cell r="D70">
            <v>125000</v>
          </cell>
          <cell r="E70">
            <v>27000</v>
          </cell>
          <cell r="G70">
            <v>152000</v>
          </cell>
          <cell r="H70" t="str">
            <v>円</v>
          </cell>
          <cell r="I70" t="str">
            <v>冷房能力(全熱)</v>
          </cell>
          <cell r="J70">
            <v>2400</v>
          </cell>
          <cell r="K70" t="str">
            <v>kcal/h</v>
          </cell>
          <cell r="L70" t="str">
            <v>冷房能力(顕熱)</v>
          </cell>
          <cell r="M70">
            <v>1870</v>
          </cell>
          <cell r="N70" t="str">
            <v>kcal/h</v>
          </cell>
          <cell r="O70" t="str">
            <v>暖房能力</v>
          </cell>
          <cell r="P70">
            <v>4080</v>
          </cell>
          <cell r="Q70" t="str">
            <v>kcal/h</v>
          </cell>
          <cell r="R70" t="str">
            <v>水量</v>
          </cell>
          <cell r="S70">
            <v>8</v>
          </cell>
          <cell r="T70" t="str">
            <v>L/min</v>
          </cell>
          <cell r="U70" t="str">
            <v>電源</v>
          </cell>
          <cell r="V70" t="str">
            <v>単相</v>
          </cell>
          <cell r="W70" t="str">
            <v>φ</v>
          </cell>
          <cell r="X70" t="str">
            <v>電圧</v>
          </cell>
          <cell r="Y70">
            <v>100</v>
          </cell>
          <cell r="Z70" t="str">
            <v>V</v>
          </cell>
          <cell r="AA70" t="str">
            <v>消費電力</v>
          </cell>
          <cell r="AB70">
            <v>36</v>
          </cell>
          <cell r="AC70" t="str">
            <v>W</v>
          </cell>
          <cell r="AD70" t="str">
            <v>機外静圧</v>
          </cell>
          <cell r="AF70" t="str">
            <v>mmAq</v>
          </cell>
          <cell r="AG70" t="str">
            <v>水配管径</v>
          </cell>
          <cell r="AH70" t="str">
            <v>PT 3/4めねじ</v>
          </cell>
          <cell r="AJ70" t="str">
            <v>ドレン配管径</v>
          </cell>
          <cell r="AM70" t="str">
            <v>製品重量</v>
          </cell>
          <cell r="AN70">
            <v>23</v>
          </cell>
          <cell r="AO70" t="str">
            <v>kg</v>
          </cell>
          <cell r="AP70" t="str">
            <v>室内吸込乾球温度(冷房)</v>
          </cell>
          <cell r="AQ70">
            <v>27</v>
          </cell>
          <cell r="AR70" t="str">
            <v>℃</v>
          </cell>
          <cell r="AS70" t="str">
            <v>室内吸込湿球温度(冷房)</v>
          </cell>
          <cell r="AT70">
            <v>19.5</v>
          </cell>
          <cell r="AU70" t="str">
            <v>℃</v>
          </cell>
          <cell r="AV70" t="str">
            <v>入口水温(冷房)</v>
          </cell>
          <cell r="AW70">
            <v>7</v>
          </cell>
          <cell r="AX70" t="str">
            <v>℃</v>
          </cell>
          <cell r="AY70" t="str">
            <v>室内吸込乾球温度(暖房)</v>
          </cell>
          <cell r="AZ70">
            <v>21</v>
          </cell>
          <cell r="BA70" t="str">
            <v>℃</v>
          </cell>
          <cell r="BB70" t="str">
            <v>入口水温(暖房)</v>
          </cell>
          <cell r="BC70">
            <v>60</v>
          </cell>
          <cell r="BD70" t="str">
            <v>℃</v>
          </cell>
          <cell r="BE70" t="str">
            <v>外形寸法　高さ</v>
          </cell>
          <cell r="BF70">
            <v>630</v>
          </cell>
          <cell r="BG70" t="str">
            <v>mm</v>
          </cell>
          <cell r="BH70" t="str">
            <v>外形寸法　幅</v>
          </cell>
          <cell r="BI70">
            <v>1050</v>
          </cell>
          <cell r="BJ70" t="str">
            <v>mm</v>
          </cell>
          <cell r="BK70" t="str">
            <v>外形寸法　奥行</v>
          </cell>
          <cell r="BL70">
            <v>220</v>
          </cell>
          <cell r="BM70" t="str">
            <v>mm</v>
          </cell>
          <cell r="BN70" t="str">
            <v>分離形名(パネル１)</v>
          </cell>
        </row>
        <row r="71">
          <cell r="B71" t="str">
            <v>LV-300FR-C</v>
          </cell>
          <cell r="C71" t="str">
            <v>標準価格</v>
          </cell>
          <cell r="D71">
            <v>102000</v>
          </cell>
          <cell r="E71">
            <v>25000</v>
          </cell>
          <cell r="G71">
            <v>127000</v>
          </cell>
          <cell r="H71" t="str">
            <v>円</v>
          </cell>
          <cell r="I71" t="str">
            <v>冷房能力(全熱)</v>
          </cell>
          <cell r="J71">
            <v>2400</v>
          </cell>
          <cell r="K71" t="str">
            <v>kcal/h</v>
          </cell>
          <cell r="L71" t="str">
            <v>冷房能力(顕熱)</v>
          </cell>
          <cell r="M71">
            <v>1870</v>
          </cell>
          <cell r="N71" t="str">
            <v>kcal/h</v>
          </cell>
          <cell r="O71" t="str">
            <v>暖房能力</v>
          </cell>
          <cell r="P71">
            <v>4080</v>
          </cell>
          <cell r="Q71" t="str">
            <v>kcal/h</v>
          </cell>
          <cell r="R71" t="str">
            <v>水量</v>
          </cell>
          <cell r="S71">
            <v>8</v>
          </cell>
          <cell r="T71" t="str">
            <v>L/min</v>
          </cell>
          <cell r="U71" t="str">
            <v>電源</v>
          </cell>
          <cell r="V71" t="str">
            <v>単相</v>
          </cell>
          <cell r="W71" t="str">
            <v>φ</v>
          </cell>
          <cell r="X71" t="str">
            <v>電圧</v>
          </cell>
          <cell r="Y71">
            <v>100</v>
          </cell>
          <cell r="Z71" t="str">
            <v>V</v>
          </cell>
          <cell r="AA71" t="str">
            <v>消費電力</v>
          </cell>
          <cell r="AB71">
            <v>36</v>
          </cell>
          <cell r="AC71" t="str">
            <v>W</v>
          </cell>
          <cell r="AD71" t="str">
            <v>機外静圧</v>
          </cell>
          <cell r="AF71" t="str">
            <v>mmAq</v>
          </cell>
          <cell r="AG71" t="str">
            <v>水配管径</v>
          </cell>
          <cell r="AH71">
            <v>20</v>
          </cell>
          <cell r="AJ71" t="str">
            <v>ドレン配管径</v>
          </cell>
          <cell r="AM71" t="str">
            <v>製品重量</v>
          </cell>
          <cell r="AN71">
            <v>16</v>
          </cell>
          <cell r="AO71" t="str">
            <v>kg</v>
          </cell>
          <cell r="AP71" t="str">
            <v>室内吸込乾球温度(冷房)</v>
          </cell>
          <cell r="AQ71">
            <v>27</v>
          </cell>
          <cell r="AR71" t="str">
            <v>℃</v>
          </cell>
          <cell r="AS71" t="str">
            <v>室内吸込湿球温度(冷房)</v>
          </cell>
          <cell r="AT71">
            <v>19.5</v>
          </cell>
          <cell r="AU71" t="str">
            <v>℃</v>
          </cell>
          <cell r="AV71" t="str">
            <v>入口水温(冷房)</v>
          </cell>
          <cell r="AW71">
            <v>7</v>
          </cell>
          <cell r="AX71" t="str">
            <v>℃</v>
          </cell>
          <cell r="AY71" t="str">
            <v>室内吸込乾球温度(暖房)</v>
          </cell>
          <cell r="AZ71">
            <v>21</v>
          </cell>
          <cell r="BA71" t="str">
            <v>℃</v>
          </cell>
          <cell r="BB71" t="str">
            <v>入口水温(暖房)</v>
          </cell>
          <cell r="BC71">
            <v>60</v>
          </cell>
          <cell r="BD71" t="str">
            <v>℃</v>
          </cell>
          <cell r="BE71" t="str">
            <v>外形寸法　高さ</v>
          </cell>
          <cell r="BF71">
            <v>639</v>
          </cell>
          <cell r="BG71" t="str">
            <v>mm</v>
          </cell>
          <cell r="BH71" t="str">
            <v>外形寸法　幅</v>
          </cell>
          <cell r="BI71">
            <v>722</v>
          </cell>
          <cell r="BJ71" t="str">
            <v>mm</v>
          </cell>
          <cell r="BK71" t="str">
            <v>外形寸法　奥行</v>
          </cell>
          <cell r="BL71">
            <v>220</v>
          </cell>
          <cell r="BM71" t="str">
            <v>mm</v>
          </cell>
          <cell r="BN71" t="str">
            <v>分離形名(パネル１)</v>
          </cell>
        </row>
        <row r="72">
          <cell r="B72" t="str">
            <v>LV-300LFE-B3</v>
          </cell>
          <cell r="C72" t="str">
            <v>標準価格</v>
          </cell>
          <cell r="D72">
            <v>149000</v>
          </cell>
          <cell r="E72">
            <v>24000</v>
          </cell>
          <cell r="G72">
            <v>173000</v>
          </cell>
          <cell r="H72" t="str">
            <v>円</v>
          </cell>
          <cell r="I72" t="str">
            <v>冷房能力(全熱)</v>
          </cell>
          <cell r="J72">
            <v>2400</v>
          </cell>
          <cell r="K72" t="str">
            <v>kcal/h</v>
          </cell>
          <cell r="L72" t="str">
            <v>冷房能力(顕熱)</v>
          </cell>
          <cell r="M72">
            <v>1870</v>
          </cell>
          <cell r="N72" t="str">
            <v>kcal/h</v>
          </cell>
          <cell r="O72" t="str">
            <v>暖房能力</v>
          </cell>
          <cell r="P72">
            <v>4080</v>
          </cell>
          <cell r="Q72" t="str">
            <v>kcal/h</v>
          </cell>
          <cell r="R72" t="str">
            <v>水量</v>
          </cell>
          <cell r="S72">
            <v>8</v>
          </cell>
          <cell r="T72" t="str">
            <v>L/min</v>
          </cell>
          <cell r="U72" t="str">
            <v>電源</v>
          </cell>
          <cell r="V72" t="str">
            <v>単相</v>
          </cell>
          <cell r="W72" t="str">
            <v>φ</v>
          </cell>
          <cell r="X72" t="str">
            <v>電圧</v>
          </cell>
          <cell r="Y72">
            <v>100</v>
          </cell>
          <cell r="Z72" t="str">
            <v>V</v>
          </cell>
          <cell r="AA72" t="str">
            <v>消費電力</v>
          </cell>
          <cell r="AB72">
            <v>40</v>
          </cell>
          <cell r="AC72" t="str">
            <v>W</v>
          </cell>
          <cell r="AD72" t="str">
            <v>機外静圧</v>
          </cell>
          <cell r="AF72" t="str">
            <v>mmAq</v>
          </cell>
          <cell r="AG72" t="str">
            <v>水配管径</v>
          </cell>
          <cell r="AH72" t="str">
            <v>PT 3/4めねじ</v>
          </cell>
          <cell r="AJ72" t="str">
            <v>ドレン配管径</v>
          </cell>
          <cell r="AM72" t="str">
            <v>製品重量</v>
          </cell>
          <cell r="AN72">
            <v>33</v>
          </cell>
          <cell r="AO72" t="str">
            <v>kg</v>
          </cell>
          <cell r="AP72" t="str">
            <v>室内吸込乾球温度(冷房)</v>
          </cell>
          <cell r="AQ72">
            <v>27</v>
          </cell>
          <cell r="AR72" t="str">
            <v>℃</v>
          </cell>
          <cell r="AS72" t="str">
            <v>室内吸込湿球温度(冷房)</v>
          </cell>
          <cell r="AT72">
            <v>19.5</v>
          </cell>
          <cell r="AU72" t="str">
            <v>℃</v>
          </cell>
          <cell r="AV72" t="str">
            <v>入口水温(冷房)</v>
          </cell>
          <cell r="AW72">
            <v>7</v>
          </cell>
          <cell r="AX72" t="str">
            <v>℃</v>
          </cell>
          <cell r="AY72" t="str">
            <v>室内吸込乾球温度(暖房)</v>
          </cell>
          <cell r="AZ72">
            <v>21</v>
          </cell>
          <cell r="BA72" t="str">
            <v>℃</v>
          </cell>
          <cell r="BB72" t="str">
            <v>入口水温(暖房)</v>
          </cell>
          <cell r="BC72">
            <v>60</v>
          </cell>
          <cell r="BD72" t="str">
            <v>℃</v>
          </cell>
          <cell r="BE72" t="str">
            <v>外形寸法　高さ</v>
          </cell>
          <cell r="BF72">
            <v>340</v>
          </cell>
          <cell r="BG72" t="str">
            <v>mm</v>
          </cell>
          <cell r="BH72" t="str">
            <v>外形寸法　幅</v>
          </cell>
          <cell r="BI72">
            <v>1200</v>
          </cell>
          <cell r="BJ72" t="str">
            <v>mm</v>
          </cell>
          <cell r="BK72" t="str">
            <v>外形寸法　奥行</v>
          </cell>
          <cell r="BL72">
            <v>350</v>
          </cell>
          <cell r="BM72" t="str">
            <v>mm</v>
          </cell>
          <cell r="BN72" t="str">
            <v>分離形名(パネル１)</v>
          </cell>
        </row>
        <row r="73">
          <cell r="B73" t="str">
            <v>LV-300LFR-B2</v>
          </cell>
          <cell r="C73" t="str">
            <v>標準価格</v>
          </cell>
          <cell r="D73">
            <v>126000</v>
          </cell>
          <cell r="E73">
            <v>13000</v>
          </cell>
          <cell r="G73">
            <v>139000</v>
          </cell>
          <cell r="H73" t="str">
            <v>円</v>
          </cell>
          <cell r="I73" t="str">
            <v>冷房能力(全熱)</v>
          </cell>
          <cell r="J73">
            <v>2400</v>
          </cell>
          <cell r="K73" t="str">
            <v>kcal/h</v>
          </cell>
          <cell r="L73" t="str">
            <v>冷房能力(顕熱)</v>
          </cell>
          <cell r="M73">
            <v>1870</v>
          </cell>
          <cell r="N73" t="str">
            <v>kcal/h</v>
          </cell>
          <cell r="O73" t="str">
            <v>暖房能力</v>
          </cell>
          <cell r="P73">
            <v>4080</v>
          </cell>
          <cell r="Q73" t="str">
            <v>kcal/h</v>
          </cell>
          <cell r="R73" t="str">
            <v>水量</v>
          </cell>
          <cell r="S73">
            <v>8</v>
          </cell>
          <cell r="T73" t="str">
            <v>L/min</v>
          </cell>
          <cell r="U73" t="str">
            <v>電源</v>
          </cell>
          <cell r="V73" t="str">
            <v>単相</v>
          </cell>
          <cell r="W73" t="str">
            <v>φ</v>
          </cell>
          <cell r="X73" t="str">
            <v>電圧</v>
          </cell>
          <cell r="Y73">
            <v>100</v>
          </cell>
          <cell r="Z73" t="str">
            <v>V</v>
          </cell>
          <cell r="AA73" t="str">
            <v>消費電力</v>
          </cell>
          <cell r="AB73">
            <v>41</v>
          </cell>
          <cell r="AC73" t="str">
            <v>W</v>
          </cell>
          <cell r="AD73" t="str">
            <v>機外静圧</v>
          </cell>
          <cell r="AF73" t="str">
            <v>mmAq</v>
          </cell>
          <cell r="AG73" t="str">
            <v>水配管径</v>
          </cell>
          <cell r="AH73">
            <v>20</v>
          </cell>
          <cell r="AJ73" t="str">
            <v>ドレン配管径</v>
          </cell>
          <cell r="AM73" t="str">
            <v>製品重量</v>
          </cell>
          <cell r="AN73">
            <v>23</v>
          </cell>
          <cell r="AO73" t="str">
            <v>kg</v>
          </cell>
          <cell r="AP73" t="str">
            <v>室内吸込乾球温度(冷房)</v>
          </cell>
          <cell r="AQ73">
            <v>27</v>
          </cell>
          <cell r="AR73" t="str">
            <v>℃</v>
          </cell>
          <cell r="AS73" t="str">
            <v>室内吸込湿球温度(冷房)</v>
          </cell>
          <cell r="AT73">
            <v>19.5</v>
          </cell>
          <cell r="AU73" t="str">
            <v>℃</v>
          </cell>
          <cell r="AV73" t="str">
            <v>入口水温(冷房)</v>
          </cell>
          <cell r="AW73">
            <v>7</v>
          </cell>
          <cell r="AX73" t="str">
            <v>℃</v>
          </cell>
          <cell r="AY73" t="str">
            <v>室内吸込乾球温度(暖房)</v>
          </cell>
          <cell r="AZ73">
            <v>21</v>
          </cell>
          <cell r="BA73" t="str">
            <v>℃</v>
          </cell>
          <cell r="BB73" t="str">
            <v>入口水温(暖房)</v>
          </cell>
          <cell r="BC73">
            <v>60</v>
          </cell>
          <cell r="BD73" t="str">
            <v>℃</v>
          </cell>
          <cell r="BE73" t="str">
            <v>外形寸法　高さ</v>
          </cell>
          <cell r="BF73">
            <v>350</v>
          </cell>
          <cell r="BG73" t="str">
            <v>mm</v>
          </cell>
          <cell r="BH73" t="str">
            <v>外形寸法　幅</v>
          </cell>
          <cell r="BI73">
            <v>895</v>
          </cell>
          <cell r="BJ73" t="str">
            <v>mm</v>
          </cell>
          <cell r="BK73" t="str">
            <v>外形寸法　奥行</v>
          </cell>
          <cell r="BL73">
            <v>330</v>
          </cell>
          <cell r="BM73" t="str">
            <v>mm</v>
          </cell>
          <cell r="BN73" t="str">
            <v>分離形名(パネル１)</v>
          </cell>
        </row>
        <row r="74">
          <cell r="B74" t="str">
            <v>LV-300RE-M</v>
          </cell>
          <cell r="C74" t="str">
            <v>標準価格</v>
          </cell>
          <cell r="D74">
            <v>113500</v>
          </cell>
          <cell r="G74">
            <v>113500</v>
          </cell>
          <cell r="H74" t="str">
            <v>円</v>
          </cell>
          <cell r="I74" t="str">
            <v>冷房能力(全熱)</v>
          </cell>
          <cell r="J74">
            <v>2130</v>
          </cell>
          <cell r="K74" t="str">
            <v>kcal/h</v>
          </cell>
          <cell r="L74" t="str">
            <v>冷房能力(顕熱)</v>
          </cell>
          <cell r="M74">
            <v>1570</v>
          </cell>
          <cell r="N74" t="str">
            <v>kcal/h</v>
          </cell>
          <cell r="O74" t="str">
            <v>暖房能力</v>
          </cell>
          <cell r="P74">
            <v>3670</v>
          </cell>
          <cell r="Q74" t="str">
            <v>kcal/h</v>
          </cell>
          <cell r="R74" t="str">
            <v>水量</v>
          </cell>
          <cell r="S74">
            <v>7.1</v>
          </cell>
          <cell r="T74" t="str">
            <v>L/min</v>
          </cell>
          <cell r="U74" t="str">
            <v>電源</v>
          </cell>
          <cell r="V74" t="str">
            <v>単相</v>
          </cell>
          <cell r="W74" t="str">
            <v>φ</v>
          </cell>
          <cell r="X74" t="str">
            <v>電圧</v>
          </cell>
          <cell r="Y74">
            <v>100</v>
          </cell>
          <cell r="Z74" t="str">
            <v>V</v>
          </cell>
          <cell r="AA74" t="str">
            <v>消費電力</v>
          </cell>
          <cell r="AB74">
            <v>52</v>
          </cell>
          <cell r="AC74" t="str">
            <v>W</v>
          </cell>
          <cell r="AD74" t="str">
            <v>機外静圧</v>
          </cell>
          <cell r="AF74" t="str">
            <v>mmAq</v>
          </cell>
          <cell r="AG74" t="str">
            <v>水配管径</v>
          </cell>
          <cell r="AH74" t="str">
            <v>PT 3/4めねじ</v>
          </cell>
          <cell r="AJ74" t="str">
            <v>ドレン配管径</v>
          </cell>
          <cell r="AM74" t="str">
            <v>製品重量</v>
          </cell>
          <cell r="AN74">
            <v>21</v>
          </cell>
          <cell r="AO74" t="str">
            <v>kg</v>
          </cell>
          <cell r="AP74" t="str">
            <v>室内吸込乾球温度(冷房)</v>
          </cell>
          <cell r="AQ74">
            <v>27</v>
          </cell>
          <cell r="AR74" t="str">
            <v>℃</v>
          </cell>
          <cell r="AS74" t="str">
            <v>室内吸込湿球温度(冷房)</v>
          </cell>
          <cell r="AT74">
            <v>19.5</v>
          </cell>
          <cell r="AU74" t="str">
            <v>℃</v>
          </cell>
          <cell r="AV74" t="str">
            <v>入口水温(冷房)</v>
          </cell>
          <cell r="AW74">
            <v>7</v>
          </cell>
          <cell r="AX74" t="str">
            <v>℃</v>
          </cell>
          <cell r="AY74" t="str">
            <v>室内吸込乾球温度(暖房)</v>
          </cell>
          <cell r="AZ74">
            <v>21</v>
          </cell>
          <cell r="BA74" t="str">
            <v>℃</v>
          </cell>
          <cell r="BB74" t="str">
            <v>入口水温(暖房)</v>
          </cell>
          <cell r="BC74">
            <v>60</v>
          </cell>
          <cell r="BD74" t="str">
            <v>℃</v>
          </cell>
          <cell r="BE74" t="str">
            <v>外形寸法　高さ</v>
          </cell>
          <cell r="BF74">
            <v>600</v>
          </cell>
          <cell r="BG74" t="str">
            <v>mm</v>
          </cell>
          <cell r="BH74" t="str">
            <v>外形寸法　幅</v>
          </cell>
          <cell r="BI74">
            <v>750</v>
          </cell>
          <cell r="BJ74" t="str">
            <v>mm</v>
          </cell>
          <cell r="BK74" t="str">
            <v>外形寸法　奥行</v>
          </cell>
          <cell r="BL74">
            <v>210</v>
          </cell>
          <cell r="BM74" t="str">
            <v>mm</v>
          </cell>
          <cell r="BN74" t="str">
            <v>分離形名(パネル１)</v>
          </cell>
        </row>
        <row r="75">
          <cell r="B75" t="str">
            <v>LV-300RE-TM</v>
          </cell>
          <cell r="C75" t="str">
            <v>標準価格</v>
          </cell>
          <cell r="D75">
            <v>126500</v>
          </cell>
          <cell r="G75">
            <v>126500</v>
          </cell>
          <cell r="H75" t="str">
            <v>円</v>
          </cell>
          <cell r="I75" t="str">
            <v>冷房能力(全熱)</v>
          </cell>
          <cell r="J75">
            <v>2130</v>
          </cell>
          <cell r="K75" t="str">
            <v>kcal/h</v>
          </cell>
          <cell r="L75" t="str">
            <v>冷房能力(顕熱)</v>
          </cell>
          <cell r="M75">
            <v>1570</v>
          </cell>
          <cell r="N75" t="str">
            <v>kcal/h</v>
          </cell>
          <cell r="O75" t="str">
            <v>暖房能力</v>
          </cell>
          <cell r="P75">
            <v>3670</v>
          </cell>
          <cell r="Q75" t="str">
            <v>kcal/h</v>
          </cell>
          <cell r="R75" t="str">
            <v>水量</v>
          </cell>
          <cell r="S75">
            <v>7.1</v>
          </cell>
          <cell r="T75" t="str">
            <v>L/min</v>
          </cell>
          <cell r="U75" t="str">
            <v>電源</v>
          </cell>
          <cell r="V75" t="str">
            <v>単相</v>
          </cell>
          <cell r="W75" t="str">
            <v>φ</v>
          </cell>
          <cell r="X75" t="str">
            <v>電圧</v>
          </cell>
          <cell r="Y75">
            <v>100</v>
          </cell>
          <cell r="Z75" t="str">
            <v>V</v>
          </cell>
          <cell r="AA75" t="str">
            <v>消費電力</v>
          </cell>
          <cell r="AB75">
            <v>55</v>
          </cell>
          <cell r="AC75" t="str">
            <v>W</v>
          </cell>
          <cell r="AD75" t="str">
            <v>機外静圧</v>
          </cell>
          <cell r="AF75" t="str">
            <v>mmAq</v>
          </cell>
          <cell r="AG75" t="str">
            <v>水配管径</v>
          </cell>
          <cell r="AH75" t="str">
            <v>PT 3/4めねじ</v>
          </cell>
          <cell r="AJ75" t="str">
            <v>ドレン配管径</v>
          </cell>
          <cell r="AM75" t="str">
            <v>製品重量</v>
          </cell>
          <cell r="AN75">
            <v>21</v>
          </cell>
          <cell r="AO75" t="str">
            <v>kg</v>
          </cell>
          <cell r="AP75" t="str">
            <v>室内吸込乾球温度(冷房)</v>
          </cell>
          <cell r="AQ75">
            <v>27</v>
          </cell>
          <cell r="AR75" t="str">
            <v>℃</v>
          </cell>
          <cell r="AS75" t="str">
            <v>室内吸込湿球温度(冷房)</v>
          </cell>
          <cell r="AT75">
            <v>19.5</v>
          </cell>
          <cell r="AU75" t="str">
            <v>℃</v>
          </cell>
          <cell r="AV75" t="str">
            <v>入口水温(冷房)</v>
          </cell>
          <cell r="AW75">
            <v>7</v>
          </cell>
          <cell r="AX75" t="str">
            <v>℃</v>
          </cell>
          <cell r="AY75" t="str">
            <v>室内吸込乾球温度(暖房)</v>
          </cell>
          <cell r="AZ75">
            <v>21</v>
          </cell>
          <cell r="BA75" t="str">
            <v>℃</v>
          </cell>
          <cell r="BB75" t="str">
            <v>入口水温(暖房)</v>
          </cell>
          <cell r="BC75">
            <v>60</v>
          </cell>
          <cell r="BD75" t="str">
            <v>℃</v>
          </cell>
          <cell r="BE75" t="str">
            <v>外形寸法　高さ</v>
          </cell>
          <cell r="BF75">
            <v>600</v>
          </cell>
          <cell r="BG75" t="str">
            <v>mm</v>
          </cell>
          <cell r="BH75" t="str">
            <v>外形寸法　幅</v>
          </cell>
          <cell r="BI75">
            <v>750</v>
          </cell>
          <cell r="BJ75" t="str">
            <v>mm</v>
          </cell>
          <cell r="BK75" t="str">
            <v>外形寸法　奥行</v>
          </cell>
          <cell r="BL75">
            <v>210</v>
          </cell>
          <cell r="BM75" t="str">
            <v>mm</v>
          </cell>
          <cell r="BN75" t="str">
            <v>分離形名(パネル１)</v>
          </cell>
        </row>
        <row r="76">
          <cell r="B76" t="str">
            <v>LV-300RE-TW</v>
          </cell>
          <cell r="C76" t="str">
            <v>標準価格</v>
          </cell>
          <cell r="D76">
            <v>126500</v>
          </cell>
          <cell r="G76">
            <v>126500</v>
          </cell>
          <cell r="H76" t="str">
            <v>円</v>
          </cell>
          <cell r="I76" t="str">
            <v>冷房能力(全熱)</v>
          </cell>
          <cell r="J76">
            <v>2130</v>
          </cell>
          <cell r="K76" t="str">
            <v>kcal/h</v>
          </cell>
          <cell r="L76" t="str">
            <v>冷房能力(顕熱)</v>
          </cell>
          <cell r="M76">
            <v>1570</v>
          </cell>
          <cell r="N76" t="str">
            <v>kcal/h</v>
          </cell>
          <cell r="O76" t="str">
            <v>暖房能力</v>
          </cell>
          <cell r="P76">
            <v>3670</v>
          </cell>
          <cell r="Q76" t="str">
            <v>kcal/h</v>
          </cell>
          <cell r="R76" t="str">
            <v>水量</v>
          </cell>
          <cell r="S76">
            <v>7.1</v>
          </cell>
          <cell r="T76" t="str">
            <v>L/min</v>
          </cell>
          <cell r="U76" t="str">
            <v>電源</v>
          </cell>
          <cell r="V76" t="str">
            <v>単相</v>
          </cell>
          <cell r="W76" t="str">
            <v>φ</v>
          </cell>
          <cell r="X76" t="str">
            <v>電圧</v>
          </cell>
          <cell r="Y76">
            <v>100</v>
          </cell>
          <cell r="Z76" t="str">
            <v>V</v>
          </cell>
          <cell r="AA76" t="str">
            <v>消費電力</v>
          </cell>
          <cell r="AB76">
            <v>55</v>
          </cell>
          <cell r="AC76" t="str">
            <v>W</v>
          </cell>
          <cell r="AD76" t="str">
            <v>機外静圧</v>
          </cell>
          <cell r="AF76" t="str">
            <v>mmAq</v>
          </cell>
          <cell r="AG76" t="str">
            <v>水配管径</v>
          </cell>
          <cell r="AH76" t="str">
            <v>PT 3/4めねじ</v>
          </cell>
          <cell r="AJ76" t="str">
            <v>ドレン配管径</v>
          </cell>
          <cell r="AM76" t="str">
            <v>製品重量</v>
          </cell>
          <cell r="AN76">
            <v>21</v>
          </cell>
          <cell r="AO76" t="str">
            <v>kg</v>
          </cell>
          <cell r="AP76" t="str">
            <v>室内吸込乾球温度(冷房)</v>
          </cell>
          <cell r="AQ76">
            <v>27</v>
          </cell>
          <cell r="AR76" t="str">
            <v>℃</v>
          </cell>
          <cell r="AS76" t="str">
            <v>室内吸込湿球温度(冷房)</v>
          </cell>
          <cell r="AT76">
            <v>19.5</v>
          </cell>
          <cell r="AU76" t="str">
            <v>℃</v>
          </cell>
          <cell r="AV76" t="str">
            <v>入口水温(冷房)</v>
          </cell>
          <cell r="AW76">
            <v>7</v>
          </cell>
          <cell r="AX76" t="str">
            <v>℃</v>
          </cell>
          <cell r="AY76" t="str">
            <v>室内吸込乾球温度(暖房)</v>
          </cell>
          <cell r="AZ76">
            <v>21</v>
          </cell>
          <cell r="BA76" t="str">
            <v>℃</v>
          </cell>
          <cell r="BB76" t="str">
            <v>入口水温(暖房)</v>
          </cell>
          <cell r="BC76">
            <v>60</v>
          </cell>
          <cell r="BD76" t="str">
            <v>℃</v>
          </cell>
          <cell r="BE76" t="str">
            <v>外形寸法　高さ</v>
          </cell>
          <cell r="BF76">
            <v>600</v>
          </cell>
          <cell r="BG76" t="str">
            <v>mm</v>
          </cell>
          <cell r="BH76" t="str">
            <v>外形寸法　幅</v>
          </cell>
          <cell r="BI76">
            <v>750</v>
          </cell>
          <cell r="BJ76" t="str">
            <v>mm</v>
          </cell>
          <cell r="BK76" t="str">
            <v>外形寸法　奥行</v>
          </cell>
          <cell r="BL76">
            <v>210</v>
          </cell>
          <cell r="BM76" t="str">
            <v>mm</v>
          </cell>
          <cell r="BN76" t="str">
            <v>分離形名(パネル１)</v>
          </cell>
        </row>
        <row r="77">
          <cell r="B77" t="str">
            <v>LV-300RE-W</v>
          </cell>
          <cell r="C77" t="str">
            <v>標準価格</v>
          </cell>
          <cell r="D77">
            <v>113500</v>
          </cell>
          <cell r="G77">
            <v>113500</v>
          </cell>
          <cell r="H77" t="str">
            <v>円</v>
          </cell>
          <cell r="I77" t="str">
            <v>冷房能力(全熱)</v>
          </cell>
          <cell r="J77">
            <v>2130</v>
          </cell>
          <cell r="K77" t="str">
            <v>kcal/h</v>
          </cell>
          <cell r="L77" t="str">
            <v>冷房能力(顕熱)</v>
          </cell>
          <cell r="M77">
            <v>1570</v>
          </cell>
          <cell r="N77" t="str">
            <v>kcal/h</v>
          </cell>
          <cell r="O77" t="str">
            <v>暖房能力</v>
          </cell>
          <cell r="P77">
            <v>3670</v>
          </cell>
          <cell r="Q77" t="str">
            <v>kcal/h</v>
          </cell>
          <cell r="R77" t="str">
            <v>水量</v>
          </cell>
          <cell r="S77">
            <v>7.1</v>
          </cell>
          <cell r="T77" t="str">
            <v>L/min</v>
          </cell>
          <cell r="U77" t="str">
            <v>電源</v>
          </cell>
          <cell r="V77" t="str">
            <v>単相</v>
          </cell>
          <cell r="W77" t="str">
            <v>φ</v>
          </cell>
          <cell r="X77" t="str">
            <v>電圧</v>
          </cell>
          <cell r="Y77">
            <v>100</v>
          </cell>
          <cell r="Z77" t="str">
            <v>V</v>
          </cell>
          <cell r="AA77" t="str">
            <v>消費電力</v>
          </cell>
          <cell r="AB77">
            <v>52</v>
          </cell>
          <cell r="AC77" t="str">
            <v>W</v>
          </cell>
          <cell r="AD77" t="str">
            <v>機外静圧</v>
          </cell>
          <cell r="AF77" t="str">
            <v>mmAq</v>
          </cell>
          <cell r="AG77" t="str">
            <v>水配管径</v>
          </cell>
          <cell r="AH77" t="str">
            <v>PT 3/4めねじ</v>
          </cell>
          <cell r="AJ77" t="str">
            <v>ドレン配管径</v>
          </cell>
          <cell r="AM77" t="str">
            <v>製品重量</v>
          </cell>
          <cell r="AN77">
            <v>21</v>
          </cell>
          <cell r="AO77" t="str">
            <v>kg</v>
          </cell>
          <cell r="AP77" t="str">
            <v>室内吸込乾球温度(冷房)</v>
          </cell>
          <cell r="AQ77">
            <v>27</v>
          </cell>
          <cell r="AR77" t="str">
            <v>℃</v>
          </cell>
          <cell r="AS77" t="str">
            <v>室内吸込湿球温度(冷房)</v>
          </cell>
          <cell r="AT77">
            <v>19.5</v>
          </cell>
          <cell r="AU77" t="str">
            <v>℃</v>
          </cell>
          <cell r="AV77" t="str">
            <v>入口水温(冷房)</v>
          </cell>
          <cell r="AW77">
            <v>7</v>
          </cell>
          <cell r="AX77" t="str">
            <v>℃</v>
          </cell>
          <cell r="AY77" t="str">
            <v>室内吸込乾球温度(暖房)</v>
          </cell>
          <cell r="AZ77">
            <v>21</v>
          </cell>
          <cell r="BA77" t="str">
            <v>℃</v>
          </cell>
          <cell r="BB77" t="str">
            <v>入口水温(暖房)</v>
          </cell>
          <cell r="BC77">
            <v>60</v>
          </cell>
          <cell r="BD77" t="str">
            <v>℃</v>
          </cell>
          <cell r="BE77" t="str">
            <v>外形寸法　高さ</v>
          </cell>
          <cell r="BF77">
            <v>600</v>
          </cell>
          <cell r="BG77" t="str">
            <v>mm</v>
          </cell>
          <cell r="BH77" t="str">
            <v>外形寸法　幅</v>
          </cell>
          <cell r="BI77">
            <v>750</v>
          </cell>
          <cell r="BJ77" t="str">
            <v>mm</v>
          </cell>
          <cell r="BK77" t="str">
            <v>外形寸法　奥行</v>
          </cell>
          <cell r="BL77">
            <v>210</v>
          </cell>
          <cell r="BM77" t="str">
            <v>mm</v>
          </cell>
          <cell r="BN77" t="str">
            <v>分離形名(パネル１)</v>
          </cell>
        </row>
        <row r="78">
          <cell r="B78" t="str">
            <v>LV-30PE-C</v>
          </cell>
          <cell r="C78" t="str">
            <v>標準価格</v>
          </cell>
          <cell r="D78">
            <v>473000</v>
          </cell>
          <cell r="G78">
            <v>473000</v>
          </cell>
          <cell r="H78" t="str">
            <v>円</v>
          </cell>
          <cell r="I78" t="str">
            <v>冷房能力(全熱)</v>
          </cell>
          <cell r="J78">
            <v>9000</v>
          </cell>
          <cell r="K78" t="str">
            <v>kcal/h</v>
          </cell>
          <cell r="L78" t="str">
            <v>冷房能力(顕熱)</v>
          </cell>
          <cell r="M78">
            <v>6480</v>
          </cell>
          <cell r="N78" t="str">
            <v>kcal/h</v>
          </cell>
          <cell r="O78" t="str">
            <v>暖房能力</v>
          </cell>
          <cell r="P78">
            <v>13500</v>
          </cell>
          <cell r="Q78" t="str">
            <v>kcal/h</v>
          </cell>
          <cell r="R78" t="str">
            <v>水量</v>
          </cell>
          <cell r="S78">
            <v>30</v>
          </cell>
          <cell r="T78" t="str">
            <v>L/min</v>
          </cell>
          <cell r="U78" t="str">
            <v>電源</v>
          </cell>
          <cell r="V78" t="str">
            <v>三相</v>
          </cell>
          <cell r="W78" t="str">
            <v>φ</v>
          </cell>
          <cell r="X78" t="str">
            <v>電圧</v>
          </cell>
          <cell r="Y78">
            <v>200</v>
          </cell>
          <cell r="Z78" t="str">
            <v>V</v>
          </cell>
          <cell r="AA78" t="str">
            <v>消費電力</v>
          </cell>
          <cell r="AB78">
            <v>170</v>
          </cell>
          <cell r="AC78" t="str">
            <v>W</v>
          </cell>
          <cell r="AD78" t="str">
            <v>機外静圧</v>
          </cell>
          <cell r="AF78" t="str">
            <v>mmAq</v>
          </cell>
          <cell r="AG78" t="str">
            <v>水配管径</v>
          </cell>
          <cell r="AH78" t="str">
            <v>PT 1･1/4おねじ</v>
          </cell>
          <cell r="AJ78" t="str">
            <v>ドレン配管径</v>
          </cell>
          <cell r="AM78" t="str">
            <v>製品重量</v>
          </cell>
          <cell r="AN78">
            <v>123</v>
          </cell>
          <cell r="AO78" t="str">
            <v>kg</v>
          </cell>
          <cell r="AP78" t="str">
            <v>室内吸込乾球温度(冷房)</v>
          </cell>
          <cell r="AQ78">
            <v>27</v>
          </cell>
          <cell r="AR78" t="str">
            <v>℃</v>
          </cell>
          <cell r="AS78" t="str">
            <v>室内吸込湿球温度(冷房)</v>
          </cell>
          <cell r="AT78">
            <v>19.5</v>
          </cell>
          <cell r="AU78" t="str">
            <v>℃</v>
          </cell>
          <cell r="AV78" t="str">
            <v>入口水温(冷房)</v>
          </cell>
          <cell r="AW78">
            <v>7</v>
          </cell>
          <cell r="AX78" t="str">
            <v>℃</v>
          </cell>
          <cell r="AY78" t="str">
            <v>室内吸込乾球温度(暖房)</v>
          </cell>
          <cell r="AZ78">
            <v>21</v>
          </cell>
          <cell r="BA78" t="str">
            <v>℃</v>
          </cell>
          <cell r="BB78" t="str">
            <v>入口水温(暖房)</v>
          </cell>
          <cell r="BC78">
            <v>60</v>
          </cell>
          <cell r="BD78" t="str">
            <v>℃</v>
          </cell>
          <cell r="BE78" t="str">
            <v>外形寸法　高さ</v>
          </cell>
          <cell r="BF78">
            <v>1850</v>
          </cell>
          <cell r="BG78" t="str">
            <v>mm</v>
          </cell>
          <cell r="BH78" t="str">
            <v>外形寸法　幅</v>
          </cell>
          <cell r="BI78">
            <v>760</v>
          </cell>
          <cell r="BJ78" t="str">
            <v>mm</v>
          </cell>
          <cell r="BK78" t="str">
            <v>外形寸法　奥行</v>
          </cell>
          <cell r="BL78">
            <v>500</v>
          </cell>
          <cell r="BM78" t="str">
            <v>mm</v>
          </cell>
          <cell r="BN78" t="str">
            <v>分離形名(パネル１)</v>
          </cell>
        </row>
        <row r="79">
          <cell r="B79" t="str">
            <v>LV-30PE-R-C</v>
          </cell>
          <cell r="C79" t="str">
            <v>標準価格</v>
          </cell>
          <cell r="D79">
            <v>473000</v>
          </cell>
          <cell r="G79">
            <v>473000</v>
          </cell>
          <cell r="H79" t="str">
            <v>円</v>
          </cell>
          <cell r="I79" t="str">
            <v>冷房能力(全熱)</v>
          </cell>
          <cell r="J79">
            <v>90000</v>
          </cell>
          <cell r="K79" t="str">
            <v>kcal/h</v>
          </cell>
          <cell r="L79" t="str">
            <v>冷房能力(顕熱)</v>
          </cell>
          <cell r="M79">
            <v>6480</v>
          </cell>
          <cell r="N79" t="str">
            <v>kcal/h</v>
          </cell>
          <cell r="O79" t="str">
            <v>暖房能力</v>
          </cell>
          <cell r="P79">
            <v>13500</v>
          </cell>
          <cell r="Q79" t="str">
            <v>kcal/h</v>
          </cell>
          <cell r="R79" t="str">
            <v>水量</v>
          </cell>
          <cell r="S79">
            <v>30</v>
          </cell>
          <cell r="T79" t="str">
            <v>L/min</v>
          </cell>
          <cell r="U79" t="str">
            <v>電源</v>
          </cell>
          <cell r="V79" t="str">
            <v>単相</v>
          </cell>
          <cell r="W79" t="str">
            <v>φ</v>
          </cell>
          <cell r="X79" t="str">
            <v>電圧</v>
          </cell>
          <cell r="Y79">
            <v>100</v>
          </cell>
          <cell r="Z79" t="str">
            <v>V</v>
          </cell>
          <cell r="AA79" t="str">
            <v>消費電力</v>
          </cell>
          <cell r="AB79">
            <v>170</v>
          </cell>
          <cell r="AC79" t="str">
            <v>W</v>
          </cell>
          <cell r="AD79" t="str">
            <v>機外静圧</v>
          </cell>
          <cell r="AF79" t="str">
            <v>mmAq</v>
          </cell>
          <cell r="AG79" t="str">
            <v>水配管径</v>
          </cell>
          <cell r="AH79" t="str">
            <v>PT 1･1/4おねじ</v>
          </cell>
          <cell r="AJ79" t="str">
            <v>ドレン配管径</v>
          </cell>
          <cell r="AM79" t="str">
            <v>製品重量</v>
          </cell>
          <cell r="AN79">
            <v>123</v>
          </cell>
          <cell r="AO79" t="str">
            <v>kg</v>
          </cell>
          <cell r="AP79" t="str">
            <v>室内吸込乾球温度(冷房)</v>
          </cell>
          <cell r="AQ79">
            <v>27</v>
          </cell>
          <cell r="AR79" t="str">
            <v>℃</v>
          </cell>
          <cell r="AS79" t="str">
            <v>室内吸込湿球温度(冷房)</v>
          </cell>
          <cell r="AT79">
            <v>19.5</v>
          </cell>
          <cell r="AU79" t="str">
            <v>℃</v>
          </cell>
          <cell r="AV79" t="str">
            <v>入口水温(冷房)</v>
          </cell>
          <cell r="AW79">
            <v>7</v>
          </cell>
          <cell r="AX79" t="str">
            <v>℃</v>
          </cell>
          <cell r="AY79" t="str">
            <v>室内吸込乾球温度(暖房)</v>
          </cell>
          <cell r="AZ79">
            <v>21</v>
          </cell>
          <cell r="BA79" t="str">
            <v>℃</v>
          </cell>
          <cell r="BB79" t="str">
            <v>入口水温(暖房)</v>
          </cell>
          <cell r="BC79">
            <v>60</v>
          </cell>
          <cell r="BD79" t="str">
            <v>℃</v>
          </cell>
          <cell r="BE79" t="str">
            <v>外形寸法　高さ</v>
          </cell>
          <cell r="BF79">
            <v>1850</v>
          </cell>
          <cell r="BG79" t="str">
            <v>mm</v>
          </cell>
          <cell r="BH79" t="str">
            <v>外形寸法　幅</v>
          </cell>
          <cell r="BI79">
            <v>760</v>
          </cell>
          <cell r="BJ79" t="str">
            <v>mm</v>
          </cell>
          <cell r="BK79" t="str">
            <v>外形寸法　奥行</v>
          </cell>
          <cell r="BL79">
            <v>500</v>
          </cell>
          <cell r="BM79" t="str">
            <v>mm</v>
          </cell>
          <cell r="BN79" t="str">
            <v>分離形名(パネル１)</v>
          </cell>
        </row>
        <row r="80">
          <cell r="B80" t="str">
            <v>LV-400FE-C1</v>
          </cell>
          <cell r="C80" t="str">
            <v>標準価格</v>
          </cell>
          <cell r="D80">
            <v>137000</v>
          </cell>
          <cell r="E80">
            <v>28000</v>
          </cell>
          <cell r="G80">
            <v>165000</v>
          </cell>
          <cell r="H80" t="str">
            <v>円</v>
          </cell>
          <cell r="I80" t="str">
            <v>冷房能力(全熱)</v>
          </cell>
          <cell r="J80">
            <v>3300</v>
          </cell>
          <cell r="K80" t="str">
            <v>kcal/h</v>
          </cell>
          <cell r="L80" t="str">
            <v>冷房能力(顕熱)</v>
          </cell>
          <cell r="M80">
            <v>2500</v>
          </cell>
          <cell r="N80" t="str">
            <v>kcal/h</v>
          </cell>
          <cell r="O80" t="str">
            <v>暖房能力</v>
          </cell>
          <cell r="P80">
            <v>5640</v>
          </cell>
          <cell r="Q80" t="str">
            <v>kcal/h</v>
          </cell>
          <cell r="R80" t="str">
            <v>水量</v>
          </cell>
          <cell r="S80">
            <v>11</v>
          </cell>
          <cell r="T80" t="str">
            <v>L/min</v>
          </cell>
          <cell r="U80" t="str">
            <v>電源</v>
          </cell>
          <cell r="V80" t="str">
            <v>単相</v>
          </cell>
          <cell r="W80" t="str">
            <v>φ</v>
          </cell>
          <cell r="X80" t="str">
            <v>電圧</v>
          </cell>
          <cell r="Y80">
            <v>100</v>
          </cell>
          <cell r="Z80" t="str">
            <v>V</v>
          </cell>
          <cell r="AA80" t="str">
            <v>消費電力</v>
          </cell>
          <cell r="AB80">
            <v>45</v>
          </cell>
          <cell r="AC80" t="str">
            <v>W</v>
          </cell>
          <cell r="AD80" t="str">
            <v>機外静圧</v>
          </cell>
          <cell r="AF80" t="str">
            <v>mmAq</v>
          </cell>
          <cell r="AG80" t="str">
            <v>水配管径</v>
          </cell>
          <cell r="AH80" t="str">
            <v>PT 3/4めねじ</v>
          </cell>
          <cell r="AJ80" t="str">
            <v>ドレン配管径</v>
          </cell>
          <cell r="AM80" t="str">
            <v>製品重量</v>
          </cell>
          <cell r="AN80">
            <v>27</v>
          </cell>
          <cell r="AO80" t="str">
            <v>kg</v>
          </cell>
          <cell r="AP80" t="str">
            <v>室内吸込乾球温度(冷房)</v>
          </cell>
          <cell r="AQ80">
            <v>27</v>
          </cell>
          <cell r="AR80" t="str">
            <v>℃</v>
          </cell>
          <cell r="AS80" t="str">
            <v>室内吸込湿球温度(冷房)</v>
          </cell>
          <cell r="AT80">
            <v>19.5</v>
          </cell>
          <cell r="AU80" t="str">
            <v>℃</v>
          </cell>
          <cell r="AV80" t="str">
            <v>入口水温(冷房)</v>
          </cell>
          <cell r="AW80">
            <v>7</v>
          </cell>
          <cell r="AX80" t="str">
            <v>℃</v>
          </cell>
          <cell r="AY80" t="str">
            <v>室内吸込乾球温度(暖房)</v>
          </cell>
          <cell r="AZ80">
            <v>21</v>
          </cell>
          <cell r="BA80" t="str">
            <v>℃</v>
          </cell>
          <cell r="BB80" t="str">
            <v>入口水温(暖房)</v>
          </cell>
          <cell r="BC80">
            <v>60</v>
          </cell>
          <cell r="BD80" t="str">
            <v>℃</v>
          </cell>
          <cell r="BE80" t="str">
            <v>外形寸法　高さ</v>
          </cell>
          <cell r="BF80">
            <v>630</v>
          </cell>
          <cell r="BG80" t="str">
            <v>mm</v>
          </cell>
          <cell r="BH80" t="str">
            <v>外形寸法　幅</v>
          </cell>
          <cell r="BI80">
            <v>1170</v>
          </cell>
          <cell r="BJ80" t="str">
            <v>mm</v>
          </cell>
          <cell r="BK80" t="str">
            <v>外形寸法　奥行</v>
          </cell>
          <cell r="BL80">
            <v>220</v>
          </cell>
          <cell r="BM80" t="str">
            <v>mm</v>
          </cell>
          <cell r="BN80" t="str">
            <v>分離形名(パネル１)</v>
          </cell>
        </row>
        <row r="81">
          <cell r="B81" t="str">
            <v>LV-400FR-C</v>
          </cell>
          <cell r="C81" t="str">
            <v>標準価格</v>
          </cell>
          <cell r="D81">
            <v>111000</v>
          </cell>
          <cell r="E81">
            <v>26000</v>
          </cell>
          <cell r="G81">
            <v>137000</v>
          </cell>
          <cell r="H81" t="str">
            <v>円</v>
          </cell>
          <cell r="I81" t="str">
            <v>冷房能力(全熱)</v>
          </cell>
          <cell r="J81">
            <v>3300</v>
          </cell>
          <cell r="K81" t="str">
            <v>kcal/h</v>
          </cell>
          <cell r="L81" t="str">
            <v>冷房能力(顕熱)</v>
          </cell>
          <cell r="M81">
            <v>2500</v>
          </cell>
          <cell r="N81" t="str">
            <v>kcal/h</v>
          </cell>
          <cell r="O81" t="str">
            <v>暖房能力</v>
          </cell>
          <cell r="P81">
            <v>5640</v>
          </cell>
          <cell r="Q81" t="str">
            <v>kcal/h</v>
          </cell>
          <cell r="R81" t="str">
            <v>水量</v>
          </cell>
          <cell r="S81">
            <v>11</v>
          </cell>
          <cell r="T81" t="str">
            <v>L/min</v>
          </cell>
          <cell r="U81" t="str">
            <v>電源</v>
          </cell>
          <cell r="V81" t="str">
            <v>単相</v>
          </cell>
          <cell r="W81" t="str">
            <v>φ</v>
          </cell>
          <cell r="X81" t="str">
            <v>電圧</v>
          </cell>
          <cell r="Y81">
            <v>100</v>
          </cell>
          <cell r="Z81" t="str">
            <v>V</v>
          </cell>
          <cell r="AA81" t="str">
            <v>消費電力</v>
          </cell>
          <cell r="AB81">
            <v>45</v>
          </cell>
          <cell r="AC81" t="str">
            <v>W</v>
          </cell>
          <cell r="AD81" t="str">
            <v>機外静圧</v>
          </cell>
          <cell r="AF81" t="str">
            <v>mmAq</v>
          </cell>
          <cell r="AG81" t="str">
            <v>水配管径</v>
          </cell>
          <cell r="AH81">
            <v>20</v>
          </cell>
          <cell r="AJ81" t="str">
            <v>ドレン配管径</v>
          </cell>
          <cell r="AM81" t="str">
            <v>製品重量</v>
          </cell>
          <cell r="AN81">
            <v>18</v>
          </cell>
          <cell r="AO81" t="str">
            <v>kg</v>
          </cell>
          <cell r="AP81" t="str">
            <v>室内吸込乾球温度(冷房)</v>
          </cell>
          <cell r="AQ81">
            <v>27</v>
          </cell>
          <cell r="AR81" t="str">
            <v>℃</v>
          </cell>
          <cell r="AS81" t="str">
            <v>室内吸込湿球温度(冷房)</v>
          </cell>
          <cell r="AT81">
            <v>19.5</v>
          </cell>
          <cell r="AU81" t="str">
            <v>℃</v>
          </cell>
          <cell r="AV81" t="str">
            <v>入口水温(冷房)</v>
          </cell>
          <cell r="AW81">
            <v>7</v>
          </cell>
          <cell r="AX81" t="str">
            <v>℃</v>
          </cell>
          <cell r="AY81" t="str">
            <v>室内吸込乾球温度(暖房)</v>
          </cell>
          <cell r="AZ81">
            <v>21</v>
          </cell>
          <cell r="BA81" t="str">
            <v>℃</v>
          </cell>
          <cell r="BB81" t="str">
            <v>入口水温(暖房)</v>
          </cell>
          <cell r="BC81">
            <v>60</v>
          </cell>
          <cell r="BD81" t="str">
            <v>℃</v>
          </cell>
          <cell r="BE81" t="str">
            <v>外形寸法　高さ</v>
          </cell>
          <cell r="BF81">
            <v>639</v>
          </cell>
          <cell r="BG81" t="str">
            <v>mm</v>
          </cell>
          <cell r="BH81" t="str">
            <v>外形寸法　幅</v>
          </cell>
          <cell r="BI81">
            <v>842</v>
          </cell>
          <cell r="BJ81" t="str">
            <v>mm</v>
          </cell>
          <cell r="BK81" t="str">
            <v>外形寸法　奥行</v>
          </cell>
          <cell r="BL81">
            <v>220</v>
          </cell>
          <cell r="BM81" t="str">
            <v>mm</v>
          </cell>
          <cell r="BN81" t="str">
            <v>分離形名(パネル１)</v>
          </cell>
        </row>
        <row r="82">
          <cell r="B82" t="str">
            <v>LV-400LFE-B3</v>
          </cell>
          <cell r="C82" t="str">
            <v>標準価格</v>
          </cell>
          <cell r="D82">
            <v>177500</v>
          </cell>
          <cell r="E82">
            <v>25000</v>
          </cell>
          <cell r="G82">
            <v>202500</v>
          </cell>
          <cell r="H82" t="str">
            <v>円</v>
          </cell>
          <cell r="I82" t="str">
            <v>冷房能力(全熱)</v>
          </cell>
          <cell r="J82">
            <v>3300</v>
          </cell>
          <cell r="K82" t="str">
            <v>kcal/h</v>
          </cell>
          <cell r="L82" t="str">
            <v>冷房能力(顕熱)</v>
          </cell>
          <cell r="M82">
            <v>2500</v>
          </cell>
          <cell r="N82" t="str">
            <v>kcal/h</v>
          </cell>
          <cell r="O82" t="str">
            <v>暖房能力</v>
          </cell>
          <cell r="P82">
            <v>5640</v>
          </cell>
          <cell r="Q82" t="str">
            <v>kcal/h</v>
          </cell>
          <cell r="R82" t="str">
            <v>水量</v>
          </cell>
          <cell r="S82">
            <v>11</v>
          </cell>
          <cell r="T82" t="str">
            <v>L/min</v>
          </cell>
          <cell r="U82" t="str">
            <v>電源</v>
          </cell>
          <cell r="V82" t="str">
            <v>単相</v>
          </cell>
          <cell r="W82" t="str">
            <v>φ</v>
          </cell>
          <cell r="X82" t="str">
            <v>電圧</v>
          </cell>
          <cell r="Y82">
            <v>100</v>
          </cell>
          <cell r="Z82" t="str">
            <v>V</v>
          </cell>
          <cell r="AA82" t="str">
            <v>消費電力</v>
          </cell>
          <cell r="AB82">
            <v>45</v>
          </cell>
          <cell r="AC82" t="str">
            <v>W</v>
          </cell>
          <cell r="AD82" t="str">
            <v>機外静圧</v>
          </cell>
          <cell r="AF82" t="str">
            <v>mmAq</v>
          </cell>
          <cell r="AG82" t="str">
            <v>水配管径</v>
          </cell>
          <cell r="AH82" t="str">
            <v>PT 3/4めねじ</v>
          </cell>
          <cell r="AJ82" t="str">
            <v>ドレン配管径</v>
          </cell>
          <cell r="AM82" t="str">
            <v>製品重量</v>
          </cell>
          <cell r="AN82">
            <v>40</v>
          </cell>
          <cell r="AO82" t="str">
            <v>kg</v>
          </cell>
          <cell r="AP82" t="str">
            <v>室内吸込乾球温度(冷房)</v>
          </cell>
          <cell r="AQ82">
            <v>27</v>
          </cell>
          <cell r="AR82" t="str">
            <v>℃</v>
          </cell>
          <cell r="AS82" t="str">
            <v>室内吸込湿球温度(冷房)</v>
          </cell>
          <cell r="AT82">
            <v>19.5</v>
          </cell>
          <cell r="AU82" t="str">
            <v>℃</v>
          </cell>
          <cell r="AV82" t="str">
            <v>入口水温(冷房)</v>
          </cell>
          <cell r="AW82">
            <v>7</v>
          </cell>
          <cell r="AX82" t="str">
            <v>℃</v>
          </cell>
          <cell r="AY82" t="str">
            <v>室内吸込乾球温度(暖房)</v>
          </cell>
          <cell r="AZ82">
            <v>21</v>
          </cell>
          <cell r="BA82" t="str">
            <v>℃</v>
          </cell>
          <cell r="BB82" t="str">
            <v>入口水温(暖房)</v>
          </cell>
          <cell r="BC82">
            <v>60</v>
          </cell>
          <cell r="BD82" t="str">
            <v>℃</v>
          </cell>
          <cell r="BE82" t="str">
            <v>外形寸法　高さ</v>
          </cell>
          <cell r="BF82">
            <v>340</v>
          </cell>
          <cell r="BG82" t="str">
            <v>mm</v>
          </cell>
          <cell r="BH82" t="str">
            <v>外形寸法　幅</v>
          </cell>
          <cell r="BI82">
            <v>1440</v>
          </cell>
          <cell r="BJ82" t="str">
            <v>mm</v>
          </cell>
          <cell r="BK82" t="str">
            <v>外形寸法　奥行</v>
          </cell>
          <cell r="BL82">
            <v>350</v>
          </cell>
          <cell r="BM82" t="str">
            <v>mm</v>
          </cell>
          <cell r="BN82" t="str">
            <v>分離形名(パネル１)</v>
          </cell>
        </row>
        <row r="83">
          <cell r="B83" t="str">
            <v>LV-400LFR-B2</v>
          </cell>
          <cell r="C83" t="str">
            <v>標準価格</v>
          </cell>
          <cell r="D83">
            <v>149000</v>
          </cell>
          <cell r="E83">
            <v>14000</v>
          </cell>
          <cell r="G83">
            <v>163000</v>
          </cell>
          <cell r="H83" t="str">
            <v>円</v>
          </cell>
          <cell r="I83" t="str">
            <v>冷房能力(全熱)</v>
          </cell>
          <cell r="J83">
            <v>3300</v>
          </cell>
          <cell r="K83" t="str">
            <v>kcal/h</v>
          </cell>
          <cell r="L83" t="str">
            <v>冷房能力(顕熱)</v>
          </cell>
          <cell r="M83">
            <v>2500</v>
          </cell>
          <cell r="N83" t="str">
            <v>kcal/h</v>
          </cell>
          <cell r="O83" t="str">
            <v>暖房能力</v>
          </cell>
          <cell r="P83">
            <v>5640</v>
          </cell>
          <cell r="Q83" t="str">
            <v>kcal/h</v>
          </cell>
          <cell r="R83" t="str">
            <v>水量</v>
          </cell>
          <cell r="S83">
            <v>11</v>
          </cell>
          <cell r="T83" t="str">
            <v>L/min</v>
          </cell>
          <cell r="U83" t="str">
            <v>電源</v>
          </cell>
          <cell r="V83" t="str">
            <v>単相</v>
          </cell>
          <cell r="W83" t="str">
            <v>φ</v>
          </cell>
          <cell r="X83" t="str">
            <v>電圧</v>
          </cell>
          <cell r="Y83">
            <v>100</v>
          </cell>
          <cell r="Z83" t="str">
            <v>V</v>
          </cell>
          <cell r="AA83" t="str">
            <v>消費電力</v>
          </cell>
          <cell r="AB83">
            <v>46</v>
          </cell>
          <cell r="AC83" t="str">
            <v>W</v>
          </cell>
          <cell r="AD83" t="str">
            <v>機外静圧</v>
          </cell>
          <cell r="AF83" t="str">
            <v>mmAq</v>
          </cell>
          <cell r="AG83" t="str">
            <v>水配管径</v>
          </cell>
          <cell r="AH83">
            <v>20</v>
          </cell>
          <cell r="AJ83" t="str">
            <v>ドレン配管径</v>
          </cell>
          <cell r="AM83" t="str">
            <v>製品重量</v>
          </cell>
          <cell r="AN83">
            <v>27</v>
          </cell>
          <cell r="AO83" t="str">
            <v>kg</v>
          </cell>
          <cell r="AP83" t="str">
            <v>室内吸込乾球温度(冷房)</v>
          </cell>
          <cell r="AQ83">
            <v>27</v>
          </cell>
          <cell r="AR83" t="str">
            <v>℃</v>
          </cell>
          <cell r="AS83" t="str">
            <v>室内吸込湿球温度(冷房)</v>
          </cell>
          <cell r="AT83">
            <v>19.5</v>
          </cell>
          <cell r="AU83" t="str">
            <v>℃</v>
          </cell>
          <cell r="AV83" t="str">
            <v>入口水温(冷房)</v>
          </cell>
          <cell r="AW83">
            <v>7</v>
          </cell>
          <cell r="AX83" t="str">
            <v>℃</v>
          </cell>
          <cell r="AY83" t="str">
            <v>室内吸込乾球温度(暖房)</v>
          </cell>
          <cell r="AZ83">
            <v>21</v>
          </cell>
          <cell r="BA83" t="str">
            <v>℃</v>
          </cell>
          <cell r="BB83" t="str">
            <v>入口水温(暖房)</v>
          </cell>
          <cell r="BC83">
            <v>60</v>
          </cell>
          <cell r="BD83" t="str">
            <v>℃</v>
          </cell>
          <cell r="BE83" t="str">
            <v>外形寸法　高さ</v>
          </cell>
          <cell r="BF83">
            <v>350</v>
          </cell>
          <cell r="BG83" t="str">
            <v>mm</v>
          </cell>
          <cell r="BH83" t="str">
            <v>外形寸法　幅</v>
          </cell>
          <cell r="BI83">
            <v>1135</v>
          </cell>
          <cell r="BJ83" t="str">
            <v>mm</v>
          </cell>
          <cell r="BK83" t="str">
            <v>外形寸法　奥行</v>
          </cell>
          <cell r="BL83">
            <v>330</v>
          </cell>
          <cell r="BM83" t="str">
            <v>mm</v>
          </cell>
          <cell r="BN83" t="str">
            <v>分離形名(パネル１)</v>
          </cell>
        </row>
        <row r="84">
          <cell r="B84" t="str">
            <v>LV-400RE-M</v>
          </cell>
          <cell r="C84" t="str">
            <v>標準価格</v>
          </cell>
          <cell r="D84">
            <v>127500</v>
          </cell>
          <cell r="G84">
            <v>127500</v>
          </cell>
          <cell r="H84" t="str">
            <v>円</v>
          </cell>
          <cell r="I84" t="str">
            <v>冷房能力(全熱)</v>
          </cell>
          <cell r="J84">
            <v>2730</v>
          </cell>
          <cell r="K84" t="str">
            <v>kcal/h</v>
          </cell>
          <cell r="L84" t="str">
            <v>冷房能力(顕熱)</v>
          </cell>
          <cell r="M84">
            <v>1890</v>
          </cell>
          <cell r="N84" t="str">
            <v>kcal/h</v>
          </cell>
          <cell r="O84" t="str">
            <v>暖房能力</v>
          </cell>
          <cell r="P84">
            <v>4620</v>
          </cell>
          <cell r="Q84" t="str">
            <v>kcal/h</v>
          </cell>
          <cell r="R84" t="str">
            <v>水量</v>
          </cell>
          <cell r="S84">
            <v>9.1</v>
          </cell>
          <cell r="T84" t="str">
            <v>L/min</v>
          </cell>
          <cell r="U84" t="str">
            <v>電源</v>
          </cell>
          <cell r="V84" t="str">
            <v>単相</v>
          </cell>
          <cell r="W84" t="str">
            <v>φ</v>
          </cell>
          <cell r="X84" t="str">
            <v>電圧</v>
          </cell>
          <cell r="Y84">
            <v>100</v>
          </cell>
          <cell r="Z84" t="str">
            <v>V</v>
          </cell>
          <cell r="AA84" t="str">
            <v>消費電力</v>
          </cell>
          <cell r="AB84">
            <v>67</v>
          </cell>
          <cell r="AC84" t="str">
            <v>W</v>
          </cell>
          <cell r="AD84" t="str">
            <v>機外静圧</v>
          </cell>
          <cell r="AF84" t="str">
            <v>mmAq</v>
          </cell>
          <cell r="AG84" t="str">
            <v>水配管径</v>
          </cell>
          <cell r="AH84" t="str">
            <v>PT 3/4めねじ</v>
          </cell>
          <cell r="AJ84" t="str">
            <v>ドレン配管径</v>
          </cell>
          <cell r="AM84" t="str">
            <v>製品重量</v>
          </cell>
          <cell r="AN84">
            <v>23</v>
          </cell>
          <cell r="AO84" t="str">
            <v>kg</v>
          </cell>
          <cell r="AP84" t="str">
            <v>室内吸込乾球温度(冷房)</v>
          </cell>
          <cell r="AQ84">
            <v>27</v>
          </cell>
          <cell r="AR84" t="str">
            <v>℃</v>
          </cell>
          <cell r="AS84" t="str">
            <v>室内吸込湿球温度(冷房)</v>
          </cell>
          <cell r="AT84">
            <v>19.5</v>
          </cell>
          <cell r="AU84" t="str">
            <v>℃</v>
          </cell>
          <cell r="AV84" t="str">
            <v>入口水温(冷房)</v>
          </cell>
          <cell r="AW84">
            <v>7</v>
          </cell>
          <cell r="AX84" t="str">
            <v>℃</v>
          </cell>
          <cell r="AY84" t="str">
            <v>室内吸込乾球温度(暖房)</v>
          </cell>
          <cell r="AZ84">
            <v>21</v>
          </cell>
          <cell r="BA84" t="str">
            <v>℃</v>
          </cell>
          <cell r="BB84" t="str">
            <v>入口水温(暖房)</v>
          </cell>
          <cell r="BC84">
            <v>60</v>
          </cell>
          <cell r="BD84" t="str">
            <v>℃</v>
          </cell>
          <cell r="BE84" t="str">
            <v>外形寸法　高さ</v>
          </cell>
          <cell r="BF84">
            <v>600</v>
          </cell>
          <cell r="BG84" t="str">
            <v>mm</v>
          </cell>
          <cell r="BH84" t="str">
            <v>外形寸法　幅</v>
          </cell>
          <cell r="BI84">
            <v>867</v>
          </cell>
          <cell r="BJ84" t="str">
            <v>mm</v>
          </cell>
          <cell r="BK84" t="str">
            <v>外形寸法　奥行</v>
          </cell>
          <cell r="BL84">
            <v>210</v>
          </cell>
          <cell r="BM84" t="str">
            <v>mm</v>
          </cell>
          <cell r="BN84" t="str">
            <v>分離形名(パネル１)</v>
          </cell>
        </row>
        <row r="85">
          <cell r="B85" t="str">
            <v>LV-400RE-TM</v>
          </cell>
          <cell r="C85" t="str">
            <v>標準価格</v>
          </cell>
          <cell r="D85">
            <v>141000</v>
          </cell>
          <cell r="G85">
            <v>141000</v>
          </cell>
          <cell r="H85" t="str">
            <v>円</v>
          </cell>
          <cell r="I85" t="str">
            <v>冷房能力(全熱)</v>
          </cell>
          <cell r="J85">
            <v>2730</v>
          </cell>
          <cell r="K85" t="str">
            <v>kcal/h</v>
          </cell>
          <cell r="L85" t="str">
            <v>冷房能力(顕熱)</v>
          </cell>
          <cell r="M85">
            <v>1890</v>
          </cell>
          <cell r="N85" t="str">
            <v>kcal/h</v>
          </cell>
          <cell r="O85" t="str">
            <v>暖房能力</v>
          </cell>
          <cell r="P85">
            <v>4620</v>
          </cell>
          <cell r="Q85" t="str">
            <v>kcal/h</v>
          </cell>
          <cell r="R85" t="str">
            <v>水量</v>
          </cell>
          <cell r="S85">
            <v>9.1</v>
          </cell>
          <cell r="T85" t="str">
            <v>L/min</v>
          </cell>
          <cell r="U85" t="str">
            <v>電源</v>
          </cell>
          <cell r="V85" t="str">
            <v>単相</v>
          </cell>
          <cell r="W85" t="str">
            <v>φ</v>
          </cell>
          <cell r="X85" t="str">
            <v>電圧</v>
          </cell>
          <cell r="Y85">
            <v>100</v>
          </cell>
          <cell r="Z85" t="str">
            <v>V</v>
          </cell>
          <cell r="AA85" t="str">
            <v>消費電力</v>
          </cell>
          <cell r="AB85">
            <v>70</v>
          </cell>
          <cell r="AC85" t="str">
            <v>W</v>
          </cell>
          <cell r="AD85" t="str">
            <v>機外静圧</v>
          </cell>
          <cell r="AF85" t="str">
            <v>mmAq</v>
          </cell>
          <cell r="AG85" t="str">
            <v>水配管径</v>
          </cell>
          <cell r="AH85" t="str">
            <v>PT 3/4めねじ</v>
          </cell>
          <cell r="AJ85" t="str">
            <v>ドレン配管径</v>
          </cell>
          <cell r="AM85" t="str">
            <v>製品重量</v>
          </cell>
          <cell r="AN85">
            <v>23</v>
          </cell>
          <cell r="AO85" t="str">
            <v>kg</v>
          </cell>
          <cell r="AP85" t="str">
            <v>室内吸込乾球温度(冷房)</v>
          </cell>
          <cell r="AQ85">
            <v>27</v>
          </cell>
          <cell r="AR85" t="str">
            <v>℃</v>
          </cell>
          <cell r="AS85" t="str">
            <v>室内吸込湿球温度(冷房)</v>
          </cell>
          <cell r="AT85">
            <v>19.5</v>
          </cell>
          <cell r="AU85" t="str">
            <v>℃</v>
          </cell>
          <cell r="AV85" t="str">
            <v>入口水温(冷房)</v>
          </cell>
          <cell r="AW85">
            <v>7</v>
          </cell>
          <cell r="AX85" t="str">
            <v>℃</v>
          </cell>
          <cell r="AY85" t="str">
            <v>室内吸込乾球温度(暖房)</v>
          </cell>
          <cell r="AZ85">
            <v>21</v>
          </cell>
          <cell r="BA85" t="str">
            <v>℃</v>
          </cell>
          <cell r="BB85" t="str">
            <v>入口水温(暖房)</v>
          </cell>
          <cell r="BC85">
            <v>60</v>
          </cell>
          <cell r="BD85" t="str">
            <v>℃</v>
          </cell>
          <cell r="BE85" t="str">
            <v>外形寸法　高さ</v>
          </cell>
          <cell r="BF85">
            <v>600</v>
          </cell>
          <cell r="BG85" t="str">
            <v>mm</v>
          </cell>
          <cell r="BH85" t="str">
            <v>外形寸法　幅</v>
          </cell>
          <cell r="BI85">
            <v>867</v>
          </cell>
          <cell r="BJ85" t="str">
            <v>mm</v>
          </cell>
          <cell r="BK85" t="str">
            <v>外形寸法　奥行</v>
          </cell>
          <cell r="BL85">
            <v>210</v>
          </cell>
          <cell r="BM85" t="str">
            <v>mm</v>
          </cell>
          <cell r="BN85" t="str">
            <v>分離形名(パネル１)</v>
          </cell>
        </row>
        <row r="86">
          <cell r="B86" t="str">
            <v>LV-400RE-TW</v>
          </cell>
          <cell r="C86" t="str">
            <v>標準価格</v>
          </cell>
          <cell r="D86">
            <v>141000</v>
          </cell>
          <cell r="G86">
            <v>141000</v>
          </cell>
          <cell r="H86" t="str">
            <v>円</v>
          </cell>
          <cell r="I86" t="str">
            <v>冷房能力(全熱)</v>
          </cell>
          <cell r="J86">
            <v>2730</v>
          </cell>
          <cell r="K86" t="str">
            <v>kcal/h</v>
          </cell>
          <cell r="L86" t="str">
            <v>冷房能力(顕熱)</v>
          </cell>
          <cell r="M86">
            <v>1890</v>
          </cell>
          <cell r="N86" t="str">
            <v>kcal/h</v>
          </cell>
          <cell r="O86" t="str">
            <v>暖房能力</v>
          </cell>
          <cell r="P86">
            <v>4620</v>
          </cell>
          <cell r="Q86" t="str">
            <v>kcal/h</v>
          </cell>
          <cell r="R86" t="str">
            <v>水量</v>
          </cell>
          <cell r="S86">
            <v>9.1</v>
          </cell>
          <cell r="T86" t="str">
            <v>L/min</v>
          </cell>
          <cell r="U86" t="str">
            <v>電源</v>
          </cell>
          <cell r="V86" t="str">
            <v>単相</v>
          </cell>
          <cell r="W86" t="str">
            <v>φ</v>
          </cell>
          <cell r="X86" t="str">
            <v>電圧</v>
          </cell>
          <cell r="Y86">
            <v>100</v>
          </cell>
          <cell r="Z86" t="str">
            <v>V</v>
          </cell>
          <cell r="AA86" t="str">
            <v>消費電力</v>
          </cell>
          <cell r="AB86">
            <v>70</v>
          </cell>
          <cell r="AC86" t="str">
            <v>W</v>
          </cell>
          <cell r="AD86" t="str">
            <v>機外静圧</v>
          </cell>
          <cell r="AF86" t="str">
            <v>mmAq</v>
          </cell>
          <cell r="AG86" t="str">
            <v>水配管径</v>
          </cell>
          <cell r="AH86" t="str">
            <v>PT 3/4めねじ</v>
          </cell>
          <cell r="AJ86" t="str">
            <v>ドレン配管径</v>
          </cell>
          <cell r="AM86" t="str">
            <v>製品重量</v>
          </cell>
          <cell r="AN86">
            <v>23</v>
          </cell>
          <cell r="AO86" t="str">
            <v>kg</v>
          </cell>
          <cell r="AP86" t="str">
            <v>室内吸込乾球温度(冷房)</v>
          </cell>
          <cell r="AQ86">
            <v>27</v>
          </cell>
          <cell r="AR86" t="str">
            <v>℃</v>
          </cell>
          <cell r="AS86" t="str">
            <v>室内吸込湿球温度(冷房)</v>
          </cell>
          <cell r="AT86">
            <v>19.5</v>
          </cell>
          <cell r="AU86" t="str">
            <v>℃</v>
          </cell>
          <cell r="AV86" t="str">
            <v>入口水温(冷房)</v>
          </cell>
          <cell r="AW86">
            <v>7</v>
          </cell>
          <cell r="AX86" t="str">
            <v>℃</v>
          </cell>
          <cell r="AY86" t="str">
            <v>室内吸込乾球温度(暖房)</v>
          </cell>
          <cell r="AZ86">
            <v>21</v>
          </cell>
          <cell r="BA86" t="str">
            <v>℃</v>
          </cell>
          <cell r="BB86" t="str">
            <v>入口水温(暖房)</v>
          </cell>
          <cell r="BC86">
            <v>60</v>
          </cell>
          <cell r="BD86" t="str">
            <v>℃</v>
          </cell>
          <cell r="BE86" t="str">
            <v>外形寸法　高さ</v>
          </cell>
          <cell r="BF86">
            <v>600</v>
          </cell>
          <cell r="BG86" t="str">
            <v>mm</v>
          </cell>
          <cell r="BH86" t="str">
            <v>外形寸法　幅</v>
          </cell>
          <cell r="BI86">
            <v>867</v>
          </cell>
          <cell r="BJ86" t="str">
            <v>mm</v>
          </cell>
          <cell r="BK86" t="str">
            <v>外形寸法　奥行</v>
          </cell>
          <cell r="BL86">
            <v>21</v>
          </cell>
          <cell r="BM86" t="str">
            <v>mm</v>
          </cell>
          <cell r="BN86" t="str">
            <v>分離形名(パネル１)</v>
          </cell>
        </row>
        <row r="87">
          <cell r="B87" t="str">
            <v>LV-400RE-W</v>
          </cell>
          <cell r="C87" t="str">
            <v>標準価格</v>
          </cell>
          <cell r="D87">
            <v>127500</v>
          </cell>
          <cell r="G87">
            <v>127500</v>
          </cell>
          <cell r="H87" t="str">
            <v>円</v>
          </cell>
          <cell r="I87" t="str">
            <v>冷房能力(全熱)</v>
          </cell>
          <cell r="J87">
            <v>2730</v>
          </cell>
          <cell r="K87" t="str">
            <v>kcal/h</v>
          </cell>
          <cell r="L87" t="str">
            <v>冷房能力(顕熱)</v>
          </cell>
          <cell r="M87">
            <v>1890</v>
          </cell>
          <cell r="N87" t="str">
            <v>kcal/h</v>
          </cell>
          <cell r="O87" t="str">
            <v>暖房能力</v>
          </cell>
          <cell r="P87">
            <v>4620</v>
          </cell>
          <cell r="Q87" t="str">
            <v>kcal/h</v>
          </cell>
          <cell r="R87" t="str">
            <v>水量</v>
          </cell>
          <cell r="S87">
            <v>9.1</v>
          </cell>
          <cell r="T87" t="str">
            <v>L/min</v>
          </cell>
          <cell r="U87" t="str">
            <v>電源</v>
          </cell>
          <cell r="V87" t="str">
            <v>単相</v>
          </cell>
          <cell r="W87" t="str">
            <v>φ</v>
          </cell>
          <cell r="X87" t="str">
            <v>電圧</v>
          </cell>
          <cell r="Y87">
            <v>100</v>
          </cell>
          <cell r="Z87" t="str">
            <v>V</v>
          </cell>
          <cell r="AA87" t="str">
            <v>消費電力</v>
          </cell>
          <cell r="AB87">
            <v>67</v>
          </cell>
          <cell r="AC87" t="str">
            <v>W</v>
          </cell>
          <cell r="AD87" t="str">
            <v>機外静圧</v>
          </cell>
          <cell r="AF87" t="str">
            <v>mmAq</v>
          </cell>
          <cell r="AG87" t="str">
            <v>水配管径</v>
          </cell>
          <cell r="AH87" t="str">
            <v>PT 3/4めねじ</v>
          </cell>
          <cell r="AJ87" t="str">
            <v>ドレン配管径</v>
          </cell>
          <cell r="AM87" t="str">
            <v>製品重量</v>
          </cell>
          <cell r="AN87">
            <v>23</v>
          </cell>
          <cell r="AO87" t="str">
            <v>kg</v>
          </cell>
          <cell r="AP87" t="str">
            <v>室内吸込乾球温度(冷房)</v>
          </cell>
          <cell r="AQ87">
            <v>27</v>
          </cell>
          <cell r="AR87" t="str">
            <v>℃</v>
          </cell>
          <cell r="AS87" t="str">
            <v>室内吸込湿球温度(冷房)</v>
          </cell>
          <cell r="AT87">
            <v>19.5</v>
          </cell>
          <cell r="AU87" t="str">
            <v>℃</v>
          </cell>
          <cell r="AV87" t="str">
            <v>入口水温(冷房)</v>
          </cell>
          <cell r="AW87">
            <v>7</v>
          </cell>
          <cell r="AX87" t="str">
            <v>℃</v>
          </cell>
          <cell r="AY87" t="str">
            <v>室内吸込乾球温度(暖房)</v>
          </cell>
          <cell r="AZ87">
            <v>21</v>
          </cell>
          <cell r="BA87" t="str">
            <v>℃</v>
          </cell>
          <cell r="BB87" t="str">
            <v>入口水温(暖房)</v>
          </cell>
          <cell r="BC87">
            <v>60</v>
          </cell>
          <cell r="BD87" t="str">
            <v>℃</v>
          </cell>
          <cell r="BE87" t="str">
            <v>外形寸法　高さ</v>
          </cell>
          <cell r="BF87">
            <v>600</v>
          </cell>
          <cell r="BG87" t="str">
            <v>mm</v>
          </cell>
          <cell r="BH87" t="str">
            <v>外形寸法　幅</v>
          </cell>
          <cell r="BI87">
            <v>867</v>
          </cell>
          <cell r="BJ87" t="str">
            <v>mm</v>
          </cell>
          <cell r="BK87" t="str">
            <v>外形寸法　奥行</v>
          </cell>
          <cell r="BL87">
            <v>210</v>
          </cell>
          <cell r="BM87" t="str">
            <v>mm</v>
          </cell>
          <cell r="BN87" t="str">
            <v>分離形名(パネル１)</v>
          </cell>
        </row>
        <row r="88">
          <cell r="B88" t="str">
            <v>LV-50PE-C</v>
          </cell>
          <cell r="C88" t="str">
            <v>標準価格</v>
          </cell>
          <cell r="D88">
            <v>594000</v>
          </cell>
          <cell r="G88">
            <v>594000</v>
          </cell>
          <cell r="H88" t="str">
            <v>円</v>
          </cell>
          <cell r="I88" t="str">
            <v>冷房能力(全熱)</v>
          </cell>
          <cell r="J88">
            <v>15000</v>
          </cell>
          <cell r="K88" t="str">
            <v>kcal/h</v>
          </cell>
          <cell r="L88" t="str">
            <v>冷房能力(顕熱)</v>
          </cell>
          <cell r="M88">
            <v>10800</v>
          </cell>
          <cell r="N88" t="str">
            <v>kcal/h</v>
          </cell>
          <cell r="O88" t="str">
            <v>暖房能力</v>
          </cell>
          <cell r="P88">
            <v>22500</v>
          </cell>
          <cell r="Q88" t="str">
            <v>kcal/h</v>
          </cell>
          <cell r="R88" t="str">
            <v>水量</v>
          </cell>
          <cell r="S88">
            <v>50</v>
          </cell>
          <cell r="T88" t="str">
            <v>L/min</v>
          </cell>
          <cell r="U88" t="str">
            <v>電源</v>
          </cell>
          <cell r="V88" t="str">
            <v>三相</v>
          </cell>
          <cell r="W88" t="str">
            <v>φ</v>
          </cell>
          <cell r="X88" t="str">
            <v>電圧</v>
          </cell>
          <cell r="Y88">
            <v>200</v>
          </cell>
          <cell r="Z88" t="str">
            <v>V</v>
          </cell>
          <cell r="AA88" t="str">
            <v>消費電力</v>
          </cell>
          <cell r="AB88">
            <v>245</v>
          </cell>
          <cell r="AC88" t="str">
            <v>W</v>
          </cell>
          <cell r="AD88" t="str">
            <v>機外静圧</v>
          </cell>
          <cell r="AF88" t="str">
            <v>mmAq</v>
          </cell>
          <cell r="AG88" t="str">
            <v>水配管径</v>
          </cell>
          <cell r="AH88" t="str">
            <v>PT 1･1/4おねじ</v>
          </cell>
          <cell r="AJ88" t="str">
            <v>ドレン配管径</v>
          </cell>
          <cell r="AM88" t="str">
            <v>製品重量</v>
          </cell>
          <cell r="AN88">
            <v>160</v>
          </cell>
          <cell r="AO88" t="str">
            <v>kg</v>
          </cell>
          <cell r="AP88" t="str">
            <v>室内吸込乾球温度(冷房)</v>
          </cell>
          <cell r="AQ88">
            <v>27</v>
          </cell>
          <cell r="AR88" t="str">
            <v>℃</v>
          </cell>
          <cell r="AS88" t="str">
            <v>室内吸込湿球温度(冷房)</v>
          </cell>
          <cell r="AT88">
            <v>19.5</v>
          </cell>
          <cell r="AU88" t="str">
            <v>℃</v>
          </cell>
          <cell r="AV88" t="str">
            <v>入口水温(冷房)</v>
          </cell>
          <cell r="AW88">
            <v>7</v>
          </cell>
          <cell r="AX88" t="str">
            <v>℃</v>
          </cell>
          <cell r="AY88" t="str">
            <v>室内吸込乾球温度(暖房)</v>
          </cell>
          <cell r="AZ88">
            <v>21</v>
          </cell>
          <cell r="BA88" t="str">
            <v>℃</v>
          </cell>
          <cell r="BB88" t="str">
            <v>入口水温(暖房)</v>
          </cell>
          <cell r="BC88">
            <v>60</v>
          </cell>
          <cell r="BD88" t="str">
            <v>℃</v>
          </cell>
          <cell r="BE88" t="str">
            <v>外形寸法　高さ</v>
          </cell>
          <cell r="BF88">
            <v>1850</v>
          </cell>
          <cell r="BG88" t="str">
            <v>mm</v>
          </cell>
          <cell r="BH88" t="str">
            <v>外形寸法　幅</v>
          </cell>
          <cell r="BI88">
            <v>980</v>
          </cell>
          <cell r="BJ88" t="str">
            <v>mm</v>
          </cell>
          <cell r="BK88" t="str">
            <v>外形寸法　奥行</v>
          </cell>
          <cell r="BL88">
            <v>500</v>
          </cell>
          <cell r="BM88" t="str">
            <v>mm</v>
          </cell>
          <cell r="BN88" t="str">
            <v>分離形名(パネル１)</v>
          </cell>
        </row>
        <row r="89">
          <cell r="B89" t="str">
            <v>LV-50PE-R-C</v>
          </cell>
          <cell r="C89" t="str">
            <v>標準価格</v>
          </cell>
          <cell r="D89">
            <v>594000</v>
          </cell>
          <cell r="G89">
            <v>594000</v>
          </cell>
          <cell r="H89" t="str">
            <v>円</v>
          </cell>
          <cell r="I89" t="str">
            <v>冷房能力(全熱)</v>
          </cell>
          <cell r="J89">
            <v>15000</v>
          </cell>
          <cell r="K89" t="str">
            <v>kcal/h</v>
          </cell>
          <cell r="L89" t="str">
            <v>冷房能力(顕熱)</v>
          </cell>
          <cell r="M89">
            <v>10800</v>
          </cell>
          <cell r="N89" t="str">
            <v>kcal/h</v>
          </cell>
          <cell r="O89" t="str">
            <v>暖房能力</v>
          </cell>
          <cell r="P89">
            <v>22500</v>
          </cell>
          <cell r="Q89" t="str">
            <v>kcal/h</v>
          </cell>
          <cell r="R89" t="str">
            <v>水量</v>
          </cell>
          <cell r="S89">
            <v>50</v>
          </cell>
          <cell r="T89" t="str">
            <v>L/min</v>
          </cell>
          <cell r="U89" t="str">
            <v>電源</v>
          </cell>
          <cell r="V89" t="str">
            <v>単相</v>
          </cell>
          <cell r="W89" t="str">
            <v>φ</v>
          </cell>
          <cell r="X89" t="str">
            <v>電圧</v>
          </cell>
          <cell r="Y89">
            <v>100</v>
          </cell>
          <cell r="Z89" t="str">
            <v>V</v>
          </cell>
          <cell r="AA89" t="str">
            <v>消費電力</v>
          </cell>
          <cell r="AB89">
            <v>280</v>
          </cell>
          <cell r="AC89" t="str">
            <v>W</v>
          </cell>
          <cell r="AD89" t="str">
            <v>機外静圧</v>
          </cell>
          <cell r="AF89" t="str">
            <v>mmAq</v>
          </cell>
          <cell r="AG89" t="str">
            <v>水配管径</v>
          </cell>
          <cell r="AH89" t="str">
            <v>PT 1･1/4おねじ</v>
          </cell>
          <cell r="AJ89" t="str">
            <v>ドレン配管径</v>
          </cell>
          <cell r="AM89" t="str">
            <v>製品重量</v>
          </cell>
          <cell r="AN89">
            <v>160</v>
          </cell>
          <cell r="AO89" t="str">
            <v>kg</v>
          </cell>
          <cell r="AP89" t="str">
            <v>室内吸込乾球温度(冷房)</v>
          </cell>
          <cell r="AQ89">
            <v>27</v>
          </cell>
          <cell r="AR89" t="str">
            <v>℃</v>
          </cell>
          <cell r="AS89" t="str">
            <v>室内吸込湿球温度(冷房)</v>
          </cell>
          <cell r="AT89">
            <v>19.5</v>
          </cell>
          <cell r="AU89" t="str">
            <v>℃</v>
          </cell>
          <cell r="AV89" t="str">
            <v>入口水温(冷房)</v>
          </cell>
          <cell r="AW89">
            <v>7</v>
          </cell>
          <cell r="AX89" t="str">
            <v>℃</v>
          </cell>
          <cell r="AY89" t="str">
            <v>室内吸込乾球温度(暖房)</v>
          </cell>
          <cell r="AZ89">
            <v>21</v>
          </cell>
          <cell r="BA89" t="str">
            <v>℃</v>
          </cell>
          <cell r="BB89" t="str">
            <v>入口水温(暖房)</v>
          </cell>
          <cell r="BC89">
            <v>60</v>
          </cell>
          <cell r="BD89" t="str">
            <v>℃</v>
          </cell>
          <cell r="BE89" t="str">
            <v>外形寸法　高さ</v>
          </cell>
          <cell r="BF89">
            <v>1850</v>
          </cell>
          <cell r="BG89" t="str">
            <v>mm</v>
          </cell>
          <cell r="BH89" t="str">
            <v>外形寸法　幅</v>
          </cell>
          <cell r="BI89">
            <v>980</v>
          </cell>
          <cell r="BJ89" t="str">
            <v>mm</v>
          </cell>
          <cell r="BK89" t="str">
            <v>外形寸法　奥行</v>
          </cell>
          <cell r="BL89">
            <v>500</v>
          </cell>
          <cell r="BM89" t="str">
            <v>mm</v>
          </cell>
          <cell r="BN89" t="str">
            <v>分離形名(パネル１)</v>
          </cell>
        </row>
        <row r="90">
          <cell r="B90" t="str">
            <v>LV-600FE-C1</v>
          </cell>
          <cell r="C90" t="str">
            <v>標準価格</v>
          </cell>
          <cell r="D90">
            <v>154500</v>
          </cell>
          <cell r="E90">
            <v>29000</v>
          </cell>
          <cell r="G90">
            <v>183500</v>
          </cell>
          <cell r="H90" t="str">
            <v>円</v>
          </cell>
          <cell r="I90" t="str">
            <v>冷房能力(全熱)</v>
          </cell>
          <cell r="J90">
            <v>4650</v>
          </cell>
          <cell r="K90" t="str">
            <v>kcal/h</v>
          </cell>
          <cell r="L90" t="str">
            <v>冷房能力(顕熱)</v>
          </cell>
          <cell r="M90">
            <v>3580</v>
          </cell>
          <cell r="N90" t="str">
            <v>kcal/h</v>
          </cell>
          <cell r="O90" t="str">
            <v>暖房能力</v>
          </cell>
          <cell r="P90">
            <v>7500</v>
          </cell>
          <cell r="Q90" t="str">
            <v>kcal/h</v>
          </cell>
          <cell r="R90" t="str">
            <v>水量</v>
          </cell>
          <cell r="S90">
            <v>15.5</v>
          </cell>
          <cell r="T90" t="str">
            <v>L/min</v>
          </cell>
          <cell r="U90" t="str">
            <v>電源</v>
          </cell>
          <cell r="V90" t="str">
            <v>単相</v>
          </cell>
          <cell r="W90" t="str">
            <v>φ</v>
          </cell>
          <cell r="X90" t="str">
            <v>電圧</v>
          </cell>
          <cell r="Y90">
            <v>100</v>
          </cell>
          <cell r="Z90" t="str">
            <v>V</v>
          </cell>
          <cell r="AA90" t="str">
            <v>消費電力</v>
          </cell>
          <cell r="AB90">
            <v>63</v>
          </cell>
          <cell r="AC90" t="str">
            <v>W</v>
          </cell>
          <cell r="AD90" t="str">
            <v>機外静圧</v>
          </cell>
          <cell r="AF90" t="str">
            <v>mmAq</v>
          </cell>
          <cell r="AG90" t="str">
            <v>水配管径</v>
          </cell>
          <cell r="AH90" t="str">
            <v>PT 3/4めねじ</v>
          </cell>
          <cell r="AJ90" t="str">
            <v>ドレン配管径</v>
          </cell>
          <cell r="AM90" t="str">
            <v>製品重量</v>
          </cell>
          <cell r="AN90">
            <v>30</v>
          </cell>
          <cell r="AO90" t="str">
            <v>kg</v>
          </cell>
          <cell r="AP90" t="str">
            <v>室内吸込乾球温度(冷房)</v>
          </cell>
          <cell r="AQ90">
            <v>27</v>
          </cell>
          <cell r="AR90" t="str">
            <v>℃</v>
          </cell>
          <cell r="AS90" t="str">
            <v>室内吸込湿球温度(冷房)</v>
          </cell>
          <cell r="AT90">
            <v>19.5</v>
          </cell>
          <cell r="AU90" t="str">
            <v>℃</v>
          </cell>
          <cell r="AV90" t="str">
            <v>入口水温(冷房)</v>
          </cell>
          <cell r="AW90">
            <v>7</v>
          </cell>
          <cell r="AX90" t="str">
            <v>℃</v>
          </cell>
          <cell r="AY90" t="str">
            <v>室内吸込乾球温度(暖房)</v>
          </cell>
          <cell r="AZ90">
            <v>21</v>
          </cell>
          <cell r="BA90" t="str">
            <v>℃</v>
          </cell>
          <cell r="BB90" t="str">
            <v>入口水温(暖房)</v>
          </cell>
          <cell r="BC90">
            <v>60</v>
          </cell>
          <cell r="BD90" t="str">
            <v>℃</v>
          </cell>
          <cell r="BE90" t="str">
            <v>外形寸法　高さ</v>
          </cell>
          <cell r="BF90">
            <v>630</v>
          </cell>
          <cell r="BG90" t="str">
            <v>mm</v>
          </cell>
          <cell r="BH90" t="str">
            <v>外形寸法　幅</v>
          </cell>
          <cell r="BI90">
            <v>1410</v>
          </cell>
          <cell r="BJ90" t="str">
            <v>mm</v>
          </cell>
          <cell r="BK90" t="str">
            <v>外形寸法　奥行</v>
          </cell>
          <cell r="BL90">
            <v>220</v>
          </cell>
          <cell r="BM90" t="str">
            <v>mm</v>
          </cell>
          <cell r="BN90" t="str">
            <v>分離形名(パネル１)</v>
          </cell>
        </row>
        <row r="91">
          <cell r="B91" t="str">
            <v>LV-600FR-C</v>
          </cell>
          <cell r="C91" t="str">
            <v>標準価格</v>
          </cell>
          <cell r="D91">
            <v>133500</v>
          </cell>
          <cell r="E91">
            <v>27000</v>
          </cell>
          <cell r="G91">
            <v>160500</v>
          </cell>
          <cell r="H91" t="str">
            <v>円</v>
          </cell>
          <cell r="I91" t="str">
            <v>冷房能力(全熱)</v>
          </cell>
          <cell r="J91">
            <v>4650</v>
          </cell>
          <cell r="K91" t="str">
            <v>kcal/h</v>
          </cell>
          <cell r="L91" t="str">
            <v>冷房能力(顕熱)</v>
          </cell>
          <cell r="M91">
            <v>3580</v>
          </cell>
          <cell r="N91" t="str">
            <v>kcal/h</v>
          </cell>
          <cell r="O91" t="str">
            <v>暖房能力</v>
          </cell>
          <cell r="P91">
            <v>7500</v>
          </cell>
          <cell r="Q91" t="str">
            <v>kcal/h</v>
          </cell>
          <cell r="R91" t="str">
            <v>水量</v>
          </cell>
          <cell r="S91">
            <v>15.5</v>
          </cell>
          <cell r="T91" t="str">
            <v>L/min</v>
          </cell>
          <cell r="U91" t="str">
            <v>電源</v>
          </cell>
          <cell r="V91" t="str">
            <v>単相</v>
          </cell>
          <cell r="W91" t="str">
            <v>φ</v>
          </cell>
          <cell r="X91" t="str">
            <v>電圧</v>
          </cell>
          <cell r="Y91">
            <v>100</v>
          </cell>
          <cell r="Z91" t="str">
            <v>V</v>
          </cell>
          <cell r="AA91" t="str">
            <v>消費電力</v>
          </cell>
          <cell r="AB91">
            <v>63</v>
          </cell>
          <cell r="AC91" t="str">
            <v>W</v>
          </cell>
          <cell r="AD91" t="str">
            <v>機外静圧</v>
          </cell>
          <cell r="AF91" t="str">
            <v>mmAq</v>
          </cell>
          <cell r="AG91" t="str">
            <v>水配管径</v>
          </cell>
          <cell r="AH91">
            <v>20</v>
          </cell>
          <cell r="AJ91" t="str">
            <v>ドレン配管径</v>
          </cell>
          <cell r="AM91" t="str">
            <v>製品重量</v>
          </cell>
          <cell r="AN91">
            <v>22</v>
          </cell>
          <cell r="AO91" t="str">
            <v>kg</v>
          </cell>
          <cell r="AP91" t="str">
            <v>室内吸込乾球温度(冷房)</v>
          </cell>
          <cell r="AQ91">
            <v>27</v>
          </cell>
          <cell r="AR91" t="str">
            <v>℃</v>
          </cell>
          <cell r="AS91" t="str">
            <v>室内吸込湿球温度(冷房)</v>
          </cell>
          <cell r="AT91">
            <v>19.5</v>
          </cell>
          <cell r="AU91" t="str">
            <v>℃</v>
          </cell>
          <cell r="AV91" t="str">
            <v>入口水温(冷房)</v>
          </cell>
          <cell r="AW91">
            <v>7</v>
          </cell>
          <cell r="AX91" t="str">
            <v>℃</v>
          </cell>
          <cell r="AY91" t="str">
            <v>室内吸込乾球温度(暖房)</v>
          </cell>
          <cell r="AZ91">
            <v>21</v>
          </cell>
          <cell r="BA91" t="str">
            <v>℃</v>
          </cell>
          <cell r="BB91" t="str">
            <v>入口水温(暖房)</v>
          </cell>
          <cell r="BC91">
            <v>60</v>
          </cell>
          <cell r="BD91" t="str">
            <v>℃</v>
          </cell>
          <cell r="BE91" t="str">
            <v>外形寸法　高さ</v>
          </cell>
          <cell r="BF91">
            <v>639</v>
          </cell>
          <cell r="BG91" t="str">
            <v>mm</v>
          </cell>
          <cell r="BH91" t="str">
            <v>外形寸法　幅</v>
          </cell>
          <cell r="BI91">
            <v>1082</v>
          </cell>
          <cell r="BJ91" t="str">
            <v>mm</v>
          </cell>
          <cell r="BK91" t="str">
            <v>外形寸法　奥行</v>
          </cell>
          <cell r="BL91">
            <v>220</v>
          </cell>
          <cell r="BM91" t="str">
            <v>mm</v>
          </cell>
          <cell r="BN91" t="str">
            <v>分離形名(パネル１)</v>
          </cell>
        </row>
        <row r="92">
          <cell r="B92" t="str">
            <v>LV-600LFE-B3</v>
          </cell>
          <cell r="C92" t="str">
            <v>標準価格</v>
          </cell>
          <cell r="D92">
            <v>206000</v>
          </cell>
          <cell r="E92">
            <v>28000</v>
          </cell>
          <cell r="G92">
            <v>234000</v>
          </cell>
          <cell r="H92" t="str">
            <v>円</v>
          </cell>
          <cell r="I92" t="str">
            <v>冷房能力(全熱)</v>
          </cell>
          <cell r="J92">
            <v>4650</v>
          </cell>
          <cell r="K92" t="str">
            <v>kcal/h</v>
          </cell>
          <cell r="L92" t="str">
            <v>冷房能力(顕熱)</v>
          </cell>
          <cell r="M92">
            <v>3470</v>
          </cell>
          <cell r="N92" t="str">
            <v>kcal/h</v>
          </cell>
          <cell r="O92" t="str">
            <v>暖房能力</v>
          </cell>
          <cell r="P92">
            <v>7500</v>
          </cell>
          <cell r="Q92" t="str">
            <v>kcal/h</v>
          </cell>
          <cell r="R92" t="str">
            <v>水量</v>
          </cell>
          <cell r="S92">
            <v>15.5</v>
          </cell>
          <cell r="T92" t="str">
            <v>L/min</v>
          </cell>
          <cell r="U92" t="str">
            <v>電源</v>
          </cell>
          <cell r="V92" t="str">
            <v>単相</v>
          </cell>
          <cell r="W92" t="str">
            <v>φ</v>
          </cell>
          <cell r="X92" t="str">
            <v>電圧</v>
          </cell>
          <cell r="Y92">
            <v>100</v>
          </cell>
          <cell r="Z92" t="str">
            <v>V</v>
          </cell>
          <cell r="AA92" t="str">
            <v>消費電力</v>
          </cell>
          <cell r="AB92">
            <v>48</v>
          </cell>
          <cell r="AC92" t="str">
            <v>W</v>
          </cell>
          <cell r="AD92" t="str">
            <v>機外静圧</v>
          </cell>
          <cell r="AF92" t="str">
            <v>mmAq</v>
          </cell>
          <cell r="AG92" t="str">
            <v>水配管径</v>
          </cell>
          <cell r="AH92" t="str">
            <v>PT 3/4めねじ</v>
          </cell>
          <cell r="AJ92" t="str">
            <v>ドレン配管径</v>
          </cell>
          <cell r="AM92" t="str">
            <v>製品重量</v>
          </cell>
          <cell r="AN92">
            <v>49</v>
          </cell>
          <cell r="AO92" t="str">
            <v>kg</v>
          </cell>
          <cell r="AP92" t="str">
            <v>室内吸込乾球温度(冷房)</v>
          </cell>
          <cell r="AQ92">
            <v>27</v>
          </cell>
          <cell r="AR92" t="str">
            <v>℃</v>
          </cell>
          <cell r="AS92" t="str">
            <v>室内吸込湿球温度(冷房)</v>
          </cell>
          <cell r="AT92">
            <v>19.5</v>
          </cell>
          <cell r="AU92" t="str">
            <v>℃</v>
          </cell>
          <cell r="AV92" t="str">
            <v>入口水温(冷房)</v>
          </cell>
          <cell r="AW92">
            <v>7</v>
          </cell>
          <cell r="AX92" t="str">
            <v>℃</v>
          </cell>
          <cell r="AY92" t="str">
            <v>室内吸込乾球温度(暖房)</v>
          </cell>
          <cell r="AZ92">
            <v>21</v>
          </cell>
          <cell r="BA92" t="str">
            <v>℃</v>
          </cell>
          <cell r="BB92" t="str">
            <v>入口水温(暖房)</v>
          </cell>
          <cell r="BC92">
            <v>60</v>
          </cell>
          <cell r="BD92" t="str">
            <v>℃</v>
          </cell>
          <cell r="BE92" t="str">
            <v>外形寸法　高さ</v>
          </cell>
          <cell r="BF92">
            <v>340</v>
          </cell>
          <cell r="BG92" t="str">
            <v>mm</v>
          </cell>
          <cell r="BH92" t="str">
            <v>外形寸法　幅</v>
          </cell>
          <cell r="BI92">
            <v>1860</v>
          </cell>
          <cell r="BJ92" t="str">
            <v>mm</v>
          </cell>
          <cell r="BK92" t="str">
            <v>外形寸法　奥行</v>
          </cell>
          <cell r="BL92">
            <v>350</v>
          </cell>
          <cell r="BM92" t="str">
            <v>mm</v>
          </cell>
          <cell r="BN92" t="str">
            <v>分離形名(パネル１)</v>
          </cell>
        </row>
        <row r="93">
          <cell r="B93" t="str">
            <v>LV-600LFR-B2</v>
          </cell>
          <cell r="C93" t="str">
            <v>標準価格</v>
          </cell>
          <cell r="D93">
            <v>180500</v>
          </cell>
          <cell r="E93">
            <v>15000</v>
          </cell>
          <cell r="G93">
            <v>195500</v>
          </cell>
          <cell r="H93" t="str">
            <v>円</v>
          </cell>
          <cell r="I93" t="str">
            <v>冷房能力(全熱)</v>
          </cell>
          <cell r="J93">
            <v>4650</v>
          </cell>
          <cell r="K93" t="str">
            <v>kcal/h</v>
          </cell>
          <cell r="L93" t="str">
            <v>冷房能力(顕熱)</v>
          </cell>
          <cell r="M93">
            <v>3580</v>
          </cell>
          <cell r="N93" t="str">
            <v>kcal/h</v>
          </cell>
          <cell r="O93" t="str">
            <v>暖房能力</v>
          </cell>
          <cell r="P93">
            <v>7500</v>
          </cell>
          <cell r="Q93" t="str">
            <v>kcal/h</v>
          </cell>
          <cell r="R93" t="str">
            <v>水量</v>
          </cell>
          <cell r="S93">
            <v>15.5</v>
          </cell>
          <cell r="T93" t="str">
            <v>L/min</v>
          </cell>
          <cell r="U93" t="str">
            <v>電源</v>
          </cell>
          <cell r="V93" t="str">
            <v>単相</v>
          </cell>
          <cell r="W93" t="str">
            <v>φ</v>
          </cell>
          <cell r="X93" t="str">
            <v>電圧</v>
          </cell>
          <cell r="Y93">
            <v>100</v>
          </cell>
          <cell r="Z93" t="str">
            <v>V</v>
          </cell>
          <cell r="AA93" t="str">
            <v>消費電力</v>
          </cell>
          <cell r="AB93">
            <v>48</v>
          </cell>
          <cell r="AC93" t="str">
            <v>W</v>
          </cell>
          <cell r="AD93" t="str">
            <v>機外静圧</v>
          </cell>
          <cell r="AF93" t="str">
            <v>mmAq</v>
          </cell>
          <cell r="AG93" t="str">
            <v>水配管径</v>
          </cell>
          <cell r="AH93">
            <v>20</v>
          </cell>
          <cell r="AJ93" t="str">
            <v>ドレン配管径</v>
          </cell>
          <cell r="AM93" t="str">
            <v>製品重量</v>
          </cell>
          <cell r="AN93">
            <v>35</v>
          </cell>
          <cell r="AO93" t="str">
            <v>kg</v>
          </cell>
          <cell r="AP93" t="str">
            <v>室内吸込乾球温度(冷房)</v>
          </cell>
          <cell r="AQ93">
            <v>27</v>
          </cell>
          <cell r="AR93" t="str">
            <v>℃</v>
          </cell>
          <cell r="AS93" t="str">
            <v>室内吸込湿球温度(冷房)</v>
          </cell>
          <cell r="AT93">
            <v>19.5</v>
          </cell>
          <cell r="AU93" t="str">
            <v>℃</v>
          </cell>
          <cell r="AV93" t="str">
            <v>入口水温(冷房)</v>
          </cell>
          <cell r="AW93">
            <v>7</v>
          </cell>
          <cell r="AX93" t="str">
            <v>℃</v>
          </cell>
          <cell r="AY93" t="str">
            <v>室内吸込乾球温度(暖房)</v>
          </cell>
          <cell r="AZ93">
            <v>21</v>
          </cell>
          <cell r="BA93" t="str">
            <v>℃</v>
          </cell>
          <cell r="BB93" t="str">
            <v>入口水温(暖房)</v>
          </cell>
          <cell r="BC93">
            <v>60</v>
          </cell>
          <cell r="BD93" t="str">
            <v>℃</v>
          </cell>
          <cell r="BE93" t="str">
            <v>外形寸法　高さ</v>
          </cell>
          <cell r="BF93">
            <v>350</v>
          </cell>
          <cell r="BG93" t="str">
            <v>mm</v>
          </cell>
          <cell r="BH93" t="str">
            <v>外形寸法　幅</v>
          </cell>
          <cell r="BI93">
            <v>1555</v>
          </cell>
          <cell r="BJ93" t="str">
            <v>mm</v>
          </cell>
          <cell r="BK93" t="str">
            <v>外形寸法　奥行</v>
          </cell>
          <cell r="BL93">
            <v>330</v>
          </cell>
          <cell r="BM93" t="str">
            <v>mm</v>
          </cell>
          <cell r="BN93" t="str">
            <v>分離形名(パネル１)</v>
          </cell>
        </row>
        <row r="94">
          <cell r="B94" t="str">
            <v>LV-600RE-M</v>
          </cell>
          <cell r="C94" t="str">
            <v>標準価格</v>
          </cell>
          <cell r="D94">
            <v>145500</v>
          </cell>
          <cell r="G94">
            <v>145500</v>
          </cell>
          <cell r="H94" t="str">
            <v>円</v>
          </cell>
          <cell r="I94" t="str">
            <v>冷房能力(全熱)</v>
          </cell>
          <cell r="J94">
            <v>3990</v>
          </cell>
          <cell r="K94" t="str">
            <v>kcal/h</v>
          </cell>
          <cell r="L94" t="str">
            <v>冷房能力(顕熱)</v>
          </cell>
          <cell r="M94">
            <v>2790</v>
          </cell>
          <cell r="N94" t="str">
            <v>kcal/h</v>
          </cell>
          <cell r="O94" t="str">
            <v>暖房能力</v>
          </cell>
          <cell r="P94">
            <v>6590</v>
          </cell>
          <cell r="Q94" t="str">
            <v>kcal/h</v>
          </cell>
          <cell r="R94" t="str">
            <v>水量</v>
          </cell>
          <cell r="S94">
            <v>13.3</v>
          </cell>
          <cell r="T94" t="str">
            <v>L/min</v>
          </cell>
          <cell r="U94" t="str">
            <v>電源</v>
          </cell>
          <cell r="V94" t="str">
            <v>単相</v>
          </cell>
          <cell r="W94" t="str">
            <v>φ</v>
          </cell>
          <cell r="X94" t="str">
            <v>電圧</v>
          </cell>
          <cell r="Y94">
            <v>100</v>
          </cell>
          <cell r="Z94" t="str">
            <v>V</v>
          </cell>
          <cell r="AA94" t="str">
            <v>消費電力</v>
          </cell>
          <cell r="AB94">
            <v>67</v>
          </cell>
          <cell r="AC94" t="str">
            <v>W</v>
          </cell>
          <cell r="AD94" t="str">
            <v>機外静圧</v>
          </cell>
          <cell r="AF94" t="str">
            <v>mmAq</v>
          </cell>
          <cell r="AG94" t="str">
            <v>水配管径</v>
          </cell>
          <cell r="AH94" t="str">
            <v>PT 3/4めねじ</v>
          </cell>
          <cell r="AJ94" t="str">
            <v>ドレン配管径</v>
          </cell>
          <cell r="AM94" t="str">
            <v>製品重量</v>
          </cell>
          <cell r="AN94">
            <v>29</v>
          </cell>
          <cell r="AO94" t="str">
            <v>kg</v>
          </cell>
          <cell r="AP94" t="str">
            <v>室内吸込乾球温度(冷房)</v>
          </cell>
          <cell r="AQ94">
            <v>27</v>
          </cell>
          <cell r="AR94" t="str">
            <v>℃</v>
          </cell>
          <cell r="AS94" t="str">
            <v>室内吸込湿球温度(冷房)</v>
          </cell>
          <cell r="AT94">
            <v>19.5</v>
          </cell>
          <cell r="AU94" t="str">
            <v>℃</v>
          </cell>
          <cell r="AV94" t="str">
            <v>入口水温(冷房)</v>
          </cell>
          <cell r="AW94">
            <v>7</v>
          </cell>
          <cell r="AX94" t="str">
            <v>℃</v>
          </cell>
          <cell r="AY94" t="str">
            <v>室内吸込乾球温度(暖房)</v>
          </cell>
          <cell r="AZ94">
            <v>21</v>
          </cell>
          <cell r="BA94" t="str">
            <v>℃</v>
          </cell>
          <cell r="BB94" t="str">
            <v>入口水温(暖房)</v>
          </cell>
          <cell r="BC94">
            <v>60</v>
          </cell>
          <cell r="BD94" t="str">
            <v>℃</v>
          </cell>
          <cell r="BE94" t="str">
            <v>外形寸法　高さ</v>
          </cell>
          <cell r="BF94">
            <v>600</v>
          </cell>
          <cell r="BG94" t="str">
            <v>mm</v>
          </cell>
          <cell r="BH94" t="str">
            <v>外形寸法　幅</v>
          </cell>
          <cell r="BI94">
            <v>1218</v>
          </cell>
          <cell r="BJ94" t="str">
            <v>mm</v>
          </cell>
          <cell r="BK94" t="str">
            <v>外形寸法　奥行</v>
          </cell>
          <cell r="BL94">
            <v>210</v>
          </cell>
          <cell r="BM94" t="str">
            <v>mm</v>
          </cell>
          <cell r="BN94" t="str">
            <v>分離形名(パネル１)</v>
          </cell>
        </row>
        <row r="95">
          <cell r="B95" t="str">
            <v>LV-600RE-TM</v>
          </cell>
          <cell r="C95" t="str">
            <v>標準価格</v>
          </cell>
          <cell r="D95">
            <v>163500</v>
          </cell>
          <cell r="G95">
            <v>163500</v>
          </cell>
          <cell r="H95" t="str">
            <v>円</v>
          </cell>
          <cell r="I95" t="str">
            <v>冷房能力(全熱)</v>
          </cell>
          <cell r="J95">
            <v>3990</v>
          </cell>
          <cell r="K95" t="str">
            <v>kcal/h</v>
          </cell>
          <cell r="L95" t="str">
            <v>冷房能力(顕熱)</v>
          </cell>
          <cell r="M95">
            <v>2790</v>
          </cell>
          <cell r="N95" t="str">
            <v>kcal/h</v>
          </cell>
          <cell r="O95" t="str">
            <v>暖房能力</v>
          </cell>
          <cell r="P95">
            <v>6590</v>
          </cell>
          <cell r="Q95" t="str">
            <v>kcal/h</v>
          </cell>
          <cell r="R95" t="str">
            <v>水量</v>
          </cell>
          <cell r="S95">
            <v>13.3</v>
          </cell>
          <cell r="T95" t="str">
            <v>L/min</v>
          </cell>
          <cell r="U95" t="str">
            <v>電源</v>
          </cell>
          <cell r="V95" t="str">
            <v>単相</v>
          </cell>
          <cell r="W95" t="str">
            <v>φ</v>
          </cell>
          <cell r="X95" t="str">
            <v>電圧</v>
          </cell>
          <cell r="Y95">
            <v>100</v>
          </cell>
          <cell r="Z95" t="str">
            <v>V</v>
          </cell>
          <cell r="AA95" t="str">
            <v>消費電力</v>
          </cell>
          <cell r="AB95">
            <v>70</v>
          </cell>
          <cell r="AC95" t="str">
            <v>W</v>
          </cell>
          <cell r="AD95" t="str">
            <v>機外静圧</v>
          </cell>
          <cell r="AF95" t="str">
            <v>mmAq</v>
          </cell>
          <cell r="AG95" t="str">
            <v>水配管径</v>
          </cell>
          <cell r="AH95" t="str">
            <v>PT 3/4めねじ</v>
          </cell>
          <cell r="AJ95" t="str">
            <v>ドレン配管径</v>
          </cell>
          <cell r="AM95" t="str">
            <v>製品重量</v>
          </cell>
          <cell r="AN95">
            <v>29</v>
          </cell>
          <cell r="AO95" t="str">
            <v>kg</v>
          </cell>
          <cell r="AP95" t="str">
            <v>室内吸込乾球温度(冷房)</v>
          </cell>
          <cell r="AQ95">
            <v>27</v>
          </cell>
          <cell r="AR95" t="str">
            <v>℃</v>
          </cell>
          <cell r="AS95" t="str">
            <v>室内吸込湿球温度(冷房)</v>
          </cell>
          <cell r="AT95">
            <v>19.5</v>
          </cell>
          <cell r="AU95" t="str">
            <v>℃</v>
          </cell>
          <cell r="AV95" t="str">
            <v>入口水温(冷房)</v>
          </cell>
          <cell r="AW95">
            <v>7</v>
          </cell>
          <cell r="AX95" t="str">
            <v>℃</v>
          </cell>
          <cell r="AY95" t="str">
            <v>室内吸込乾球温度(暖房)</v>
          </cell>
          <cell r="AZ95">
            <v>21</v>
          </cell>
          <cell r="BA95" t="str">
            <v>℃</v>
          </cell>
          <cell r="BB95" t="str">
            <v>入口水温(暖房)</v>
          </cell>
          <cell r="BC95">
            <v>60</v>
          </cell>
          <cell r="BD95" t="str">
            <v>℃</v>
          </cell>
          <cell r="BE95" t="str">
            <v>外形寸法　高さ</v>
          </cell>
          <cell r="BF95">
            <v>600</v>
          </cell>
          <cell r="BG95" t="str">
            <v>mm</v>
          </cell>
          <cell r="BH95" t="str">
            <v>外形寸法　幅</v>
          </cell>
          <cell r="BI95">
            <v>1280</v>
          </cell>
          <cell r="BJ95" t="str">
            <v>mm</v>
          </cell>
          <cell r="BK95" t="str">
            <v>外形寸法　奥行</v>
          </cell>
          <cell r="BL95">
            <v>210</v>
          </cell>
          <cell r="BM95" t="str">
            <v>mm</v>
          </cell>
          <cell r="BN95" t="str">
            <v>分離形名(パネル１)</v>
          </cell>
        </row>
        <row r="96">
          <cell r="B96" t="str">
            <v>LV-600RE-TW</v>
          </cell>
          <cell r="C96" t="str">
            <v>標準価格</v>
          </cell>
          <cell r="D96">
            <v>163500</v>
          </cell>
          <cell r="G96">
            <v>163500</v>
          </cell>
          <cell r="H96" t="str">
            <v>円</v>
          </cell>
          <cell r="I96" t="str">
            <v>冷房能力(全熱)</v>
          </cell>
          <cell r="J96">
            <v>3990</v>
          </cell>
          <cell r="K96" t="str">
            <v>kcal/h</v>
          </cell>
          <cell r="L96" t="str">
            <v>冷房能力(顕熱)</v>
          </cell>
          <cell r="M96">
            <v>2790</v>
          </cell>
          <cell r="N96" t="str">
            <v>kcal/h</v>
          </cell>
          <cell r="O96" t="str">
            <v>暖房能力</v>
          </cell>
          <cell r="P96">
            <v>6590</v>
          </cell>
          <cell r="Q96" t="str">
            <v>kcal/h</v>
          </cell>
          <cell r="R96" t="str">
            <v>水量</v>
          </cell>
          <cell r="S96">
            <v>13.3</v>
          </cell>
          <cell r="T96" t="str">
            <v>L/min</v>
          </cell>
          <cell r="U96" t="str">
            <v>電源</v>
          </cell>
          <cell r="V96" t="str">
            <v>単相</v>
          </cell>
          <cell r="W96" t="str">
            <v>φ</v>
          </cell>
          <cell r="X96" t="str">
            <v>電圧</v>
          </cell>
          <cell r="Y96">
            <v>100</v>
          </cell>
          <cell r="Z96" t="str">
            <v>V</v>
          </cell>
          <cell r="AA96" t="str">
            <v>消費電力</v>
          </cell>
          <cell r="AB96">
            <v>70</v>
          </cell>
          <cell r="AC96" t="str">
            <v>W</v>
          </cell>
          <cell r="AD96" t="str">
            <v>機外静圧</v>
          </cell>
          <cell r="AF96" t="str">
            <v>mmAq</v>
          </cell>
          <cell r="AG96" t="str">
            <v>水配管径</v>
          </cell>
          <cell r="AH96" t="str">
            <v>PT 3/4めねじ</v>
          </cell>
          <cell r="AJ96" t="str">
            <v>ドレン配管径</v>
          </cell>
          <cell r="AM96" t="str">
            <v>製品重量</v>
          </cell>
          <cell r="AN96">
            <v>29</v>
          </cell>
          <cell r="AO96" t="str">
            <v>kg</v>
          </cell>
          <cell r="AP96" t="str">
            <v>室内吸込乾球温度(冷房)</v>
          </cell>
          <cell r="AQ96">
            <v>27</v>
          </cell>
          <cell r="AR96" t="str">
            <v>℃</v>
          </cell>
          <cell r="AS96" t="str">
            <v>室内吸込湿球温度(冷房)</v>
          </cell>
          <cell r="AT96">
            <v>19.5</v>
          </cell>
          <cell r="AU96" t="str">
            <v>℃</v>
          </cell>
          <cell r="AV96" t="str">
            <v>入口水温(冷房)</v>
          </cell>
          <cell r="AW96">
            <v>7</v>
          </cell>
          <cell r="AX96" t="str">
            <v>℃</v>
          </cell>
          <cell r="AY96" t="str">
            <v>室内吸込乾球温度(暖房)</v>
          </cell>
          <cell r="AZ96">
            <v>21</v>
          </cell>
          <cell r="BA96" t="str">
            <v>℃</v>
          </cell>
          <cell r="BB96" t="str">
            <v>入口水温(暖房)</v>
          </cell>
          <cell r="BC96">
            <v>60</v>
          </cell>
          <cell r="BD96" t="str">
            <v>℃</v>
          </cell>
          <cell r="BE96" t="str">
            <v>外形寸法　高さ</v>
          </cell>
          <cell r="BF96">
            <v>600</v>
          </cell>
          <cell r="BG96" t="str">
            <v>mm</v>
          </cell>
          <cell r="BH96" t="str">
            <v>外形寸法　幅</v>
          </cell>
          <cell r="BI96">
            <v>1218</v>
          </cell>
          <cell r="BJ96" t="str">
            <v>mm</v>
          </cell>
          <cell r="BK96" t="str">
            <v>外形寸法　奥行</v>
          </cell>
          <cell r="BL96">
            <v>210</v>
          </cell>
          <cell r="BM96" t="str">
            <v>mm</v>
          </cell>
          <cell r="BN96" t="str">
            <v>分離形名(パネル１)</v>
          </cell>
        </row>
        <row r="97">
          <cell r="B97" t="str">
            <v>LV-600RE-W</v>
          </cell>
          <cell r="C97" t="str">
            <v>標準価格</v>
          </cell>
          <cell r="D97">
            <v>145500</v>
          </cell>
          <cell r="G97">
            <v>145500</v>
          </cell>
          <cell r="H97" t="str">
            <v>円</v>
          </cell>
          <cell r="I97" t="str">
            <v>冷房能力(全熱)</v>
          </cell>
          <cell r="J97">
            <v>3990</v>
          </cell>
          <cell r="K97" t="str">
            <v>kcal/h</v>
          </cell>
          <cell r="L97" t="str">
            <v>冷房能力(顕熱)</v>
          </cell>
          <cell r="M97">
            <v>2790</v>
          </cell>
          <cell r="N97" t="str">
            <v>kcal/h</v>
          </cell>
          <cell r="O97" t="str">
            <v>暖房能力</v>
          </cell>
          <cell r="P97">
            <v>6590</v>
          </cell>
          <cell r="Q97" t="str">
            <v>kcal/h</v>
          </cell>
          <cell r="R97" t="str">
            <v>水量</v>
          </cell>
          <cell r="S97">
            <v>13.3</v>
          </cell>
          <cell r="T97" t="str">
            <v>L/min</v>
          </cell>
          <cell r="U97" t="str">
            <v>電源</v>
          </cell>
          <cell r="V97" t="str">
            <v>単相</v>
          </cell>
          <cell r="W97" t="str">
            <v>φ</v>
          </cell>
          <cell r="X97" t="str">
            <v>電圧</v>
          </cell>
          <cell r="Y97">
            <v>100</v>
          </cell>
          <cell r="Z97" t="str">
            <v>V</v>
          </cell>
          <cell r="AA97" t="str">
            <v>消費電力</v>
          </cell>
          <cell r="AB97">
            <v>67</v>
          </cell>
          <cell r="AC97" t="str">
            <v>W</v>
          </cell>
          <cell r="AD97" t="str">
            <v>機外静圧</v>
          </cell>
          <cell r="AF97" t="str">
            <v>mmAq</v>
          </cell>
          <cell r="AG97" t="str">
            <v>水配管径</v>
          </cell>
          <cell r="AH97" t="str">
            <v>PT 3/4めねじ</v>
          </cell>
          <cell r="AJ97" t="str">
            <v>ドレン配管径</v>
          </cell>
          <cell r="AM97" t="str">
            <v>製品重量</v>
          </cell>
          <cell r="AN97">
            <v>29</v>
          </cell>
          <cell r="AO97" t="str">
            <v>kg</v>
          </cell>
          <cell r="AP97" t="str">
            <v>室内吸込乾球温度(冷房)</v>
          </cell>
          <cell r="AQ97">
            <v>27</v>
          </cell>
          <cell r="AR97" t="str">
            <v>℃</v>
          </cell>
          <cell r="AS97" t="str">
            <v>室内吸込湿球温度(冷房)</v>
          </cell>
          <cell r="AT97">
            <v>19.5</v>
          </cell>
          <cell r="AU97" t="str">
            <v>℃</v>
          </cell>
          <cell r="AV97" t="str">
            <v>入口水温(冷房)</v>
          </cell>
          <cell r="AW97">
            <v>7</v>
          </cell>
          <cell r="AX97" t="str">
            <v>℃</v>
          </cell>
          <cell r="AY97" t="str">
            <v>室内吸込乾球温度(暖房)</v>
          </cell>
          <cell r="AZ97">
            <v>21</v>
          </cell>
          <cell r="BA97" t="str">
            <v>℃</v>
          </cell>
          <cell r="BB97" t="str">
            <v>入口水温(暖房)</v>
          </cell>
          <cell r="BC97">
            <v>60</v>
          </cell>
          <cell r="BD97" t="str">
            <v>℃</v>
          </cell>
          <cell r="BE97" t="str">
            <v>外形寸法　高さ</v>
          </cell>
          <cell r="BF97">
            <v>600</v>
          </cell>
          <cell r="BG97" t="str">
            <v>mm</v>
          </cell>
          <cell r="BH97" t="str">
            <v>外形寸法　幅</v>
          </cell>
          <cell r="BI97">
            <v>1218</v>
          </cell>
          <cell r="BJ97" t="str">
            <v>mm</v>
          </cell>
          <cell r="BK97" t="str">
            <v>外形寸法　奥行</v>
          </cell>
          <cell r="BL97">
            <v>210</v>
          </cell>
          <cell r="BM97" t="str">
            <v>mm</v>
          </cell>
          <cell r="BN97" t="str">
            <v>分離形名(パネル１)</v>
          </cell>
        </row>
        <row r="98">
          <cell r="B98" t="str">
            <v>LV-75PE-C</v>
          </cell>
          <cell r="C98" t="str">
            <v>標準価格</v>
          </cell>
          <cell r="D98">
            <v>693000</v>
          </cell>
          <cell r="G98">
            <v>693000</v>
          </cell>
          <cell r="H98" t="str">
            <v>円</v>
          </cell>
          <cell r="I98" t="str">
            <v>冷房能力(全熱)</v>
          </cell>
          <cell r="J98">
            <v>22500</v>
          </cell>
          <cell r="K98" t="str">
            <v>kcal/h</v>
          </cell>
          <cell r="L98" t="str">
            <v>冷房能力(顕熱)</v>
          </cell>
          <cell r="M98">
            <v>16200</v>
          </cell>
          <cell r="N98" t="str">
            <v>kcal/h</v>
          </cell>
          <cell r="O98" t="str">
            <v>暖房能力</v>
          </cell>
          <cell r="P98">
            <v>33750</v>
          </cell>
          <cell r="Q98" t="str">
            <v>kcal/h</v>
          </cell>
          <cell r="R98" t="str">
            <v>水量</v>
          </cell>
          <cell r="S98">
            <v>75</v>
          </cell>
          <cell r="T98" t="str">
            <v>L/min</v>
          </cell>
          <cell r="U98" t="str">
            <v>電源</v>
          </cell>
          <cell r="V98" t="str">
            <v>三相</v>
          </cell>
          <cell r="W98" t="str">
            <v>φ</v>
          </cell>
          <cell r="X98" t="str">
            <v>電圧</v>
          </cell>
          <cell r="Y98">
            <v>200</v>
          </cell>
          <cell r="Z98" t="str">
            <v>V</v>
          </cell>
          <cell r="AA98" t="str">
            <v>消費電力</v>
          </cell>
          <cell r="AB98">
            <v>420</v>
          </cell>
          <cell r="AC98" t="str">
            <v>W</v>
          </cell>
          <cell r="AD98" t="str">
            <v>機外静圧</v>
          </cell>
          <cell r="AF98" t="str">
            <v>mmAq</v>
          </cell>
          <cell r="AG98" t="str">
            <v>水配管径</v>
          </cell>
          <cell r="AH98" t="str">
            <v>PT 1･1/2おねじ</v>
          </cell>
          <cell r="AJ98" t="str">
            <v>ドレン配管径</v>
          </cell>
          <cell r="AM98" t="str">
            <v>製品重量</v>
          </cell>
          <cell r="AN98">
            <v>190</v>
          </cell>
          <cell r="AO98" t="str">
            <v>kg</v>
          </cell>
          <cell r="AP98" t="str">
            <v>室内吸込乾球温度(冷房)</v>
          </cell>
          <cell r="AQ98">
            <v>27</v>
          </cell>
          <cell r="AR98" t="str">
            <v>℃</v>
          </cell>
          <cell r="AS98" t="str">
            <v>室内吸込湿球温度(冷房)</v>
          </cell>
          <cell r="AT98">
            <v>19.5</v>
          </cell>
          <cell r="AU98" t="str">
            <v>℃</v>
          </cell>
          <cell r="AV98" t="str">
            <v>入口水温(冷房)</v>
          </cell>
          <cell r="AW98">
            <v>7</v>
          </cell>
          <cell r="AX98" t="str">
            <v>℃</v>
          </cell>
          <cell r="AY98" t="str">
            <v>室内吸込乾球温度(暖房)</v>
          </cell>
          <cell r="AZ98">
            <v>21</v>
          </cell>
          <cell r="BA98" t="str">
            <v>℃</v>
          </cell>
          <cell r="BB98" t="str">
            <v>入口水温(暖房)</v>
          </cell>
          <cell r="BC98">
            <v>60</v>
          </cell>
          <cell r="BD98" t="str">
            <v>℃</v>
          </cell>
          <cell r="BE98" t="str">
            <v>外形寸法　高さ</v>
          </cell>
          <cell r="BF98">
            <v>1850</v>
          </cell>
          <cell r="BG98" t="str">
            <v>mm</v>
          </cell>
          <cell r="BH98" t="str">
            <v>外形寸法　幅</v>
          </cell>
          <cell r="BI98">
            <v>1200</v>
          </cell>
          <cell r="BJ98" t="str">
            <v>mm</v>
          </cell>
          <cell r="BK98" t="str">
            <v>外形寸法　奥行</v>
          </cell>
          <cell r="BL98">
            <v>500</v>
          </cell>
          <cell r="BM98" t="str">
            <v>mm</v>
          </cell>
          <cell r="BN98" t="str">
            <v>分離形名(パネル１)</v>
          </cell>
        </row>
        <row r="99">
          <cell r="B99" t="str">
            <v>LV-800FE-C1</v>
          </cell>
          <cell r="C99" t="str">
            <v>標準価格</v>
          </cell>
          <cell r="D99">
            <v>228000</v>
          </cell>
          <cell r="E99">
            <v>33000</v>
          </cell>
          <cell r="G99">
            <v>261000</v>
          </cell>
          <cell r="H99" t="str">
            <v>円</v>
          </cell>
          <cell r="I99" t="str">
            <v>冷房能力(全熱)</v>
          </cell>
          <cell r="J99">
            <v>6600</v>
          </cell>
          <cell r="K99" t="str">
            <v>kcal/h</v>
          </cell>
          <cell r="L99" t="str">
            <v>冷房能力(顕熱)</v>
          </cell>
          <cell r="M99">
            <v>5000</v>
          </cell>
          <cell r="N99" t="str">
            <v>kcal/h</v>
          </cell>
          <cell r="O99" t="str">
            <v>暖房能力</v>
          </cell>
          <cell r="P99">
            <v>11000</v>
          </cell>
          <cell r="Q99" t="str">
            <v>kcal/h</v>
          </cell>
          <cell r="R99" t="str">
            <v>水量</v>
          </cell>
          <cell r="S99">
            <v>22</v>
          </cell>
          <cell r="T99" t="str">
            <v>L/min</v>
          </cell>
          <cell r="U99" t="str">
            <v>電源</v>
          </cell>
          <cell r="V99" t="str">
            <v>単相</v>
          </cell>
          <cell r="W99" t="str">
            <v>φ</v>
          </cell>
          <cell r="X99" t="str">
            <v>電圧</v>
          </cell>
          <cell r="Y99">
            <v>100</v>
          </cell>
          <cell r="Z99" t="str">
            <v>V</v>
          </cell>
          <cell r="AA99" t="str">
            <v>消費電力</v>
          </cell>
          <cell r="AB99">
            <v>86</v>
          </cell>
          <cell r="AC99" t="str">
            <v>W</v>
          </cell>
          <cell r="AD99" t="str">
            <v>機外静圧</v>
          </cell>
          <cell r="AF99" t="str">
            <v>mmAq</v>
          </cell>
          <cell r="AG99" t="str">
            <v>水配管径</v>
          </cell>
          <cell r="AH99" t="str">
            <v>PT 3/4めねじ</v>
          </cell>
          <cell r="AJ99" t="str">
            <v>ドレン配管径</v>
          </cell>
          <cell r="AM99" t="str">
            <v>製品重量</v>
          </cell>
          <cell r="AN99">
            <v>42</v>
          </cell>
          <cell r="AO99" t="str">
            <v>kg</v>
          </cell>
          <cell r="AP99" t="str">
            <v>室内吸込乾球温度(冷房)</v>
          </cell>
          <cell r="AQ99">
            <v>27</v>
          </cell>
          <cell r="AR99" t="str">
            <v>℃</v>
          </cell>
          <cell r="AS99" t="str">
            <v>室内吸込湿球温度(冷房)</v>
          </cell>
          <cell r="AT99">
            <v>19.5</v>
          </cell>
          <cell r="AU99" t="str">
            <v>℃</v>
          </cell>
          <cell r="AV99" t="str">
            <v>入口水温(冷房)</v>
          </cell>
          <cell r="AW99">
            <v>7</v>
          </cell>
          <cell r="AX99" t="str">
            <v>℃</v>
          </cell>
          <cell r="AY99" t="str">
            <v>室内吸込乾球温度(暖房)</v>
          </cell>
          <cell r="AZ99">
            <v>21</v>
          </cell>
          <cell r="BA99" t="str">
            <v>℃</v>
          </cell>
          <cell r="BB99" t="str">
            <v>入口水温(暖房)</v>
          </cell>
          <cell r="BC99">
            <v>60</v>
          </cell>
          <cell r="BD99" t="str">
            <v>℃</v>
          </cell>
          <cell r="BE99" t="str">
            <v>外形寸法　高さ</v>
          </cell>
          <cell r="BF99">
            <v>630</v>
          </cell>
          <cell r="BG99" t="str">
            <v>mm</v>
          </cell>
          <cell r="BH99" t="str">
            <v>外形寸法　幅</v>
          </cell>
          <cell r="BI99">
            <v>1770</v>
          </cell>
          <cell r="BJ99" t="str">
            <v>mm</v>
          </cell>
          <cell r="BK99" t="str">
            <v>外形寸法　奥行</v>
          </cell>
          <cell r="BL99">
            <v>220</v>
          </cell>
          <cell r="BM99" t="str">
            <v>mm</v>
          </cell>
          <cell r="BN99" t="str">
            <v>分離形名(パネル１)</v>
          </cell>
        </row>
        <row r="100">
          <cell r="B100" t="str">
            <v>LV-800FR-C</v>
          </cell>
          <cell r="C100" t="str">
            <v>標準価格</v>
          </cell>
          <cell r="D100">
            <v>196000</v>
          </cell>
          <cell r="E100">
            <v>31000</v>
          </cell>
          <cell r="G100">
            <v>227000</v>
          </cell>
          <cell r="H100" t="str">
            <v>円</v>
          </cell>
          <cell r="I100" t="str">
            <v>冷房能力(全熱)</v>
          </cell>
          <cell r="J100">
            <v>6600</v>
          </cell>
          <cell r="K100" t="str">
            <v>kcal/h</v>
          </cell>
          <cell r="L100" t="str">
            <v>冷房能力(顕熱)</v>
          </cell>
          <cell r="M100">
            <v>5000</v>
          </cell>
          <cell r="N100" t="str">
            <v>kcal/h</v>
          </cell>
          <cell r="O100" t="str">
            <v>暖房能力</v>
          </cell>
          <cell r="P100">
            <v>11000</v>
          </cell>
          <cell r="Q100" t="str">
            <v>kcal/h</v>
          </cell>
          <cell r="R100" t="str">
            <v>水量</v>
          </cell>
          <cell r="S100">
            <v>22</v>
          </cell>
          <cell r="T100" t="str">
            <v>L/min</v>
          </cell>
          <cell r="U100" t="str">
            <v>電源</v>
          </cell>
          <cell r="V100" t="str">
            <v>単相</v>
          </cell>
          <cell r="W100" t="str">
            <v>φ</v>
          </cell>
          <cell r="X100" t="str">
            <v>電圧</v>
          </cell>
          <cell r="Y100">
            <v>100</v>
          </cell>
          <cell r="Z100" t="str">
            <v>V</v>
          </cell>
          <cell r="AA100" t="str">
            <v>消費電力</v>
          </cell>
          <cell r="AB100">
            <v>86</v>
          </cell>
          <cell r="AC100" t="str">
            <v>W</v>
          </cell>
          <cell r="AD100" t="str">
            <v>機外静圧</v>
          </cell>
          <cell r="AF100" t="str">
            <v>mmAq</v>
          </cell>
          <cell r="AG100" t="str">
            <v>水配管径</v>
          </cell>
          <cell r="AH100">
            <v>20</v>
          </cell>
          <cell r="AJ100" t="str">
            <v>ドレン配管径</v>
          </cell>
          <cell r="AM100" t="str">
            <v>製品重量</v>
          </cell>
          <cell r="AN100">
            <v>35</v>
          </cell>
          <cell r="AO100" t="str">
            <v>kg</v>
          </cell>
          <cell r="AP100" t="str">
            <v>室内吸込乾球温度(冷房)</v>
          </cell>
          <cell r="AQ100">
            <v>27</v>
          </cell>
          <cell r="AR100" t="str">
            <v>℃</v>
          </cell>
          <cell r="AS100" t="str">
            <v>室内吸込湿球温度(冷房)</v>
          </cell>
          <cell r="AT100">
            <v>19.5</v>
          </cell>
          <cell r="AU100" t="str">
            <v>℃</v>
          </cell>
          <cell r="AV100" t="str">
            <v>入口水温(冷房)</v>
          </cell>
          <cell r="AW100">
            <v>7</v>
          </cell>
          <cell r="AX100" t="str">
            <v>℃</v>
          </cell>
          <cell r="AY100" t="str">
            <v>室内吸込乾球温度(暖房)</v>
          </cell>
          <cell r="AZ100">
            <v>21</v>
          </cell>
          <cell r="BA100" t="str">
            <v>℃</v>
          </cell>
          <cell r="BB100" t="str">
            <v>入口水温(暖房)</v>
          </cell>
          <cell r="BC100">
            <v>60</v>
          </cell>
          <cell r="BD100" t="str">
            <v>℃</v>
          </cell>
          <cell r="BE100" t="str">
            <v>外形寸法　高さ</v>
          </cell>
          <cell r="BF100">
            <v>639</v>
          </cell>
          <cell r="BG100" t="str">
            <v>mm</v>
          </cell>
          <cell r="BH100" t="str">
            <v>外形寸法　幅</v>
          </cell>
          <cell r="BI100">
            <v>1442</v>
          </cell>
          <cell r="BJ100" t="str">
            <v>mm</v>
          </cell>
          <cell r="BK100" t="str">
            <v>外形寸法　奥行</v>
          </cell>
          <cell r="BL100">
            <v>220</v>
          </cell>
          <cell r="BM100" t="str">
            <v>mm</v>
          </cell>
          <cell r="BN100" t="str">
            <v>分離形名(パネル１)</v>
          </cell>
        </row>
        <row r="101">
          <cell r="B101" t="str">
            <v>LV-800LFE-B3</v>
          </cell>
          <cell r="C101" t="str">
            <v>標準価格</v>
          </cell>
          <cell r="D101">
            <v>285000</v>
          </cell>
          <cell r="E101">
            <v>29000</v>
          </cell>
          <cell r="G101">
            <v>314000</v>
          </cell>
          <cell r="H101" t="str">
            <v>円</v>
          </cell>
          <cell r="I101" t="str">
            <v>冷房能力(全熱)</v>
          </cell>
          <cell r="J101">
            <v>5730</v>
          </cell>
          <cell r="K101" t="str">
            <v>kcal/h</v>
          </cell>
          <cell r="L101" t="str">
            <v>冷房能力(顕熱)</v>
          </cell>
          <cell r="M101">
            <v>4350</v>
          </cell>
          <cell r="N101" t="str">
            <v>kcal/h</v>
          </cell>
          <cell r="O101" t="str">
            <v>暖房能力</v>
          </cell>
          <cell r="P101">
            <v>9300</v>
          </cell>
          <cell r="Q101" t="str">
            <v>kcal/h</v>
          </cell>
          <cell r="R101" t="str">
            <v>水量</v>
          </cell>
          <cell r="S101">
            <v>19.100000000000001</v>
          </cell>
          <cell r="T101" t="str">
            <v>L/min</v>
          </cell>
          <cell r="U101" t="str">
            <v>電源</v>
          </cell>
          <cell r="V101" t="str">
            <v>単相</v>
          </cell>
          <cell r="W101" t="str">
            <v>φ</v>
          </cell>
          <cell r="X101" t="str">
            <v>電圧</v>
          </cell>
          <cell r="Y101">
            <v>100</v>
          </cell>
          <cell r="Z101" t="str">
            <v>V</v>
          </cell>
          <cell r="AA101" t="str">
            <v>消費電力</v>
          </cell>
          <cell r="AB101">
            <v>86</v>
          </cell>
          <cell r="AC101" t="str">
            <v>W</v>
          </cell>
          <cell r="AD101" t="str">
            <v>機外静圧</v>
          </cell>
          <cell r="AF101" t="str">
            <v>mmAq</v>
          </cell>
          <cell r="AG101" t="str">
            <v>水配管径</v>
          </cell>
          <cell r="AH101" t="str">
            <v>PT 3/4めねじ</v>
          </cell>
          <cell r="AJ101" t="str">
            <v>ドレン配管径</v>
          </cell>
          <cell r="AM101" t="str">
            <v>製品重量</v>
          </cell>
          <cell r="AN101">
            <v>60</v>
          </cell>
          <cell r="AO101" t="str">
            <v>kg</v>
          </cell>
          <cell r="AP101" t="str">
            <v>室内吸込乾球温度(冷房)</v>
          </cell>
          <cell r="AQ101">
            <v>27</v>
          </cell>
          <cell r="AR101" t="str">
            <v>℃</v>
          </cell>
          <cell r="AS101" t="str">
            <v>室内吸込湿球温度(冷房)</v>
          </cell>
          <cell r="AT101">
            <v>19.5</v>
          </cell>
          <cell r="AU101" t="str">
            <v>℃</v>
          </cell>
          <cell r="AV101" t="str">
            <v>入口水温(冷房)</v>
          </cell>
          <cell r="AW101">
            <v>7</v>
          </cell>
          <cell r="AX101" t="str">
            <v>℃</v>
          </cell>
          <cell r="AY101" t="str">
            <v>室内吸込乾球温度(暖房)</v>
          </cell>
          <cell r="AZ101">
            <v>21</v>
          </cell>
          <cell r="BA101" t="str">
            <v>℃</v>
          </cell>
          <cell r="BB101" t="str">
            <v>入口水温(暖房)</v>
          </cell>
          <cell r="BC101">
            <v>60</v>
          </cell>
          <cell r="BD101" t="str">
            <v>℃</v>
          </cell>
          <cell r="BE101" t="str">
            <v>外形寸法　高さ</v>
          </cell>
          <cell r="BF101">
            <v>340</v>
          </cell>
          <cell r="BG101" t="str">
            <v>mm</v>
          </cell>
          <cell r="BH101" t="str">
            <v>外形寸法　幅</v>
          </cell>
          <cell r="BI101">
            <v>2100</v>
          </cell>
          <cell r="BJ101" t="str">
            <v>mm</v>
          </cell>
          <cell r="BK101" t="str">
            <v>外形寸法　奥行</v>
          </cell>
          <cell r="BL101">
            <v>350</v>
          </cell>
          <cell r="BM101" t="str">
            <v>mm</v>
          </cell>
          <cell r="BN101" t="str">
            <v>分離形名(パネル１)</v>
          </cell>
        </row>
        <row r="102">
          <cell r="B102" t="str">
            <v>LV-800LFR-B2</v>
          </cell>
          <cell r="C102" t="str">
            <v>標準価格</v>
          </cell>
          <cell r="D102">
            <v>248500</v>
          </cell>
          <cell r="E102">
            <v>16000</v>
          </cell>
          <cell r="G102">
            <v>264500</v>
          </cell>
          <cell r="H102" t="str">
            <v>円</v>
          </cell>
          <cell r="I102" t="str">
            <v>冷房能力(全熱)</v>
          </cell>
          <cell r="J102">
            <v>5730</v>
          </cell>
          <cell r="K102" t="str">
            <v>kcal/h</v>
          </cell>
          <cell r="L102" t="str">
            <v>冷房能力(顕熱)</v>
          </cell>
          <cell r="M102">
            <v>4350</v>
          </cell>
          <cell r="N102" t="str">
            <v>kcal/h</v>
          </cell>
          <cell r="O102" t="str">
            <v>暖房能力</v>
          </cell>
          <cell r="P102">
            <v>9300</v>
          </cell>
          <cell r="Q102" t="str">
            <v>kcal/h</v>
          </cell>
          <cell r="R102" t="str">
            <v>水量</v>
          </cell>
          <cell r="S102">
            <v>19.100000000000001</v>
          </cell>
          <cell r="T102" t="str">
            <v>L/min</v>
          </cell>
          <cell r="U102" t="str">
            <v>電源</v>
          </cell>
          <cell r="V102" t="str">
            <v>単相</v>
          </cell>
          <cell r="W102" t="str">
            <v>φ</v>
          </cell>
          <cell r="X102" t="str">
            <v>電圧</v>
          </cell>
          <cell r="Y102">
            <v>100</v>
          </cell>
          <cell r="Z102" t="str">
            <v>V</v>
          </cell>
          <cell r="AA102" t="str">
            <v>消費電力</v>
          </cell>
          <cell r="AB102">
            <v>86</v>
          </cell>
          <cell r="AC102" t="str">
            <v>W</v>
          </cell>
          <cell r="AD102" t="str">
            <v>機外静圧</v>
          </cell>
          <cell r="AF102" t="str">
            <v>mmAq</v>
          </cell>
          <cell r="AG102" t="str">
            <v>水配管径</v>
          </cell>
          <cell r="AH102">
            <v>20</v>
          </cell>
          <cell r="AJ102" t="str">
            <v>ドレン配管径</v>
          </cell>
          <cell r="AM102" t="str">
            <v>製品重量</v>
          </cell>
          <cell r="AN102">
            <v>45</v>
          </cell>
          <cell r="AO102" t="str">
            <v>kg</v>
          </cell>
          <cell r="AP102" t="str">
            <v>室内吸込乾球温度(冷房)</v>
          </cell>
          <cell r="AQ102">
            <v>27</v>
          </cell>
          <cell r="AR102" t="str">
            <v>℃</v>
          </cell>
          <cell r="AS102" t="str">
            <v>室内吸込湿球温度(冷房)</v>
          </cell>
          <cell r="AT102">
            <v>19.5</v>
          </cell>
          <cell r="AU102" t="str">
            <v>℃</v>
          </cell>
          <cell r="AV102" t="str">
            <v>入口水温(冷房)</v>
          </cell>
          <cell r="AW102">
            <v>7</v>
          </cell>
          <cell r="AX102" t="str">
            <v>℃</v>
          </cell>
          <cell r="AY102" t="str">
            <v>室内吸込乾球温度(暖房)</v>
          </cell>
          <cell r="AZ102">
            <v>21</v>
          </cell>
          <cell r="BA102" t="str">
            <v>℃</v>
          </cell>
          <cell r="BB102" t="str">
            <v>入口水温(暖房)</v>
          </cell>
          <cell r="BC102">
            <v>60</v>
          </cell>
          <cell r="BD102" t="str">
            <v>℃</v>
          </cell>
          <cell r="BE102" t="str">
            <v>外形寸法　高さ</v>
          </cell>
          <cell r="BF102">
            <v>350</v>
          </cell>
          <cell r="BG102" t="str">
            <v>mm</v>
          </cell>
          <cell r="BH102" t="str">
            <v>外形寸法　幅</v>
          </cell>
          <cell r="BI102">
            <v>1795</v>
          </cell>
          <cell r="BJ102" t="str">
            <v>mm</v>
          </cell>
          <cell r="BK102" t="str">
            <v>外形寸法　奥行</v>
          </cell>
          <cell r="BL102">
            <v>330</v>
          </cell>
          <cell r="BM102" t="str">
            <v>mm</v>
          </cell>
          <cell r="BN102" t="str">
            <v>分離形名(パネル１)</v>
          </cell>
        </row>
        <row r="103">
          <cell r="B103" t="str">
            <v>VW-200E2</v>
          </cell>
          <cell r="C103" t="str">
            <v>標準価格</v>
          </cell>
          <cell r="D103">
            <v>69800</v>
          </cell>
          <cell r="G103">
            <v>69800</v>
          </cell>
          <cell r="H103" t="str">
            <v>円</v>
          </cell>
          <cell r="I103" t="str">
            <v>冷房能力(全熱)</v>
          </cell>
          <cell r="K103" t="str">
            <v>kcal/h</v>
          </cell>
          <cell r="L103" t="str">
            <v>冷房能力(顕熱)</v>
          </cell>
          <cell r="N103" t="str">
            <v>kcal/h</v>
          </cell>
          <cell r="O103" t="str">
            <v>暖房能力</v>
          </cell>
          <cell r="P103">
            <v>2000</v>
          </cell>
          <cell r="Q103" t="str">
            <v>kcal/h</v>
          </cell>
          <cell r="R103" t="str">
            <v>水量</v>
          </cell>
          <cell r="S103">
            <v>1.5</v>
          </cell>
          <cell r="T103" t="str">
            <v>L/min</v>
          </cell>
          <cell r="U103" t="str">
            <v>電源</v>
          </cell>
          <cell r="V103" t="str">
            <v>単相</v>
          </cell>
          <cell r="W103" t="str">
            <v>φ</v>
          </cell>
          <cell r="X103" t="str">
            <v>電圧</v>
          </cell>
          <cell r="Y103">
            <v>100</v>
          </cell>
          <cell r="Z103" t="str">
            <v>V</v>
          </cell>
          <cell r="AA103" t="str">
            <v>消費電力</v>
          </cell>
          <cell r="AB103">
            <v>21</v>
          </cell>
          <cell r="AC103" t="str">
            <v>W</v>
          </cell>
          <cell r="AD103" t="str">
            <v>機外静圧</v>
          </cell>
          <cell r="AF103" t="str">
            <v>mmAq</v>
          </cell>
          <cell r="AG103" t="str">
            <v>水配管径</v>
          </cell>
          <cell r="AH103" t="str">
            <v>PT1/2めねじ</v>
          </cell>
          <cell r="AJ103" t="str">
            <v>ドレン配管径</v>
          </cell>
          <cell r="AM103" t="str">
            <v>製品重量</v>
          </cell>
          <cell r="AN103">
            <v>13</v>
          </cell>
          <cell r="AO103" t="str">
            <v>kg</v>
          </cell>
          <cell r="AP103" t="str">
            <v>室内吸込乾球温度(冷房)</v>
          </cell>
          <cell r="AR103" t="str">
            <v>℃</v>
          </cell>
          <cell r="AS103" t="str">
            <v>室内吸込湿球温度(冷房)</v>
          </cell>
          <cell r="AU103" t="str">
            <v>℃</v>
          </cell>
          <cell r="AV103" t="str">
            <v>入口水温(冷房)</v>
          </cell>
          <cell r="AX103" t="str">
            <v>℃</v>
          </cell>
          <cell r="AY103" t="str">
            <v>室内吸込乾球温度(暖房)</v>
          </cell>
          <cell r="AZ103">
            <v>20</v>
          </cell>
          <cell r="BA103" t="str">
            <v>℃</v>
          </cell>
          <cell r="BB103" t="str">
            <v>入口水温(暖房)</v>
          </cell>
          <cell r="BC103">
            <v>80</v>
          </cell>
          <cell r="BD103" t="str">
            <v>℃</v>
          </cell>
          <cell r="BE103" t="str">
            <v>外形寸法　高さ</v>
          </cell>
          <cell r="BF103">
            <v>450</v>
          </cell>
          <cell r="BG103" t="str">
            <v>mm</v>
          </cell>
          <cell r="BH103" t="str">
            <v>外形寸法　幅</v>
          </cell>
          <cell r="BI103">
            <v>530</v>
          </cell>
          <cell r="BJ103" t="str">
            <v>mm</v>
          </cell>
          <cell r="BK103" t="str">
            <v>外形寸法　奥行</v>
          </cell>
          <cell r="BL103">
            <v>145</v>
          </cell>
          <cell r="BM103" t="str">
            <v>mm</v>
          </cell>
          <cell r="BN103" t="str">
            <v>分離形名(パネル１)</v>
          </cell>
        </row>
        <row r="104">
          <cell r="B104" t="str">
            <v>VW-200E2-W</v>
          </cell>
          <cell r="C104" t="str">
            <v>標準価格</v>
          </cell>
          <cell r="D104">
            <v>69800</v>
          </cell>
          <cell r="G104">
            <v>69800</v>
          </cell>
          <cell r="H104" t="str">
            <v>円</v>
          </cell>
          <cell r="I104" t="str">
            <v>冷房能力(全熱)</v>
          </cell>
          <cell r="K104" t="str">
            <v>kcal/h</v>
          </cell>
          <cell r="L104" t="str">
            <v>冷房能力(顕熱)</v>
          </cell>
          <cell r="N104" t="str">
            <v>kcal/h</v>
          </cell>
          <cell r="O104" t="str">
            <v>暖房能力</v>
          </cell>
          <cell r="P104">
            <v>2000</v>
          </cell>
          <cell r="Q104" t="str">
            <v>kcal/h</v>
          </cell>
          <cell r="R104" t="str">
            <v>水量</v>
          </cell>
          <cell r="S104">
            <v>1.5</v>
          </cell>
          <cell r="T104" t="str">
            <v>L/min</v>
          </cell>
          <cell r="U104" t="str">
            <v>電源</v>
          </cell>
          <cell r="V104" t="str">
            <v>単相</v>
          </cell>
          <cell r="W104" t="str">
            <v>φ</v>
          </cell>
          <cell r="X104" t="str">
            <v>電圧</v>
          </cell>
          <cell r="Y104">
            <v>100</v>
          </cell>
          <cell r="Z104" t="str">
            <v>V</v>
          </cell>
          <cell r="AA104" t="str">
            <v>消費電力</v>
          </cell>
          <cell r="AB104">
            <v>21</v>
          </cell>
          <cell r="AC104" t="str">
            <v>W</v>
          </cell>
          <cell r="AD104" t="str">
            <v>機外静圧</v>
          </cell>
          <cell r="AF104" t="str">
            <v>mmAq</v>
          </cell>
          <cell r="AG104" t="str">
            <v>水配管径</v>
          </cell>
          <cell r="AH104" t="str">
            <v>PT1/2めねじ</v>
          </cell>
          <cell r="AJ104" t="str">
            <v>ドレン配管径</v>
          </cell>
          <cell r="AM104" t="str">
            <v>製品重量</v>
          </cell>
          <cell r="AN104">
            <v>13</v>
          </cell>
          <cell r="AO104" t="str">
            <v>kg</v>
          </cell>
          <cell r="AP104" t="str">
            <v>室内吸込乾球温度(冷房)</v>
          </cell>
          <cell r="AR104" t="str">
            <v>℃</v>
          </cell>
          <cell r="AS104" t="str">
            <v>室内吸込湿球温度(冷房)</v>
          </cell>
          <cell r="AU104" t="str">
            <v>℃</v>
          </cell>
          <cell r="AV104" t="str">
            <v>入口水温(冷房)</v>
          </cell>
          <cell r="AX104" t="str">
            <v>℃</v>
          </cell>
          <cell r="AY104" t="str">
            <v>室内吸込乾球温度(暖房)</v>
          </cell>
          <cell r="AZ104">
            <v>20</v>
          </cell>
          <cell r="BA104" t="str">
            <v>℃</v>
          </cell>
          <cell r="BB104" t="str">
            <v>入口水温(暖房)</v>
          </cell>
          <cell r="BC104">
            <v>80</v>
          </cell>
          <cell r="BD104" t="str">
            <v>℃</v>
          </cell>
          <cell r="BE104" t="str">
            <v>外形寸法　高さ</v>
          </cell>
          <cell r="BF104">
            <v>450</v>
          </cell>
          <cell r="BG104" t="str">
            <v>mm</v>
          </cell>
          <cell r="BH104" t="str">
            <v>外形寸法　幅</v>
          </cell>
          <cell r="BI104">
            <v>530</v>
          </cell>
          <cell r="BJ104" t="str">
            <v>mm</v>
          </cell>
          <cell r="BK104" t="str">
            <v>外形寸法　奥行</v>
          </cell>
          <cell r="BL104">
            <v>145</v>
          </cell>
          <cell r="BM104" t="str">
            <v>mm</v>
          </cell>
          <cell r="BN104" t="str">
            <v>分離形名(パネル１)</v>
          </cell>
        </row>
        <row r="105">
          <cell r="B105" t="str">
            <v>VW-250RE-M</v>
          </cell>
          <cell r="C105" t="str">
            <v>標準価格</v>
          </cell>
          <cell r="D105">
            <v>72400</v>
          </cell>
          <cell r="G105">
            <v>72400</v>
          </cell>
          <cell r="H105" t="str">
            <v>円</v>
          </cell>
          <cell r="I105" t="str">
            <v>冷房能力(全熱)</v>
          </cell>
          <cell r="K105" t="str">
            <v>kcal/h</v>
          </cell>
          <cell r="L105" t="str">
            <v>冷房能力(顕熱)</v>
          </cell>
          <cell r="N105" t="str">
            <v>kcal/h</v>
          </cell>
          <cell r="O105" t="str">
            <v>暖房能力</v>
          </cell>
          <cell r="P105">
            <v>2300</v>
          </cell>
          <cell r="Q105" t="str">
            <v>kcal/h</v>
          </cell>
          <cell r="R105" t="str">
            <v>水量</v>
          </cell>
          <cell r="S105">
            <v>4</v>
          </cell>
          <cell r="T105" t="str">
            <v>L/min</v>
          </cell>
          <cell r="U105" t="str">
            <v>電源</v>
          </cell>
          <cell r="V105" t="str">
            <v>単相</v>
          </cell>
          <cell r="W105" t="str">
            <v>φ</v>
          </cell>
          <cell r="X105" t="str">
            <v>電圧</v>
          </cell>
          <cell r="Y105">
            <v>100</v>
          </cell>
          <cell r="Z105" t="str">
            <v>V</v>
          </cell>
          <cell r="AA105" t="str">
            <v>消費電力</v>
          </cell>
          <cell r="AB105">
            <v>31</v>
          </cell>
          <cell r="AC105" t="str">
            <v>W</v>
          </cell>
          <cell r="AD105" t="str">
            <v>機外静圧</v>
          </cell>
          <cell r="AF105" t="str">
            <v>mmAq</v>
          </cell>
          <cell r="AG105" t="str">
            <v>水配管径</v>
          </cell>
          <cell r="AH105" t="str">
            <v>PT1/2めねじ</v>
          </cell>
          <cell r="AJ105" t="str">
            <v>ドレン配管径</v>
          </cell>
          <cell r="AM105" t="str">
            <v>製品重量</v>
          </cell>
          <cell r="AN105">
            <v>18</v>
          </cell>
          <cell r="AO105" t="str">
            <v>kg</v>
          </cell>
          <cell r="AP105" t="str">
            <v>室内吸込乾球温度(冷房)</v>
          </cell>
          <cell r="AR105" t="str">
            <v>℃</v>
          </cell>
          <cell r="AS105" t="str">
            <v>室内吸込湿球温度(冷房)</v>
          </cell>
          <cell r="AU105" t="str">
            <v>℃</v>
          </cell>
          <cell r="AV105" t="str">
            <v>入口水温(冷房)</v>
          </cell>
          <cell r="AX105" t="str">
            <v>℃</v>
          </cell>
          <cell r="AY105" t="str">
            <v>室内吸込乾球温度(暖房)</v>
          </cell>
          <cell r="AZ105">
            <v>20</v>
          </cell>
          <cell r="BA105" t="str">
            <v>℃</v>
          </cell>
          <cell r="BB105" t="str">
            <v>入口水温(暖房)</v>
          </cell>
          <cell r="BC105">
            <v>80</v>
          </cell>
          <cell r="BD105" t="str">
            <v>℃</v>
          </cell>
          <cell r="BE105" t="str">
            <v>外形寸法　高さ</v>
          </cell>
          <cell r="BF105">
            <v>600</v>
          </cell>
          <cell r="BG105" t="str">
            <v>mm</v>
          </cell>
          <cell r="BH105" t="str">
            <v>外形寸法　幅</v>
          </cell>
          <cell r="BI105">
            <v>750</v>
          </cell>
          <cell r="BJ105" t="str">
            <v>mm</v>
          </cell>
          <cell r="BK105" t="str">
            <v>外形寸法　奥行</v>
          </cell>
          <cell r="BL105">
            <v>220</v>
          </cell>
          <cell r="BM105" t="str">
            <v>mm</v>
          </cell>
          <cell r="BN105" t="str">
            <v>分離形名(パネル１)</v>
          </cell>
        </row>
        <row r="106">
          <cell r="B106" t="str">
            <v>VW-250RE-W</v>
          </cell>
          <cell r="C106" t="str">
            <v>標準価格</v>
          </cell>
          <cell r="D106">
            <v>72400</v>
          </cell>
          <cell r="G106">
            <v>72400</v>
          </cell>
          <cell r="H106" t="str">
            <v>円</v>
          </cell>
          <cell r="I106" t="str">
            <v>冷房能力(全熱)</v>
          </cell>
          <cell r="K106" t="str">
            <v>kcal/h</v>
          </cell>
          <cell r="L106" t="str">
            <v>冷房能力(顕熱)</v>
          </cell>
          <cell r="N106" t="str">
            <v>kcal/h</v>
          </cell>
          <cell r="O106" t="str">
            <v>暖房能力</v>
          </cell>
          <cell r="P106">
            <v>2300</v>
          </cell>
          <cell r="Q106" t="str">
            <v>kcal/h</v>
          </cell>
          <cell r="R106" t="str">
            <v>水量</v>
          </cell>
          <cell r="S106">
            <v>4</v>
          </cell>
          <cell r="T106" t="str">
            <v>L/min</v>
          </cell>
          <cell r="U106" t="str">
            <v>電源</v>
          </cell>
          <cell r="V106" t="str">
            <v>単相</v>
          </cell>
          <cell r="W106" t="str">
            <v>φ</v>
          </cell>
          <cell r="X106" t="str">
            <v>電圧</v>
          </cell>
          <cell r="Y106">
            <v>100</v>
          </cell>
          <cell r="Z106" t="str">
            <v>V</v>
          </cell>
          <cell r="AA106" t="str">
            <v>消費電力</v>
          </cell>
          <cell r="AB106">
            <v>31</v>
          </cell>
          <cell r="AC106" t="str">
            <v>W</v>
          </cell>
          <cell r="AD106" t="str">
            <v>機外静圧</v>
          </cell>
          <cell r="AF106" t="str">
            <v>mmAq</v>
          </cell>
          <cell r="AG106" t="str">
            <v>水配管径</v>
          </cell>
          <cell r="AH106" t="str">
            <v>PT1/2めねじ</v>
          </cell>
          <cell r="AJ106" t="str">
            <v>ドレン配管径</v>
          </cell>
          <cell r="AM106" t="str">
            <v>製品重量</v>
          </cell>
          <cell r="AN106">
            <v>18</v>
          </cell>
          <cell r="AO106" t="str">
            <v>kg</v>
          </cell>
          <cell r="AP106" t="str">
            <v>室内吸込乾球温度(冷房)</v>
          </cell>
          <cell r="AR106" t="str">
            <v>℃</v>
          </cell>
          <cell r="AS106" t="str">
            <v>室内吸込湿球温度(冷房)</v>
          </cell>
          <cell r="AU106" t="str">
            <v>℃</v>
          </cell>
          <cell r="AV106" t="str">
            <v>入口水温(冷房)</v>
          </cell>
          <cell r="AX106" t="str">
            <v>℃</v>
          </cell>
          <cell r="AY106" t="str">
            <v>室内吸込乾球温度(暖房)</v>
          </cell>
          <cell r="AZ106">
            <v>20</v>
          </cell>
          <cell r="BA106" t="str">
            <v>℃</v>
          </cell>
          <cell r="BB106" t="str">
            <v>入口水温(暖房)</v>
          </cell>
          <cell r="BC106">
            <v>80</v>
          </cell>
          <cell r="BD106" t="str">
            <v>℃</v>
          </cell>
          <cell r="BE106" t="str">
            <v>外形寸法　高さ</v>
          </cell>
          <cell r="BF106">
            <v>600</v>
          </cell>
          <cell r="BG106" t="str">
            <v>mm</v>
          </cell>
          <cell r="BH106" t="str">
            <v>外形寸法　幅</v>
          </cell>
          <cell r="BI106">
            <v>750</v>
          </cell>
          <cell r="BJ106" t="str">
            <v>mm</v>
          </cell>
          <cell r="BK106" t="str">
            <v>外形寸法　奥行</v>
          </cell>
          <cell r="BL106">
            <v>220</v>
          </cell>
          <cell r="BM106" t="str">
            <v>mm</v>
          </cell>
          <cell r="BN106" t="str">
            <v>分離形名(パネル１)</v>
          </cell>
        </row>
        <row r="107">
          <cell r="B107" t="str">
            <v>VW-300E2</v>
          </cell>
          <cell r="C107" t="str">
            <v>標準価格</v>
          </cell>
          <cell r="D107">
            <v>74200</v>
          </cell>
          <cell r="G107">
            <v>74200</v>
          </cell>
          <cell r="H107" t="str">
            <v>円</v>
          </cell>
          <cell r="I107" t="str">
            <v>冷房能力(全熱)</v>
          </cell>
          <cell r="K107" t="str">
            <v>kcal/h</v>
          </cell>
          <cell r="L107" t="str">
            <v>冷房能力(顕熱)</v>
          </cell>
          <cell r="N107" t="str">
            <v>kcal/h</v>
          </cell>
          <cell r="O107" t="str">
            <v>暖房能力</v>
          </cell>
          <cell r="P107">
            <v>3000</v>
          </cell>
          <cell r="Q107" t="str">
            <v>kcal/h</v>
          </cell>
          <cell r="R107" t="str">
            <v>水量</v>
          </cell>
          <cell r="S107">
            <v>2</v>
          </cell>
          <cell r="T107" t="str">
            <v>L/min</v>
          </cell>
          <cell r="U107" t="str">
            <v>電源</v>
          </cell>
          <cell r="V107" t="str">
            <v>単相</v>
          </cell>
          <cell r="W107" t="str">
            <v>φ</v>
          </cell>
          <cell r="X107" t="str">
            <v>電圧</v>
          </cell>
          <cell r="Y107">
            <v>100</v>
          </cell>
          <cell r="Z107" t="str">
            <v>V</v>
          </cell>
          <cell r="AA107" t="str">
            <v>消費電力</v>
          </cell>
          <cell r="AB107">
            <v>25</v>
          </cell>
          <cell r="AC107" t="str">
            <v>W</v>
          </cell>
          <cell r="AD107" t="str">
            <v>機外静圧</v>
          </cell>
          <cell r="AF107" t="str">
            <v>mmAq</v>
          </cell>
          <cell r="AG107" t="str">
            <v>水配管径</v>
          </cell>
          <cell r="AH107" t="str">
            <v>PT1/2めねじ</v>
          </cell>
          <cell r="AJ107" t="str">
            <v>ドレン配管径</v>
          </cell>
          <cell r="AM107" t="str">
            <v>製品重量</v>
          </cell>
          <cell r="AN107">
            <v>15</v>
          </cell>
          <cell r="AO107" t="str">
            <v>kg</v>
          </cell>
          <cell r="AP107" t="str">
            <v>室内吸込乾球温度(冷房)</v>
          </cell>
          <cell r="AR107" t="str">
            <v>℃</v>
          </cell>
          <cell r="AS107" t="str">
            <v>室内吸込湿球温度(冷房)</v>
          </cell>
          <cell r="AU107" t="str">
            <v>℃</v>
          </cell>
          <cell r="AV107" t="str">
            <v>入口水温(冷房)</v>
          </cell>
          <cell r="AX107" t="str">
            <v>℃</v>
          </cell>
          <cell r="AY107" t="str">
            <v>室内吸込乾球温度(暖房)</v>
          </cell>
          <cell r="AZ107">
            <v>20</v>
          </cell>
          <cell r="BA107" t="str">
            <v>℃</v>
          </cell>
          <cell r="BB107" t="str">
            <v>入口水温(暖房)</v>
          </cell>
          <cell r="BC107">
            <v>80</v>
          </cell>
          <cell r="BD107" t="str">
            <v>℃</v>
          </cell>
          <cell r="BE107" t="str">
            <v>外形寸法　高さ</v>
          </cell>
          <cell r="BF107">
            <v>450</v>
          </cell>
          <cell r="BG107" t="str">
            <v>mm</v>
          </cell>
          <cell r="BH107" t="str">
            <v>外形寸法　幅</v>
          </cell>
          <cell r="BI107">
            <v>655</v>
          </cell>
          <cell r="BJ107" t="str">
            <v>mm</v>
          </cell>
          <cell r="BK107" t="str">
            <v>外形寸法　奥行</v>
          </cell>
          <cell r="BL107">
            <v>145</v>
          </cell>
          <cell r="BM107" t="str">
            <v>mm</v>
          </cell>
          <cell r="BN107" t="str">
            <v>分離形名(パネル１)</v>
          </cell>
        </row>
        <row r="108">
          <cell r="B108" t="str">
            <v>VW-300E2-W</v>
          </cell>
          <cell r="C108" t="str">
            <v>標準価格</v>
          </cell>
          <cell r="D108">
            <v>74200</v>
          </cell>
          <cell r="G108">
            <v>74200</v>
          </cell>
          <cell r="H108" t="str">
            <v>円</v>
          </cell>
          <cell r="I108" t="str">
            <v>冷房能力(全熱)</v>
          </cell>
          <cell r="K108" t="str">
            <v>kcal/h</v>
          </cell>
          <cell r="L108" t="str">
            <v>冷房能力(顕熱)</v>
          </cell>
          <cell r="N108" t="str">
            <v>kcal/h</v>
          </cell>
          <cell r="O108" t="str">
            <v>暖房能力</v>
          </cell>
          <cell r="P108">
            <v>3000</v>
          </cell>
          <cell r="Q108" t="str">
            <v>kcal/h</v>
          </cell>
          <cell r="R108" t="str">
            <v>水量</v>
          </cell>
          <cell r="S108">
            <v>2</v>
          </cell>
          <cell r="T108" t="str">
            <v>L/min</v>
          </cell>
          <cell r="U108" t="str">
            <v>電源</v>
          </cell>
          <cell r="V108" t="str">
            <v>単相</v>
          </cell>
          <cell r="W108" t="str">
            <v>φ</v>
          </cell>
          <cell r="X108" t="str">
            <v>電圧</v>
          </cell>
          <cell r="Y108">
            <v>100</v>
          </cell>
          <cell r="Z108" t="str">
            <v>V</v>
          </cell>
          <cell r="AA108" t="str">
            <v>消費電力</v>
          </cell>
          <cell r="AB108">
            <v>25</v>
          </cell>
          <cell r="AC108" t="str">
            <v>W</v>
          </cell>
          <cell r="AD108" t="str">
            <v>機外静圧</v>
          </cell>
          <cell r="AF108" t="str">
            <v>mmAq</v>
          </cell>
          <cell r="AG108" t="str">
            <v>水配管径</v>
          </cell>
          <cell r="AH108" t="str">
            <v>PT1/2めねじ</v>
          </cell>
          <cell r="AJ108" t="str">
            <v>ドレン配管径</v>
          </cell>
          <cell r="AM108" t="str">
            <v>製品重量</v>
          </cell>
          <cell r="AN108">
            <v>15</v>
          </cell>
          <cell r="AO108" t="str">
            <v>kg</v>
          </cell>
          <cell r="AP108" t="str">
            <v>室内吸込乾球温度(冷房)</v>
          </cell>
          <cell r="AR108" t="str">
            <v>℃</v>
          </cell>
          <cell r="AS108" t="str">
            <v>室内吸込湿球温度(冷房)</v>
          </cell>
          <cell r="AU108" t="str">
            <v>℃</v>
          </cell>
          <cell r="AV108" t="str">
            <v>入口水温(冷房)</v>
          </cell>
          <cell r="AX108" t="str">
            <v>℃</v>
          </cell>
          <cell r="AY108" t="str">
            <v>室内吸込乾球温度(暖房)</v>
          </cell>
          <cell r="AZ108">
            <v>20</v>
          </cell>
          <cell r="BA108" t="str">
            <v>℃</v>
          </cell>
          <cell r="BB108" t="str">
            <v>入口水温(暖房)</v>
          </cell>
          <cell r="BC108">
            <v>80</v>
          </cell>
          <cell r="BD108" t="str">
            <v>℃</v>
          </cell>
          <cell r="BE108" t="str">
            <v>外形寸法　高さ</v>
          </cell>
          <cell r="BF108">
            <v>450</v>
          </cell>
          <cell r="BG108" t="str">
            <v>mm</v>
          </cell>
          <cell r="BH108" t="str">
            <v>外形寸法　幅</v>
          </cell>
          <cell r="BI108">
            <v>655</v>
          </cell>
          <cell r="BJ108" t="str">
            <v>mm</v>
          </cell>
          <cell r="BK108" t="str">
            <v>外形寸法　奥行</v>
          </cell>
          <cell r="BL108">
            <v>145</v>
          </cell>
          <cell r="BM108" t="str">
            <v>mm</v>
          </cell>
          <cell r="BN108" t="str">
            <v>分離形名(パネル１)</v>
          </cell>
        </row>
        <row r="109">
          <cell r="B109" t="str">
            <v>VW-350RE-M</v>
          </cell>
          <cell r="C109" t="str">
            <v>標準価格</v>
          </cell>
          <cell r="D109">
            <v>76700</v>
          </cell>
          <cell r="G109">
            <v>76700</v>
          </cell>
          <cell r="H109" t="str">
            <v>円</v>
          </cell>
          <cell r="I109" t="str">
            <v>冷房能力(全熱)</v>
          </cell>
          <cell r="K109" t="str">
            <v>kcal/h</v>
          </cell>
          <cell r="L109" t="str">
            <v>冷房能力(顕熱)</v>
          </cell>
          <cell r="N109" t="str">
            <v>kcal/h</v>
          </cell>
          <cell r="O109" t="str">
            <v>暖房能力</v>
          </cell>
          <cell r="P109">
            <v>3300</v>
          </cell>
          <cell r="Q109" t="str">
            <v>kcal/h</v>
          </cell>
          <cell r="R109" t="str">
            <v>水量</v>
          </cell>
          <cell r="S109">
            <v>6</v>
          </cell>
          <cell r="T109" t="str">
            <v>L/min</v>
          </cell>
          <cell r="U109" t="str">
            <v>電源</v>
          </cell>
          <cell r="V109" t="str">
            <v>単相</v>
          </cell>
          <cell r="W109" t="str">
            <v>φ</v>
          </cell>
          <cell r="X109" t="str">
            <v>電圧</v>
          </cell>
          <cell r="Y109">
            <v>100</v>
          </cell>
          <cell r="Z109" t="str">
            <v>V</v>
          </cell>
          <cell r="AA109" t="str">
            <v>消費電力</v>
          </cell>
          <cell r="AB109">
            <v>34</v>
          </cell>
          <cell r="AC109" t="str">
            <v>W</v>
          </cell>
          <cell r="AD109" t="str">
            <v>機外静圧</v>
          </cell>
          <cell r="AF109" t="str">
            <v>mmAq</v>
          </cell>
          <cell r="AG109" t="str">
            <v>水配管径</v>
          </cell>
          <cell r="AH109" t="str">
            <v>PT1/2めねじ</v>
          </cell>
          <cell r="AJ109" t="str">
            <v>ドレン配管径</v>
          </cell>
          <cell r="AM109" t="str">
            <v>製品重量</v>
          </cell>
          <cell r="AN109">
            <v>18</v>
          </cell>
          <cell r="AO109" t="str">
            <v>kg</v>
          </cell>
          <cell r="AP109" t="str">
            <v>室内吸込乾球温度(冷房)</v>
          </cell>
          <cell r="AR109" t="str">
            <v>℃</v>
          </cell>
          <cell r="AS109" t="str">
            <v>室内吸込湿球温度(冷房)</v>
          </cell>
          <cell r="AU109" t="str">
            <v>℃</v>
          </cell>
          <cell r="AV109" t="str">
            <v>入口水温(冷房)</v>
          </cell>
          <cell r="AX109" t="str">
            <v>℃</v>
          </cell>
          <cell r="AY109" t="str">
            <v>室内吸込乾球温度(暖房)</v>
          </cell>
          <cell r="AZ109">
            <v>20</v>
          </cell>
          <cell r="BA109" t="str">
            <v>℃</v>
          </cell>
          <cell r="BB109" t="str">
            <v>入口水温(暖房)</v>
          </cell>
          <cell r="BC109">
            <v>80</v>
          </cell>
          <cell r="BD109" t="str">
            <v>℃</v>
          </cell>
          <cell r="BE109" t="str">
            <v>外形寸法　高さ</v>
          </cell>
          <cell r="BF109">
            <v>600</v>
          </cell>
          <cell r="BG109" t="str">
            <v>mm</v>
          </cell>
          <cell r="BH109" t="str">
            <v>外形寸法　幅</v>
          </cell>
          <cell r="BI109">
            <v>750</v>
          </cell>
          <cell r="BJ109" t="str">
            <v>mm</v>
          </cell>
          <cell r="BK109" t="str">
            <v>外形寸法　奥行</v>
          </cell>
          <cell r="BL109">
            <v>220</v>
          </cell>
          <cell r="BM109" t="str">
            <v>mm</v>
          </cell>
          <cell r="BN109" t="str">
            <v>分離形名(パネル１)</v>
          </cell>
        </row>
        <row r="110">
          <cell r="B110" t="str">
            <v>VW-350RE-W</v>
          </cell>
          <cell r="C110" t="str">
            <v>標準価格</v>
          </cell>
          <cell r="D110">
            <v>76700</v>
          </cell>
          <cell r="G110">
            <v>76700</v>
          </cell>
          <cell r="H110" t="str">
            <v>円</v>
          </cell>
          <cell r="I110" t="str">
            <v>冷房能力(全熱)</v>
          </cell>
          <cell r="K110" t="str">
            <v>kcal/h</v>
          </cell>
          <cell r="L110" t="str">
            <v>冷房能力(顕熱)</v>
          </cell>
          <cell r="N110" t="str">
            <v>kcal/h</v>
          </cell>
          <cell r="O110" t="str">
            <v>暖房能力</v>
          </cell>
          <cell r="P110">
            <v>3300</v>
          </cell>
          <cell r="Q110" t="str">
            <v>kcal/h</v>
          </cell>
          <cell r="R110" t="str">
            <v>水量</v>
          </cell>
          <cell r="S110">
            <v>6</v>
          </cell>
          <cell r="T110" t="str">
            <v>L/min</v>
          </cell>
          <cell r="U110" t="str">
            <v>電源</v>
          </cell>
          <cell r="V110" t="str">
            <v>単相</v>
          </cell>
          <cell r="W110" t="str">
            <v>φ</v>
          </cell>
          <cell r="X110" t="str">
            <v>電圧</v>
          </cell>
          <cell r="Y110">
            <v>100</v>
          </cell>
          <cell r="Z110" t="str">
            <v>V</v>
          </cell>
          <cell r="AA110" t="str">
            <v>消費電力</v>
          </cell>
          <cell r="AB110">
            <v>34</v>
          </cell>
          <cell r="AC110" t="str">
            <v>W</v>
          </cell>
          <cell r="AD110" t="str">
            <v>機外静圧</v>
          </cell>
          <cell r="AF110" t="str">
            <v>mmAq</v>
          </cell>
          <cell r="AG110" t="str">
            <v>水配管径</v>
          </cell>
          <cell r="AH110" t="str">
            <v>PT1/2めねじ</v>
          </cell>
          <cell r="AJ110" t="str">
            <v>ドレン配管径</v>
          </cell>
          <cell r="AM110" t="str">
            <v>製品重量</v>
          </cell>
          <cell r="AN110">
            <v>18</v>
          </cell>
          <cell r="AO110" t="str">
            <v>kg</v>
          </cell>
          <cell r="AP110" t="str">
            <v>室内吸込乾球温度(冷房)</v>
          </cell>
          <cell r="AR110" t="str">
            <v>℃</v>
          </cell>
          <cell r="AS110" t="str">
            <v>室内吸込湿球温度(冷房)</v>
          </cell>
          <cell r="AU110" t="str">
            <v>℃</v>
          </cell>
          <cell r="AV110" t="str">
            <v>入口水温(冷房)</v>
          </cell>
          <cell r="AX110" t="str">
            <v>℃</v>
          </cell>
          <cell r="AY110" t="str">
            <v>室内吸込乾球温度(暖房)</v>
          </cell>
          <cell r="AZ110">
            <v>20</v>
          </cell>
          <cell r="BA110" t="str">
            <v>℃</v>
          </cell>
          <cell r="BB110" t="str">
            <v>入口水温(暖房)</v>
          </cell>
          <cell r="BC110">
            <v>80</v>
          </cell>
          <cell r="BD110" t="str">
            <v>℃</v>
          </cell>
          <cell r="BE110" t="str">
            <v>外形寸法　高さ</v>
          </cell>
          <cell r="BF110">
            <v>600</v>
          </cell>
          <cell r="BG110" t="str">
            <v>mm</v>
          </cell>
          <cell r="BH110" t="str">
            <v>外形寸法　幅</v>
          </cell>
          <cell r="BI110">
            <v>750</v>
          </cell>
          <cell r="BJ110" t="str">
            <v>mm</v>
          </cell>
          <cell r="BK110" t="str">
            <v>外形寸法　奥行</v>
          </cell>
          <cell r="BL110">
            <v>220</v>
          </cell>
          <cell r="BM110" t="str">
            <v>mm</v>
          </cell>
          <cell r="BN110" t="str">
            <v>分離形名(パネル１)</v>
          </cell>
        </row>
        <row r="111">
          <cell r="B111" t="str">
            <v>VW-400E2</v>
          </cell>
          <cell r="C111" t="str">
            <v>標準価格</v>
          </cell>
          <cell r="D111">
            <v>80200</v>
          </cell>
          <cell r="G111">
            <v>80200</v>
          </cell>
          <cell r="H111" t="str">
            <v>円</v>
          </cell>
          <cell r="I111" t="str">
            <v>冷房能力(全熱)</v>
          </cell>
          <cell r="K111" t="str">
            <v>kcal/h</v>
          </cell>
          <cell r="L111" t="str">
            <v>冷房能力(顕熱)</v>
          </cell>
          <cell r="N111" t="str">
            <v>kcal/h</v>
          </cell>
          <cell r="O111" t="str">
            <v>暖房能力</v>
          </cell>
          <cell r="P111">
            <v>3800</v>
          </cell>
          <cell r="Q111" t="str">
            <v>kcal/h</v>
          </cell>
          <cell r="R111" t="str">
            <v>水量</v>
          </cell>
          <cell r="S111">
            <v>2.5</v>
          </cell>
          <cell r="T111" t="str">
            <v>L/min</v>
          </cell>
          <cell r="U111" t="str">
            <v>電源</v>
          </cell>
          <cell r="V111" t="str">
            <v>単相</v>
          </cell>
          <cell r="W111" t="str">
            <v>φ</v>
          </cell>
          <cell r="X111" t="str">
            <v>電圧</v>
          </cell>
          <cell r="Y111">
            <v>100</v>
          </cell>
          <cell r="Z111" t="str">
            <v>V</v>
          </cell>
          <cell r="AA111" t="str">
            <v>消費電力</v>
          </cell>
          <cell r="AB111">
            <v>31</v>
          </cell>
          <cell r="AC111" t="str">
            <v>W</v>
          </cell>
          <cell r="AD111" t="str">
            <v>機外静圧</v>
          </cell>
          <cell r="AF111" t="str">
            <v>mmAq</v>
          </cell>
          <cell r="AG111" t="str">
            <v>水配管径</v>
          </cell>
          <cell r="AH111" t="str">
            <v>PT1/2めねじ</v>
          </cell>
          <cell r="AJ111" t="str">
            <v>ドレン配管径</v>
          </cell>
          <cell r="AM111" t="str">
            <v>製品重量</v>
          </cell>
          <cell r="AN111">
            <v>17</v>
          </cell>
          <cell r="AO111" t="str">
            <v>kg</v>
          </cell>
          <cell r="AP111" t="str">
            <v>室内吸込乾球温度(冷房)</v>
          </cell>
          <cell r="AR111" t="str">
            <v>℃</v>
          </cell>
          <cell r="AS111" t="str">
            <v>室内吸込湿球温度(冷房)</v>
          </cell>
          <cell r="AU111" t="str">
            <v>℃</v>
          </cell>
          <cell r="AV111" t="str">
            <v>入口水温(冷房)</v>
          </cell>
          <cell r="AX111" t="str">
            <v>℃</v>
          </cell>
          <cell r="AY111" t="str">
            <v>室内吸込乾球温度(暖房)</v>
          </cell>
          <cell r="AZ111">
            <v>20</v>
          </cell>
          <cell r="BA111" t="str">
            <v>℃</v>
          </cell>
          <cell r="BB111" t="str">
            <v>入口水温(暖房)</v>
          </cell>
          <cell r="BC111">
            <v>80</v>
          </cell>
          <cell r="BD111" t="str">
            <v>℃</v>
          </cell>
          <cell r="BE111" t="str">
            <v>外形寸法　高さ</v>
          </cell>
          <cell r="BF111">
            <v>450</v>
          </cell>
          <cell r="BG111" t="str">
            <v>mm</v>
          </cell>
          <cell r="BH111" t="str">
            <v>外形寸法　幅</v>
          </cell>
          <cell r="BI111">
            <v>780</v>
          </cell>
          <cell r="BJ111" t="str">
            <v>mm</v>
          </cell>
          <cell r="BK111" t="str">
            <v>外形寸法　奥行</v>
          </cell>
          <cell r="BL111">
            <v>145</v>
          </cell>
          <cell r="BM111" t="str">
            <v>mm</v>
          </cell>
          <cell r="BN111" t="str">
            <v>分離形名(パネル１)</v>
          </cell>
        </row>
        <row r="112">
          <cell r="B112" t="str">
            <v>VW-400E2-W</v>
          </cell>
          <cell r="C112" t="str">
            <v>標準価格</v>
          </cell>
          <cell r="D112">
            <v>80200</v>
          </cell>
          <cell r="G112">
            <v>80200</v>
          </cell>
          <cell r="H112" t="str">
            <v>円</v>
          </cell>
          <cell r="I112" t="str">
            <v>冷房能力(全熱)</v>
          </cell>
          <cell r="K112" t="str">
            <v>kcal/h</v>
          </cell>
          <cell r="L112" t="str">
            <v>冷房能力(顕熱)</v>
          </cell>
          <cell r="N112" t="str">
            <v>kcal/h</v>
          </cell>
          <cell r="O112" t="str">
            <v>暖房能力</v>
          </cell>
          <cell r="P112">
            <v>3800</v>
          </cell>
          <cell r="Q112" t="str">
            <v>kcal/h</v>
          </cell>
          <cell r="R112" t="str">
            <v>水量</v>
          </cell>
          <cell r="S112">
            <v>2.5</v>
          </cell>
          <cell r="T112" t="str">
            <v>L/min</v>
          </cell>
          <cell r="U112" t="str">
            <v>電源</v>
          </cell>
          <cell r="V112" t="str">
            <v>単相</v>
          </cell>
          <cell r="W112" t="str">
            <v>φ</v>
          </cell>
          <cell r="X112" t="str">
            <v>電圧</v>
          </cell>
          <cell r="Y112">
            <v>100</v>
          </cell>
          <cell r="Z112" t="str">
            <v>V</v>
          </cell>
          <cell r="AA112" t="str">
            <v>消費電力</v>
          </cell>
          <cell r="AB112">
            <v>31</v>
          </cell>
          <cell r="AC112" t="str">
            <v>W</v>
          </cell>
          <cell r="AD112" t="str">
            <v>機外静圧</v>
          </cell>
          <cell r="AF112" t="str">
            <v>mmAq</v>
          </cell>
          <cell r="AG112" t="str">
            <v>水配管径</v>
          </cell>
          <cell r="AH112" t="str">
            <v>PT1/2めねじ</v>
          </cell>
          <cell r="AJ112" t="str">
            <v>ドレン配管径</v>
          </cell>
          <cell r="AM112" t="str">
            <v>製品重量</v>
          </cell>
          <cell r="AN112">
            <v>17</v>
          </cell>
          <cell r="AO112" t="str">
            <v>kg</v>
          </cell>
          <cell r="AP112" t="str">
            <v>室内吸込乾球温度(冷房)</v>
          </cell>
          <cell r="AR112" t="str">
            <v>℃</v>
          </cell>
          <cell r="AS112" t="str">
            <v>室内吸込湿球温度(冷房)</v>
          </cell>
          <cell r="AU112" t="str">
            <v>℃</v>
          </cell>
          <cell r="AV112" t="str">
            <v>入口水温(冷房)</v>
          </cell>
          <cell r="AX112" t="str">
            <v>℃</v>
          </cell>
          <cell r="AY112" t="str">
            <v>室内吸込乾球温度(暖房)</v>
          </cell>
          <cell r="AZ112">
            <v>20</v>
          </cell>
          <cell r="BA112" t="str">
            <v>℃</v>
          </cell>
          <cell r="BB112" t="str">
            <v>入口水温(暖房)</v>
          </cell>
          <cell r="BC112">
            <v>80</v>
          </cell>
          <cell r="BD112" t="str">
            <v>℃</v>
          </cell>
          <cell r="BE112" t="str">
            <v>外形寸法　高さ</v>
          </cell>
          <cell r="BF112">
            <v>450</v>
          </cell>
          <cell r="BG112" t="str">
            <v>mm</v>
          </cell>
          <cell r="BH112" t="str">
            <v>外形寸法　幅</v>
          </cell>
          <cell r="BI112">
            <v>780</v>
          </cell>
          <cell r="BJ112" t="str">
            <v>mm</v>
          </cell>
          <cell r="BK112" t="str">
            <v>外形寸法　奥行</v>
          </cell>
          <cell r="BL112">
            <v>145</v>
          </cell>
          <cell r="BM112" t="str">
            <v>mm</v>
          </cell>
          <cell r="BN112" t="str">
            <v>分離形名(パネル１)</v>
          </cell>
        </row>
        <row r="113">
          <cell r="B113" t="str">
            <v>VW-500RE-M</v>
          </cell>
          <cell r="C113" t="str">
            <v>標準価格</v>
          </cell>
          <cell r="D113">
            <v>81000</v>
          </cell>
          <cell r="G113">
            <v>81000</v>
          </cell>
          <cell r="H113" t="str">
            <v>円</v>
          </cell>
          <cell r="I113" t="str">
            <v>冷房能力(全熱)</v>
          </cell>
          <cell r="K113" t="str">
            <v>kcal/h</v>
          </cell>
          <cell r="L113" t="str">
            <v>冷房能力(顕熱)</v>
          </cell>
          <cell r="N113" t="str">
            <v>kcal/h</v>
          </cell>
          <cell r="O113" t="str">
            <v>暖房能力</v>
          </cell>
          <cell r="P113">
            <v>4600</v>
          </cell>
          <cell r="Q113" t="str">
            <v>kcal/h</v>
          </cell>
          <cell r="R113" t="str">
            <v>水量</v>
          </cell>
          <cell r="S113">
            <v>8</v>
          </cell>
          <cell r="T113" t="str">
            <v>L/min</v>
          </cell>
          <cell r="U113" t="str">
            <v>電源</v>
          </cell>
          <cell r="V113" t="str">
            <v>単相</v>
          </cell>
          <cell r="W113" t="str">
            <v>φ</v>
          </cell>
          <cell r="X113" t="str">
            <v>電圧</v>
          </cell>
          <cell r="Y113">
            <v>100</v>
          </cell>
          <cell r="Z113" t="str">
            <v>V</v>
          </cell>
          <cell r="AA113" t="str">
            <v>消費電力</v>
          </cell>
          <cell r="AB113">
            <v>34</v>
          </cell>
          <cell r="AC113" t="str">
            <v>W</v>
          </cell>
          <cell r="AD113" t="str">
            <v>機外静圧</v>
          </cell>
          <cell r="AF113" t="str">
            <v>mmAq</v>
          </cell>
          <cell r="AG113" t="str">
            <v>水配管径</v>
          </cell>
          <cell r="AH113" t="str">
            <v>PT1/2めねじ</v>
          </cell>
          <cell r="AJ113" t="str">
            <v>ドレン配管径</v>
          </cell>
          <cell r="AM113" t="str">
            <v>製品重量</v>
          </cell>
          <cell r="AN113">
            <v>19</v>
          </cell>
          <cell r="AO113" t="str">
            <v>kg</v>
          </cell>
          <cell r="AP113" t="str">
            <v>室内吸込乾球温度(冷房)</v>
          </cell>
          <cell r="AR113" t="str">
            <v>℃</v>
          </cell>
          <cell r="AS113" t="str">
            <v>室内吸込湿球温度(冷房)</v>
          </cell>
          <cell r="AU113" t="str">
            <v>℃</v>
          </cell>
          <cell r="AV113" t="str">
            <v>入口水温(冷房)</v>
          </cell>
          <cell r="AX113" t="str">
            <v>℃</v>
          </cell>
          <cell r="AY113" t="str">
            <v>室内吸込乾球温度(暖房)</v>
          </cell>
          <cell r="AZ113">
            <v>20</v>
          </cell>
          <cell r="BA113" t="str">
            <v>℃</v>
          </cell>
          <cell r="BB113" t="str">
            <v>入口水温(暖房)</v>
          </cell>
          <cell r="BC113">
            <v>80</v>
          </cell>
          <cell r="BD113" t="str">
            <v>℃</v>
          </cell>
          <cell r="BE113" t="str">
            <v>外形寸法　高さ</v>
          </cell>
          <cell r="BF113">
            <v>600</v>
          </cell>
          <cell r="BG113" t="str">
            <v>mm</v>
          </cell>
          <cell r="BH113" t="str">
            <v>外形寸法　幅</v>
          </cell>
          <cell r="BI113">
            <v>750</v>
          </cell>
          <cell r="BJ113" t="str">
            <v>mm</v>
          </cell>
          <cell r="BK113" t="str">
            <v>外形寸法　奥行</v>
          </cell>
          <cell r="BL113">
            <v>220</v>
          </cell>
          <cell r="BM113" t="str">
            <v>mm</v>
          </cell>
          <cell r="BN113" t="str">
            <v>分離形名(パネル１)</v>
          </cell>
        </row>
        <row r="114">
          <cell r="B114" t="str">
            <v>VW-500RE-W</v>
          </cell>
          <cell r="C114" t="str">
            <v>標準価格</v>
          </cell>
          <cell r="D114">
            <v>81000</v>
          </cell>
          <cell r="G114">
            <v>81000</v>
          </cell>
          <cell r="H114" t="str">
            <v>円</v>
          </cell>
          <cell r="I114" t="str">
            <v>冷房能力(全熱)</v>
          </cell>
          <cell r="K114" t="str">
            <v>kcal/h</v>
          </cell>
          <cell r="L114" t="str">
            <v>冷房能力(顕熱)</v>
          </cell>
          <cell r="N114" t="str">
            <v>kcal/h</v>
          </cell>
          <cell r="O114" t="str">
            <v>暖房能力</v>
          </cell>
          <cell r="P114">
            <v>4600</v>
          </cell>
          <cell r="Q114" t="str">
            <v>kcal/h</v>
          </cell>
          <cell r="R114" t="str">
            <v>水量</v>
          </cell>
          <cell r="S114">
            <v>8</v>
          </cell>
          <cell r="T114" t="str">
            <v>L/min</v>
          </cell>
          <cell r="U114" t="str">
            <v>電源</v>
          </cell>
          <cell r="V114" t="str">
            <v>単相</v>
          </cell>
          <cell r="W114" t="str">
            <v>φ</v>
          </cell>
          <cell r="X114" t="str">
            <v>電圧</v>
          </cell>
          <cell r="Y114">
            <v>100</v>
          </cell>
          <cell r="Z114" t="str">
            <v>V</v>
          </cell>
          <cell r="AA114" t="str">
            <v>消費電力</v>
          </cell>
          <cell r="AB114">
            <v>34</v>
          </cell>
          <cell r="AC114" t="str">
            <v>W</v>
          </cell>
          <cell r="AD114" t="str">
            <v>機外静圧</v>
          </cell>
          <cell r="AF114" t="str">
            <v>mmAq</v>
          </cell>
          <cell r="AG114" t="str">
            <v>水配管径</v>
          </cell>
          <cell r="AH114" t="str">
            <v>PT1/2めねじ</v>
          </cell>
          <cell r="AJ114" t="str">
            <v>ドレン配管径</v>
          </cell>
          <cell r="AM114" t="str">
            <v>製品重量</v>
          </cell>
          <cell r="AN114">
            <v>19</v>
          </cell>
          <cell r="AO114" t="str">
            <v>kg</v>
          </cell>
          <cell r="AP114" t="str">
            <v>室内吸込乾球温度(冷房)</v>
          </cell>
          <cell r="AR114" t="str">
            <v>℃</v>
          </cell>
          <cell r="AS114" t="str">
            <v>室内吸込湿球温度(冷房)</v>
          </cell>
          <cell r="AU114" t="str">
            <v>℃</v>
          </cell>
          <cell r="AV114" t="str">
            <v>入口水温(冷房)</v>
          </cell>
          <cell r="AX114" t="str">
            <v>℃</v>
          </cell>
          <cell r="AY114" t="str">
            <v>室内吸込乾球温度(暖房)</v>
          </cell>
          <cell r="AZ114">
            <v>20</v>
          </cell>
          <cell r="BA114" t="str">
            <v>℃</v>
          </cell>
          <cell r="BB114" t="str">
            <v>入口水温(暖房)</v>
          </cell>
          <cell r="BC114">
            <v>80</v>
          </cell>
          <cell r="BD114" t="str">
            <v>℃</v>
          </cell>
          <cell r="BE114" t="str">
            <v>外形寸法　高さ</v>
          </cell>
          <cell r="BF114">
            <v>600</v>
          </cell>
          <cell r="BG114" t="str">
            <v>mm</v>
          </cell>
          <cell r="BH114" t="str">
            <v>外形寸法　幅</v>
          </cell>
          <cell r="BI114">
            <v>750</v>
          </cell>
          <cell r="BJ114" t="str">
            <v>mm</v>
          </cell>
          <cell r="BK114" t="str">
            <v>外形寸法　奥行</v>
          </cell>
          <cell r="BL114">
            <v>220</v>
          </cell>
          <cell r="BM114" t="str">
            <v>mm</v>
          </cell>
          <cell r="BN114" t="str">
            <v>分離形名(パネル１)</v>
          </cell>
        </row>
        <row r="115">
          <cell r="B115" t="str">
            <v>VW-700RE-M</v>
          </cell>
          <cell r="C115" t="str">
            <v>標準価格</v>
          </cell>
          <cell r="D115">
            <v>85400</v>
          </cell>
          <cell r="G115">
            <v>85400</v>
          </cell>
          <cell r="H115" t="str">
            <v>円</v>
          </cell>
          <cell r="I115" t="str">
            <v>冷房能力(全熱)</v>
          </cell>
          <cell r="K115" t="str">
            <v>kcal/h</v>
          </cell>
          <cell r="L115" t="str">
            <v>冷房能力(顕熱)</v>
          </cell>
          <cell r="N115" t="str">
            <v>kcal/h</v>
          </cell>
          <cell r="O115" t="str">
            <v>暖房能力</v>
          </cell>
          <cell r="P115">
            <v>6600</v>
          </cell>
          <cell r="Q115" t="str">
            <v>kcal/h</v>
          </cell>
          <cell r="R115" t="str">
            <v>水量</v>
          </cell>
          <cell r="S115">
            <v>10</v>
          </cell>
          <cell r="T115" t="str">
            <v>L/min</v>
          </cell>
          <cell r="U115" t="str">
            <v>電源</v>
          </cell>
          <cell r="V115" t="str">
            <v>単相</v>
          </cell>
          <cell r="W115" t="str">
            <v>φ</v>
          </cell>
          <cell r="X115" t="str">
            <v>電圧</v>
          </cell>
          <cell r="Y115">
            <v>100</v>
          </cell>
          <cell r="Z115" t="str">
            <v>V</v>
          </cell>
          <cell r="AA115" t="str">
            <v>消費電力</v>
          </cell>
          <cell r="AB115">
            <v>55</v>
          </cell>
          <cell r="AC115" t="str">
            <v>W</v>
          </cell>
          <cell r="AD115" t="str">
            <v>機外静圧</v>
          </cell>
          <cell r="AF115" t="str">
            <v>mmAq</v>
          </cell>
          <cell r="AG115" t="str">
            <v>水配管径</v>
          </cell>
          <cell r="AH115" t="str">
            <v>PT1/2めねじ</v>
          </cell>
          <cell r="AJ115" t="str">
            <v>ドレン配管径</v>
          </cell>
          <cell r="AM115" t="str">
            <v>製品重量</v>
          </cell>
          <cell r="AN115">
            <v>20</v>
          </cell>
          <cell r="AO115" t="str">
            <v>kg</v>
          </cell>
          <cell r="AP115" t="str">
            <v>室内吸込乾球温度(冷房)</v>
          </cell>
          <cell r="AR115" t="str">
            <v>℃</v>
          </cell>
          <cell r="AS115" t="str">
            <v>室内吸込湿球温度(冷房)</v>
          </cell>
          <cell r="AU115" t="str">
            <v>℃</v>
          </cell>
          <cell r="AV115" t="str">
            <v>入口水温(冷房)</v>
          </cell>
          <cell r="AX115" t="str">
            <v>℃</v>
          </cell>
          <cell r="AY115" t="str">
            <v>室内吸込乾球温度(暖房)</v>
          </cell>
          <cell r="AZ115">
            <v>20</v>
          </cell>
          <cell r="BA115" t="str">
            <v>℃</v>
          </cell>
          <cell r="BB115" t="str">
            <v>入口水温(暖房)</v>
          </cell>
          <cell r="BC115">
            <v>80</v>
          </cell>
          <cell r="BD115" t="str">
            <v>℃</v>
          </cell>
          <cell r="BE115" t="str">
            <v>外形寸法　高さ</v>
          </cell>
          <cell r="BF115">
            <v>600</v>
          </cell>
          <cell r="BG115" t="str">
            <v>mm</v>
          </cell>
          <cell r="BH115" t="str">
            <v>外形寸法　幅</v>
          </cell>
          <cell r="BI115">
            <v>750</v>
          </cell>
          <cell r="BJ115" t="str">
            <v>mm</v>
          </cell>
          <cell r="BK115" t="str">
            <v>外形寸法　奥行</v>
          </cell>
          <cell r="BL115">
            <v>220</v>
          </cell>
          <cell r="BM115" t="str">
            <v>mm</v>
          </cell>
          <cell r="BN115" t="str">
            <v>分離形名(パネル１)</v>
          </cell>
        </row>
        <row r="116">
          <cell r="B116" t="str">
            <v>VW-700RE-W</v>
          </cell>
          <cell r="C116" t="str">
            <v>標準価格</v>
          </cell>
          <cell r="D116">
            <v>85400</v>
          </cell>
          <cell r="G116">
            <v>85400</v>
          </cell>
          <cell r="H116" t="str">
            <v>円</v>
          </cell>
          <cell r="I116" t="str">
            <v>冷房能力(全熱)</v>
          </cell>
          <cell r="K116" t="str">
            <v>kcal/h</v>
          </cell>
          <cell r="L116" t="str">
            <v>冷房能力(顕熱)</v>
          </cell>
          <cell r="N116" t="str">
            <v>kcal/h</v>
          </cell>
          <cell r="O116" t="str">
            <v>暖房能力</v>
          </cell>
          <cell r="P116">
            <v>6600</v>
          </cell>
          <cell r="Q116" t="str">
            <v>kcal/h</v>
          </cell>
          <cell r="R116" t="str">
            <v>水量</v>
          </cell>
          <cell r="S116">
            <v>10</v>
          </cell>
          <cell r="T116" t="str">
            <v>L/min</v>
          </cell>
          <cell r="U116" t="str">
            <v>電源</v>
          </cell>
          <cell r="V116" t="str">
            <v>単相</v>
          </cell>
          <cell r="W116" t="str">
            <v>φ</v>
          </cell>
          <cell r="X116" t="str">
            <v>電圧</v>
          </cell>
          <cell r="Y116">
            <v>100</v>
          </cell>
          <cell r="Z116" t="str">
            <v>V</v>
          </cell>
          <cell r="AA116" t="str">
            <v>消費電力</v>
          </cell>
          <cell r="AB116">
            <v>55</v>
          </cell>
          <cell r="AC116" t="str">
            <v>W</v>
          </cell>
          <cell r="AD116" t="str">
            <v>機外静圧</v>
          </cell>
          <cell r="AF116" t="str">
            <v>mmAq</v>
          </cell>
          <cell r="AG116" t="str">
            <v>水配管径</v>
          </cell>
          <cell r="AH116" t="str">
            <v>PT1/2めねじ</v>
          </cell>
          <cell r="AJ116" t="str">
            <v>ドレン配管径</v>
          </cell>
          <cell r="AM116" t="str">
            <v>製品重量</v>
          </cell>
          <cell r="AN116">
            <v>20</v>
          </cell>
          <cell r="AO116" t="str">
            <v>kg</v>
          </cell>
          <cell r="AP116" t="str">
            <v>室内吸込乾球温度(冷房)</v>
          </cell>
          <cell r="AR116" t="str">
            <v>℃</v>
          </cell>
          <cell r="AS116" t="str">
            <v>室内吸込湿球温度(冷房)</v>
          </cell>
          <cell r="AU116" t="str">
            <v>℃</v>
          </cell>
          <cell r="AV116" t="str">
            <v>入口水温(冷房)</v>
          </cell>
          <cell r="AX116" t="str">
            <v>℃</v>
          </cell>
          <cell r="AY116" t="str">
            <v>室内吸込乾球温度(暖房)</v>
          </cell>
          <cell r="AZ116">
            <v>20</v>
          </cell>
          <cell r="BA116" t="str">
            <v>℃</v>
          </cell>
          <cell r="BB116" t="str">
            <v>入口水温(暖房)</v>
          </cell>
          <cell r="BC116">
            <v>80</v>
          </cell>
          <cell r="BD116" t="str">
            <v>℃</v>
          </cell>
          <cell r="BE116" t="str">
            <v>外形寸法　高さ</v>
          </cell>
          <cell r="BF116">
            <v>600</v>
          </cell>
          <cell r="BG116" t="str">
            <v>mm</v>
          </cell>
          <cell r="BH116" t="str">
            <v>外形寸法　幅</v>
          </cell>
          <cell r="BI116">
            <v>750</v>
          </cell>
          <cell r="BJ116" t="str">
            <v>mm</v>
          </cell>
          <cell r="BK116" t="str">
            <v>外形寸法　奥行</v>
          </cell>
          <cell r="BL116">
            <v>220</v>
          </cell>
          <cell r="BM116" t="str">
            <v>mm</v>
          </cell>
          <cell r="BN116" t="str">
            <v>分離形名(パネル１)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単"/>
    </sheetNames>
    <sheetDataSet>
      <sheetData sheetId="0" refreshError="1">
        <row r="2">
          <cell r="A2" t="str">
            <v xml:space="preserve">平成８年５月　北海道                                                </v>
          </cell>
        </row>
        <row r="3">
          <cell r="A3" t="str">
            <v>コード</v>
          </cell>
          <cell r="B3" t="str">
            <v>名              称</v>
          </cell>
          <cell r="C3" t="str">
            <v xml:space="preserve">                摘                                要                </v>
          </cell>
          <cell r="D3" t="str">
            <v>単位</v>
          </cell>
          <cell r="E3" t="str">
            <v xml:space="preserve"> 単  価</v>
          </cell>
        </row>
        <row r="4">
          <cell r="A4" t="str">
            <v>02（　直　接　仮　設　）</v>
          </cell>
        </row>
        <row r="5">
          <cell r="A5">
            <v>20000</v>
          </cell>
          <cell r="B5" t="str">
            <v>や　り　か　た</v>
          </cell>
          <cell r="D5" t="str">
            <v>m2</v>
          </cell>
          <cell r="E5">
            <v>290</v>
          </cell>
        </row>
        <row r="6">
          <cell r="A6">
            <v>20100</v>
          </cell>
          <cell r="B6" t="str">
            <v>墨　　出　　し</v>
          </cell>
          <cell r="D6" t="str">
            <v>m2</v>
          </cell>
          <cell r="E6">
            <v>920</v>
          </cell>
        </row>
        <row r="7">
          <cell r="A7">
            <v>22206</v>
          </cell>
          <cell r="B7" t="str">
            <v>外部枠組足場</v>
          </cell>
          <cell r="C7" t="str">
            <v>６０日　枠組階段共　Ｈ＜１２ｍ</v>
          </cell>
          <cell r="D7" t="str">
            <v>m2</v>
          </cell>
          <cell r="E7">
            <v>1170</v>
          </cell>
        </row>
        <row r="8">
          <cell r="A8">
            <v>22207</v>
          </cell>
          <cell r="B8" t="str">
            <v>外部枠組足場</v>
          </cell>
          <cell r="C8" t="str">
            <v>７０日　枠組階段共　Ｈ＜１２ｍ</v>
          </cell>
          <cell r="D8" t="str">
            <v>m2</v>
          </cell>
          <cell r="E8">
            <v>1270</v>
          </cell>
        </row>
        <row r="9">
          <cell r="A9">
            <v>22208</v>
          </cell>
          <cell r="B9" t="str">
            <v>外部枠組足場</v>
          </cell>
          <cell r="C9" t="str">
            <v>８０日　枠組階段共　Ｈ＜１２ｍ</v>
          </cell>
          <cell r="D9" t="str">
            <v>m2</v>
          </cell>
          <cell r="E9">
            <v>1380</v>
          </cell>
        </row>
        <row r="10">
          <cell r="A10">
            <v>22209</v>
          </cell>
          <cell r="B10" t="str">
            <v>外部枠組足場</v>
          </cell>
          <cell r="C10" t="str">
            <v>９０日　枠組階段共　Ｈ＜１２ｍ</v>
          </cell>
          <cell r="D10" t="str">
            <v>m2</v>
          </cell>
          <cell r="E10">
            <v>1480</v>
          </cell>
        </row>
        <row r="11">
          <cell r="A11">
            <v>22210</v>
          </cell>
          <cell r="B11" t="str">
            <v>外部枠組足場</v>
          </cell>
          <cell r="C11" t="str">
            <v>１００日　枠組階段共　Ｈ＜１２ｍ</v>
          </cell>
          <cell r="D11" t="str">
            <v>m2</v>
          </cell>
          <cell r="E11">
            <v>1590</v>
          </cell>
        </row>
        <row r="12">
          <cell r="A12">
            <v>22211</v>
          </cell>
          <cell r="B12" t="str">
            <v>外部枠組足場</v>
          </cell>
          <cell r="C12" t="str">
            <v>１１０日　枠組階段共　Ｈ＜１２ｍ</v>
          </cell>
          <cell r="D12" t="str">
            <v>m2</v>
          </cell>
          <cell r="E12">
            <v>1690</v>
          </cell>
        </row>
        <row r="13">
          <cell r="A13">
            <v>22212</v>
          </cell>
          <cell r="B13" t="str">
            <v>外部枠組足場</v>
          </cell>
          <cell r="C13" t="str">
            <v>１２０日　枠組階段共　Ｈ＜１２ｍ</v>
          </cell>
          <cell r="D13" t="str">
            <v>m2</v>
          </cell>
          <cell r="E13">
            <v>1790</v>
          </cell>
        </row>
        <row r="14">
          <cell r="A14">
            <v>22213</v>
          </cell>
          <cell r="B14" t="str">
            <v>外部枠組足場</v>
          </cell>
          <cell r="C14" t="str">
            <v>１３０日　枠組階段共　Ｈ＜１２ｍ</v>
          </cell>
          <cell r="D14" t="str">
            <v>m2</v>
          </cell>
          <cell r="E14">
            <v>1900</v>
          </cell>
        </row>
        <row r="15">
          <cell r="A15">
            <v>22214</v>
          </cell>
          <cell r="B15" t="str">
            <v>外部枠組足場</v>
          </cell>
          <cell r="C15" t="str">
            <v>１４０日　枠組階段共　Ｈ＜１２ｍ</v>
          </cell>
          <cell r="D15" t="str">
            <v>m2</v>
          </cell>
          <cell r="E15">
            <v>2000</v>
          </cell>
        </row>
        <row r="16">
          <cell r="A16">
            <v>22215</v>
          </cell>
          <cell r="B16" t="str">
            <v>外部枠組足場</v>
          </cell>
          <cell r="C16" t="str">
            <v>１５０日　枠組階段共　Ｈ＜１２ｍ</v>
          </cell>
          <cell r="D16" t="str">
            <v>m2</v>
          </cell>
          <cell r="E16">
            <v>2110</v>
          </cell>
        </row>
        <row r="17">
          <cell r="A17">
            <v>22216</v>
          </cell>
          <cell r="B17" t="str">
            <v>外部枠組足場</v>
          </cell>
          <cell r="C17" t="str">
            <v>１６０日　枠組階段共　Ｈ＜１２ｍ</v>
          </cell>
          <cell r="D17" t="str">
            <v>m2</v>
          </cell>
          <cell r="E17">
            <v>2210</v>
          </cell>
        </row>
        <row r="18">
          <cell r="A18">
            <v>22217</v>
          </cell>
          <cell r="B18" t="str">
            <v>外部枠組足場</v>
          </cell>
          <cell r="C18" t="str">
            <v>１７０日　枠組階段共　Ｈ＜１２ｍ</v>
          </cell>
          <cell r="D18" t="str">
            <v>m2</v>
          </cell>
          <cell r="E18">
            <v>2320</v>
          </cell>
        </row>
        <row r="19">
          <cell r="A19">
            <v>22218</v>
          </cell>
          <cell r="B19" t="str">
            <v>外部枠組足場</v>
          </cell>
          <cell r="C19" t="str">
            <v>１８０日　枠組階段共　Ｈ＜１２ｍ</v>
          </cell>
          <cell r="D19" t="str">
            <v>m2</v>
          </cell>
          <cell r="E19">
            <v>2430</v>
          </cell>
        </row>
        <row r="20">
          <cell r="A20">
            <v>22219</v>
          </cell>
          <cell r="B20" t="str">
            <v>外部枠組足場</v>
          </cell>
          <cell r="C20" t="str">
            <v>１９０日　枠組階段共　Ｈ＜１２ｍ</v>
          </cell>
          <cell r="D20" t="str">
            <v>m2</v>
          </cell>
          <cell r="E20">
            <v>2530</v>
          </cell>
        </row>
        <row r="21">
          <cell r="A21">
            <v>22220</v>
          </cell>
          <cell r="B21" t="str">
            <v>外部枠組足場</v>
          </cell>
          <cell r="C21" t="str">
            <v>２００日　枠組階段共　Ｈ＜１２ｍ</v>
          </cell>
          <cell r="D21" t="str">
            <v>m2</v>
          </cell>
          <cell r="E21">
            <v>2630</v>
          </cell>
        </row>
        <row r="22">
          <cell r="A22">
            <v>22221</v>
          </cell>
          <cell r="B22" t="str">
            <v>外部枠組足場</v>
          </cell>
          <cell r="C22" t="str">
            <v>２１０日　枠組階段共　Ｈ＜１２ｍ</v>
          </cell>
          <cell r="D22" t="str">
            <v>m2</v>
          </cell>
          <cell r="E22">
            <v>2740</v>
          </cell>
        </row>
        <row r="23">
          <cell r="A23">
            <v>22222</v>
          </cell>
          <cell r="B23" t="str">
            <v>外部枠組足場</v>
          </cell>
          <cell r="C23" t="str">
            <v>２２０日　枠組階段共　Ｈ＜１２ｍ</v>
          </cell>
          <cell r="D23" t="str">
            <v>m2</v>
          </cell>
          <cell r="E23">
            <v>2840</v>
          </cell>
        </row>
        <row r="24">
          <cell r="A24">
            <v>22223</v>
          </cell>
          <cell r="B24" t="str">
            <v>外部枠組足場</v>
          </cell>
          <cell r="C24" t="str">
            <v>２３０日　枠組階段共　Ｈ＜１２ｍ</v>
          </cell>
          <cell r="D24" t="str">
            <v>m2</v>
          </cell>
          <cell r="E24">
            <v>2950</v>
          </cell>
        </row>
        <row r="25">
          <cell r="A25">
            <v>22224</v>
          </cell>
          <cell r="B25" t="str">
            <v>外部枠組足場</v>
          </cell>
          <cell r="C25" t="str">
            <v>２４０日　枠組階段共　Ｈ＜１２ｍ</v>
          </cell>
          <cell r="D25" t="str">
            <v>m2</v>
          </cell>
          <cell r="E25">
            <v>3050</v>
          </cell>
        </row>
        <row r="26">
          <cell r="A26">
            <v>22225</v>
          </cell>
          <cell r="B26" t="str">
            <v>外部枠組足場</v>
          </cell>
          <cell r="C26" t="str">
            <v>２５０日　枠組階段共　Ｈ＜１２ｍ</v>
          </cell>
          <cell r="D26" t="str">
            <v>m2</v>
          </cell>
          <cell r="E26">
            <v>3160</v>
          </cell>
        </row>
        <row r="27">
          <cell r="A27">
            <v>22226</v>
          </cell>
          <cell r="B27" t="str">
            <v>外部枠組足場</v>
          </cell>
          <cell r="C27" t="str">
            <v>２６０日　枠組階段共　Ｈ＜１２ｍ</v>
          </cell>
          <cell r="D27" t="str">
            <v>m2</v>
          </cell>
          <cell r="E27">
            <v>3260</v>
          </cell>
        </row>
        <row r="28">
          <cell r="A28">
            <v>22227</v>
          </cell>
          <cell r="B28" t="str">
            <v>外部枠組足場</v>
          </cell>
          <cell r="C28" t="str">
            <v>２７０日　枠組階段共　Ｈ＜１２ｍ</v>
          </cell>
          <cell r="D28" t="str">
            <v>m2</v>
          </cell>
          <cell r="E28">
            <v>3370</v>
          </cell>
        </row>
        <row r="29">
          <cell r="A29">
            <v>22228</v>
          </cell>
          <cell r="B29" t="str">
            <v>外部枠組足場</v>
          </cell>
          <cell r="C29" t="str">
            <v>２８０日　枠組階段共　Ｈ＜１２ｍ</v>
          </cell>
          <cell r="D29" t="str">
            <v>m2</v>
          </cell>
          <cell r="E29">
            <v>3470</v>
          </cell>
        </row>
        <row r="30">
          <cell r="A30">
            <v>22229</v>
          </cell>
          <cell r="B30" t="str">
            <v>外部枠組足場</v>
          </cell>
          <cell r="C30" t="str">
            <v>２９０日　枠組階段共　Ｈ＜１２ｍ</v>
          </cell>
          <cell r="D30" t="str">
            <v>m2</v>
          </cell>
          <cell r="E30">
            <v>3580</v>
          </cell>
        </row>
        <row r="31">
          <cell r="A31">
            <v>22230</v>
          </cell>
          <cell r="B31" t="str">
            <v>外部枠組足場</v>
          </cell>
          <cell r="C31" t="str">
            <v>３００日　枠組階段共　Ｈ＜１２ｍ</v>
          </cell>
          <cell r="D31" t="str">
            <v>m2</v>
          </cell>
          <cell r="E31">
            <v>3680</v>
          </cell>
        </row>
        <row r="32">
          <cell r="A32">
            <v>22231</v>
          </cell>
          <cell r="B32" t="str">
            <v>外部枠組足場</v>
          </cell>
          <cell r="C32" t="str">
            <v>３１０日　枠組階段共　Ｈ＜１２ｍ</v>
          </cell>
          <cell r="D32" t="str">
            <v>m2</v>
          </cell>
          <cell r="E32">
            <v>3780</v>
          </cell>
        </row>
        <row r="33">
          <cell r="A33">
            <v>22232</v>
          </cell>
          <cell r="B33" t="str">
            <v>外部枠組足場</v>
          </cell>
          <cell r="C33" t="str">
            <v>３２０日　枠組階段共　Ｈ＜１２ｍ</v>
          </cell>
          <cell r="D33" t="str">
            <v>m2</v>
          </cell>
          <cell r="E33">
            <v>3890</v>
          </cell>
        </row>
        <row r="34">
          <cell r="A34">
            <v>22233</v>
          </cell>
          <cell r="B34" t="str">
            <v>外部枠組足場</v>
          </cell>
          <cell r="C34" t="str">
            <v>３３０日　枠組階段共　Ｈ＜１２ｍ</v>
          </cell>
          <cell r="D34" t="str">
            <v>m2</v>
          </cell>
          <cell r="E34">
            <v>4000</v>
          </cell>
        </row>
        <row r="35">
          <cell r="A35">
            <v>22234</v>
          </cell>
          <cell r="B35" t="str">
            <v>外部枠組足場</v>
          </cell>
          <cell r="C35" t="str">
            <v>３４０日　枠組階段共　Ｈ＜１２ｍ</v>
          </cell>
          <cell r="D35" t="str">
            <v>m2</v>
          </cell>
          <cell r="E35">
            <v>4100</v>
          </cell>
        </row>
        <row r="36">
          <cell r="A36">
            <v>22235</v>
          </cell>
          <cell r="B36" t="str">
            <v>外部枠組足場</v>
          </cell>
          <cell r="C36" t="str">
            <v>３５０日　枠組階段共　Ｈ＜１２ｍ</v>
          </cell>
          <cell r="D36" t="str">
            <v>m2</v>
          </cell>
          <cell r="E36">
            <v>4200</v>
          </cell>
        </row>
        <row r="37">
          <cell r="A37">
            <v>22236</v>
          </cell>
          <cell r="B37" t="str">
            <v>外部枠組足場</v>
          </cell>
          <cell r="C37" t="str">
            <v>３６０日　枠組階段共　Ｈ＜１２ｍ</v>
          </cell>
          <cell r="D37" t="str">
            <v>m2</v>
          </cell>
          <cell r="E37">
            <v>4310</v>
          </cell>
        </row>
        <row r="38">
          <cell r="A38">
            <v>22306</v>
          </cell>
          <cell r="B38" t="str">
            <v>外部枠組足場</v>
          </cell>
          <cell r="C38" t="str">
            <v>６０日　枠組階段共　Ｈ＜２２ｍ</v>
          </cell>
          <cell r="D38" t="str">
            <v>m2</v>
          </cell>
          <cell r="E38">
            <v>1250</v>
          </cell>
        </row>
        <row r="39">
          <cell r="A39">
            <v>22307</v>
          </cell>
          <cell r="B39" t="str">
            <v>外部枠組足場</v>
          </cell>
          <cell r="C39" t="str">
            <v>７０日　枠組階段共　Ｈ＜２２ｍ</v>
          </cell>
          <cell r="D39" t="str">
            <v>m2</v>
          </cell>
          <cell r="E39">
            <v>1350</v>
          </cell>
        </row>
        <row r="40">
          <cell r="A40">
            <v>22308</v>
          </cell>
          <cell r="B40" t="str">
            <v>外部枠組足場</v>
          </cell>
          <cell r="C40" t="str">
            <v>８０日　枠組階段共　Ｈ＜２２ｍ</v>
          </cell>
          <cell r="D40" t="str">
            <v>m2</v>
          </cell>
          <cell r="E40">
            <v>1450</v>
          </cell>
        </row>
        <row r="41">
          <cell r="A41">
            <v>22309</v>
          </cell>
          <cell r="B41" t="str">
            <v>外部枠組足場</v>
          </cell>
          <cell r="C41" t="str">
            <v>９０日　枠組階段共　Ｈ＜２２ｍ</v>
          </cell>
          <cell r="D41" t="str">
            <v>m2</v>
          </cell>
          <cell r="E41">
            <v>1560</v>
          </cell>
        </row>
        <row r="42">
          <cell r="A42">
            <v>22310</v>
          </cell>
          <cell r="B42" t="str">
            <v>外部枠組足場</v>
          </cell>
          <cell r="C42" t="str">
            <v>１００日　枠組階段共　Ｈ＜２２ｍ</v>
          </cell>
          <cell r="D42" t="str">
            <v>m2</v>
          </cell>
          <cell r="E42">
            <v>1660</v>
          </cell>
        </row>
        <row r="43">
          <cell r="A43">
            <v>22311</v>
          </cell>
          <cell r="B43" t="str">
            <v>外部枠組足場</v>
          </cell>
          <cell r="C43" t="str">
            <v>１１０日　枠組階段共　Ｈ＜２２ｍ</v>
          </cell>
          <cell r="D43" t="str">
            <v>m2</v>
          </cell>
          <cell r="E43">
            <v>1760</v>
          </cell>
        </row>
        <row r="44">
          <cell r="A44">
            <v>22312</v>
          </cell>
          <cell r="B44" t="str">
            <v>外部枠組足場</v>
          </cell>
          <cell r="C44" t="str">
            <v>１２０日　枠組階段共　Ｈ＜２２ｍ</v>
          </cell>
          <cell r="D44" t="str">
            <v>m2</v>
          </cell>
          <cell r="E44">
            <v>1870</v>
          </cell>
        </row>
        <row r="45">
          <cell r="A45">
            <v>22313</v>
          </cell>
          <cell r="B45" t="str">
            <v>外部枠組足場</v>
          </cell>
          <cell r="C45" t="str">
            <v>１３０日　枠組階段共　Ｈ＜２２ｍ</v>
          </cell>
          <cell r="D45" t="str">
            <v>m2</v>
          </cell>
          <cell r="E45">
            <v>1970</v>
          </cell>
        </row>
        <row r="46">
          <cell r="A46">
            <v>22314</v>
          </cell>
          <cell r="B46" t="str">
            <v>外部枠組足場</v>
          </cell>
          <cell r="C46" t="str">
            <v>１４０日　枠組階段共　Ｈ＜２２ｍ</v>
          </cell>
          <cell r="D46" t="str">
            <v>m2</v>
          </cell>
          <cell r="E46">
            <v>2070</v>
          </cell>
        </row>
        <row r="47">
          <cell r="A47">
            <v>22315</v>
          </cell>
          <cell r="B47" t="str">
            <v>外部枠組足場</v>
          </cell>
          <cell r="C47" t="str">
            <v>１５０日　枠組階段共　Ｈ＜２２ｍ</v>
          </cell>
          <cell r="D47" t="str">
            <v>m2</v>
          </cell>
          <cell r="E47">
            <v>2180</v>
          </cell>
        </row>
        <row r="48">
          <cell r="A48">
            <v>22316</v>
          </cell>
          <cell r="B48" t="str">
            <v>外部枠組足場</v>
          </cell>
          <cell r="C48" t="str">
            <v>１６０日　枠組階段共　Ｈ＜２２ｍ</v>
          </cell>
          <cell r="D48" t="str">
            <v>m2</v>
          </cell>
          <cell r="E48">
            <v>2280</v>
          </cell>
        </row>
        <row r="49">
          <cell r="A49">
            <v>22317</v>
          </cell>
          <cell r="B49" t="str">
            <v>外部枠組足場</v>
          </cell>
          <cell r="C49" t="str">
            <v>１７０日　枠組階段共　Ｈ＜２２ｍ</v>
          </cell>
          <cell r="D49" t="str">
            <v>m2</v>
          </cell>
          <cell r="E49">
            <v>2390</v>
          </cell>
        </row>
        <row r="50">
          <cell r="A50">
            <v>22318</v>
          </cell>
          <cell r="B50" t="str">
            <v>外部枠組足場</v>
          </cell>
          <cell r="C50" t="str">
            <v>１８０日　枠組階段共　Ｈ＜２２ｍ</v>
          </cell>
          <cell r="D50" t="str">
            <v>m2</v>
          </cell>
          <cell r="E50">
            <v>2490</v>
          </cell>
        </row>
        <row r="51">
          <cell r="A51">
            <v>22319</v>
          </cell>
          <cell r="B51" t="str">
            <v>外部枠組足場</v>
          </cell>
          <cell r="C51" t="str">
            <v>１９０日　枠組階段共　Ｈ＜２２ｍ</v>
          </cell>
          <cell r="D51" t="str">
            <v>m2</v>
          </cell>
          <cell r="E51">
            <v>2600</v>
          </cell>
        </row>
        <row r="52">
          <cell r="A52">
            <v>22320</v>
          </cell>
          <cell r="B52" t="str">
            <v>外部枠組足場</v>
          </cell>
          <cell r="C52" t="str">
            <v>２００日　枠組階段共　Ｈ＜２２ｍ</v>
          </cell>
          <cell r="D52" t="str">
            <v>m2</v>
          </cell>
          <cell r="E52">
            <v>2700</v>
          </cell>
        </row>
        <row r="53">
          <cell r="A53">
            <v>22321</v>
          </cell>
          <cell r="B53" t="str">
            <v>外部枠組足場</v>
          </cell>
          <cell r="C53" t="str">
            <v>２１０日　枠組階段共　Ｈ＜２２ｍ</v>
          </cell>
          <cell r="D53" t="str">
            <v>m2</v>
          </cell>
          <cell r="E53">
            <v>2800</v>
          </cell>
        </row>
        <row r="54">
          <cell r="A54">
            <v>22322</v>
          </cell>
          <cell r="B54" t="str">
            <v>外部枠組足場</v>
          </cell>
          <cell r="C54" t="str">
            <v>２２０日　枠組階段共　Ｈ＜２２ｍ</v>
          </cell>
          <cell r="D54" t="str">
            <v>m2</v>
          </cell>
          <cell r="E54">
            <v>2910</v>
          </cell>
        </row>
        <row r="55">
          <cell r="A55">
            <v>22323</v>
          </cell>
          <cell r="B55" t="str">
            <v>外部枠組足場</v>
          </cell>
          <cell r="C55" t="str">
            <v>２３０日　枠組階段共　Ｈ＜２２ｍ</v>
          </cell>
          <cell r="D55" t="str">
            <v>m2</v>
          </cell>
          <cell r="E55">
            <v>3010</v>
          </cell>
        </row>
        <row r="56">
          <cell r="A56">
            <v>22324</v>
          </cell>
          <cell r="B56" t="str">
            <v>外部枠組足場</v>
          </cell>
          <cell r="C56" t="str">
            <v>２４０日　枠組階段共　Ｈ＜２２ｍ</v>
          </cell>
          <cell r="D56" t="str">
            <v>m2</v>
          </cell>
          <cell r="E56">
            <v>3110</v>
          </cell>
        </row>
        <row r="57">
          <cell r="A57">
            <v>22325</v>
          </cell>
          <cell r="B57" t="str">
            <v>外部枠組足場</v>
          </cell>
          <cell r="C57" t="str">
            <v>２５０日　枠組階段共　Ｈ＜２２ｍ</v>
          </cell>
          <cell r="D57" t="str">
            <v>m2</v>
          </cell>
          <cell r="E57">
            <v>3220</v>
          </cell>
        </row>
        <row r="58">
          <cell r="A58">
            <v>22326</v>
          </cell>
          <cell r="B58" t="str">
            <v>外部枠組足場</v>
          </cell>
          <cell r="C58" t="str">
            <v>２６０日　枠組階段共　Ｈ＜２２ｍ</v>
          </cell>
          <cell r="D58" t="str">
            <v>m2</v>
          </cell>
          <cell r="E58">
            <v>3320</v>
          </cell>
        </row>
        <row r="59">
          <cell r="A59">
            <v>22327</v>
          </cell>
          <cell r="B59" t="str">
            <v>外部枠組足場</v>
          </cell>
          <cell r="C59" t="str">
            <v>２７０日　枠組階段共　Ｈ＜２２ｍ</v>
          </cell>
          <cell r="D59" t="str">
            <v>m2</v>
          </cell>
          <cell r="E59">
            <v>3420</v>
          </cell>
        </row>
        <row r="60">
          <cell r="A60">
            <v>22328</v>
          </cell>
          <cell r="B60" t="str">
            <v>外部枠組足場</v>
          </cell>
          <cell r="C60" t="str">
            <v>２８０日　枠組階段共　Ｈ＜２２ｍ</v>
          </cell>
          <cell r="D60" t="str">
            <v>m2</v>
          </cell>
          <cell r="E60">
            <v>3530</v>
          </cell>
        </row>
        <row r="61">
          <cell r="A61">
            <v>22329</v>
          </cell>
          <cell r="B61" t="str">
            <v>外部枠組足場</v>
          </cell>
          <cell r="C61" t="str">
            <v>２９０日　枠組階段共　Ｈ＜２２ｍ</v>
          </cell>
          <cell r="D61" t="str">
            <v>m2</v>
          </cell>
          <cell r="E61">
            <v>3630</v>
          </cell>
        </row>
        <row r="62">
          <cell r="A62">
            <v>22330</v>
          </cell>
          <cell r="B62" t="str">
            <v>外部枠組足場</v>
          </cell>
          <cell r="C62" t="str">
            <v>３００日　枠組階段共　Ｈ＜２２ｍ</v>
          </cell>
          <cell r="D62" t="str">
            <v>m2</v>
          </cell>
          <cell r="E62">
            <v>3740</v>
          </cell>
        </row>
        <row r="63">
          <cell r="A63">
            <v>22331</v>
          </cell>
          <cell r="B63" t="str">
            <v>外部枠組足場</v>
          </cell>
          <cell r="C63" t="str">
            <v>３１０日　枠組階段共　Ｈ＜２２ｍ</v>
          </cell>
          <cell r="D63" t="str">
            <v>m2</v>
          </cell>
          <cell r="E63">
            <v>3840</v>
          </cell>
        </row>
        <row r="64">
          <cell r="A64">
            <v>22332</v>
          </cell>
          <cell r="B64" t="str">
            <v>外部枠組足場</v>
          </cell>
          <cell r="C64" t="str">
            <v>３２０日　枠組階段共　Ｈ＜２２ｍ</v>
          </cell>
          <cell r="D64" t="str">
            <v>m2</v>
          </cell>
          <cell r="E64">
            <v>3940</v>
          </cell>
        </row>
        <row r="65">
          <cell r="A65">
            <v>22333</v>
          </cell>
          <cell r="B65" t="str">
            <v>外部枠組足場</v>
          </cell>
          <cell r="C65" t="str">
            <v>３３０日　枠組階段共　Ｈ＜２２ｍ</v>
          </cell>
          <cell r="D65" t="str">
            <v>m2</v>
          </cell>
          <cell r="E65">
            <v>4050</v>
          </cell>
        </row>
        <row r="66">
          <cell r="A66">
            <v>22334</v>
          </cell>
          <cell r="B66" t="str">
            <v>外部枠組足場</v>
          </cell>
          <cell r="C66" t="str">
            <v>３４０日　枠組階段共　Ｈ＜２２ｍ</v>
          </cell>
          <cell r="D66" t="str">
            <v>m2</v>
          </cell>
          <cell r="E66">
            <v>4150</v>
          </cell>
        </row>
        <row r="67">
          <cell r="A67">
            <v>22335</v>
          </cell>
          <cell r="B67" t="str">
            <v>外部枠組足場</v>
          </cell>
          <cell r="C67" t="str">
            <v>３５０日　枠組階段共　Ｈ＜２２ｍ</v>
          </cell>
          <cell r="D67" t="str">
            <v>m2</v>
          </cell>
          <cell r="E67">
            <v>4250</v>
          </cell>
        </row>
        <row r="68">
          <cell r="A68">
            <v>22336</v>
          </cell>
          <cell r="B68" t="str">
            <v>外部枠組足場</v>
          </cell>
          <cell r="C68" t="str">
            <v>３６０日　枠組階段共　Ｈ＜２２ｍ</v>
          </cell>
          <cell r="D68" t="str">
            <v>m2</v>
          </cell>
          <cell r="E68">
            <v>4360</v>
          </cell>
        </row>
        <row r="69">
          <cell r="A69">
            <v>22406</v>
          </cell>
          <cell r="B69" t="str">
            <v>外部枠組足場</v>
          </cell>
          <cell r="C69" t="str">
            <v>６０日　枠組階段共　２２ｍ≦Ｈ</v>
          </cell>
          <cell r="D69" t="str">
            <v>m2</v>
          </cell>
          <cell r="E69">
            <v>1330</v>
          </cell>
        </row>
        <row r="70">
          <cell r="A70">
            <v>22407</v>
          </cell>
          <cell r="B70" t="str">
            <v>外部枠組足場</v>
          </cell>
          <cell r="C70" t="str">
            <v>７０日　枠組階段共　２２ｍ≦Ｈ</v>
          </cell>
          <cell r="D70" t="str">
            <v>m2</v>
          </cell>
          <cell r="E70">
            <v>1430</v>
          </cell>
        </row>
        <row r="71">
          <cell r="A71">
            <v>22408</v>
          </cell>
          <cell r="B71" t="str">
            <v>外部枠組足場</v>
          </cell>
          <cell r="C71" t="str">
            <v>８０日　枠組階段共　２２ｍ≦Ｈ</v>
          </cell>
          <cell r="D71" t="str">
            <v>m2</v>
          </cell>
          <cell r="E71">
            <v>1530</v>
          </cell>
        </row>
        <row r="72">
          <cell r="A72">
            <v>22409</v>
          </cell>
          <cell r="B72" t="str">
            <v>外部枠組足場</v>
          </cell>
          <cell r="C72" t="str">
            <v>９０日　枠組階段共　２２ｍ≦Ｈ</v>
          </cell>
          <cell r="D72" t="str">
            <v>m2</v>
          </cell>
          <cell r="E72">
            <v>1640</v>
          </cell>
        </row>
        <row r="73">
          <cell r="A73">
            <v>22410</v>
          </cell>
          <cell r="B73" t="str">
            <v>外部枠組足場</v>
          </cell>
          <cell r="C73" t="str">
            <v>１００日　枠組階段共　２２ｍ≦Ｈ</v>
          </cell>
          <cell r="D73" t="str">
            <v>m2</v>
          </cell>
          <cell r="E73">
            <v>1740</v>
          </cell>
        </row>
        <row r="74">
          <cell r="A74">
            <v>22411</v>
          </cell>
          <cell r="B74" t="str">
            <v>外部枠組足場</v>
          </cell>
          <cell r="C74" t="str">
            <v>１１０日　枠組階段共　２２ｍ≦Ｈ</v>
          </cell>
          <cell r="D74" t="str">
            <v>m2</v>
          </cell>
          <cell r="E74">
            <v>1840</v>
          </cell>
        </row>
        <row r="75">
          <cell r="A75">
            <v>22412</v>
          </cell>
          <cell r="B75" t="str">
            <v>外部枠組足場</v>
          </cell>
          <cell r="C75" t="str">
            <v>１２０日　枠組階段共　２２ｍ≦Ｈ</v>
          </cell>
          <cell r="D75" t="str">
            <v>m2</v>
          </cell>
          <cell r="E75">
            <v>1940</v>
          </cell>
        </row>
        <row r="76">
          <cell r="A76">
            <v>22413</v>
          </cell>
          <cell r="B76" t="str">
            <v>外部枠組足場</v>
          </cell>
          <cell r="C76" t="str">
            <v>１３０日　枠組階段共　２２ｍ≦Ｈ</v>
          </cell>
          <cell r="D76" t="str">
            <v>m2</v>
          </cell>
          <cell r="E76">
            <v>2050</v>
          </cell>
        </row>
        <row r="77">
          <cell r="A77">
            <v>22414</v>
          </cell>
          <cell r="B77" t="str">
            <v>外部枠組足場</v>
          </cell>
          <cell r="C77" t="str">
            <v>１４０日　枠組階段共　２２ｍ≦Ｈ</v>
          </cell>
          <cell r="D77" t="str">
            <v>m2</v>
          </cell>
          <cell r="E77">
            <v>2150</v>
          </cell>
        </row>
        <row r="78">
          <cell r="A78">
            <v>22415</v>
          </cell>
          <cell r="B78" t="str">
            <v>外部枠組足場</v>
          </cell>
          <cell r="C78" t="str">
            <v>１５０日　枠組階段共　２２ｍ≦Ｈ</v>
          </cell>
          <cell r="D78" t="str">
            <v>m2</v>
          </cell>
          <cell r="E78">
            <v>2250</v>
          </cell>
        </row>
        <row r="79">
          <cell r="A79">
            <v>22416</v>
          </cell>
          <cell r="B79" t="str">
            <v>外部枠組足場</v>
          </cell>
          <cell r="C79" t="str">
            <v>１６０日　枠組階段共　２２ｍ≦Ｈ</v>
          </cell>
          <cell r="D79" t="str">
            <v>m2</v>
          </cell>
          <cell r="E79">
            <v>2360</v>
          </cell>
        </row>
        <row r="80">
          <cell r="A80">
            <v>22417</v>
          </cell>
          <cell r="B80" t="str">
            <v>外部枠組足場</v>
          </cell>
          <cell r="C80" t="str">
            <v>１７０日　枠組階段共　２２ｍ≦Ｈ</v>
          </cell>
          <cell r="D80" t="str">
            <v>m2</v>
          </cell>
          <cell r="E80">
            <v>2460</v>
          </cell>
        </row>
        <row r="81">
          <cell r="A81">
            <v>22418</v>
          </cell>
          <cell r="B81" t="str">
            <v>外部枠組足場</v>
          </cell>
          <cell r="C81" t="str">
            <v>１８０日　枠組階段共　２２ｍ≦Ｈ</v>
          </cell>
          <cell r="D81" t="str">
            <v>m2</v>
          </cell>
          <cell r="E81">
            <v>2560</v>
          </cell>
        </row>
        <row r="82">
          <cell r="A82">
            <v>22419</v>
          </cell>
          <cell r="B82" t="str">
            <v>外部枠組足場</v>
          </cell>
          <cell r="C82" t="str">
            <v>１９０日　枠組階段共　２２ｍ≦Ｈ</v>
          </cell>
          <cell r="D82" t="str">
            <v>m2</v>
          </cell>
          <cell r="E82">
            <v>2670</v>
          </cell>
        </row>
        <row r="83">
          <cell r="A83">
            <v>22420</v>
          </cell>
          <cell r="B83" t="str">
            <v>外部枠組足場</v>
          </cell>
          <cell r="C83" t="str">
            <v>２００日　枠組階段共　２２ｍ≦Ｈ</v>
          </cell>
          <cell r="D83" t="str">
            <v>m2</v>
          </cell>
          <cell r="E83">
            <v>2770</v>
          </cell>
        </row>
        <row r="84">
          <cell r="A84">
            <v>22421</v>
          </cell>
          <cell r="B84" t="str">
            <v>外部枠組足場</v>
          </cell>
          <cell r="C84" t="str">
            <v>２１０日　枠組階段共　２２ｍ≦Ｈ</v>
          </cell>
          <cell r="D84" t="str">
            <v>m2</v>
          </cell>
          <cell r="E84">
            <v>2870</v>
          </cell>
        </row>
        <row r="85">
          <cell r="A85">
            <v>22422</v>
          </cell>
          <cell r="B85" t="str">
            <v>外部枠組足場</v>
          </cell>
          <cell r="C85" t="str">
            <v>２２０日　枠組階段共　２２ｍ≦Ｈ</v>
          </cell>
          <cell r="D85" t="str">
            <v>m2</v>
          </cell>
          <cell r="E85">
            <v>2980</v>
          </cell>
        </row>
        <row r="86">
          <cell r="A86">
            <v>22423</v>
          </cell>
          <cell r="B86" t="str">
            <v>外部枠組足場</v>
          </cell>
          <cell r="C86" t="str">
            <v>２３０日　枠組階段共　２２ｍ≦Ｈ</v>
          </cell>
          <cell r="D86" t="str">
            <v>m2</v>
          </cell>
          <cell r="E86">
            <v>3080</v>
          </cell>
        </row>
        <row r="87">
          <cell r="A87">
            <v>22424</v>
          </cell>
          <cell r="B87" t="str">
            <v>外部枠組足場</v>
          </cell>
          <cell r="C87" t="str">
            <v>２４０日　枠組階段共　２２ｍ≦Ｈ</v>
          </cell>
          <cell r="D87" t="str">
            <v>m2</v>
          </cell>
          <cell r="E87">
            <v>3180</v>
          </cell>
        </row>
        <row r="88">
          <cell r="A88">
            <v>22425</v>
          </cell>
          <cell r="B88" t="str">
            <v>外部枠組足場</v>
          </cell>
          <cell r="C88" t="str">
            <v>２５０日　枠組階段共　２２ｍ≦Ｈ</v>
          </cell>
          <cell r="D88" t="str">
            <v>m2</v>
          </cell>
          <cell r="E88">
            <v>3280</v>
          </cell>
        </row>
        <row r="89">
          <cell r="A89">
            <v>22426</v>
          </cell>
          <cell r="B89" t="str">
            <v>外部枠組足場</v>
          </cell>
          <cell r="C89" t="str">
            <v>２６０日　枠組階段共　２２ｍ≦Ｈ</v>
          </cell>
          <cell r="D89" t="str">
            <v>m2</v>
          </cell>
          <cell r="E89">
            <v>3390</v>
          </cell>
        </row>
        <row r="90">
          <cell r="A90">
            <v>22427</v>
          </cell>
          <cell r="B90" t="str">
            <v>外部枠組足場</v>
          </cell>
          <cell r="C90" t="str">
            <v>２７０日　枠組階段共　２２ｍ≦Ｈ</v>
          </cell>
          <cell r="D90" t="str">
            <v>m2</v>
          </cell>
          <cell r="E90">
            <v>3490</v>
          </cell>
        </row>
        <row r="91">
          <cell r="A91">
            <v>22428</v>
          </cell>
          <cell r="B91" t="str">
            <v>外部枠組足場</v>
          </cell>
          <cell r="C91" t="str">
            <v>２８０日　枠組階段共　２２ｍ≦Ｈ</v>
          </cell>
          <cell r="D91" t="str">
            <v>m2</v>
          </cell>
          <cell r="E91">
            <v>3590</v>
          </cell>
        </row>
        <row r="92">
          <cell r="A92">
            <v>22429</v>
          </cell>
          <cell r="B92" t="str">
            <v>外部枠組足場</v>
          </cell>
          <cell r="C92" t="str">
            <v>２９０日　枠組階段共　２２ｍ≦Ｈ</v>
          </cell>
          <cell r="D92" t="str">
            <v>m2</v>
          </cell>
          <cell r="E92">
            <v>3700</v>
          </cell>
        </row>
        <row r="93">
          <cell r="A93">
            <v>22430</v>
          </cell>
          <cell r="B93" t="str">
            <v>外部枠組足場</v>
          </cell>
          <cell r="C93" t="str">
            <v>３００日　枠組階段共　２２ｍ≦Ｈ</v>
          </cell>
          <cell r="D93" t="str">
            <v>m2</v>
          </cell>
          <cell r="E93">
            <v>3800</v>
          </cell>
        </row>
        <row r="94">
          <cell r="A94">
            <v>22431</v>
          </cell>
          <cell r="B94" t="str">
            <v>外部枠組足場</v>
          </cell>
          <cell r="C94" t="str">
            <v>３１０日　枠組階段共　２２ｍ≦Ｈ</v>
          </cell>
          <cell r="D94" t="str">
            <v>m2</v>
          </cell>
          <cell r="E94">
            <v>3900</v>
          </cell>
        </row>
        <row r="95">
          <cell r="A95">
            <v>22432</v>
          </cell>
          <cell r="B95" t="str">
            <v>外部枠組足場</v>
          </cell>
          <cell r="C95" t="str">
            <v>３２０日　枠組階段共　２２ｍ≦Ｈ</v>
          </cell>
          <cell r="D95" t="str">
            <v>m2</v>
          </cell>
          <cell r="E95">
            <v>4010</v>
          </cell>
        </row>
        <row r="96">
          <cell r="A96">
            <v>22433</v>
          </cell>
          <cell r="B96" t="str">
            <v>外部枠組足場</v>
          </cell>
          <cell r="C96" t="str">
            <v>３３０日　枠組階段共　２２ｍ≦Ｈ</v>
          </cell>
          <cell r="D96" t="str">
            <v>m2</v>
          </cell>
          <cell r="E96">
            <v>4110</v>
          </cell>
        </row>
        <row r="97">
          <cell r="A97">
            <v>22434</v>
          </cell>
          <cell r="B97" t="str">
            <v>外部枠組足場</v>
          </cell>
          <cell r="C97" t="str">
            <v>３４０日　枠組階段共　２２ｍ≦Ｈ</v>
          </cell>
          <cell r="D97" t="str">
            <v>m2</v>
          </cell>
          <cell r="E97">
            <v>4210</v>
          </cell>
        </row>
        <row r="98">
          <cell r="A98">
            <v>22435</v>
          </cell>
          <cell r="B98" t="str">
            <v>外部枠組足場</v>
          </cell>
          <cell r="C98" t="str">
            <v>３５０日　枠組階段共　２２ｍ≦Ｈ</v>
          </cell>
          <cell r="D98" t="str">
            <v>m2</v>
          </cell>
          <cell r="E98">
            <v>4310</v>
          </cell>
        </row>
        <row r="99">
          <cell r="A99">
            <v>22436</v>
          </cell>
          <cell r="B99" t="str">
            <v>外部枠組足場</v>
          </cell>
          <cell r="C99" t="str">
            <v>３６０日　枠組階段共　２２ｍ≦Ｈ</v>
          </cell>
          <cell r="D99" t="str">
            <v>m2</v>
          </cell>
          <cell r="E99">
            <v>4420</v>
          </cell>
        </row>
        <row r="100">
          <cell r="A100">
            <v>23506</v>
          </cell>
          <cell r="B100" t="str">
            <v>安全手すり</v>
          </cell>
          <cell r="C100" t="str">
            <v>６０日　枠組足場用</v>
          </cell>
          <cell r="D100" t="str">
            <v>ｍ</v>
          </cell>
          <cell r="E100">
            <v>550</v>
          </cell>
        </row>
        <row r="101">
          <cell r="A101">
            <v>23507</v>
          </cell>
          <cell r="B101" t="str">
            <v>安全手すり</v>
          </cell>
          <cell r="C101" t="str">
            <v>７０日　枠組足場用</v>
          </cell>
          <cell r="D101" t="str">
            <v>ｍ</v>
          </cell>
          <cell r="E101">
            <v>580</v>
          </cell>
        </row>
        <row r="102">
          <cell r="A102">
            <v>23508</v>
          </cell>
          <cell r="B102" t="str">
            <v>安全手すり</v>
          </cell>
          <cell r="C102" t="str">
            <v>８０日　枠組足場用</v>
          </cell>
          <cell r="D102" t="str">
            <v>ｍ</v>
          </cell>
          <cell r="E102">
            <v>610</v>
          </cell>
        </row>
        <row r="103">
          <cell r="A103">
            <v>23509</v>
          </cell>
          <cell r="B103" t="str">
            <v>安全手すり</v>
          </cell>
          <cell r="C103" t="str">
            <v>９０日　枠組足場用</v>
          </cell>
          <cell r="D103" t="str">
            <v>ｍ</v>
          </cell>
          <cell r="E103">
            <v>640</v>
          </cell>
        </row>
        <row r="104">
          <cell r="A104">
            <v>23510</v>
          </cell>
          <cell r="B104" t="str">
            <v>安全手すり</v>
          </cell>
          <cell r="C104" t="str">
            <v>１００日　枠組足場用</v>
          </cell>
          <cell r="D104" t="str">
            <v>ｍ</v>
          </cell>
          <cell r="E104">
            <v>670</v>
          </cell>
        </row>
        <row r="105">
          <cell r="A105">
            <v>23511</v>
          </cell>
          <cell r="B105" t="str">
            <v>安全手すり</v>
          </cell>
          <cell r="C105" t="str">
            <v>１１０日　枠組足場用</v>
          </cell>
          <cell r="D105" t="str">
            <v>ｍ</v>
          </cell>
          <cell r="E105">
            <v>700</v>
          </cell>
        </row>
        <row r="106">
          <cell r="A106">
            <v>23512</v>
          </cell>
          <cell r="B106" t="str">
            <v>安全手すり</v>
          </cell>
          <cell r="C106" t="str">
            <v>１２０日　枠組足場用</v>
          </cell>
          <cell r="D106" t="str">
            <v>ｍ</v>
          </cell>
          <cell r="E106">
            <v>730</v>
          </cell>
        </row>
        <row r="107">
          <cell r="A107">
            <v>23513</v>
          </cell>
          <cell r="B107" t="str">
            <v>安全手すり</v>
          </cell>
          <cell r="C107" t="str">
            <v>１３０日　枠組足場用</v>
          </cell>
          <cell r="D107" t="str">
            <v>ｍ</v>
          </cell>
          <cell r="E107">
            <v>760</v>
          </cell>
        </row>
        <row r="108">
          <cell r="A108">
            <v>23514</v>
          </cell>
          <cell r="B108" t="str">
            <v>安全手すり</v>
          </cell>
          <cell r="C108" t="str">
            <v>１４０日　枠組足場用</v>
          </cell>
          <cell r="D108" t="str">
            <v>ｍ</v>
          </cell>
          <cell r="E108">
            <v>790</v>
          </cell>
        </row>
        <row r="109">
          <cell r="A109">
            <v>23515</v>
          </cell>
          <cell r="B109" t="str">
            <v>安全手すり</v>
          </cell>
          <cell r="C109" t="str">
            <v>１５０日　枠組足場用</v>
          </cell>
          <cell r="D109" t="str">
            <v>ｍ</v>
          </cell>
          <cell r="E109">
            <v>820</v>
          </cell>
        </row>
        <row r="110">
          <cell r="A110">
            <v>23516</v>
          </cell>
          <cell r="B110" t="str">
            <v>安全手すり</v>
          </cell>
          <cell r="C110" t="str">
            <v>１６０日　枠組足場用</v>
          </cell>
          <cell r="D110" t="str">
            <v>ｍ</v>
          </cell>
          <cell r="E110">
            <v>840</v>
          </cell>
        </row>
        <row r="111">
          <cell r="A111">
            <v>23517</v>
          </cell>
          <cell r="B111" t="str">
            <v>安全手すり</v>
          </cell>
          <cell r="C111" t="str">
            <v>１７０日　枠組足場用</v>
          </cell>
          <cell r="D111" t="str">
            <v>ｍ</v>
          </cell>
          <cell r="E111">
            <v>870</v>
          </cell>
        </row>
        <row r="112">
          <cell r="A112">
            <v>23518</v>
          </cell>
          <cell r="B112" t="str">
            <v>安全手すり</v>
          </cell>
          <cell r="C112" t="str">
            <v>１８０日　枠組足場用</v>
          </cell>
          <cell r="D112" t="str">
            <v>ｍ</v>
          </cell>
          <cell r="E112">
            <v>900</v>
          </cell>
        </row>
        <row r="113">
          <cell r="A113">
            <v>23519</v>
          </cell>
          <cell r="B113" t="str">
            <v>安全手すり</v>
          </cell>
          <cell r="C113" t="str">
            <v>１９０日　枠組足場用</v>
          </cell>
          <cell r="D113" t="str">
            <v>ｍ</v>
          </cell>
          <cell r="E113">
            <v>930</v>
          </cell>
        </row>
        <row r="114">
          <cell r="A114">
            <v>23520</v>
          </cell>
          <cell r="B114" t="str">
            <v>安全手すり</v>
          </cell>
          <cell r="C114" t="str">
            <v>２００日　枠組足場用</v>
          </cell>
          <cell r="D114" t="str">
            <v>ｍ</v>
          </cell>
          <cell r="E114">
            <v>960</v>
          </cell>
        </row>
        <row r="115">
          <cell r="A115">
            <v>23521</v>
          </cell>
          <cell r="B115" t="str">
            <v>安全手すり</v>
          </cell>
          <cell r="C115" t="str">
            <v>２１０日　枠組足場用</v>
          </cell>
          <cell r="D115" t="str">
            <v>ｍ</v>
          </cell>
          <cell r="E115">
            <v>990</v>
          </cell>
        </row>
        <row r="116">
          <cell r="A116">
            <v>23522</v>
          </cell>
          <cell r="B116" t="str">
            <v>安全手すり</v>
          </cell>
          <cell r="C116" t="str">
            <v>２２０日　枠組足場用</v>
          </cell>
          <cell r="D116" t="str">
            <v>ｍ</v>
          </cell>
          <cell r="E116">
            <v>1020</v>
          </cell>
        </row>
        <row r="117">
          <cell r="A117">
            <v>23523</v>
          </cell>
          <cell r="B117" t="str">
            <v>安全手すり</v>
          </cell>
          <cell r="C117" t="str">
            <v>２３０日　枠組足場用</v>
          </cell>
          <cell r="D117" t="str">
            <v>ｍ</v>
          </cell>
          <cell r="E117">
            <v>1050</v>
          </cell>
        </row>
        <row r="118">
          <cell r="A118">
            <v>23524</v>
          </cell>
          <cell r="B118" t="str">
            <v>安全手すり</v>
          </cell>
          <cell r="C118" t="str">
            <v>２４０日　枠組足場用</v>
          </cell>
          <cell r="D118" t="str">
            <v>ｍ</v>
          </cell>
          <cell r="E118">
            <v>1080</v>
          </cell>
        </row>
        <row r="119">
          <cell r="A119">
            <v>23525</v>
          </cell>
          <cell r="B119" t="str">
            <v>安全手すり</v>
          </cell>
          <cell r="C119" t="str">
            <v>２５０日　枠組足場用</v>
          </cell>
          <cell r="D119" t="str">
            <v>ｍ</v>
          </cell>
          <cell r="E119">
            <v>1110</v>
          </cell>
        </row>
        <row r="120">
          <cell r="A120">
            <v>23526</v>
          </cell>
          <cell r="B120" t="str">
            <v>安全手すり</v>
          </cell>
          <cell r="C120" t="str">
            <v>２６０日　枠組足場用</v>
          </cell>
          <cell r="D120" t="str">
            <v>ｍ</v>
          </cell>
          <cell r="E120">
            <v>1140</v>
          </cell>
        </row>
        <row r="121">
          <cell r="A121">
            <v>23527</v>
          </cell>
          <cell r="B121" t="str">
            <v>安全手すり</v>
          </cell>
          <cell r="C121" t="str">
            <v>２７０日　枠組足場用</v>
          </cell>
          <cell r="D121" t="str">
            <v>ｍ</v>
          </cell>
          <cell r="E121">
            <v>1170</v>
          </cell>
        </row>
        <row r="122">
          <cell r="A122">
            <v>23528</v>
          </cell>
          <cell r="B122" t="str">
            <v>安全手すり</v>
          </cell>
          <cell r="C122" t="str">
            <v>２８０日　枠組足場用</v>
          </cell>
          <cell r="D122" t="str">
            <v>ｍ</v>
          </cell>
          <cell r="E122">
            <v>1200</v>
          </cell>
        </row>
        <row r="123">
          <cell r="A123">
            <v>23529</v>
          </cell>
          <cell r="B123" t="str">
            <v>安全手すり</v>
          </cell>
          <cell r="C123" t="str">
            <v>２９０日　枠組足場用</v>
          </cell>
          <cell r="D123" t="str">
            <v>ｍ</v>
          </cell>
          <cell r="E123">
            <v>1230</v>
          </cell>
        </row>
        <row r="124">
          <cell r="A124">
            <v>23530</v>
          </cell>
          <cell r="B124" t="str">
            <v>安全手すり</v>
          </cell>
          <cell r="C124" t="str">
            <v>３００日　枠組足場用</v>
          </cell>
          <cell r="D124" t="str">
            <v>ｍ</v>
          </cell>
          <cell r="E124">
            <v>1260</v>
          </cell>
        </row>
        <row r="125">
          <cell r="A125">
            <v>23531</v>
          </cell>
          <cell r="B125" t="str">
            <v>安全手すり</v>
          </cell>
          <cell r="C125" t="str">
            <v>３１０日　枠組足場用</v>
          </cell>
          <cell r="D125" t="str">
            <v>ｍ</v>
          </cell>
          <cell r="E125">
            <v>1290</v>
          </cell>
        </row>
        <row r="126">
          <cell r="A126">
            <v>23532</v>
          </cell>
          <cell r="B126" t="str">
            <v>安全手すり</v>
          </cell>
          <cell r="C126" t="str">
            <v>３２０日　枠組足場用</v>
          </cell>
          <cell r="D126" t="str">
            <v>ｍ</v>
          </cell>
          <cell r="E126">
            <v>1320</v>
          </cell>
        </row>
        <row r="127">
          <cell r="A127">
            <v>23533</v>
          </cell>
          <cell r="B127" t="str">
            <v>安全手すり</v>
          </cell>
          <cell r="C127" t="str">
            <v>３３０日　枠組足場用</v>
          </cell>
          <cell r="D127" t="str">
            <v>ｍ</v>
          </cell>
          <cell r="E127">
            <v>1350</v>
          </cell>
        </row>
        <row r="128">
          <cell r="A128">
            <v>23534</v>
          </cell>
          <cell r="B128" t="str">
            <v>安全手すり</v>
          </cell>
          <cell r="C128" t="str">
            <v>３４０日　枠組足場用</v>
          </cell>
          <cell r="D128" t="str">
            <v>ｍ</v>
          </cell>
          <cell r="E128">
            <v>1370</v>
          </cell>
        </row>
        <row r="129">
          <cell r="A129">
            <v>23535</v>
          </cell>
          <cell r="B129" t="str">
            <v>安全手すり</v>
          </cell>
          <cell r="C129" t="str">
            <v>３５０日　枠組足場用</v>
          </cell>
          <cell r="D129" t="str">
            <v>ｍ</v>
          </cell>
          <cell r="E129">
            <v>1400</v>
          </cell>
        </row>
        <row r="130">
          <cell r="A130">
            <v>23536</v>
          </cell>
          <cell r="B130" t="str">
            <v>安全手すり</v>
          </cell>
          <cell r="C130" t="str">
            <v>３６０日　枠組足場用</v>
          </cell>
          <cell r="D130" t="str">
            <v>ｍ</v>
          </cell>
          <cell r="E130">
            <v>1430</v>
          </cell>
        </row>
        <row r="131">
          <cell r="A131">
            <v>24002</v>
          </cell>
          <cell r="B131" t="str">
            <v>内　部　足　場</v>
          </cell>
          <cell r="C131" t="str">
            <v>脚立足場</v>
          </cell>
          <cell r="D131" t="str">
            <v>m2</v>
          </cell>
          <cell r="E131">
            <v>410</v>
          </cell>
        </row>
        <row r="132">
          <cell r="A132">
            <v>24102</v>
          </cell>
          <cell r="B132" t="str">
            <v>内　部　足　場</v>
          </cell>
          <cell r="C132" t="str">
            <v>２０日　枠組棚足場</v>
          </cell>
          <cell r="D132" t="str">
            <v>m3</v>
          </cell>
          <cell r="E132">
            <v>720</v>
          </cell>
        </row>
        <row r="133">
          <cell r="A133">
            <v>24103</v>
          </cell>
          <cell r="B133" t="str">
            <v>内　部　足　場</v>
          </cell>
          <cell r="C133" t="str">
            <v>３０日　枠組棚足場</v>
          </cell>
          <cell r="D133" t="str">
            <v>m3</v>
          </cell>
          <cell r="E133">
            <v>760</v>
          </cell>
        </row>
        <row r="134">
          <cell r="A134">
            <v>24104</v>
          </cell>
          <cell r="B134" t="str">
            <v>内　部　足　場</v>
          </cell>
          <cell r="C134" t="str">
            <v>４０日　枠組棚足場</v>
          </cell>
          <cell r="D134" t="str">
            <v>m3</v>
          </cell>
          <cell r="E134">
            <v>810</v>
          </cell>
        </row>
        <row r="135">
          <cell r="A135">
            <v>24105</v>
          </cell>
          <cell r="B135" t="str">
            <v>内　部　足　場</v>
          </cell>
          <cell r="C135" t="str">
            <v>５０日　枠組棚足場</v>
          </cell>
          <cell r="D135" t="str">
            <v>m3</v>
          </cell>
          <cell r="E135">
            <v>860</v>
          </cell>
        </row>
        <row r="136">
          <cell r="A136">
            <v>24106</v>
          </cell>
          <cell r="B136" t="str">
            <v>内　部　足　場</v>
          </cell>
          <cell r="C136" t="str">
            <v>６０日　枠組棚足場</v>
          </cell>
          <cell r="D136" t="str">
            <v>m3</v>
          </cell>
          <cell r="E136">
            <v>900</v>
          </cell>
        </row>
        <row r="137">
          <cell r="A137">
            <v>24204</v>
          </cell>
          <cell r="B137" t="str">
            <v>内　部　足　場</v>
          </cell>
          <cell r="C137" t="str">
            <v>鋼製組立足場</v>
          </cell>
          <cell r="D137" t="str">
            <v>m2</v>
          </cell>
          <cell r="E137">
            <v>1010</v>
          </cell>
        </row>
        <row r="138">
          <cell r="A138">
            <v>24525</v>
          </cell>
          <cell r="B138" t="str">
            <v>基礎階足場</v>
          </cell>
          <cell r="D138" t="str">
            <v>m2</v>
          </cell>
          <cell r="E138">
            <v>720</v>
          </cell>
        </row>
        <row r="139">
          <cell r="A139">
            <v>25106</v>
          </cell>
          <cell r="B139" t="str">
            <v>朝　　　顔</v>
          </cell>
          <cell r="C139" t="str">
            <v>６０日　枠組足場用</v>
          </cell>
          <cell r="D139" t="str">
            <v>ｍ</v>
          </cell>
          <cell r="E139">
            <v>4590</v>
          </cell>
        </row>
        <row r="140">
          <cell r="A140">
            <v>25107</v>
          </cell>
          <cell r="B140" t="str">
            <v>朝　　　顔</v>
          </cell>
          <cell r="C140" t="str">
            <v>７０日　枠組足場用</v>
          </cell>
          <cell r="D140" t="str">
            <v>ｍ</v>
          </cell>
          <cell r="E140">
            <v>4770</v>
          </cell>
        </row>
        <row r="141">
          <cell r="A141">
            <v>25108</v>
          </cell>
          <cell r="B141" t="str">
            <v>朝　　　顔</v>
          </cell>
          <cell r="C141" t="str">
            <v>８０日　枠組足場用</v>
          </cell>
          <cell r="D141" t="str">
            <v>ｍ</v>
          </cell>
          <cell r="E141">
            <v>4940</v>
          </cell>
        </row>
        <row r="142">
          <cell r="A142">
            <v>25109</v>
          </cell>
          <cell r="B142" t="str">
            <v>朝　　　顔</v>
          </cell>
          <cell r="C142" t="str">
            <v>９０日　枠組足場用</v>
          </cell>
          <cell r="D142" t="str">
            <v>ｍ</v>
          </cell>
          <cell r="E142">
            <v>5120</v>
          </cell>
        </row>
        <row r="143">
          <cell r="A143">
            <v>25110</v>
          </cell>
          <cell r="B143" t="str">
            <v>朝　　　顔</v>
          </cell>
          <cell r="C143" t="str">
            <v>１００日　枠組足場用</v>
          </cell>
          <cell r="D143" t="str">
            <v>ｍ</v>
          </cell>
          <cell r="E143">
            <v>5290</v>
          </cell>
        </row>
        <row r="144">
          <cell r="A144">
            <v>25111</v>
          </cell>
          <cell r="B144" t="str">
            <v>朝　　　顔</v>
          </cell>
          <cell r="C144" t="str">
            <v>１１０日　枠組足場用</v>
          </cell>
          <cell r="D144" t="str">
            <v>ｍ</v>
          </cell>
          <cell r="E144">
            <v>5470</v>
          </cell>
        </row>
        <row r="145">
          <cell r="A145">
            <v>25112</v>
          </cell>
          <cell r="B145" t="str">
            <v>朝　　　顔</v>
          </cell>
          <cell r="C145" t="str">
            <v>１２０日　枠組足場用</v>
          </cell>
          <cell r="D145" t="str">
            <v>ｍ</v>
          </cell>
          <cell r="E145">
            <v>5650</v>
          </cell>
        </row>
        <row r="146">
          <cell r="A146">
            <v>25113</v>
          </cell>
          <cell r="B146" t="str">
            <v>朝　　　顔</v>
          </cell>
          <cell r="C146" t="str">
            <v>１３０日　枠組足場用</v>
          </cell>
          <cell r="D146" t="str">
            <v>ｍ</v>
          </cell>
          <cell r="E146">
            <v>5820</v>
          </cell>
        </row>
        <row r="147">
          <cell r="A147">
            <v>25114</v>
          </cell>
          <cell r="B147" t="str">
            <v>朝　　　顔</v>
          </cell>
          <cell r="C147" t="str">
            <v>１４０日　枠組足場用</v>
          </cell>
          <cell r="D147" t="str">
            <v>ｍ</v>
          </cell>
          <cell r="E147">
            <v>6000</v>
          </cell>
        </row>
        <row r="148">
          <cell r="A148">
            <v>25115</v>
          </cell>
          <cell r="B148" t="str">
            <v>朝　　　顔</v>
          </cell>
          <cell r="C148" t="str">
            <v>１５０日　枠組足場用</v>
          </cell>
          <cell r="D148" t="str">
            <v>ｍ</v>
          </cell>
          <cell r="E148">
            <v>6180</v>
          </cell>
        </row>
        <row r="149">
          <cell r="A149">
            <v>25116</v>
          </cell>
          <cell r="B149" t="str">
            <v>朝　　　顔</v>
          </cell>
          <cell r="C149" t="str">
            <v>１６０日　枠組足場用</v>
          </cell>
          <cell r="D149" t="str">
            <v>ｍ</v>
          </cell>
          <cell r="E149">
            <v>6350</v>
          </cell>
        </row>
        <row r="150">
          <cell r="A150">
            <v>25117</v>
          </cell>
          <cell r="B150" t="str">
            <v>朝　　　顔</v>
          </cell>
          <cell r="C150" t="str">
            <v>１７０日　枠組足場用</v>
          </cell>
          <cell r="D150" t="str">
            <v>ｍ</v>
          </cell>
          <cell r="E150">
            <v>6530</v>
          </cell>
        </row>
        <row r="151">
          <cell r="A151">
            <v>25118</v>
          </cell>
          <cell r="B151" t="str">
            <v>朝　　　顔</v>
          </cell>
          <cell r="C151" t="str">
            <v>１８０日　枠組足場用</v>
          </cell>
          <cell r="D151" t="str">
            <v>ｍ</v>
          </cell>
          <cell r="E151">
            <v>6710</v>
          </cell>
        </row>
        <row r="152">
          <cell r="A152">
            <v>25119</v>
          </cell>
          <cell r="B152" t="str">
            <v>朝　　　顔</v>
          </cell>
          <cell r="C152" t="str">
            <v>１９０日　枠組足場用</v>
          </cell>
          <cell r="D152" t="str">
            <v>ｍ</v>
          </cell>
          <cell r="E152">
            <v>6880</v>
          </cell>
        </row>
        <row r="153">
          <cell r="A153">
            <v>25120</v>
          </cell>
          <cell r="B153" t="str">
            <v>朝　　　顔</v>
          </cell>
          <cell r="C153" t="str">
            <v>２００日　枠組足場用</v>
          </cell>
          <cell r="D153" t="str">
            <v>ｍ</v>
          </cell>
          <cell r="E153">
            <v>7060</v>
          </cell>
        </row>
        <row r="154">
          <cell r="A154">
            <v>25121</v>
          </cell>
          <cell r="B154" t="str">
            <v>朝　　　顔</v>
          </cell>
          <cell r="C154" t="str">
            <v>２１０日　枠組足場用</v>
          </cell>
          <cell r="D154" t="str">
            <v>ｍ</v>
          </cell>
          <cell r="E154">
            <v>7230</v>
          </cell>
        </row>
        <row r="155">
          <cell r="A155">
            <v>25122</v>
          </cell>
          <cell r="B155" t="str">
            <v>朝　　　顔</v>
          </cell>
          <cell r="C155" t="str">
            <v>２２０日　枠組足場用</v>
          </cell>
          <cell r="D155" t="str">
            <v>ｍ</v>
          </cell>
          <cell r="E155">
            <v>7410</v>
          </cell>
        </row>
        <row r="156">
          <cell r="A156">
            <v>25123</v>
          </cell>
          <cell r="B156" t="str">
            <v>朝　　　顔</v>
          </cell>
          <cell r="C156" t="str">
            <v>２３０日　枠組足場用</v>
          </cell>
          <cell r="D156" t="str">
            <v>ｍ</v>
          </cell>
          <cell r="E156">
            <v>7590</v>
          </cell>
        </row>
        <row r="157">
          <cell r="A157">
            <v>25124</v>
          </cell>
          <cell r="B157" t="str">
            <v>朝　　　顔</v>
          </cell>
          <cell r="C157" t="str">
            <v>２４０日　枠組足場用</v>
          </cell>
          <cell r="D157" t="str">
            <v>ｍ</v>
          </cell>
          <cell r="E157">
            <v>7760</v>
          </cell>
        </row>
        <row r="158">
          <cell r="A158">
            <v>25125</v>
          </cell>
          <cell r="B158" t="str">
            <v>朝　　　顔</v>
          </cell>
          <cell r="C158" t="str">
            <v>２５０日　枠組足場用</v>
          </cell>
          <cell r="D158" t="str">
            <v>ｍ</v>
          </cell>
          <cell r="E158">
            <v>7940</v>
          </cell>
        </row>
        <row r="159">
          <cell r="A159">
            <v>25126</v>
          </cell>
          <cell r="B159" t="str">
            <v>朝　　　顔</v>
          </cell>
          <cell r="C159" t="str">
            <v>２６０日　枠組足場用</v>
          </cell>
          <cell r="D159" t="str">
            <v>ｍ</v>
          </cell>
          <cell r="E159">
            <v>8120</v>
          </cell>
        </row>
        <row r="160">
          <cell r="A160">
            <v>25127</v>
          </cell>
          <cell r="B160" t="str">
            <v>朝　　　顔</v>
          </cell>
          <cell r="C160" t="str">
            <v>２７０日　枠組足場用</v>
          </cell>
          <cell r="D160" t="str">
            <v>ｍ</v>
          </cell>
          <cell r="E160">
            <v>8290</v>
          </cell>
        </row>
        <row r="161">
          <cell r="A161">
            <v>25128</v>
          </cell>
          <cell r="B161" t="str">
            <v>朝　　　顔</v>
          </cell>
          <cell r="C161" t="str">
            <v>２８０日　枠組足場用</v>
          </cell>
          <cell r="D161" t="str">
            <v>ｍ</v>
          </cell>
          <cell r="E161">
            <v>8470</v>
          </cell>
        </row>
        <row r="162">
          <cell r="A162">
            <v>25129</v>
          </cell>
          <cell r="B162" t="str">
            <v>朝　　　顔</v>
          </cell>
          <cell r="C162" t="str">
            <v>２９０日　枠組足場用</v>
          </cell>
          <cell r="D162" t="str">
            <v>ｍ</v>
          </cell>
          <cell r="E162">
            <v>8650</v>
          </cell>
        </row>
        <row r="163">
          <cell r="A163">
            <v>25130</v>
          </cell>
          <cell r="B163" t="str">
            <v>朝　　　顔</v>
          </cell>
          <cell r="C163" t="str">
            <v>３００日　枠組足場用</v>
          </cell>
          <cell r="D163" t="str">
            <v>ｍ</v>
          </cell>
          <cell r="E163">
            <v>8820</v>
          </cell>
        </row>
        <row r="164">
          <cell r="A164">
            <v>25131</v>
          </cell>
          <cell r="B164" t="str">
            <v>朝　　　顔</v>
          </cell>
          <cell r="C164" t="str">
            <v>３１０日　枠組足場用</v>
          </cell>
          <cell r="D164" t="str">
            <v>ｍ</v>
          </cell>
          <cell r="E164">
            <v>9000</v>
          </cell>
        </row>
        <row r="165">
          <cell r="A165">
            <v>25132</v>
          </cell>
          <cell r="B165" t="str">
            <v>朝　　　顔</v>
          </cell>
          <cell r="C165" t="str">
            <v>３２０日　枠組足場用</v>
          </cell>
          <cell r="D165" t="str">
            <v>ｍ</v>
          </cell>
          <cell r="E165">
            <v>9170</v>
          </cell>
        </row>
        <row r="166">
          <cell r="A166">
            <v>25133</v>
          </cell>
          <cell r="B166" t="str">
            <v>朝　　　顔</v>
          </cell>
          <cell r="C166" t="str">
            <v>３３０日　枠組足場用</v>
          </cell>
          <cell r="D166" t="str">
            <v>ｍ</v>
          </cell>
          <cell r="E166">
            <v>9350</v>
          </cell>
        </row>
        <row r="167">
          <cell r="A167">
            <v>25134</v>
          </cell>
          <cell r="B167" t="str">
            <v>朝　　　顔</v>
          </cell>
          <cell r="C167" t="str">
            <v>３４０日　枠組足場用</v>
          </cell>
          <cell r="D167" t="str">
            <v>ｍ</v>
          </cell>
          <cell r="E167">
            <v>9530</v>
          </cell>
        </row>
        <row r="168">
          <cell r="A168">
            <v>25135</v>
          </cell>
          <cell r="B168" t="str">
            <v>朝　　　顔</v>
          </cell>
          <cell r="C168" t="str">
            <v>３５０日　枠組足場用</v>
          </cell>
          <cell r="D168" t="str">
            <v>ｍ</v>
          </cell>
          <cell r="E168">
            <v>9710</v>
          </cell>
        </row>
        <row r="169">
          <cell r="A169">
            <v>25136</v>
          </cell>
          <cell r="B169" t="str">
            <v>朝　　　顔</v>
          </cell>
          <cell r="C169" t="str">
            <v>３６０日　枠組足場用</v>
          </cell>
          <cell r="D169" t="str">
            <v>ｍ</v>
          </cell>
          <cell r="E169">
            <v>9880</v>
          </cell>
        </row>
        <row r="170">
          <cell r="A170">
            <v>25306</v>
          </cell>
          <cell r="B170" t="str">
            <v>災害防止用金網式養生枠</v>
          </cell>
          <cell r="C170" t="str">
            <v>６０日</v>
          </cell>
          <cell r="D170" t="str">
            <v>m2</v>
          </cell>
          <cell r="E170">
            <v>480</v>
          </cell>
        </row>
        <row r="171">
          <cell r="A171">
            <v>25307</v>
          </cell>
          <cell r="B171" t="str">
            <v>災害防止用金網式養生枠</v>
          </cell>
          <cell r="C171" t="str">
            <v>７０日</v>
          </cell>
          <cell r="D171" t="str">
            <v>m2</v>
          </cell>
          <cell r="E171">
            <v>530</v>
          </cell>
        </row>
        <row r="172">
          <cell r="A172">
            <v>25308</v>
          </cell>
          <cell r="B172" t="str">
            <v>災害防止用金網式養生枠</v>
          </cell>
          <cell r="C172" t="str">
            <v>８０日</v>
          </cell>
          <cell r="D172" t="str">
            <v>m2</v>
          </cell>
          <cell r="E172">
            <v>570</v>
          </cell>
        </row>
        <row r="173">
          <cell r="A173">
            <v>25309</v>
          </cell>
          <cell r="B173" t="str">
            <v>災害防止用金網式養生枠</v>
          </cell>
          <cell r="C173" t="str">
            <v>９０日</v>
          </cell>
          <cell r="D173" t="str">
            <v>m2</v>
          </cell>
          <cell r="E173">
            <v>620</v>
          </cell>
        </row>
        <row r="174">
          <cell r="A174">
            <v>25310</v>
          </cell>
          <cell r="B174" t="str">
            <v>災害防止用金網式養生枠</v>
          </cell>
          <cell r="C174" t="str">
            <v>１００日</v>
          </cell>
          <cell r="D174" t="str">
            <v>m2</v>
          </cell>
          <cell r="E174">
            <v>660</v>
          </cell>
        </row>
        <row r="175">
          <cell r="A175">
            <v>25311</v>
          </cell>
          <cell r="B175" t="str">
            <v>災害防止用金網式養生枠</v>
          </cell>
          <cell r="C175" t="str">
            <v>１１０日</v>
          </cell>
          <cell r="D175" t="str">
            <v>m2</v>
          </cell>
          <cell r="E175">
            <v>710</v>
          </cell>
        </row>
        <row r="176">
          <cell r="A176">
            <v>25312</v>
          </cell>
          <cell r="B176" t="str">
            <v>災害防止用金網式養生枠</v>
          </cell>
          <cell r="C176" t="str">
            <v>１２０日</v>
          </cell>
          <cell r="D176" t="str">
            <v>m2</v>
          </cell>
          <cell r="E176">
            <v>760</v>
          </cell>
        </row>
        <row r="177">
          <cell r="A177">
            <v>25313</v>
          </cell>
          <cell r="B177" t="str">
            <v>災害防止用金網式養生枠</v>
          </cell>
          <cell r="C177" t="str">
            <v>１３０日</v>
          </cell>
          <cell r="D177" t="str">
            <v>m2</v>
          </cell>
          <cell r="E177">
            <v>800</v>
          </cell>
        </row>
        <row r="178">
          <cell r="A178">
            <v>25314</v>
          </cell>
          <cell r="B178" t="str">
            <v>災害防止用金網式養生枠</v>
          </cell>
          <cell r="C178" t="str">
            <v>１４０日</v>
          </cell>
          <cell r="D178" t="str">
            <v>m2</v>
          </cell>
          <cell r="E178">
            <v>850</v>
          </cell>
        </row>
        <row r="179">
          <cell r="A179">
            <v>25315</v>
          </cell>
          <cell r="B179" t="str">
            <v>災害防止用金網式養生枠</v>
          </cell>
          <cell r="C179" t="str">
            <v>１５０日</v>
          </cell>
          <cell r="D179" t="str">
            <v>m2</v>
          </cell>
          <cell r="E179">
            <v>890</v>
          </cell>
        </row>
        <row r="180">
          <cell r="A180">
            <v>25316</v>
          </cell>
          <cell r="B180" t="str">
            <v>災害防止用金網式養生枠</v>
          </cell>
          <cell r="C180" t="str">
            <v>１６０日</v>
          </cell>
          <cell r="D180" t="str">
            <v>m2</v>
          </cell>
          <cell r="E180">
            <v>940</v>
          </cell>
        </row>
        <row r="181">
          <cell r="A181">
            <v>25317</v>
          </cell>
          <cell r="B181" t="str">
            <v>災害防止用金網式養生枠</v>
          </cell>
          <cell r="C181" t="str">
            <v>１７０日</v>
          </cell>
          <cell r="D181" t="str">
            <v>m2</v>
          </cell>
          <cell r="E181">
            <v>980</v>
          </cell>
        </row>
        <row r="182">
          <cell r="A182">
            <v>25318</v>
          </cell>
          <cell r="B182" t="str">
            <v>災害防止用金網式養生枠</v>
          </cell>
          <cell r="C182" t="str">
            <v>１８０日</v>
          </cell>
          <cell r="D182" t="str">
            <v>m2</v>
          </cell>
          <cell r="E182">
            <v>1030</v>
          </cell>
        </row>
        <row r="183">
          <cell r="A183">
            <v>25319</v>
          </cell>
          <cell r="B183" t="str">
            <v>災害防止用金網式養生枠</v>
          </cell>
          <cell r="C183" t="str">
            <v>１９０日</v>
          </cell>
          <cell r="D183" t="str">
            <v>m2</v>
          </cell>
          <cell r="E183">
            <v>1070</v>
          </cell>
        </row>
        <row r="184">
          <cell r="A184">
            <v>25320</v>
          </cell>
          <cell r="B184" t="str">
            <v>災害防止用金網式養生枠</v>
          </cell>
          <cell r="C184" t="str">
            <v>２００日</v>
          </cell>
          <cell r="D184" t="str">
            <v>m2</v>
          </cell>
          <cell r="E184">
            <v>1120</v>
          </cell>
        </row>
        <row r="185">
          <cell r="A185">
            <v>25321</v>
          </cell>
          <cell r="B185" t="str">
            <v>災害防止用金網式養生枠</v>
          </cell>
          <cell r="C185" t="str">
            <v>２１０日</v>
          </cell>
          <cell r="D185" t="str">
            <v>m2</v>
          </cell>
          <cell r="E185">
            <v>1170</v>
          </cell>
        </row>
        <row r="186">
          <cell r="A186">
            <v>25322</v>
          </cell>
          <cell r="B186" t="str">
            <v>災害防止用金網式養生枠</v>
          </cell>
          <cell r="C186" t="str">
            <v>２２０日</v>
          </cell>
          <cell r="D186" t="str">
            <v>m2</v>
          </cell>
          <cell r="E186">
            <v>1210</v>
          </cell>
        </row>
        <row r="187">
          <cell r="A187">
            <v>25323</v>
          </cell>
          <cell r="B187" t="str">
            <v>災害防止用金網式養生枠</v>
          </cell>
          <cell r="C187" t="str">
            <v>２３０日</v>
          </cell>
          <cell r="D187" t="str">
            <v>m2</v>
          </cell>
          <cell r="E187">
            <v>1260</v>
          </cell>
        </row>
        <row r="188">
          <cell r="A188">
            <v>25324</v>
          </cell>
          <cell r="B188" t="str">
            <v>災害防止用金網式養生枠</v>
          </cell>
          <cell r="C188" t="str">
            <v>２４０日</v>
          </cell>
          <cell r="D188" t="str">
            <v>m2</v>
          </cell>
          <cell r="E188">
            <v>1300</v>
          </cell>
        </row>
        <row r="189">
          <cell r="A189">
            <v>25325</v>
          </cell>
          <cell r="B189" t="str">
            <v>災害防止用金網式養生枠</v>
          </cell>
          <cell r="C189" t="str">
            <v>２５０日</v>
          </cell>
          <cell r="D189" t="str">
            <v>m2</v>
          </cell>
          <cell r="E189">
            <v>1350</v>
          </cell>
        </row>
        <row r="190">
          <cell r="A190">
            <v>25326</v>
          </cell>
          <cell r="B190" t="str">
            <v>災害防止用金網式養生枠</v>
          </cell>
          <cell r="C190" t="str">
            <v>２６０日</v>
          </cell>
          <cell r="D190" t="str">
            <v>m2</v>
          </cell>
          <cell r="E190">
            <v>1390</v>
          </cell>
        </row>
        <row r="191">
          <cell r="A191">
            <v>25327</v>
          </cell>
          <cell r="B191" t="str">
            <v>災害防止用金網式養生枠</v>
          </cell>
          <cell r="C191" t="str">
            <v>２７０日</v>
          </cell>
          <cell r="D191" t="str">
            <v>m2</v>
          </cell>
          <cell r="E191">
            <v>1440</v>
          </cell>
        </row>
        <row r="192">
          <cell r="A192">
            <v>25328</v>
          </cell>
          <cell r="B192" t="str">
            <v>災害防止用金網式養生枠</v>
          </cell>
          <cell r="C192" t="str">
            <v>２８０日</v>
          </cell>
          <cell r="D192" t="str">
            <v>m2</v>
          </cell>
          <cell r="E192">
            <v>1480</v>
          </cell>
        </row>
        <row r="193">
          <cell r="A193">
            <v>25329</v>
          </cell>
          <cell r="B193" t="str">
            <v>災害防止用金網式養生枠</v>
          </cell>
          <cell r="C193" t="str">
            <v>２９０日</v>
          </cell>
          <cell r="D193" t="str">
            <v>m2</v>
          </cell>
          <cell r="E193">
            <v>1530</v>
          </cell>
        </row>
        <row r="194">
          <cell r="A194">
            <v>25330</v>
          </cell>
          <cell r="B194" t="str">
            <v>災害防止用金網式養生枠</v>
          </cell>
          <cell r="C194" t="str">
            <v>３００日</v>
          </cell>
          <cell r="D194" t="str">
            <v>m2</v>
          </cell>
          <cell r="E194">
            <v>1580</v>
          </cell>
        </row>
        <row r="195">
          <cell r="A195">
            <v>25331</v>
          </cell>
          <cell r="B195" t="str">
            <v>災害防止用金網式養生枠</v>
          </cell>
          <cell r="C195" t="str">
            <v>３１０日</v>
          </cell>
          <cell r="D195" t="str">
            <v>m2</v>
          </cell>
          <cell r="E195">
            <v>1620</v>
          </cell>
        </row>
        <row r="196">
          <cell r="A196">
            <v>25332</v>
          </cell>
          <cell r="B196" t="str">
            <v>災害防止用金網式養生枠</v>
          </cell>
          <cell r="C196" t="str">
            <v>３２０日</v>
          </cell>
          <cell r="D196" t="str">
            <v>m2</v>
          </cell>
          <cell r="E196">
            <v>1670</v>
          </cell>
        </row>
        <row r="197">
          <cell r="A197">
            <v>25333</v>
          </cell>
          <cell r="B197" t="str">
            <v>災害防止用金網式養生枠</v>
          </cell>
          <cell r="C197" t="str">
            <v>３３０日</v>
          </cell>
          <cell r="D197" t="str">
            <v>m2</v>
          </cell>
          <cell r="E197">
            <v>1710</v>
          </cell>
        </row>
        <row r="198">
          <cell r="A198">
            <v>25334</v>
          </cell>
          <cell r="B198" t="str">
            <v>災害防止用金網式養生枠</v>
          </cell>
          <cell r="C198" t="str">
            <v>３４０日</v>
          </cell>
          <cell r="D198" t="str">
            <v>m2</v>
          </cell>
          <cell r="E198">
            <v>1760</v>
          </cell>
        </row>
        <row r="199">
          <cell r="A199">
            <v>25335</v>
          </cell>
          <cell r="B199" t="str">
            <v>災害防止用金網式養生枠</v>
          </cell>
          <cell r="C199" t="str">
            <v>３５０日</v>
          </cell>
          <cell r="D199" t="str">
            <v>m2</v>
          </cell>
          <cell r="E199">
            <v>1800</v>
          </cell>
        </row>
        <row r="200">
          <cell r="A200">
            <v>25336</v>
          </cell>
          <cell r="B200" t="str">
            <v>災害防止用金網式養生枠</v>
          </cell>
          <cell r="C200" t="str">
            <v>３６０日</v>
          </cell>
          <cell r="D200" t="str">
            <v>m2</v>
          </cell>
          <cell r="E200">
            <v>1850</v>
          </cell>
        </row>
        <row r="201">
          <cell r="A201">
            <v>25406</v>
          </cell>
          <cell r="B201" t="str">
            <v>災害防止用養生シート</v>
          </cell>
          <cell r="C201" t="str">
            <v>６０日</v>
          </cell>
          <cell r="D201" t="str">
            <v>m2</v>
          </cell>
          <cell r="E201">
            <v>530</v>
          </cell>
        </row>
        <row r="202">
          <cell r="A202">
            <v>25407</v>
          </cell>
          <cell r="B202" t="str">
            <v>災害防止用養生シート</v>
          </cell>
          <cell r="C202" t="str">
            <v>７０日</v>
          </cell>
          <cell r="D202" t="str">
            <v>m2</v>
          </cell>
          <cell r="E202">
            <v>540</v>
          </cell>
        </row>
        <row r="203">
          <cell r="A203">
            <v>25408</v>
          </cell>
          <cell r="B203" t="str">
            <v>災害防止用養生シート</v>
          </cell>
          <cell r="C203" t="str">
            <v>８０日</v>
          </cell>
          <cell r="D203" t="str">
            <v>m2</v>
          </cell>
          <cell r="E203">
            <v>550</v>
          </cell>
        </row>
        <row r="204">
          <cell r="A204">
            <v>25409</v>
          </cell>
          <cell r="B204" t="str">
            <v>災害防止用養生シート</v>
          </cell>
          <cell r="C204" t="str">
            <v>９０日</v>
          </cell>
          <cell r="D204" t="str">
            <v>m2</v>
          </cell>
          <cell r="E204">
            <v>560</v>
          </cell>
        </row>
        <row r="205">
          <cell r="A205">
            <v>25410</v>
          </cell>
          <cell r="B205" t="str">
            <v>災害防止用養生シート</v>
          </cell>
          <cell r="C205" t="str">
            <v>１００日</v>
          </cell>
          <cell r="D205" t="str">
            <v>m2</v>
          </cell>
          <cell r="E205">
            <v>570</v>
          </cell>
        </row>
        <row r="206">
          <cell r="A206">
            <v>25411</v>
          </cell>
          <cell r="B206" t="str">
            <v>災害防止用養生シート</v>
          </cell>
          <cell r="C206" t="str">
            <v>１１０日</v>
          </cell>
          <cell r="D206" t="str">
            <v>m2</v>
          </cell>
          <cell r="E206">
            <v>580</v>
          </cell>
        </row>
        <row r="207">
          <cell r="A207">
            <v>25412</v>
          </cell>
          <cell r="B207" t="str">
            <v>災害防止用養生シート</v>
          </cell>
          <cell r="C207" t="str">
            <v>１２０日</v>
          </cell>
          <cell r="D207" t="str">
            <v>m2</v>
          </cell>
          <cell r="E207">
            <v>590</v>
          </cell>
        </row>
        <row r="208">
          <cell r="A208">
            <v>25413</v>
          </cell>
          <cell r="B208" t="str">
            <v>災害防止用養生シート</v>
          </cell>
          <cell r="C208" t="str">
            <v>１３０日</v>
          </cell>
          <cell r="D208" t="str">
            <v>m2</v>
          </cell>
          <cell r="E208">
            <v>610</v>
          </cell>
        </row>
        <row r="209">
          <cell r="A209">
            <v>25414</v>
          </cell>
          <cell r="B209" t="str">
            <v>災害防止用養生シート</v>
          </cell>
          <cell r="C209" t="str">
            <v>１４０日</v>
          </cell>
          <cell r="D209" t="str">
            <v>m2</v>
          </cell>
          <cell r="E209">
            <v>620</v>
          </cell>
        </row>
        <row r="210">
          <cell r="A210">
            <v>25415</v>
          </cell>
          <cell r="B210" t="str">
            <v>災害防止用養生シート</v>
          </cell>
          <cell r="C210" t="str">
            <v>１５０日</v>
          </cell>
          <cell r="D210" t="str">
            <v>m2</v>
          </cell>
          <cell r="E210">
            <v>630</v>
          </cell>
        </row>
        <row r="211">
          <cell r="A211">
            <v>25416</v>
          </cell>
          <cell r="B211" t="str">
            <v>災害防止用養生シート</v>
          </cell>
          <cell r="C211" t="str">
            <v>１６０日</v>
          </cell>
          <cell r="D211" t="str">
            <v>m2</v>
          </cell>
          <cell r="E211">
            <v>640</v>
          </cell>
        </row>
        <row r="212">
          <cell r="A212">
            <v>25417</v>
          </cell>
          <cell r="B212" t="str">
            <v>災害防止用養生シート</v>
          </cell>
          <cell r="C212" t="str">
            <v>１７０日</v>
          </cell>
          <cell r="D212" t="str">
            <v>m2</v>
          </cell>
          <cell r="E212">
            <v>650</v>
          </cell>
        </row>
        <row r="213">
          <cell r="A213">
            <v>25418</v>
          </cell>
          <cell r="B213" t="str">
            <v>災害防止用養生シート</v>
          </cell>
          <cell r="C213" t="str">
            <v>１８０日</v>
          </cell>
          <cell r="D213" t="str">
            <v>m2</v>
          </cell>
          <cell r="E213">
            <v>660</v>
          </cell>
        </row>
        <row r="214">
          <cell r="A214">
            <v>25419</v>
          </cell>
          <cell r="B214" t="str">
            <v>災害防止用養生シート</v>
          </cell>
          <cell r="C214" t="str">
            <v>１９０日</v>
          </cell>
          <cell r="D214" t="str">
            <v>m2</v>
          </cell>
          <cell r="E214">
            <v>670</v>
          </cell>
        </row>
        <row r="215">
          <cell r="A215">
            <v>25420</v>
          </cell>
          <cell r="B215" t="str">
            <v>災害防止用養生シート</v>
          </cell>
          <cell r="C215" t="str">
            <v>２００日</v>
          </cell>
          <cell r="D215" t="str">
            <v>m2</v>
          </cell>
          <cell r="E215">
            <v>690</v>
          </cell>
        </row>
        <row r="216">
          <cell r="A216">
            <v>25421</v>
          </cell>
          <cell r="B216" t="str">
            <v>災害防止用養生シート</v>
          </cell>
          <cell r="C216" t="str">
            <v>２１０日</v>
          </cell>
          <cell r="D216" t="str">
            <v>m2</v>
          </cell>
          <cell r="E216">
            <v>700</v>
          </cell>
        </row>
        <row r="217">
          <cell r="A217">
            <v>25422</v>
          </cell>
          <cell r="B217" t="str">
            <v>災害防止用養生シート</v>
          </cell>
          <cell r="C217" t="str">
            <v>２２０日</v>
          </cell>
          <cell r="D217" t="str">
            <v>m2</v>
          </cell>
          <cell r="E217">
            <v>710</v>
          </cell>
        </row>
        <row r="218">
          <cell r="A218">
            <v>25423</v>
          </cell>
          <cell r="B218" t="str">
            <v>災害防止用養生シート</v>
          </cell>
          <cell r="C218" t="str">
            <v>２３０日</v>
          </cell>
          <cell r="D218" t="str">
            <v>m2</v>
          </cell>
          <cell r="E218">
            <v>720</v>
          </cell>
        </row>
        <row r="219">
          <cell r="A219">
            <v>25424</v>
          </cell>
          <cell r="B219" t="str">
            <v>災害防止用養生シート</v>
          </cell>
          <cell r="C219" t="str">
            <v>２４０日</v>
          </cell>
          <cell r="D219" t="str">
            <v>m2</v>
          </cell>
          <cell r="E219">
            <v>730</v>
          </cell>
        </row>
        <row r="220">
          <cell r="A220">
            <v>25425</v>
          </cell>
          <cell r="B220" t="str">
            <v>災害防止用養生シート</v>
          </cell>
          <cell r="C220" t="str">
            <v>２５０日</v>
          </cell>
          <cell r="D220" t="str">
            <v>m2</v>
          </cell>
          <cell r="E220">
            <v>740</v>
          </cell>
        </row>
        <row r="221">
          <cell r="A221">
            <v>25426</v>
          </cell>
          <cell r="B221" t="str">
            <v>災害防止用養生シート</v>
          </cell>
          <cell r="C221" t="str">
            <v>２６０日</v>
          </cell>
          <cell r="D221" t="str">
            <v>m2</v>
          </cell>
          <cell r="E221">
            <v>750</v>
          </cell>
        </row>
        <row r="222">
          <cell r="A222">
            <v>25427</v>
          </cell>
          <cell r="B222" t="str">
            <v>災害防止用養生シート</v>
          </cell>
          <cell r="C222" t="str">
            <v>２７０日</v>
          </cell>
          <cell r="D222" t="str">
            <v>m2</v>
          </cell>
          <cell r="E222">
            <v>770</v>
          </cell>
        </row>
        <row r="223">
          <cell r="A223">
            <v>25428</v>
          </cell>
          <cell r="B223" t="str">
            <v>災害防止用養生シート</v>
          </cell>
          <cell r="C223" t="str">
            <v>２８０日</v>
          </cell>
          <cell r="D223" t="str">
            <v>m2</v>
          </cell>
          <cell r="E223">
            <v>780</v>
          </cell>
        </row>
        <row r="224">
          <cell r="A224">
            <v>25429</v>
          </cell>
          <cell r="B224" t="str">
            <v>災害防止用養生シート</v>
          </cell>
          <cell r="C224" t="str">
            <v>２９０日</v>
          </cell>
          <cell r="D224" t="str">
            <v>m2</v>
          </cell>
          <cell r="E224">
            <v>790</v>
          </cell>
        </row>
        <row r="225">
          <cell r="A225">
            <v>25430</v>
          </cell>
          <cell r="B225" t="str">
            <v>災害防止用養生シート</v>
          </cell>
          <cell r="C225" t="str">
            <v>３００日</v>
          </cell>
          <cell r="D225" t="str">
            <v>m2</v>
          </cell>
          <cell r="E225">
            <v>800</v>
          </cell>
        </row>
        <row r="226">
          <cell r="A226">
            <v>25431</v>
          </cell>
          <cell r="B226" t="str">
            <v>災害防止用養生シート</v>
          </cell>
          <cell r="C226" t="str">
            <v>３１０日</v>
          </cell>
          <cell r="D226" t="str">
            <v>m2</v>
          </cell>
          <cell r="E226">
            <v>810</v>
          </cell>
        </row>
        <row r="227">
          <cell r="A227">
            <v>25432</v>
          </cell>
          <cell r="B227" t="str">
            <v>災害防止用養生シート</v>
          </cell>
          <cell r="C227" t="str">
            <v>３２０日</v>
          </cell>
          <cell r="D227" t="str">
            <v>m2</v>
          </cell>
          <cell r="E227">
            <v>820</v>
          </cell>
        </row>
        <row r="228">
          <cell r="A228">
            <v>25433</v>
          </cell>
          <cell r="B228" t="str">
            <v>災害防止用養生シート</v>
          </cell>
          <cell r="C228" t="str">
            <v>３３０日</v>
          </cell>
          <cell r="D228" t="str">
            <v>m2</v>
          </cell>
          <cell r="E228">
            <v>830</v>
          </cell>
        </row>
        <row r="229">
          <cell r="A229">
            <v>25434</v>
          </cell>
          <cell r="B229" t="str">
            <v>災害防止用養生シート</v>
          </cell>
          <cell r="C229" t="str">
            <v>３４０日</v>
          </cell>
          <cell r="D229" t="str">
            <v>m2</v>
          </cell>
          <cell r="E229">
            <v>850</v>
          </cell>
        </row>
        <row r="230">
          <cell r="A230">
            <v>25435</v>
          </cell>
          <cell r="B230" t="str">
            <v>災害防止用養生シート</v>
          </cell>
          <cell r="C230" t="str">
            <v>３５０日</v>
          </cell>
          <cell r="D230" t="str">
            <v>m2</v>
          </cell>
          <cell r="E230">
            <v>860</v>
          </cell>
        </row>
        <row r="231">
          <cell r="A231">
            <v>25436</v>
          </cell>
          <cell r="B231" t="str">
            <v>災害防止用養生シート</v>
          </cell>
          <cell r="C231" t="str">
            <v>３６０日</v>
          </cell>
          <cell r="D231" t="str">
            <v>m2</v>
          </cell>
          <cell r="E231">
            <v>870</v>
          </cell>
        </row>
        <row r="232">
          <cell r="A232">
            <v>25456</v>
          </cell>
          <cell r="B232" t="str">
            <v>災害防止用ネット状養生シート</v>
          </cell>
          <cell r="C232" t="str">
            <v>６０日</v>
          </cell>
          <cell r="D232" t="str">
            <v>m2</v>
          </cell>
          <cell r="E232">
            <v>510</v>
          </cell>
        </row>
        <row r="233">
          <cell r="A233">
            <v>25457</v>
          </cell>
          <cell r="B233" t="str">
            <v>災害防止用ネット状養生シート</v>
          </cell>
          <cell r="C233" t="str">
            <v>７０日</v>
          </cell>
          <cell r="D233" t="str">
            <v>m2</v>
          </cell>
          <cell r="E233">
            <v>530</v>
          </cell>
        </row>
        <row r="234">
          <cell r="A234">
            <v>25458</v>
          </cell>
          <cell r="B234" t="str">
            <v>災害防止用ネット状養生シート</v>
          </cell>
          <cell r="C234" t="str">
            <v>８０日</v>
          </cell>
          <cell r="D234" t="str">
            <v>m2</v>
          </cell>
          <cell r="E234">
            <v>550</v>
          </cell>
        </row>
        <row r="235">
          <cell r="A235">
            <v>25459</v>
          </cell>
          <cell r="B235" t="str">
            <v>災害防止用ネット状養生シート</v>
          </cell>
          <cell r="C235" t="str">
            <v>９０日</v>
          </cell>
          <cell r="D235" t="str">
            <v>m2</v>
          </cell>
          <cell r="E235">
            <v>570</v>
          </cell>
        </row>
        <row r="236">
          <cell r="A236">
            <v>25460</v>
          </cell>
          <cell r="B236" t="str">
            <v>災害防止用ネット状養生シート</v>
          </cell>
          <cell r="C236" t="str">
            <v>１００日</v>
          </cell>
          <cell r="D236" t="str">
            <v>m2</v>
          </cell>
          <cell r="E236">
            <v>600</v>
          </cell>
        </row>
        <row r="237">
          <cell r="A237">
            <v>25461</v>
          </cell>
          <cell r="B237" t="str">
            <v>災害防止用ネット状養生シート</v>
          </cell>
          <cell r="C237" t="str">
            <v>１１０日</v>
          </cell>
          <cell r="D237" t="str">
            <v>m2</v>
          </cell>
          <cell r="E237">
            <v>620</v>
          </cell>
        </row>
        <row r="238">
          <cell r="A238">
            <v>25462</v>
          </cell>
          <cell r="B238" t="str">
            <v>災害防止用ネット状養生シート</v>
          </cell>
          <cell r="C238" t="str">
            <v>１２０日</v>
          </cell>
          <cell r="D238" t="str">
            <v>m2</v>
          </cell>
          <cell r="E238">
            <v>640</v>
          </cell>
        </row>
        <row r="239">
          <cell r="A239">
            <v>25463</v>
          </cell>
          <cell r="B239" t="str">
            <v>災害防止用ネット状養生シート</v>
          </cell>
          <cell r="C239" t="str">
            <v>１３０日</v>
          </cell>
          <cell r="D239" t="str">
            <v>m2</v>
          </cell>
          <cell r="E239">
            <v>660</v>
          </cell>
        </row>
        <row r="240">
          <cell r="A240">
            <v>25464</v>
          </cell>
          <cell r="B240" t="str">
            <v>災害防止用ネット状養生シート</v>
          </cell>
          <cell r="C240" t="str">
            <v>１４０日</v>
          </cell>
          <cell r="D240" t="str">
            <v>m2</v>
          </cell>
          <cell r="E240">
            <v>690</v>
          </cell>
        </row>
        <row r="241">
          <cell r="A241">
            <v>25465</v>
          </cell>
          <cell r="B241" t="str">
            <v>災害防止用ネット状養生シート</v>
          </cell>
          <cell r="C241" t="str">
            <v>１５０日</v>
          </cell>
          <cell r="D241" t="str">
            <v>m2</v>
          </cell>
          <cell r="E241">
            <v>710</v>
          </cell>
        </row>
        <row r="242">
          <cell r="A242">
            <v>25466</v>
          </cell>
          <cell r="B242" t="str">
            <v>災害防止用ネット状養生シート</v>
          </cell>
          <cell r="C242" t="str">
            <v>１６０日</v>
          </cell>
          <cell r="D242" t="str">
            <v>m2</v>
          </cell>
          <cell r="E242">
            <v>730</v>
          </cell>
        </row>
        <row r="243">
          <cell r="A243">
            <v>25467</v>
          </cell>
          <cell r="B243" t="str">
            <v>災害防止用ネット状養生シート</v>
          </cell>
          <cell r="C243" t="str">
            <v>１７０日</v>
          </cell>
          <cell r="D243" t="str">
            <v>m2</v>
          </cell>
          <cell r="E243">
            <v>750</v>
          </cell>
        </row>
        <row r="244">
          <cell r="A244">
            <v>25468</v>
          </cell>
          <cell r="B244" t="str">
            <v>災害防止用ネット状養生シート</v>
          </cell>
          <cell r="C244" t="str">
            <v>１８０日</v>
          </cell>
          <cell r="D244" t="str">
            <v>m2</v>
          </cell>
          <cell r="E244">
            <v>780</v>
          </cell>
        </row>
        <row r="245">
          <cell r="A245">
            <v>25469</v>
          </cell>
          <cell r="B245" t="str">
            <v>災害防止用ネット状養生シート</v>
          </cell>
          <cell r="C245" t="str">
            <v>１９０日</v>
          </cell>
          <cell r="D245" t="str">
            <v>m2</v>
          </cell>
          <cell r="E245">
            <v>800</v>
          </cell>
        </row>
        <row r="246">
          <cell r="A246">
            <v>25470</v>
          </cell>
          <cell r="B246" t="str">
            <v>災害防止用ネット状養生シート</v>
          </cell>
          <cell r="C246" t="str">
            <v>２００日</v>
          </cell>
          <cell r="D246" t="str">
            <v>m2</v>
          </cell>
          <cell r="E246">
            <v>820</v>
          </cell>
        </row>
        <row r="247">
          <cell r="A247">
            <v>25471</v>
          </cell>
          <cell r="B247" t="str">
            <v>災害防止用ネット状養生シート</v>
          </cell>
          <cell r="C247" t="str">
            <v>２１０日</v>
          </cell>
          <cell r="D247" t="str">
            <v>m2</v>
          </cell>
          <cell r="E247">
            <v>840</v>
          </cell>
        </row>
        <row r="248">
          <cell r="A248">
            <v>25472</v>
          </cell>
          <cell r="B248" t="str">
            <v>災害防止用ネット状養生シート</v>
          </cell>
          <cell r="C248" t="str">
            <v>２２０日</v>
          </cell>
          <cell r="D248" t="str">
            <v>m2</v>
          </cell>
          <cell r="E248">
            <v>860</v>
          </cell>
        </row>
        <row r="249">
          <cell r="A249">
            <v>25473</v>
          </cell>
          <cell r="B249" t="str">
            <v>災害防止用ネット状養生シート</v>
          </cell>
          <cell r="C249" t="str">
            <v>２３０日</v>
          </cell>
          <cell r="D249" t="str">
            <v>m2</v>
          </cell>
          <cell r="E249">
            <v>890</v>
          </cell>
        </row>
        <row r="250">
          <cell r="A250">
            <v>25474</v>
          </cell>
          <cell r="B250" t="str">
            <v>災害防止用ネット状養生シート</v>
          </cell>
          <cell r="C250" t="str">
            <v>２４０日</v>
          </cell>
          <cell r="D250" t="str">
            <v>m2</v>
          </cell>
          <cell r="E250">
            <v>910</v>
          </cell>
        </row>
        <row r="251">
          <cell r="A251">
            <v>25475</v>
          </cell>
          <cell r="B251" t="str">
            <v>災害防止用ネット状養生シート</v>
          </cell>
          <cell r="C251" t="str">
            <v>２５０日</v>
          </cell>
          <cell r="D251" t="str">
            <v>m2</v>
          </cell>
          <cell r="E251">
            <v>930</v>
          </cell>
        </row>
        <row r="252">
          <cell r="A252">
            <v>25476</v>
          </cell>
          <cell r="B252" t="str">
            <v>災害防止用ネット状養生シート</v>
          </cell>
          <cell r="C252" t="str">
            <v>２６０日</v>
          </cell>
          <cell r="D252" t="str">
            <v>m2</v>
          </cell>
          <cell r="E252">
            <v>950</v>
          </cell>
        </row>
        <row r="253">
          <cell r="A253">
            <v>25477</v>
          </cell>
          <cell r="B253" t="str">
            <v>災害防止用ネット状養生シート</v>
          </cell>
          <cell r="C253" t="str">
            <v>２７０日</v>
          </cell>
          <cell r="D253" t="str">
            <v>m2</v>
          </cell>
          <cell r="E253">
            <v>980</v>
          </cell>
        </row>
        <row r="254">
          <cell r="A254">
            <v>25478</v>
          </cell>
          <cell r="B254" t="str">
            <v>災害防止用ネット状養生シート</v>
          </cell>
          <cell r="C254" t="str">
            <v>２８０日</v>
          </cell>
          <cell r="D254" t="str">
            <v>m2</v>
          </cell>
          <cell r="E254">
            <v>1000</v>
          </cell>
        </row>
        <row r="255">
          <cell r="A255">
            <v>25479</v>
          </cell>
          <cell r="B255" t="str">
            <v>災害防止用ネット状養生シート</v>
          </cell>
          <cell r="C255" t="str">
            <v>２９０日</v>
          </cell>
          <cell r="D255" t="str">
            <v>m2</v>
          </cell>
          <cell r="E255">
            <v>1020</v>
          </cell>
        </row>
        <row r="256">
          <cell r="A256">
            <v>25480</v>
          </cell>
          <cell r="B256" t="str">
            <v>災害防止用ネット状養生シート</v>
          </cell>
          <cell r="C256" t="str">
            <v>３００日</v>
          </cell>
          <cell r="D256" t="str">
            <v>m2</v>
          </cell>
          <cell r="E256">
            <v>1040</v>
          </cell>
        </row>
        <row r="257">
          <cell r="A257">
            <v>25481</v>
          </cell>
          <cell r="B257" t="str">
            <v>災害防止用ネット状養生シート</v>
          </cell>
          <cell r="C257" t="str">
            <v>３１０日</v>
          </cell>
          <cell r="D257" t="str">
            <v>m2</v>
          </cell>
          <cell r="E257">
            <v>1070</v>
          </cell>
        </row>
        <row r="258">
          <cell r="A258">
            <v>25482</v>
          </cell>
          <cell r="B258" t="str">
            <v>災害防止用ネット状養生シート</v>
          </cell>
          <cell r="C258" t="str">
            <v>３２０日</v>
          </cell>
          <cell r="D258" t="str">
            <v>m2</v>
          </cell>
          <cell r="E258">
            <v>1090</v>
          </cell>
        </row>
        <row r="259">
          <cell r="A259">
            <v>25483</v>
          </cell>
          <cell r="B259" t="str">
            <v>災害防止用ネット状養生シート</v>
          </cell>
          <cell r="C259" t="str">
            <v>３３０日</v>
          </cell>
          <cell r="D259" t="str">
            <v>m2</v>
          </cell>
          <cell r="E259">
            <v>1110</v>
          </cell>
        </row>
        <row r="260">
          <cell r="A260">
            <v>25484</v>
          </cell>
          <cell r="B260" t="str">
            <v>災害防止用ネット状養生シート</v>
          </cell>
          <cell r="C260" t="str">
            <v>３４０日</v>
          </cell>
          <cell r="D260" t="str">
            <v>m2</v>
          </cell>
          <cell r="E260">
            <v>1130</v>
          </cell>
        </row>
        <row r="261">
          <cell r="A261">
            <v>25485</v>
          </cell>
          <cell r="B261" t="str">
            <v>災害防止用ネット状養生シート</v>
          </cell>
          <cell r="C261" t="str">
            <v>３５０日</v>
          </cell>
          <cell r="D261" t="str">
            <v>m2</v>
          </cell>
          <cell r="E261">
            <v>1150</v>
          </cell>
        </row>
        <row r="262">
          <cell r="A262">
            <v>25486</v>
          </cell>
          <cell r="B262" t="str">
            <v>災害防止用ネット状養生シート</v>
          </cell>
          <cell r="C262" t="str">
            <v>３６０日</v>
          </cell>
          <cell r="D262" t="str">
            <v>m2</v>
          </cell>
          <cell r="E262">
            <v>1180</v>
          </cell>
        </row>
        <row r="263">
          <cell r="A263">
            <v>25502</v>
          </cell>
          <cell r="B263" t="str">
            <v>仮設運搬費（外部足場枠組足場）</v>
          </cell>
          <cell r="C263" t="str">
            <v>１０ｋｍまで　　　　　　　　　　　＜搬入搬出の場合は２倍する＞</v>
          </cell>
          <cell r="D263" t="str">
            <v>m2</v>
          </cell>
          <cell r="E263">
            <v>49</v>
          </cell>
        </row>
        <row r="264">
          <cell r="A264">
            <v>25512</v>
          </cell>
          <cell r="B264" t="str">
            <v>仮設運搬費（基礎階足場）</v>
          </cell>
          <cell r="C264" t="str">
            <v>１０ｋｍまで　　　　　　　　　　　＜搬入搬出の場合は２倍する＞</v>
          </cell>
          <cell r="D264" t="str">
            <v>m2</v>
          </cell>
          <cell r="E264">
            <v>37</v>
          </cell>
        </row>
        <row r="265">
          <cell r="A265">
            <v>25522</v>
          </cell>
          <cell r="B265" t="str">
            <v>仮設運搬費（内部足場脚立足場）</v>
          </cell>
          <cell r="C265" t="str">
            <v>１０ｋｍまで　　　　　　　　　　　＜搬入搬出の場合は２倍する＞</v>
          </cell>
          <cell r="D265" t="str">
            <v>m2</v>
          </cell>
          <cell r="E265">
            <v>6</v>
          </cell>
        </row>
        <row r="266">
          <cell r="A266">
            <v>25532</v>
          </cell>
          <cell r="B266" t="str">
            <v>仮設運搬費（内部足場枠組棚足場）</v>
          </cell>
          <cell r="C266" t="str">
            <v>１０ｋｍまで　　　　　　　　　　　＜搬入搬出の場合は２倍する＞</v>
          </cell>
          <cell r="D266" t="str">
            <v>m3</v>
          </cell>
          <cell r="E266">
            <v>14</v>
          </cell>
        </row>
        <row r="267">
          <cell r="A267">
            <v>25542</v>
          </cell>
          <cell r="B267" t="str">
            <v>仮設運搬費（内部足場鋼製組立足場）</v>
          </cell>
          <cell r="C267" t="str">
            <v>１０ｋｍまで　　　　　　　　　　　＜搬入搬出の場合は２倍する＞</v>
          </cell>
          <cell r="D267" t="str">
            <v>m2</v>
          </cell>
          <cell r="E267">
            <v>99</v>
          </cell>
        </row>
        <row r="268">
          <cell r="A268">
            <v>25552</v>
          </cell>
          <cell r="B268" t="str">
            <v>仮設運搬費（朝顔枠組足場用）</v>
          </cell>
          <cell r="C268" t="str">
            <v>１０ｋｍまで　　　　　　　　　　　＜搬入搬出の場合は２倍する＞</v>
          </cell>
          <cell r="D268" t="str">
            <v>ｍ</v>
          </cell>
          <cell r="E268">
            <v>170</v>
          </cell>
        </row>
        <row r="269">
          <cell r="A269">
            <v>25572</v>
          </cell>
          <cell r="B269" t="str">
            <v>仮設運搬費（災害防止用金網式養生枠）</v>
          </cell>
          <cell r="C269" t="str">
            <v>１０ｋｍまで　　　　　　　　　　　＜搬入搬出の場合は２倍する＞</v>
          </cell>
          <cell r="D269" t="str">
            <v>m2</v>
          </cell>
          <cell r="E269">
            <v>24</v>
          </cell>
        </row>
        <row r="270">
          <cell r="A270">
            <v>25582</v>
          </cell>
          <cell r="B270" t="str">
            <v>仮設運搬費（災害防止用養生シート）</v>
          </cell>
          <cell r="C270" t="str">
            <v>１０ｋｍまで　　　　　　　　　　　＜搬入搬出の場合は２倍する＞</v>
          </cell>
          <cell r="D270" t="str">
            <v>m2</v>
          </cell>
          <cell r="E270">
            <v>6</v>
          </cell>
        </row>
        <row r="271">
          <cell r="A271">
            <v>25592</v>
          </cell>
          <cell r="B271" t="str">
            <v>仮設運搬費（災害防止用ネット状養生シート）</v>
          </cell>
          <cell r="C271" t="str">
            <v>１０ｋｍまで　　　　　　　　　　　＜搬入搬出の場合は２倍する＞</v>
          </cell>
          <cell r="D271" t="str">
            <v>m2</v>
          </cell>
          <cell r="E271">
            <v>6</v>
          </cell>
        </row>
        <row r="272">
          <cell r="A272">
            <v>26004</v>
          </cell>
          <cell r="B272" t="str">
            <v>トラッククレーン運転</v>
          </cell>
          <cell r="C272" t="str">
            <v>油圧式　４．８～４．９ｔ吊</v>
          </cell>
          <cell r="D272" t="str">
            <v>ｈ</v>
          </cell>
          <cell r="E272">
            <v>5190</v>
          </cell>
        </row>
        <row r="273">
          <cell r="A273">
            <v>26010</v>
          </cell>
          <cell r="B273" t="str">
            <v>トラッククレーン運転</v>
          </cell>
          <cell r="C273" t="str">
            <v>油圧式　１０～１１ｔ吊</v>
          </cell>
          <cell r="D273" t="str">
            <v>ｈ</v>
          </cell>
          <cell r="E273">
            <v>6400</v>
          </cell>
        </row>
        <row r="274">
          <cell r="A274">
            <v>26015</v>
          </cell>
          <cell r="B274" t="str">
            <v>トラッククレーン運転</v>
          </cell>
          <cell r="C274" t="str">
            <v>油圧式　１５～１６ｔ吊</v>
          </cell>
          <cell r="D274" t="str">
            <v>ｈ</v>
          </cell>
          <cell r="E274">
            <v>7940</v>
          </cell>
        </row>
        <row r="275">
          <cell r="A275">
            <v>26020</v>
          </cell>
          <cell r="B275" t="str">
            <v>トラッククレーン運転</v>
          </cell>
          <cell r="C275" t="str">
            <v>油圧式　２２～２２ｔ吊</v>
          </cell>
          <cell r="D275" t="str">
            <v>ｈ</v>
          </cell>
          <cell r="E275">
            <v>9330</v>
          </cell>
        </row>
        <row r="276">
          <cell r="A276">
            <v>26025</v>
          </cell>
          <cell r="B276" t="str">
            <v>トラッククレーン運転</v>
          </cell>
          <cell r="C276" t="str">
            <v>油圧式　２５ｔ吊</v>
          </cell>
          <cell r="D276" t="str">
            <v>ｈ</v>
          </cell>
          <cell r="E276">
            <v>10610</v>
          </cell>
        </row>
        <row r="277">
          <cell r="A277" t="str">
            <v>03（　土　工　）</v>
          </cell>
        </row>
        <row r="278">
          <cell r="A278">
            <v>30001</v>
          </cell>
          <cell r="B278" t="str">
            <v>す　き　取　り</v>
          </cell>
          <cell r="C278" t="str">
            <v>人力</v>
          </cell>
          <cell r="D278" t="str">
            <v>m3</v>
          </cell>
          <cell r="E278">
            <v>5640</v>
          </cell>
        </row>
        <row r="279">
          <cell r="A279">
            <v>30101</v>
          </cell>
          <cell r="B279" t="str">
            <v>根　　切　　り</v>
          </cell>
          <cell r="C279" t="str">
            <v>人力　深さ１ｍ以内</v>
          </cell>
          <cell r="D279" t="str">
            <v>m3</v>
          </cell>
          <cell r="E279">
            <v>7300</v>
          </cell>
        </row>
        <row r="280">
          <cell r="A280">
            <v>30102</v>
          </cell>
          <cell r="B280" t="str">
            <v>根　　切　　り</v>
          </cell>
          <cell r="C280" t="str">
            <v>人力　深さ１ｍを超える</v>
          </cell>
          <cell r="D280" t="str">
            <v>m3</v>
          </cell>
          <cell r="E280">
            <v>8290</v>
          </cell>
        </row>
        <row r="281">
          <cell r="A281">
            <v>30501</v>
          </cell>
          <cell r="B281" t="str">
            <v>埋　　戻　　し</v>
          </cell>
          <cell r="C281" t="str">
            <v>人力</v>
          </cell>
          <cell r="D281" t="str">
            <v>m3</v>
          </cell>
          <cell r="E281">
            <v>3150</v>
          </cell>
        </row>
        <row r="282">
          <cell r="A282">
            <v>30601</v>
          </cell>
          <cell r="B282" t="str">
            <v>盛　　　土</v>
          </cell>
          <cell r="C282" t="str">
            <v>人力</v>
          </cell>
          <cell r="D282" t="str">
            <v>m3</v>
          </cell>
          <cell r="E282">
            <v>3150</v>
          </cell>
        </row>
        <row r="283">
          <cell r="A283">
            <v>30701</v>
          </cell>
          <cell r="B283" t="str">
            <v>構内敷均し</v>
          </cell>
          <cell r="C283" t="str">
            <v>人力</v>
          </cell>
          <cell r="D283" t="str">
            <v>m3</v>
          </cell>
          <cell r="E283">
            <v>5640</v>
          </cell>
        </row>
        <row r="284">
          <cell r="A284">
            <v>31001</v>
          </cell>
          <cell r="B284" t="str">
            <v>す　き　取　り</v>
          </cell>
          <cell r="C284" t="str">
            <v>機械　砂・砂質土</v>
          </cell>
          <cell r="D284" t="str">
            <v>m3</v>
          </cell>
          <cell r="E284">
            <v>490</v>
          </cell>
        </row>
        <row r="285">
          <cell r="A285">
            <v>31002</v>
          </cell>
          <cell r="B285" t="str">
            <v>す　き　取　り</v>
          </cell>
          <cell r="C285" t="str">
            <v>機械　レキ質土・粘性土</v>
          </cell>
          <cell r="D285" t="str">
            <v>m3</v>
          </cell>
          <cell r="E285">
            <v>550</v>
          </cell>
        </row>
        <row r="286">
          <cell r="A286">
            <v>31103</v>
          </cell>
          <cell r="B286" t="str">
            <v>根　　切　　り</v>
          </cell>
          <cell r="C286" t="str">
            <v>機械　バックホウ　０．３５m3　　　砂・砂質土　基礎部分</v>
          </cell>
          <cell r="D286" t="str">
            <v>m3</v>
          </cell>
          <cell r="E286">
            <v>1140</v>
          </cell>
        </row>
        <row r="287">
          <cell r="A287">
            <v>31106</v>
          </cell>
          <cell r="B287" t="str">
            <v>根　　切　　り</v>
          </cell>
          <cell r="C287" t="str">
            <v>機械　バックホウ　０．６m3　　　　砂・砂質土　基礎部分</v>
          </cell>
          <cell r="D287" t="str">
            <v>m3</v>
          </cell>
          <cell r="E287">
            <v>870</v>
          </cell>
        </row>
        <row r="288">
          <cell r="A288">
            <v>31156</v>
          </cell>
          <cell r="B288" t="str">
            <v>床　　付　　け</v>
          </cell>
          <cell r="C288" t="str">
            <v>人力　基礎部分</v>
          </cell>
          <cell r="D288" t="str">
            <v>m2</v>
          </cell>
          <cell r="E288">
            <v>500</v>
          </cell>
        </row>
        <row r="289">
          <cell r="A289">
            <v>31158</v>
          </cell>
          <cell r="B289" t="str">
            <v>根　　切　　り</v>
          </cell>
          <cell r="C289" t="str">
            <v>機械バックホウ０．６m3　砂・砂質土深さ４ｍ以内　総堀り部</v>
          </cell>
          <cell r="D289" t="str">
            <v>m3</v>
          </cell>
          <cell r="E289">
            <v>540</v>
          </cell>
        </row>
        <row r="290">
          <cell r="A290">
            <v>31160</v>
          </cell>
          <cell r="B290" t="str">
            <v>根　　切　　り</v>
          </cell>
          <cell r="C290" t="str">
            <v>機械バックホウ０．６m3　砂・砂質土深さ４ｍを越える部分　総堀り部</v>
          </cell>
          <cell r="D290" t="str">
            <v>m3</v>
          </cell>
          <cell r="E290">
            <v>640</v>
          </cell>
        </row>
        <row r="291">
          <cell r="A291">
            <v>31162</v>
          </cell>
          <cell r="B291" t="str">
            <v>根　　切　　り</v>
          </cell>
          <cell r="C291" t="str">
            <v>機械バックホウ０．６m3　砂・砂質土総堀り部分の床付け</v>
          </cell>
          <cell r="D291" t="str">
            <v>m2</v>
          </cell>
          <cell r="E291">
            <v>110</v>
          </cell>
        </row>
        <row r="292">
          <cell r="A292">
            <v>31164</v>
          </cell>
          <cell r="B292" t="str">
            <v>根　　切　　り</v>
          </cell>
          <cell r="C292" t="str">
            <v>機械バックホウ０．８m3　砂・砂質土深さ５ｍ以内　総堀り部</v>
          </cell>
          <cell r="D292" t="str">
            <v>m3</v>
          </cell>
          <cell r="E292">
            <v>490</v>
          </cell>
        </row>
        <row r="293">
          <cell r="A293">
            <v>31166</v>
          </cell>
          <cell r="B293" t="str">
            <v>根　　切　　り</v>
          </cell>
          <cell r="C293" t="str">
            <v>機械バックホウ０．８m3　砂・砂質土深さ５ｍを超える部分　総堀り部</v>
          </cell>
          <cell r="D293" t="str">
            <v>m3</v>
          </cell>
          <cell r="E293">
            <v>560</v>
          </cell>
        </row>
        <row r="294">
          <cell r="A294">
            <v>31168</v>
          </cell>
          <cell r="B294" t="str">
            <v>根　　切　　り</v>
          </cell>
          <cell r="C294" t="str">
            <v>機械バックホウ０．８m3　砂・砂質土総堀り部分の床付け</v>
          </cell>
          <cell r="D294" t="str">
            <v>m2</v>
          </cell>
          <cell r="E294">
            <v>100</v>
          </cell>
        </row>
        <row r="295">
          <cell r="A295">
            <v>31203</v>
          </cell>
          <cell r="B295" t="str">
            <v>根　　切　　り</v>
          </cell>
          <cell r="C295" t="str">
            <v>機械　バックホウ０．３５m3　　　　レキ質土・粘性土　基礎部分</v>
          </cell>
          <cell r="D295" t="str">
            <v>m3</v>
          </cell>
          <cell r="E295">
            <v>1740</v>
          </cell>
        </row>
        <row r="296">
          <cell r="A296">
            <v>31206</v>
          </cell>
          <cell r="B296" t="str">
            <v>根　　切　　り</v>
          </cell>
          <cell r="C296" t="str">
            <v>機械　バックホウ０．６m3　　　　　レキ質土・粘性土　基礎部分</v>
          </cell>
          <cell r="D296" t="str">
            <v>m3</v>
          </cell>
          <cell r="E296">
            <v>1350</v>
          </cell>
        </row>
        <row r="297">
          <cell r="A297">
            <v>31209</v>
          </cell>
          <cell r="B297" t="str">
            <v>根　　切　　り</v>
          </cell>
          <cell r="C297" t="str">
            <v>機械バックホウ０．６m3　総堀り部　深さ４ｍ以内　レキ質土・粘性土</v>
          </cell>
          <cell r="D297" t="str">
            <v>m3</v>
          </cell>
          <cell r="E297">
            <v>640</v>
          </cell>
        </row>
        <row r="298">
          <cell r="A298">
            <v>31212</v>
          </cell>
          <cell r="B298" t="str">
            <v>根　　切　　り</v>
          </cell>
          <cell r="C298" t="str">
            <v>機械バックホウ０．６m3　総堀り部　深さ４ｍを越る部分レキ質土・粘性土</v>
          </cell>
          <cell r="D298" t="str">
            <v>m3</v>
          </cell>
          <cell r="E298">
            <v>790</v>
          </cell>
        </row>
        <row r="299">
          <cell r="A299">
            <v>31215</v>
          </cell>
          <cell r="B299" t="str">
            <v>根　　切　　り</v>
          </cell>
          <cell r="C299" t="str">
            <v>機械　バックホウ０．６m3　　　　　総堀り部分の床付け</v>
          </cell>
          <cell r="D299" t="str">
            <v>m2</v>
          </cell>
          <cell r="E299">
            <v>140</v>
          </cell>
        </row>
        <row r="300">
          <cell r="A300">
            <v>31218</v>
          </cell>
          <cell r="B300" t="str">
            <v>根　　切　　り</v>
          </cell>
          <cell r="C300" t="str">
            <v>機械バックホウ０．８m3　総堀り部　深さ５ｍ以内　レキ質土・粘性土</v>
          </cell>
          <cell r="D300" t="str">
            <v>m3</v>
          </cell>
          <cell r="E300">
            <v>560</v>
          </cell>
        </row>
        <row r="301">
          <cell r="A301">
            <v>31221</v>
          </cell>
          <cell r="B301" t="str">
            <v>根　　切　　り</v>
          </cell>
          <cell r="C301" t="str">
            <v>機械バックホウ０．８m3　総堀り部　深さ５ｍを越る部分レキ質土・粘性土</v>
          </cell>
          <cell r="D301" t="str">
            <v>m3</v>
          </cell>
          <cell r="E301">
            <v>710</v>
          </cell>
        </row>
        <row r="302">
          <cell r="A302">
            <v>31224</v>
          </cell>
          <cell r="B302" t="str">
            <v>根　　切　　り</v>
          </cell>
          <cell r="C302" t="str">
            <v>機械　バックホウ０．８m3　　　　　総堀り部分の床付け</v>
          </cell>
          <cell r="D302" t="str">
            <v>m2</v>
          </cell>
          <cell r="E302">
            <v>130</v>
          </cell>
        </row>
        <row r="303">
          <cell r="A303">
            <v>31410</v>
          </cell>
          <cell r="B303" t="str">
            <v>埋　　戻　　し</v>
          </cell>
          <cell r="C303" t="str">
            <v>機械　バックホウ０．６m3　基礎部分</v>
          </cell>
          <cell r="D303" t="str">
            <v>m3</v>
          </cell>
          <cell r="E303">
            <v>1220</v>
          </cell>
        </row>
        <row r="304">
          <cell r="A304">
            <v>31450</v>
          </cell>
          <cell r="B304" t="str">
            <v>埋　　戻　　し</v>
          </cell>
          <cell r="C304" t="str">
            <v>機械　バックホウ０．６m3　総掘り部</v>
          </cell>
          <cell r="D304" t="str">
            <v>m3</v>
          </cell>
          <cell r="E304">
            <v>610</v>
          </cell>
        </row>
        <row r="305">
          <cell r="A305">
            <v>31500</v>
          </cell>
          <cell r="B305" t="str">
            <v>盛　　　土</v>
          </cell>
          <cell r="C305" t="str">
            <v>機械　ブルドーザ　１１ｔ　建物外部</v>
          </cell>
          <cell r="D305" t="str">
            <v>m3</v>
          </cell>
          <cell r="E305">
            <v>900</v>
          </cell>
        </row>
        <row r="306">
          <cell r="A306">
            <v>31510</v>
          </cell>
          <cell r="B306" t="str">
            <v>盛　　　土</v>
          </cell>
          <cell r="C306" t="str">
            <v>機械　バックホウ０．６m3　建物内部</v>
          </cell>
          <cell r="D306" t="str">
            <v>m3</v>
          </cell>
          <cell r="E306">
            <v>1440</v>
          </cell>
        </row>
        <row r="307">
          <cell r="A307">
            <v>31600</v>
          </cell>
          <cell r="B307" t="str">
            <v>捨　場　整　理</v>
          </cell>
          <cell r="C307" t="str">
            <v>ブルド－ザ　１１ｔ</v>
          </cell>
          <cell r="D307" t="str">
            <v>m3</v>
          </cell>
          <cell r="E307">
            <v>49</v>
          </cell>
        </row>
        <row r="308">
          <cell r="A308">
            <v>31610</v>
          </cell>
          <cell r="B308" t="str">
            <v>構内敷均し</v>
          </cell>
          <cell r="C308" t="str">
            <v>ブルド－ザ　１１ｔ</v>
          </cell>
          <cell r="D308" t="str">
            <v>m3</v>
          </cell>
          <cell r="E308">
            <v>840</v>
          </cell>
        </row>
        <row r="309">
          <cell r="A309">
            <v>32000</v>
          </cell>
          <cell r="B309" t="str">
            <v>土　砂　運　搬</v>
          </cell>
          <cell r="C309" t="str">
            <v>０．５ｋｍ未満　２ｔ車　市街地</v>
          </cell>
          <cell r="D309" t="str">
            <v>m3</v>
          </cell>
          <cell r="E309">
            <v>900</v>
          </cell>
        </row>
        <row r="310">
          <cell r="A310">
            <v>32001</v>
          </cell>
          <cell r="B310" t="str">
            <v>土　砂　運　搬</v>
          </cell>
          <cell r="C310" t="str">
            <v>０．５～１ｋｍ未満　２ｔ車　市街地</v>
          </cell>
          <cell r="D310" t="str">
            <v>m3</v>
          </cell>
          <cell r="E310">
            <v>1090</v>
          </cell>
        </row>
        <row r="311">
          <cell r="A311">
            <v>32004</v>
          </cell>
          <cell r="B311" t="str">
            <v>土　砂　運　搬</v>
          </cell>
          <cell r="C311" t="str">
            <v>１～４ｋｍ未満　２ｔ車　市街地</v>
          </cell>
          <cell r="D311" t="str">
            <v>m3</v>
          </cell>
          <cell r="E311">
            <v>1820</v>
          </cell>
        </row>
        <row r="312">
          <cell r="A312">
            <v>32008</v>
          </cell>
          <cell r="B312" t="str">
            <v>土　砂　運　搬</v>
          </cell>
          <cell r="C312" t="str">
            <v>４～８ｋｍ未満　２ｔ車　市街地</v>
          </cell>
          <cell r="D312" t="str">
            <v>m3</v>
          </cell>
          <cell r="E312">
            <v>3270</v>
          </cell>
        </row>
        <row r="313">
          <cell r="A313">
            <v>32012</v>
          </cell>
          <cell r="B313" t="str">
            <v>土　砂　運　搬</v>
          </cell>
          <cell r="C313" t="str">
            <v>８～１２ｋｍ未満　２ｔ車　市街地</v>
          </cell>
          <cell r="D313" t="str">
            <v>m3</v>
          </cell>
          <cell r="E313">
            <v>4920</v>
          </cell>
        </row>
        <row r="314">
          <cell r="A314">
            <v>32016</v>
          </cell>
          <cell r="B314" t="str">
            <v>土　砂　運　搬</v>
          </cell>
          <cell r="C314" t="str">
            <v>１２～１６ｋｍ未満　２ｔ車　市街地</v>
          </cell>
          <cell r="D314" t="str">
            <v>m3</v>
          </cell>
          <cell r="E314">
            <v>6560</v>
          </cell>
        </row>
        <row r="315">
          <cell r="A315">
            <v>32020</v>
          </cell>
          <cell r="B315" t="str">
            <v>土　砂　運　搬</v>
          </cell>
          <cell r="C315" t="str">
            <v>１６～２０ｋｍ未満　２ｔ車　市街地</v>
          </cell>
          <cell r="D315" t="str">
            <v>m3</v>
          </cell>
          <cell r="E315">
            <v>8220</v>
          </cell>
        </row>
        <row r="316">
          <cell r="A316">
            <v>32025</v>
          </cell>
          <cell r="B316" t="str">
            <v>土　砂　運　搬</v>
          </cell>
          <cell r="C316" t="str">
            <v>２０～２５ｋｍ未満　２ｔ車　市街地</v>
          </cell>
          <cell r="D316" t="str">
            <v>m3</v>
          </cell>
          <cell r="E316">
            <v>10080</v>
          </cell>
        </row>
        <row r="317">
          <cell r="A317">
            <v>32030</v>
          </cell>
          <cell r="B317" t="str">
            <v>土　砂　運　搬</v>
          </cell>
          <cell r="C317" t="str">
            <v>２５～３０ｋｍ未満　２ｔ車　市街地</v>
          </cell>
          <cell r="D317" t="str">
            <v>m3</v>
          </cell>
          <cell r="E317">
            <v>12140</v>
          </cell>
        </row>
        <row r="318">
          <cell r="A318">
            <v>32100</v>
          </cell>
          <cell r="B318" t="str">
            <v>土　砂　運　搬</v>
          </cell>
          <cell r="C318" t="str">
            <v>０．５ｋｍ未満　２ｔ車　郊外</v>
          </cell>
          <cell r="D318" t="str">
            <v>m3</v>
          </cell>
          <cell r="E318">
            <v>890</v>
          </cell>
        </row>
        <row r="319">
          <cell r="A319">
            <v>32101</v>
          </cell>
          <cell r="B319" t="str">
            <v>土　砂　運　搬</v>
          </cell>
          <cell r="C319" t="str">
            <v>０．５～１ｋｍ未満　２ｔ車　郊外</v>
          </cell>
          <cell r="D319" t="str">
            <v>m3</v>
          </cell>
          <cell r="E319">
            <v>1070</v>
          </cell>
        </row>
        <row r="320">
          <cell r="A320">
            <v>32104</v>
          </cell>
          <cell r="B320" t="str">
            <v>土　砂　運　搬</v>
          </cell>
          <cell r="C320" t="str">
            <v>１～４ｋｍ未満　２ｔ車　郊外</v>
          </cell>
          <cell r="D320" t="str">
            <v>m3</v>
          </cell>
          <cell r="E320">
            <v>1720</v>
          </cell>
        </row>
        <row r="321">
          <cell r="A321">
            <v>32108</v>
          </cell>
          <cell r="B321" t="str">
            <v>土　砂　運　搬</v>
          </cell>
          <cell r="C321" t="str">
            <v>４～８ｋｍ未満　２ｔ車　郊外</v>
          </cell>
          <cell r="D321" t="str">
            <v>m3</v>
          </cell>
          <cell r="E321">
            <v>3030</v>
          </cell>
        </row>
        <row r="322">
          <cell r="A322">
            <v>32112</v>
          </cell>
          <cell r="B322" t="str">
            <v>土　砂　運　搬</v>
          </cell>
          <cell r="C322" t="str">
            <v>８～１２ｋｍ未満　２ｔ車　郊外</v>
          </cell>
          <cell r="D322" t="str">
            <v>m3</v>
          </cell>
          <cell r="E322">
            <v>4530</v>
          </cell>
        </row>
        <row r="323">
          <cell r="A323">
            <v>32116</v>
          </cell>
          <cell r="B323" t="str">
            <v>土　砂　運　搬</v>
          </cell>
          <cell r="C323" t="str">
            <v>１２～１６ｋｍ未満　２ｔ車　郊外</v>
          </cell>
          <cell r="D323" t="str">
            <v>m3</v>
          </cell>
          <cell r="E323">
            <v>6020</v>
          </cell>
        </row>
        <row r="324">
          <cell r="A324">
            <v>32120</v>
          </cell>
          <cell r="B324" t="str">
            <v>土　砂　運　搬</v>
          </cell>
          <cell r="C324" t="str">
            <v>１６～２０ｋｍ未満　２ｔ車　郊外</v>
          </cell>
          <cell r="D324" t="str">
            <v>m3</v>
          </cell>
          <cell r="E324">
            <v>7520</v>
          </cell>
        </row>
        <row r="325">
          <cell r="A325">
            <v>32125</v>
          </cell>
          <cell r="B325" t="str">
            <v>土　砂　運　搬</v>
          </cell>
          <cell r="C325" t="str">
            <v>２０～２５ｋｍ未満　２ｔ車　郊外</v>
          </cell>
          <cell r="D325" t="str">
            <v>m3</v>
          </cell>
          <cell r="E325">
            <v>9200</v>
          </cell>
        </row>
        <row r="326">
          <cell r="A326">
            <v>32130</v>
          </cell>
          <cell r="B326" t="str">
            <v>土　砂　運　搬</v>
          </cell>
          <cell r="C326" t="str">
            <v>２５～３０ｋｍ未満　２ｔ車　郊外</v>
          </cell>
          <cell r="D326" t="str">
            <v>m3</v>
          </cell>
          <cell r="E326">
            <v>11070</v>
          </cell>
        </row>
        <row r="327">
          <cell r="A327">
            <v>32200</v>
          </cell>
          <cell r="B327" t="str">
            <v>土　砂　運　搬</v>
          </cell>
          <cell r="C327" t="str">
            <v>０．５ｋｍ未満　４ｔ車　市街地</v>
          </cell>
          <cell r="D327" t="str">
            <v>m3</v>
          </cell>
          <cell r="E327">
            <v>600</v>
          </cell>
        </row>
        <row r="328">
          <cell r="A328">
            <v>32201</v>
          </cell>
          <cell r="B328" t="str">
            <v>土　砂　運　搬</v>
          </cell>
          <cell r="C328" t="str">
            <v>０．５～１ｋｍ未満　４ｔ車　市街地</v>
          </cell>
          <cell r="D328" t="str">
            <v>m3</v>
          </cell>
          <cell r="E328">
            <v>700</v>
          </cell>
        </row>
        <row r="329">
          <cell r="A329">
            <v>32204</v>
          </cell>
          <cell r="B329" t="str">
            <v>土　砂　運　搬</v>
          </cell>
          <cell r="C329" t="str">
            <v>１～４ｋｍ未満　４ｔ車　市街地</v>
          </cell>
          <cell r="D329" t="str">
            <v>m3</v>
          </cell>
          <cell r="E329">
            <v>1080</v>
          </cell>
        </row>
        <row r="330">
          <cell r="A330">
            <v>32208</v>
          </cell>
          <cell r="B330" t="str">
            <v>土　砂　運　搬</v>
          </cell>
          <cell r="C330" t="str">
            <v>４～８ｋｍ未満　４ｔ車　市街地</v>
          </cell>
          <cell r="D330" t="str">
            <v>m3</v>
          </cell>
          <cell r="E330">
            <v>1840</v>
          </cell>
        </row>
        <row r="331">
          <cell r="A331">
            <v>32212</v>
          </cell>
          <cell r="B331" t="str">
            <v>土　砂　運　搬</v>
          </cell>
          <cell r="C331" t="str">
            <v>８～１２ｋｍ未満　４ｔ車　市街地</v>
          </cell>
          <cell r="D331" t="str">
            <v>m3</v>
          </cell>
          <cell r="E331">
            <v>2720</v>
          </cell>
        </row>
        <row r="332">
          <cell r="A332">
            <v>32216</v>
          </cell>
          <cell r="B332" t="str">
            <v>土　砂　運　搬</v>
          </cell>
          <cell r="C332" t="str">
            <v>１２～１６ｋｍ未満　４ｔ車　市街地</v>
          </cell>
          <cell r="D332" t="str">
            <v>m3</v>
          </cell>
          <cell r="E332">
            <v>3590</v>
          </cell>
        </row>
        <row r="333">
          <cell r="A333">
            <v>32220</v>
          </cell>
          <cell r="B333" t="str">
            <v>土　砂　運　搬</v>
          </cell>
          <cell r="C333" t="str">
            <v>１６～２０ｋｍ未満　４ｔ車　市街地</v>
          </cell>
          <cell r="D333" t="str">
            <v>m3</v>
          </cell>
          <cell r="E333">
            <v>4460</v>
          </cell>
        </row>
        <row r="334">
          <cell r="A334">
            <v>32225</v>
          </cell>
          <cell r="B334" t="str">
            <v>土　砂　運　搬</v>
          </cell>
          <cell r="C334" t="str">
            <v>２０～２５ｋｍ未満　４ｔ車　市街地</v>
          </cell>
          <cell r="D334" t="str">
            <v>m3</v>
          </cell>
          <cell r="E334">
            <v>5450</v>
          </cell>
        </row>
        <row r="335">
          <cell r="A335">
            <v>32230</v>
          </cell>
          <cell r="B335" t="str">
            <v>土　砂　運　搬</v>
          </cell>
          <cell r="C335" t="str">
            <v>２５～３０ｋｍ未満　４ｔ車　市街地</v>
          </cell>
          <cell r="D335" t="str">
            <v>m3</v>
          </cell>
          <cell r="E335">
            <v>6540</v>
          </cell>
        </row>
        <row r="336">
          <cell r="A336">
            <v>32300</v>
          </cell>
          <cell r="B336" t="str">
            <v>土　砂　運　搬</v>
          </cell>
          <cell r="C336" t="str">
            <v>０．５ｋｍ未満　４ｔ車　郊外</v>
          </cell>
          <cell r="D336" t="str">
            <v>m3</v>
          </cell>
          <cell r="E336">
            <v>590</v>
          </cell>
        </row>
        <row r="337">
          <cell r="A337">
            <v>32301</v>
          </cell>
          <cell r="B337" t="str">
            <v>土　砂　運　搬</v>
          </cell>
          <cell r="C337" t="str">
            <v>０．５～１ｋｍ未満　４ｔ車　郊外</v>
          </cell>
          <cell r="D337" t="str">
            <v>m3</v>
          </cell>
          <cell r="E337">
            <v>690</v>
          </cell>
        </row>
        <row r="338">
          <cell r="A338">
            <v>32304</v>
          </cell>
          <cell r="B338" t="str">
            <v>土　砂　運　搬</v>
          </cell>
          <cell r="C338" t="str">
            <v>１～４ｋｍ未満　４ｔ車　郊外</v>
          </cell>
          <cell r="D338" t="str">
            <v>m3</v>
          </cell>
          <cell r="E338">
            <v>1030</v>
          </cell>
        </row>
        <row r="339">
          <cell r="A339">
            <v>32308</v>
          </cell>
          <cell r="B339" t="str">
            <v>土　砂　運　搬</v>
          </cell>
          <cell r="C339" t="str">
            <v>４～８ｋｍ未満　４ｔ車　郊外</v>
          </cell>
          <cell r="D339" t="str">
            <v>m3</v>
          </cell>
          <cell r="E339">
            <v>1720</v>
          </cell>
        </row>
        <row r="340">
          <cell r="A340">
            <v>32312</v>
          </cell>
          <cell r="B340" t="str">
            <v>土　砂　運　搬</v>
          </cell>
          <cell r="C340" t="str">
            <v>８～１２ｋｍ未満　４ｔ車　郊外</v>
          </cell>
          <cell r="D340" t="str">
            <v>m3</v>
          </cell>
          <cell r="E340">
            <v>2520</v>
          </cell>
        </row>
        <row r="341">
          <cell r="A341">
            <v>32316</v>
          </cell>
          <cell r="B341" t="str">
            <v>土　砂　運　搬</v>
          </cell>
          <cell r="C341" t="str">
            <v>１２～１６ｋｍ未満　４ｔ車　郊外</v>
          </cell>
          <cell r="D341" t="str">
            <v>m3</v>
          </cell>
          <cell r="E341">
            <v>3300</v>
          </cell>
        </row>
        <row r="342">
          <cell r="A342">
            <v>32320</v>
          </cell>
          <cell r="B342" t="str">
            <v>土　砂　運　搬</v>
          </cell>
          <cell r="C342" t="str">
            <v>１６～２０ｋｍ未満　４ｔ車　郊外</v>
          </cell>
          <cell r="D342" t="str">
            <v>m3</v>
          </cell>
          <cell r="E342">
            <v>4100</v>
          </cell>
        </row>
        <row r="343">
          <cell r="A343">
            <v>32325</v>
          </cell>
          <cell r="B343" t="str">
            <v>土　砂　運　搬</v>
          </cell>
          <cell r="C343" t="str">
            <v>２０～２５ｋｍ未満　４ｔ車　郊外</v>
          </cell>
          <cell r="D343" t="str">
            <v>m3</v>
          </cell>
          <cell r="E343">
            <v>4980</v>
          </cell>
        </row>
        <row r="344">
          <cell r="A344">
            <v>32330</v>
          </cell>
          <cell r="B344" t="str">
            <v>土　砂　運　搬</v>
          </cell>
          <cell r="C344" t="str">
            <v>２５～３０ｋｍ未満　４ｔ車　郊外</v>
          </cell>
          <cell r="D344" t="str">
            <v>m3</v>
          </cell>
          <cell r="E344">
            <v>5970</v>
          </cell>
        </row>
        <row r="345">
          <cell r="A345">
            <v>32800</v>
          </cell>
          <cell r="B345" t="str">
            <v>土　砂　運　搬</v>
          </cell>
          <cell r="C345" t="str">
            <v>０．５ｋｍ未満　１０ｔ車　市街地</v>
          </cell>
          <cell r="D345" t="str">
            <v>m3</v>
          </cell>
          <cell r="E345">
            <v>490</v>
          </cell>
        </row>
        <row r="346">
          <cell r="A346">
            <v>32801</v>
          </cell>
          <cell r="B346" t="str">
            <v>土　砂　運　搬</v>
          </cell>
          <cell r="C346" t="str">
            <v>０．５～１ｋｍ未満　１０ｔ車　市街地</v>
          </cell>
          <cell r="D346" t="str">
            <v>m3</v>
          </cell>
          <cell r="E346">
            <v>540</v>
          </cell>
        </row>
        <row r="347">
          <cell r="A347">
            <v>32804</v>
          </cell>
          <cell r="B347" t="str">
            <v>土　砂　運　搬</v>
          </cell>
          <cell r="C347" t="str">
            <v>１～４ｋｍ未満　１０ｔ車　市街地</v>
          </cell>
          <cell r="D347" t="str">
            <v>m3</v>
          </cell>
          <cell r="E347">
            <v>770</v>
          </cell>
        </row>
        <row r="348">
          <cell r="A348">
            <v>32808</v>
          </cell>
          <cell r="B348" t="str">
            <v>土　砂　運　搬</v>
          </cell>
          <cell r="C348" t="str">
            <v>４～８ｋｍ未満　１０ｔ車　市街地</v>
          </cell>
          <cell r="D348" t="str">
            <v>m3</v>
          </cell>
          <cell r="E348">
            <v>1210</v>
          </cell>
        </row>
        <row r="349">
          <cell r="A349">
            <v>32812</v>
          </cell>
          <cell r="B349" t="str">
            <v>土　砂　運　搬</v>
          </cell>
          <cell r="C349" t="str">
            <v>８～１２ｋｍ未満　１０ｔ車　市街地</v>
          </cell>
          <cell r="D349" t="str">
            <v>m3</v>
          </cell>
          <cell r="E349">
            <v>1720</v>
          </cell>
        </row>
        <row r="350">
          <cell r="A350">
            <v>32816</v>
          </cell>
          <cell r="B350" t="str">
            <v>土　砂　運　搬</v>
          </cell>
          <cell r="C350" t="str">
            <v>１２～１６ｋｍ未満　１０ｔ車市街地</v>
          </cell>
          <cell r="D350" t="str">
            <v>m3</v>
          </cell>
          <cell r="E350">
            <v>2240</v>
          </cell>
        </row>
        <row r="351">
          <cell r="A351">
            <v>32820</v>
          </cell>
          <cell r="B351" t="str">
            <v>土　砂　運　搬</v>
          </cell>
          <cell r="C351" t="str">
            <v>１６～２０ｋｍ未満　１０ｔ車市街地</v>
          </cell>
          <cell r="D351" t="str">
            <v>m3</v>
          </cell>
          <cell r="E351">
            <v>2750</v>
          </cell>
        </row>
        <row r="352">
          <cell r="A352">
            <v>32825</v>
          </cell>
          <cell r="B352" t="str">
            <v>土　砂　運　搬</v>
          </cell>
          <cell r="C352" t="str">
            <v>２０～２５ｋｍ未満　１０ｔ車市街地</v>
          </cell>
          <cell r="D352" t="str">
            <v>m3</v>
          </cell>
          <cell r="E352">
            <v>3330</v>
          </cell>
        </row>
        <row r="353">
          <cell r="A353">
            <v>32830</v>
          </cell>
          <cell r="B353" t="str">
            <v>土　砂　運　搬</v>
          </cell>
          <cell r="C353" t="str">
            <v>２５～３０ｋｍ未満　１０ｔ車市街地</v>
          </cell>
          <cell r="D353" t="str">
            <v>m3</v>
          </cell>
          <cell r="E353">
            <v>3960</v>
          </cell>
        </row>
        <row r="354">
          <cell r="A354">
            <v>32900</v>
          </cell>
          <cell r="B354" t="str">
            <v>土　砂　運　搬</v>
          </cell>
          <cell r="C354" t="str">
            <v>０．５ｋｍ未満　１０ｔ車　郊外</v>
          </cell>
          <cell r="D354" t="str">
            <v>m3</v>
          </cell>
          <cell r="E354">
            <v>480</v>
          </cell>
        </row>
        <row r="355">
          <cell r="A355">
            <v>32901</v>
          </cell>
          <cell r="B355" t="str">
            <v>土　砂　運　搬</v>
          </cell>
          <cell r="C355" t="str">
            <v>０．５～１ｋｍ未満　１０ｔ車　郊外</v>
          </cell>
          <cell r="D355" t="str">
            <v>m3</v>
          </cell>
          <cell r="E355">
            <v>540</v>
          </cell>
        </row>
        <row r="356">
          <cell r="A356">
            <v>32904</v>
          </cell>
          <cell r="B356" t="str">
            <v>土　砂　運　搬</v>
          </cell>
          <cell r="C356" t="str">
            <v>１～４ｋｍ未満　１０ｔ車　郊外</v>
          </cell>
          <cell r="D356" t="str">
            <v>m3</v>
          </cell>
          <cell r="E356">
            <v>740</v>
          </cell>
        </row>
        <row r="357">
          <cell r="A357">
            <v>32908</v>
          </cell>
          <cell r="B357" t="str">
            <v>土　砂　運　搬</v>
          </cell>
          <cell r="C357" t="str">
            <v>４～８ｋｍ未満　１０ｔ車　郊外</v>
          </cell>
          <cell r="D357" t="str">
            <v>m3</v>
          </cell>
          <cell r="E357">
            <v>1140</v>
          </cell>
        </row>
        <row r="358">
          <cell r="A358">
            <v>32912</v>
          </cell>
          <cell r="B358" t="str">
            <v>土　砂　運　搬</v>
          </cell>
          <cell r="C358" t="str">
            <v>８～１２ｋｍ未満　１０ｔ車　郊外</v>
          </cell>
          <cell r="D358" t="str">
            <v>m3</v>
          </cell>
          <cell r="E358">
            <v>1610</v>
          </cell>
        </row>
        <row r="359">
          <cell r="A359">
            <v>32916</v>
          </cell>
          <cell r="B359" t="str">
            <v>土　砂　運　搬</v>
          </cell>
          <cell r="C359" t="str">
            <v>１２～１６ｋｍ未満　１０ｔ車　郊外</v>
          </cell>
          <cell r="D359" t="str">
            <v>m3</v>
          </cell>
          <cell r="E359">
            <v>2070</v>
          </cell>
        </row>
        <row r="360">
          <cell r="A360">
            <v>32920</v>
          </cell>
          <cell r="B360" t="str">
            <v>土　砂　運　搬</v>
          </cell>
          <cell r="C360" t="str">
            <v>１６～２０ｋｍ未満　１０ｔ車　郊外</v>
          </cell>
          <cell r="D360" t="str">
            <v>m3</v>
          </cell>
          <cell r="E360">
            <v>2530</v>
          </cell>
        </row>
        <row r="361">
          <cell r="A361">
            <v>32925</v>
          </cell>
          <cell r="B361" t="str">
            <v>土　砂　運　搬</v>
          </cell>
          <cell r="C361" t="str">
            <v>２０～２５ｋｍ未満　１０ｔ車　郊外</v>
          </cell>
          <cell r="D361" t="str">
            <v>m3</v>
          </cell>
          <cell r="E361">
            <v>3050</v>
          </cell>
        </row>
        <row r="362">
          <cell r="A362">
            <v>32930</v>
          </cell>
          <cell r="B362" t="str">
            <v>土　砂　運　搬</v>
          </cell>
          <cell r="C362" t="str">
            <v>２５～３０ｋｍ未満　１０ｔ車　郊外</v>
          </cell>
          <cell r="D362" t="str">
            <v>m3</v>
          </cell>
          <cell r="E362">
            <v>3640</v>
          </cell>
        </row>
        <row r="363">
          <cell r="A363">
            <v>33000</v>
          </cell>
          <cell r="B363" t="str">
            <v>杭間ざらい</v>
          </cell>
          <cell r="D363" t="str">
            <v>本</v>
          </cell>
          <cell r="E363">
            <v>1330</v>
          </cell>
        </row>
        <row r="364">
          <cell r="A364" t="str">
            <v>04（　地　業　）</v>
          </cell>
        </row>
        <row r="365">
          <cell r="A365">
            <v>40001</v>
          </cell>
          <cell r="B365" t="str">
            <v>既製コンクリート杭打手間</v>
          </cell>
          <cell r="C365" t="str">
            <v>ラム重１．３ｔ　単杭　打撃工法</v>
          </cell>
          <cell r="D365" t="str">
            <v>ｈ</v>
          </cell>
          <cell r="E365">
            <v>34980</v>
          </cell>
        </row>
        <row r="366">
          <cell r="A366">
            <v>40002</v>
          </cell>
          <cell r="B366" t="str">
            <v>既製コンクリート杭打手間</v>
          </cell>
          <cell r="C366" t="str">
            <v>ラム重２．５ｔ　単杭　打撃工法</v>
          </cell>
          <cell r="D366" t="str">
            <v>ｈ</v>
          </cell>
          <cell r="E366">
            <v>38410</v>
          </cell>
        </row>
        <row r="367">
          <cell r="A367">
            <v>40003</v>
          </cell>
          <cell r="B367" t="str">
            <v>既製コンクリート杭打手間</v>
          </cell>
          <cell r="C367" t="str">
            <v>ラム重３．５ｔ　単杭　打撃工法</v>
          </cell>
          <cell r="D367" t="str">
            <v>ｈ</v>
          </cell>
          <cell r="E367">
            <v>42490</v>
          </cell>
        </row>
        <row r="368">
          <cell r="A368">
            <v>40004</v>
          </cell>
          <cell r="B368" t="str">
            <v>既製コンクリート杭打手間</v>
          </cell>
          <cell r="C368" t="str">
            <v>ラム重４．５ｔ　単杭　打撃工法</v>
          </cell>
          <cell r="D368" t="str">
            <v>ｈ</v>
          </cell>
          <cell r="E368">
            <v>44650</v>
          </cell>
        </row>
        <row r="369">
          <cell r="A369">
            <v>40011</v>
          </cell>
          <cell r="B369" t="str">
            <v>既製コンクリート杭打手間</v>
          </cell>
          <cell r="C369" t="str">
            <v>ラム重１．３ｔ　継杭　打撃工法</v>
          </cell>
          <cell r="D369" t="str">
            <v>ｈ</v>
          </cell>
          <cell r="E369">
            <v>39530</v>
          </cell>
        </row>
        <row r="370">
          <cell r="A370">
            <v>40012</v>
          </cell>
          <cell r="B370" t="str">
            <v>既製コンクリート杭打手間</v>
          </cell>
          <cell r="C370" t="str">
            <v>ラム重２．５ｔ　継杭　打撃工法</v>
          </cell>
          <cell r="D370" t="str">
            <v>ｈ</v>
          </cell>
          <cell r="E370">
            <v>42940</v>
          </cell>
        </row>
        <row r="371">
          <cell r="A371">
            <v>40013</v>
          </cell>
          <cell r="B371" t="str">
            <v>既製コンクリート杭打手間</v>
          </cell>
          <cell r="C371" t="str">
            <v>ラム重３．５ｔ　継杭　打撃工法</v>
          </cell>
          <cell r="D371" t="str">
            <v>ｈ</v>
          </cell>
          <cell r="E371">
            <v>47020</v>
          </cell>
        </row>
        <row r="372">
          <cell r="A372">
            <v>40014</v>
          </cell>
          <cell r="B372" t="str">
            <v>既製コンクリート杭打手間</v>
          </cell>
          <cell r="C372" t="str">
            <v>ラム重４．５ｔ　継杭　打撃工法</v>
          </cell>
          <cell r="D372" t="str">
            <v>ｈ</v>
          </cell>
          <cell r="E372">
            <v>49170</v>
          </cell>
        </row>
        <row r="373">
          <cell r="A373">
            <v>40022</v>
          </cell>
          <cell r="B373" t="str">
            <v>既製コンクリート杭打手間</v>
          </cell>
          <cell r="C373" t="str">
            <v>ラム重２．５ｔ単杭アースオーガ併用プレボーリング打撃工法</v>
          </cell>
          <cell r="D373" t="str">
            <v>ｈ</v>
          </cell>
          <cell r="E373">
            <v>45820</v>
          </cell>
        </row>
        <row r="374">
          <cell r="A374">
            <v>40023</v>
          </cell>
          <cell r="B374" t="str">
            <v>既製コンクリート杭打手間</v>
          </cell>
          <cell r="C374" t="str">
            <v>ラム重３．５ｔ単杭アースオーガ併用プレボーリング打撃工法</v>
          </cell>
          <cell r="D374" t="str">
            <v>ｈ</v>
          </cell>
          <cell r="E374">
            <v>43870</v>
          </cell>
        </row>
        <row r="375">
          <cell r="A375">
            <v>40025</v>
          </cell>
          <cell r="B375" t="str">
            <v>既製コンクリート杭打手間</v>
          </cell>
          <cell r="C375" t="str">
            <v>ラム重２．５ｔ継杭アースオーガ併用プレボーリング打撃工法</v>
          </cell>
          <cell r="D375" t="str">
            <v>ｈ</v>
          </cell>
          <cell r="E375">
            <v>48940</v>
          </cell>
        </row>
        <row r="376">
          <cell r="A376">
            <v>40026</v>
          </cell>
          <cell r="B376" t="str">
            <v>既製コンクリート杭打手間</v>
          </cell>
          <cell r="C376" t="str">
            <v>ラム重３．５ｔ継杭アースオーガ併用プレボーリング打撃工法</v>
          </cell>
          <cell r="D376" t="str">
            <v>ｈ</v>
          </cell>
          <cell r="E376">
            <v>46910</v>
          </cell>
        </row>
        <row r="377">
          <cell r="A377">
            <v>40031</v>
          </cell>
          <cell r="B377" t="str">
            <v>機械組立解体</v>
          </cell>
          <cell r="C377" t="str">
            <v>クロ－ラ式杭打機　ラム重１．３ｔ　打撃工法</v>
          </cell>
          <cell r="D377" t="str">
            <v>一式</v>
          </cell>
          <cell r="E377">
            <v>73470</v>
          </cell>
        </row>
        <row r="378">
          <cell r="A378">
            <v>40032</v>
          </cell>
          <cell r="B378" t="str">
            <v>機械組立解体</v>
          </cell>
          <cell r="C378" t="str">
            <v>クロ－ラ式杭打機　ラム重２．５ｔ　打撃工法</v>
          </cell>
          <cell r="D378" t="str">
            <v>一式</v>
          </cell>
          <cell r="E378">
            <v>310670</v>
          </cell>
        </row>
        <row r="379">
          <cell r="A379">
            <v>40033</v>
          </cell>
          <cell r="B379" t="str">
            <v>機械組立解体</v>
          </cell>
          <cell r="C379" t="str">
            <v>クロ－ラ式杭打機　ラム重３．５ｔ　打撃工法</v>
          </cell>
          <cell r="D379" t="str">
            <v>一式</v>
          </cell>
          <cell r="E379">
            <v>325370</v>
          </cell>
        </row>
        <row r="380">
          <cell r="A380">
            <v>40034</v>
          </cell>
          <cell r="B380" t="str">
            <v>機械組立解体</v>
          </cell>
          <cell r="C380" t="str">
            <v>クロ－ラ式杭打機　ラム重４．５ｔ　打撃工法</v>
          </cell>
          <cell r="D380" t="str">
            <v>一式</v>
          </cell>
          <cell r="E380">
            <v>342160</v>
          </cell>
        </row>
        <row r="381">
          <cell r="A381">
            <v>40035</v>
          </cell>
          <cell r="B381" t="str">
            <v>機械組立解体</v>
          </cell>
          <cell r="C381" t="str">
            <v>クロ－ラ式杭打機　ラム重２．５ｔ　プレボ－リング打撃工法</v>
          </cell>
          <cell r="D381" t="str">
            <v>一式</v>
          </cell>
          <cell r="E381">
            <v>415630</v>
          </cell>
        </row>
        <row r="382">
          <cell r="A382">
            <v>40036</v>
          </cell>
          <cell r="B382" t="str">
            <v>機械組立解体</v>
          </cell>
          <cell r="C382" t="str">
            <v>クロ－ラ式杭打機　ラム重３．５ｔ　プレボ－リング打撃工法</v>
          </cell>
          <cell r="D382" t="str">
            <v>一式</v>
          </cell>
          <cell r="E382">
            <v>522680</v>
          </cell>
        </row>
        <row r="383">
          <cell r="A383">
            <v>40041</v>
          </cell>
          <cell r="B383" t="str">
            <v>機　械　運　搬</v>
          </cell>
          <cell r="C383" t="str">
            <v>クロ－ラ式杭打機　ラム重１．３ｔ　打撃工法</v>
          </cell>
          <cell r="D383" t="str">
            <v>往復</v>
          </cell>
          <cell r="E383">
            <v>127880</v>
          </cell>
        </row>
        <row r="384">
          <cell r="A384">
            <v>40042</v>
          </cell>
          <cell r="B384" t="str">
            <v>機　械　運　搬</v>
          </cell>
          <cell r="C384" t="str">
            <v>クロ－ラ式杭打機　ラム重２．５ｔ　打撃工法</v>
          </cell>
          <cell r="D384" t="str">
            <v>往復</v>
          </cell>
          <cell r="E384">
            <v>334930</v>
          </cell>
        </row>
        <row r="385">
          <cell r="A385">
            <v>40043</v>
          </cell>
          <cell r="B385" t="str">
            <v>機　械　運　搬</v>
          </cell>
          <cell r="C385" t="str">
            <v>クロ－ラ式杭打機　ラム重３．５ｔ　打撃工法</v>
          </cell>
          <cell r="D385" t="str">
            <v>往復</v>
          </cell>
          <cell r="E385">
            <v>347110</v>
          </cell>
        </row>
        <row r="386">
          <cell r="A386">
            <v>40044</v>
          </cell>
          <cell r="B386" t="str">
            <v>機　械　運　搬</v>
          </cell>
          <cell r="C386" t="str">
            <v>クロ－ラ式杭打機　ラム重４．５ｔ　打撃工法</v>
          </cell>
          <cell r="D386" t="str">
            <v>往復</v>
          </cell>
          <cell r="E386">
            <v>359290</v>
          </cell>
        </row>
        <row r="387">
          <cell r="A387">
            <v>40045</v>
          </cell>
          <cell r="B387" t="str">
            <v>機　械　運　搬</v>
          </cell>
          <cell r="C387" t="str">
            <v>クロ－ラ式杭打機　ラム重２．５ｔ　プレボ－リング打撃工法</v>
          </cell>
          <cell r="D387" t="str">
            <v>往復</v>
          </cell>
          <cell r="E387">
            <v>426270</v>
          </cell>
        </row>
        <row r="388">
          <cell r="A388">
            <v>40046</v>
          </cell>
          <cell r="B388" t="str">
            <v>機　械　運　搬</v>
          </cell>
          <cell r="C388" t="str">
            <v>クロ－ラ式杭打機　ラム重３．５ｔ　プレボ－リング打撃工法</v>
          </cell>
          <cell r="D388" t="str">
            <v>往復</v>
          </cell>
          <cell r="E388">
            <v>517620</v>
          </cell>
        </row>
        <row r="389">
          <cell r="A389">
            <v>40050</v>
          </cell>
          <cell r="B389" t="str">
            <v>補助クレ－ン運転</v>
          </cell>
          <cell r="C389" t="str">
            <v>クロ－ラクレ－ン機械式２２．５ｔ吊</v>
          </cell>
          <cell r="D389" t="str">
            <v>ｈ</v>
          </cell>
          <cell r="E389">
            <v>14150</v>
          </cell>
        </row>
        <row r="390">
          <cell r="A390">
            <v>40051</v>
          </cell>
          <cell r="B390" t="str">
            <v>補助バックホウ</v>
          </cell>
          <cell r="C390" t="str">
            <v>バックホウ　０．３５m3</v>
          </cell>
          <cell r="D390" t="str">
            <v>ｈ</v>
          </cell>
          <cell r="E390">
            <v>10360</v>
          </cell>
        </row>
        <row r="391">
          <cell r="A391">
            <v>40053</v>
          </cell>
          <cell r="B391" t="str">
            <v>オーガスクリュ損料</v>
          </cell>
          <cell r="C391" t="str">
            <v>掘削径２６０　３ｍ／本</v>
          </cell>
          <cell r="D391" t="str">
            <v>ｈ</v>
          </cell>
          <cell r="E391">
            <v>260</v>
          </cell>
        </row>
        <row r="392">
          <cell r="A392">
            <v>40054</v>
          </cell>
          <cell r="B392" t="str">
            <v>オーガスクリュ損料</v>
          </cell>
          <cell r="C392" t="str">
            <v>掘削径３００　３ｍ／本</v>
          </cell>
          <cell r="D392" t="str">
            <v>ｈ</v>
          </cell>
          <cell r="E392">
            <v>280</v>
          </cell>
        </row>
        <row r="393">
          <cell r="A393">
            <v>40055</v>
          </cell>
          <cell r="B393" t="str">
            <v>オーガスクリュ損料</v>
          </cell>
          <cell r="C393" t="str">
            <v>掘削径３５０　３ｍ／本</v>
          </cell>
          <cell r="D393" t="str">
            <v>ｈ</v>
          </cell>
          <cell r="E393">
            <v>290</v>
          </cell>
        </row>
        <row r="394">
          <cell r="A394">
            <v>40056</v>
          </cell>
          <cell r="B394" t="str">
            <v>オーガスクリュ損料</v>
          </cell>
          <cell r="C394" t="str">
            <v>掘削径４００　３ｍ／本</v>
          </cell>
          <cell r="D394" t="str">
            <v>ｈ</v>
          </cell>
          <cell r="E394">
            <v>300</v>
          </cell>
        </row>
        <row r="395">
          <cell r="A395">
            <v>40057</v>
          </cell>
          <cell r="B395" t="str">
            <v>オーガスクリュ損料</v>
          </cell>
          <cell r="C395" t="str">
            <v>掘削径４５０　３ｍ／本</v>
          </cell>
          <cell r="D395" t="str">
            <v>ｈ</v>
          </cell>
          <cell r="E395">
            <v>320</v>
          </cell>
        </row>
        <row r="396">
          <cell r="A396">
            <v>40058</v>
          </cell>
          <cell r="B396" t="str">
            <v>オーガスクリュ損料</v>
          </cell>
          <cell r="C396" t="str">
            <v>掘削径５００　３ｍ／本</v>
          </cell>
          <cell r="D396" t="str">
            <v>ｈ</v>
          </cell>
          <cell r="E396">
            <v>330</v>
          </cell>
        </row>
        <row r="397">
          <cell r="A397">
            <v>40061</v>
          </cell>
          <cell r="B397" t="str">
            <v>オーガスクリュ損料</v>
          </cell>
          <cell r="C397" t="str">
            <v>掘削径２６０　５ｍ／本</v>
          </cell>
          <cell r="D397" t="str">
            <v>ｈ</v>
          </cell>
          <cell r="E397">
            <v>350</v>
          </cell>
        </row>
        <row r="398">
          <cell r="A398">
            <v>40062</v>
          </cell>
          <cell r="B398" t="str">
            <v>オーガスクリュ損料</v>
          </cell>
          <cell r="C398" t="str">
            <v>掘削径３００　５ｍ／本</v>
          </cell>
          <cell r="D398" t="str">
            <v>ｈ</v>
          </cell>
          <cell r="E398">
            <v>350</v>
          </cell>
        </row>
        <row r="399">
          <cell r="A399">
            <v>40063</v>
          </cell>
          <cell r="B399" t="str">
            <v>オーガスクリュ損料</v>
          </cell>
          <cell r="C399" t="str">
            <v>掘削径３５０　５ｍ／本</v>
          </cell>
          <cell r="D399" t="str">
            <v>ｈ</v>
          </cell>
          <cell r="E399">
            <v>380</v>
          </cell>
        </row>
        <row r="400">
          <cell r="A400">
            <v>40064</v>
          </cell>
          <cell r="B400" t="str">
            <v>オーガスクリュ損料</v>
          </cell>
          <cell r="C400" t="str">
            <v>掘削径４００　５ｍ／本</v>
          </cell>
          <cell r="D400" t="str">
            <v>ｈ</v>
          </cell>
          <cell r="E400">
            <v>410</v>
          </cell>
        </row>
        <row r="401">
          <cell r="A401">
            <v>40065</v>
          </cell>
          <cell r="B401" t="str">
            <v>オーガスクリュ損料</v>
          </cell>
          <cell r="C401" t="str">
            <v>掘削径４５０　５ｍ／本</v>
          </cell>
          <cell r="D401" t="str">
            <v>ｈ</v>
          </cell>
          <cell r="E401">
            <v>430</v>
          </cell>
        </row>
        <row r="402">
          <cell r="A402">
            <v>40066</v>
          </cell>
          <cell r="B402" t="str">
            <v>オーガスクリュ損料</v>
          </cell>
          <cell r="C402" t="str">
            <v>掘削径５００　５ｍ／本</v>
          </cell>
          <cell r="D402" t="str">
            <v>ｈ</v>
          </cell>
          <cell r="E402">
            <v>450</v>
          </cell>
        </row>
        <row r="403">
          <cell r="A403">
            <v>40069</v>
          </cell>
          <cell r="B403" t="str">
            <v>オーガヘッド損料</v>
          </cell>
          <cell r="C403" t="str">
            <v>３０ｋｗ　掘削径２６０　普通土用</v>
          </cell>
          <cell r="D403" t="str">
            <v>ｈ</v>
          </cell>
          <cell r="E403">
            <v>310</v>
          </cell>
        </row>
        <row r="404">
          <cell r="A404">
            <v>40070</v>
          </cell>
          <cell r="B404" t="str">
            <v>オーガヘッド損料</v>
          </cell>
          <cell r="C404" t="str">
            <v>３０ｋｗ　掘削径３００　普通土用</v>
          </cell>
          <cell r="D404" t="str">
            <v>ｈ</v>
          </cell>
          <cell r="E404">
            <v>340</v>
          </cell>
        </row>
        <row r="405">
          <cell r="A405">
            <v>40071</v>
          </cell>
          <cell r="B405" t="str">
            <v>オーガヘッド損料</v>
          </cell>
          <cell r="C405" t="str">
            <v>３０ｋｗ　掘削径３５０　普通土用</v>
          </cell>
          <cell r="D405" t="str">
            <v>ｈ</v>
          </cell>
          <cell r="E405">
            <v>370</v>
          </cell>
        </row>
        <row r="406">
          <cell r="A406">
            <v>40072</v>
          </cell>
          <cell r="B406" t="str">
            <v>オーガヘッド損料</v>
          </cell>
          <cell r="C406" t="str">
            <v>３０ｋｗ　掘削径４００　普通土用</v>
          </cell>
          <cell r="D406" t="str">
            <v>ｈ</v>
          </cell>
          <cell r="E406">
            <v>430</v>
          </cell>
        </row>
        <row r="407">
          <cell r="A407">
            <v>40073</v>
          </cell>
          <cell r="B407" t="str">
            <v>オーガヘッド損料</v>
          </cell>
          <cell r="C407" t="str">
            <v>３０ｋｗ　掘削径４５０　普通土用</v>
          </cell>
          <cell r="D407" t="str">
            <v>ｈ</v>
          </cell>
          <cell r="E407">
            <v>470</v>
          </cell>
        </row>
        <row r="408">
          <cell r="A408">
            <v>40074</v>
          </cell>
          <cell r="B408" t="str">
            <v>オーガヘッド損料</v>
          </cell>
          <cell r="C408" t="str">
            <v>３０ｋｗ　掘削径５００　普通土用</v>
          </cell>
          <cell r="D408" t="str">
            <v>ｈ</v>
          </cell>
          <cell r="E408">
            <v>500</v>
          </cell>
        </row>
        <row r="409">
          <cell r="A409">
            <v>40075</v>
          </cell>
          <cell r="B409" t="str">
            <v>オーガヘッド損料</v>
          </cell>
          <cell r="C409" t="str">
            <v>３０ｋｗ掘削径２６０レキ及び玉石用</v>
          </cell>
          <cell r="D409" t="str">
            <v>ｈ</v>
          </cell>
          <cell r="E409">
            <v>400</v>
          </cell>
        </row>
        <row r="410">
          <cell r="A410">
            <v>40076</v>
          </cell>
          <cell r="B410" t="str">
            <v>オーガヘッド損料</v>
          </cell>
          <cell r="C410" t="str">
            <v>３０ｋｗ掘削径３００レキ及び玉石用</v>
          </cell>
          <cell r="D410" t="str">
            <v>ｈ</v>
          </cell>
          <cell r="E410">
            <v>410</v>
          </cell>
        </row>
        <row r="411">
          <cell r="A411">
            <v>40077</v>
          </cell>
          <cell r="B411" t="str">
            <v>オーガヘッド損料</v>
          </cell>
          <cell r="C411" t="str">
            <v>３０ｋｗ掘削径３５０レキ及び玉石用</v>
          </cell>
          <cell r="D411" t="str">
            <v>ｈ</v>
          </cell>
          <cell r="E411">
            <v>470</v>
          </cell>
        </row>
        <row r="412">
          <cell r="A412">
            <v>40078</v>
          </cell>
          <cell r="B412" t="str">
            <v>オーガヘッド損料</v>
          </cell>
          <cell r="C412" t="str">
            <v>３０ｋｗ掘削径４００レキ及び玉石用</v>
          </cell>
          <cell r="D412" t="str">
            <v>ｈ</v>
          </cell>
          <cell r="E412">
            <v>530</v>
          </cell>
        </row>
        <row r="413">
          <cell r="A413">
            <v>40079</v>
          </cell>
          <cell r="B413" t="str">
            <v>オーガヘッド損料</v>
          </cell>
          <cell r="C413" t="str">
            <v>３０ｋｗ掘削径４５０レキ及び玉石用</v>
          </cell>
          <cell r="D413" t="str">
            <v>ｈ</v>
          </cell>
          <cell r="E413">
            <v>560</v>
          </cell>
        </row>
        <row r="414">
          <cell r="A414">
            <v>40080</v>
          </cell>
          <cell r="B414" t="str">
            <v>オーガヘッド損料</v>
          </cell>
          <cell r="C414" t="str">
            <v>３０ｋｗ掘削径５００レキ及び玉石用</v>
          </cell>
          <cell r="D414" t="str">
            <v>ｈ</v>
          </cell>
          <cell r="E414">
            <v>610</v>
          </cell>
        </row>
        <row r="415">
          <cell r="A415">
            <v>40130</v>
          </cell>
          <cell r="B415" t="str">
            <v>杭　頭　処　理</v>
          </cell>
          <cell r="C415" t="str">
            <v>径３００</v>
          </cell>
          <cell r="D415" t="str">
            <v>本</v>
          </cell>
          <cell r="E415">
            <v>2330</v>
          </cell>
        </row>
        <row r="416">
          <cell r="A416">
            <v>40135</v>
          </cell>
          <cell r="B416" t="str">
            <v>杭　頭　処　理</v>
          </cell>
          <cell r="C416" t="str">
            <v>径３５０</v>
          </cell>
          <cell r="D416" t="str">
            <v>本</v>
          </cell>
          <cell r="E416">
            <v>3100</v>
          </cell>
        </row>
        <row r="417">
          <cell r="A417">
            <v>40140</v>
          </cell>
          <cell r="B417" t="str">
            <v>杭　頭　処　理</v>
          </cell>
          <cell r="C417" t="str">
            <v>径４００</v>
          </cell>
          <cell r="D417" t="str">
            <v>本</v>
          </cell>
          <cell r="E417">
            <v>3870</v>
          </cell>
        </row>
        <row r="418">
          <cell r="A418">
            <v>40145</v>
          </cell>
          <cell r="B418" t="str">
            <v>杭　頭　処　理</v>
          </cell>
          <cell r="C418" t="str">
            <v>径４５０</v>
          </cell>
          <cell r="D418" t="str">
            <v>本</v>
          </cell>
          <cell r="E418">
            <v>4840</v>
          </cell>
        </row>
        <row r="419">
          <cell r="A419">
            <v>40150</v>
          </cell>
          <cell r="B419" t="str">
            <v>杭　頭　処　理</v>
          </cell>
          <cell r="C419" t="str">
            <v>径５００</v>
          </cell>
          <cell r="D419" t="str">
            <v>本</v>
          </cell>
          <cell r="E419">
            <v>5810</v>
          </cell>
        </row>
        <row r="420">
          <cell r="A420">
            <v>40160</v>
          </cell>
          <cell r="B420" t="str">
            <v>杭　頭　処　理</v>
          </cell>
          <cell r="C420" t="str">
            <v>径６００</v>
          </cell>
          <cell r="D420" t="str">
            <v>本</v>
          </cell>
          <cell r="E420">
            <v>7940</v>
          </cell>
        </row>
        <row r="421">
          <cell r="A421">
            <v>40530</v>
          </cell>
          <cell r="B421" t="str">
            <v>杭　頭　補　強</v>
          </cell>
          <cell r="C421" t="str">
            <v>径３００</v>
          </cell>
          <cell r="D421" t="str">
            <v>箇所</v>
          </cell>
          <cell r="E421">
            <v>2820</v>
          </cell>
        </row>
        <row r="422">
          <cell r="A422">
            <v>40535</v>
          </cell>
          <cell r="B422" t="str">
            <v>杭　頭　補　強</v>
          </cell>
          <cell r="C422" t="str">
            <v>径３５０</v>
          </cell>
          <cell r="D422" t="str">
            <v>箇所</v>
          </cell>
          <cell r="E422">
            <v>3160</v>
          </cell>
        </row>
        <row r="423">
          <cell r="A423">
            <v>40540</v>
          </cell>
          <cell r="B423" t="str">
            <v>杭　頭　補　強</v>
          </cell>
          <cell r="C423" t="str">
            <v>径４００</v>
          </cell>
          <cell r="D423" t="str">
            <v>箇所</v>
          </cell>
          <cell r="E423">
            <v>4530</v>
          </cell>
        </row>
        <row r="424">
          <cell r="A424">
            <v>40545</v>
          </cell>
          <cell r="B424" t="str">
            <v>杭　頭　補　強</v>
          </cell>
          <cell r="C424" t="str">
            <v>径４５０</v>
          </cell>
          <cell r="D424" t="str">
            <v>箇所</v>
          </cell>
          <cell r="E424">
            <v>5890</v>
          </cell>
        </row>
        <row r="425">
          <cell r="A425">
            <v>40550</v>
          </cell>
          <cell r="B425" t="str">
            <v>杭　頭　補　強</v>
          </cell>
          <cell r="C425" t="str">
            <v>径５００</v>
          </cell>
          <cell r="D425" t="str">
            <v>箇所</v>
          </cell>
          <cell r="E425">
            <v>7630</v>
          </cell>
        </row>
        <row r="426">
          <cell r="A426">
            <v>40560</v>
          </cell>
          <cell r="B426" t="str">
            <v>杭　頭　補　強</v>
          </cell>
          <cell r="C426" t="str">
            <v>径６００</v>
          </cell>
          <cell r="D426" t="str">
            <v>箇所</v>
          </cell>
          <cell r="E426">
            <v>10830</v>
          </cell>
        </row>
        <row r="427">
          <cell r="A427">
            <v>41040</v>
          </cell>
          <cell r="B427" t="str">
            <v>砕　石　地　業</v>
          </cell>
          <cell r="C427" t="str">
            <v>Ｃ－４０</v>
          </cell>
          <cell r="D427" t="str">
            <v>m3</v>
          </cell>
          <cell r="E427">
            <v>6450</v>
          </cell>
        </row>
        <row r="428">
          <cell r="A428">
            <v>41140</v>
          </cell>
          <cell r="B428" t="str">
            <v>砕　石　敷　き</v>
          </cell>
          <cell r="C428" t="str">
            <v>Ｃ－４０</v>
          </cell>
          <cell r="D428" t="str">
            <v>m3</v>
          </cell>
          <cell r="E428">
            <v>5810</v>
          </cell>
        </row>
        <row r="429">
          <cell r="A429" t="str">
            <v>05（　コ　ン　ク　リ　ー　ト　）</v>
          </cell>
        </row>
        <row r="430">
          <cell r="A430">
            <v>50000</v>
          </cell>
          <cell r="B430" t="str">
            <v>コンクリート打設手間</v>
          </cell>
          <cell r="C430" t="str">
            <v>ブーム型　一般部　　　　　　　　　２０m3未満</v>
          </cell>
          <cell r="D430" t="str">
            <v>m3</v>
          </cell>
          <cell r="E430">
            <v>3290</v>
          </cell>
        </row>
        <row r="431">
          <cell r="A431">
            <v>50002</v>
          </cell>
          <cell r="B431" t="str">
            <v>コンクリート打設手間</v>
          </cell>
          <cell r="C431" t="str">
            <v>ブーム型　一般部　　　　　　　　　２０m3以上５０m3未満</v>
          </cell>
          <cell r="D431" t="str">
            <v>m3</v>
          </cell>
          <cell r="E431">
            <v>2860</v>
          </cell>
        </row>
        <row r="432">
          <cell r="A432">
            <v>50004</v>
          </cell>
          <cell r="B432" t="str">
            <v>コンクリート打設手間</v>
          </cell>
          <cell r="C432" t="str">
            <v>ブーム型　一般部　　　　　　　　　５０m3以上１００m3未満</v>
          </cell>
          <cell r="D432" t="str">
            <v>m3</v>
          </cell>
          <cell r="E432">
            <v>2460</v>
          </cell>
        </row>
        <row r="433">
          <cell r="A433">
            <v>50006</v>
          </cell>
          <cell r="B433" t="str">
            <v>コンクリート打設手間</v>
          </cell>
          <cell r="C433" t="str">
            <v>ブーム型　一般部　　　　　　　　　１００m3以上１７０m3未満</v>
          </cell>
          <cell r="D433" t="str">
            <v>m3</v>
          </cell>
          <cell r="E433">
            <v>2530</v>
          </cell>
        </row>
        <row r="434">
          <cell r="A434">
            <v>50008</v>
          </cell>
          <cell r="B434" t="str">
            <v>コンクリート打設手間</v>
          </cell>
          <cell r="C434" t="str">
            <v>ブーム型　一般部　　　　　　　　　１７０m3以上</v>
          </cell>
          <cell r="D434" t="str">
            <v>m3</v>
          </cell>
          <cell r="E434">
            <v>2160</v>
          </cell>
        </row>
        <row r="435">
          <cell r="A435">
            <v>50020</v>
          </cell>
          <cell r="B435" t="str">
            <v>コンクリート打設手間</v>
          </cell>
          <cell r="C435" t="str">
            <v>ブーム型　耐圧盤　　　　　　　　　２０m3未満</v>
          </cell>
          <cell r="D435" t="str">
            <v>m3</v>
          </cell>
          <cell r="E435">
            <v>1610</v>
          </cell>
        </row>
        <row r="436">
          <cell r="A436">
            <v>50022</v>
          </cell>
          <cell r="B436" t="str">
            <v>コンクリート打設手間</v>
          </cell>
          <cell r="C436" t="str">
            <v>ブーム型　耐圧盤　　　　　　　　　２０m3以上５０m3未満</v>
          </cell>
          <cell r="D436" t="str">
            <v>m3</v>
          </cell>
          <cell r="E436">
            <v>1390</v>
          </cell>
        </row>
        <row r="437">
          <cell r="A437">
            <v>50024</v>
          </cell>
          <cell r="B437" t="str">
            <v>コンクリート打設手間</v>
          </cell>
          <cell r="C437" t="str">
            <v>ブーム型　耐圧盤　　　　　　　　　５０m3以上１００m3未満</v>
          </cell>
          <cell r="D437" t="str">
            <v>m3</v>
          </cell>
          <cell r="E437">
            <v>1200</v>
          </cell>
        </row>
        <row r="438">
          <cell r="A438">
            <v>50026</v>
          </cell>
          <cell r="B438" t="str">
            <v>コンクリート打設手間</v>
          </cell>
          <cell r="C438" t="str">
            <v>ブーム型　耐圧盤　　　　　　　　　１００m3以上１７０m3未満</v>
          </cell>
          <cell r="D438" t="str">
            <v>m3</v>
          </cell>
          <cell r="E438">
            <v>1640</v>
          </cell>
        </row>
        <row r="439">
          <cell r="A439">
            <v>50028</v>
          </cell>
          <cell r="B439" t="str">
            <v>コンクリート打設手間</v>
          </cell>
          <cell r="C439" t="str">
            <v>ブーム型　耐圧盤　　　　　　　　　１７０m3以上</v>
          </cell>
          <cell r="D439" t="str">
            <v>m3</v>
          </cell>
          <cell r="E439">
            <v>1370</v>
          </cell>
        </row>
        <row r="440">
          <cell r="A440">
            <v>50040</v>
          </cell>
          <cell r="B440" t="str">
            <v>コンクリート打設手間</v>
          </cell>
          <cell r="C440" t="str">
            <v>ブーム型　土間　　　　　　　　　　２０m3未満</v>
          </cell>
          <cell r="D440" t="str">
            <v>m3</v>
          </cell>
          <cell r="E440">
            <v>1280</v>
          </cell>
        </row>
        <row r="441">
          <cell r="A441">
            <v>50042</v>
          </cell>
          <cell r="B441" t="str">
            <v>コンクリート打設手間</v>
          </cell>
          <cell r="C441" t="str">
            <v>ブーム型　土間　　　　　　　　　　２０m3以上５０m3未満</v>
          </cell>
          <cell r="D441" t="str">
            <v>m3</v>
          </cell>
          <cell r="E441">
            <v>1110</v>
          </cell>
        </row>
        <row r="442">
          <cell r="A442">
            <v>50044</v>
          </cell>
          <cell r="B442" t="str">
            <v>コンクリート打設手間</v>
          </cell>
          <cell r="C442" t="str">
            <v>ブーム型　土間　　　　　　　　　　５０m3以上１００m3未満</v>
          </cell>
          <cell r="D442" t="str">
            <v>m3</v>
          </cell>
          <cell r="E442">
            <v>950</v>
          </cell>
        </row>
        <row r="443">
          <cell r="A443">
            <v>50046</v>
          </cell>
          <cell r="B443" t="str">
            <v>コンクリート打設手間</v>
          </cell>
          <cell r="C443" t="str">
            <v>ブーム型　土間　　　　　　　　　　１００m3以上１７０m3未満</v>
          </cell>
          <cell r="D443" t="str">
            <v>m3</v>
          </cell>
          <cell r="E443">
            <v>1470</v>
          </cell>
        </row>
        <row r="444">
          <cell r="A444">
            <v>50048</v>
          </cell>
          <cell r="B444" t="str">
            <v>コンクリート打設手間</v>
          </cell>
          <cell r="C444" t="str">
            <v>ブーム型　土間　　　　　　　　　　１７０m3以上</v>
          </cell>
          <cell r="D444" t="str">
            <v>m3</v>
          </cell>
          <cell r="E444">
            <v>1210</v>
          </cell>
        </row>
        <row r="445">
          <cell r="A445">
            <v>50060</v>
          </cell>
          <cell r="B445" t="str">
            <v>コンクリート打設手間</v>
          </cell>
          <cell r="C445" t="str">
            <v>ブーム型　捨てコン　　　　　　　　２０m3未満</v>
          </cell>
          <cell r="D445" t="str">
            <v>m3</v>
          </cell>
          <cell r="E445">
            <v>1540</v>
          </cell>
        </row>
        <row r="446">
          <cell r="A446">
            <v>50062</v>
          </cell>
          <cell r="B446" t="str">
            <v>コンクリート打設手間</v>
          </cell>
          <cell r="C446" t="str">
            <v>ブーム型　捨てコン　　　　　　　　２０m3以上５０m3未満</v>
          </cell>
          <cell r="D446" t="str">
            <v>m3</v>
          </cell>
          <cell r="E446">
            <v>1330</v>
          </cell>
        </row>
        <row r="447">
          <cell r="A447">
            <v>50064</v>
          </cell>
          <cell r="B447" t="str">
            <v>コンクリート打設手間</v>
          </cell>
          <cell r="C447" t="str">
            <v>ブーム型　捨てコン　　　　　　　　５０m3以上１００m3未満</v>
          </cell>
          <cell r="D447" t="str">
            <v>m3</v>
          </cell>
          <cell r="E447">
            <v>1150</v>
          </cell>
        </row>
        <row r="448">
          <cell r="A448">
            <v>50066</v>
          </cell>
          <cell r="B448" t="str">
            <v>コンクリート打設手間</v>
          </cell>
          <cell r="C448" t="str">
            <v>ブーム型　捨てコン　　　　　　　　１００m3以上１７０m3未満</v>
          </cell>
          <cell r="D448" t="str">
            <v>m3</v>
          </cell>
          <cell r="E448">
            <v>1610</v>
          </cell>
        </row>
        <row r="449">
          <cell r="A449">
            <v>50068</v>
          </cell>
          <cell r="B449" t="str">
            <v>コンクリート打設手間</v>
          </cell>
          <cell r="C449" t="str">
            <v>ブーム型　捨てコン　　　　　　　　１７０m3以上</v>
          </cell>
          <cell r="D449" t="str">
            <v>m3</v>
          </cell>
          <cell r="E449">
            <v>1340</v>
          </cell>
        </row>
        <row r="450">
          <cell r="A450">
            <v>50102</v>
          </cell>
          <cell r="B450" t="str">
            <v>コンクリート打設手間</v>
          </cell>
          <cell r="C450" t="str">
            <v>配管型　一般部　　　　　　　　　　５０m3未満</v>
          </cell>
          <cell r="D450" t="str">
            <v>m3</v>
          </cell>
          <cell r="E450">
            <v>3260</v>
          </cell>
        </row>
        <row r="451">
          <cell r="A451">
            <v>50104</v>
          </cell>
          <cell r="B451" t="str">
            <v>コンクリート打設手間</v>
          </cell>
          <cell r="C451" t="str">
            <v>配管型　一般部　　　　　　　　　　５０m3以上１００m3未満</v>
          </cell>
          <cell r="D451" t="str">
            <v>m3</v>
          </cell>
          <cell r="E451">
            <v>2660</v>
          </cell>
        </row>
        <row r="452">
          <cell r="A452">
            <v>50106</v>
          </cell>
          <cell r="B452" t="str">
            <v>コンクリート打設手間</v>
          </cell>
          <cell r="C452" t="str">
            <v>配管型　一般部　　　　　　　　　　１００m3以上１７０m3未満</v>
          </cell>
          <cell r="D452" t="str">
            <v>m3</v>
          </cell>
          <cell r="E452">
            <v>2540</v>
          </cell>
        </row>
        <row r="453">
          <cell r="A453">
            <v>50108</v>
          </cell>
          <cell r="B453" t="str">
            <v>コンクリート打設手間</v>
          </cell>
          <cell r="C453" t="str">
            <v>配管型　一般部　　　　　　　　　　１７０m3以上</v>
          </cell>
          <cell r="D453" t="str">
            <v>m3</v>
          </cell>
          <cell r="E453">
            <v>2270</v>
          </cell>
        </row>
        <row r="454">
          <cell r="A454">
            <v>50112</v>
          </cell>
          <cell r="B454" t="str">
            <v>コンクリート打設手間</v>
          </cell>
          <cell r="C454" t="str">
            <v>配管型　耐圧盤　　　　　　　　　　５０m3未満</v>
          </cell>
          <cell r="D454" t="str">
            <v>m3</v>
          </cell>
          <cell r="E454">
            <v>1580</v>
          </cell>
        </row>
        <row r="455">
          <cell r="A455">
            <v>50114</v>
          </cell>
          <cell r="B455" t="str">
            <v>コンクリート打設手間</v>
          </cell>
          <cell r="C455" t="str">
            <v>配管型　耐圧盤　　　　　　　　　　５０m3以上１００m3未満</v>
          </cell>
          <cell r="D455" t="str">
            <v>m3</v>
          </cell>
          <cell r="E455">
            <v>1290</v>
          </cell>
        </row>
        <row r="456">
          <cell r="A456">
            <v>50116</v>
          </cell>
          <cell r="B456" t="str">
            <v>コンクリート打設手間</v>
          </cell>
          <cell r="C456" t="str">
            <v>配管型　耐圧盤　　　　　　　　　　１００m3以上１７０m3未満</v>
          </cell>
          <cell r="D456" t="str">
            <v>m3</v>
          </cell>
          <cell r="E456">
            <v>1590</v>
          </cell>
        </row>
        <row r="457">
          <cell r="A457">
            <v>50118</v>
          </cell>
          <cell r="B457" t="str">
            <v>コンクリート打設手間</v>
          </cell>
          <cell r="C457" t="str">
            <v>配管型　耐圧盤　　　　　　　　　　１７０m3以上</v>
          </cell>
          <cell r="D457" t="str">
            <v>m3</v>
          </cell>
          <cell r="E457">
            <v>1430</v>
          </cell>
        </row>
        <row r="458">
          <cell r="A458">
            <v>50122</v>
          </cell>
          <cell r="B458" t="str">
            <v>コンクリート打設手間</v>
          </cell>
          <cell r="C458" t="str">
            <v>配管型　土間　　　　　　　　　　　５０m3未満</v>
          </cell>
          <cell r="D458" t="str">
            <v>m3</v>
          </cell>
          <cell r="E458">
            <v>1260</v>
          </cell>
        </row>
        <row r="459">
          <cell r="A459">
            <v>50124</v>
          </cell>
          <cell r="B459" t="str">
            <v>コンクリート打設手間</v>
          </cell>
          <cell r="C459" t="str">
            <v>配管型　土間　　　　　　　　　　　５０m3以上１００m3未満</v>
          </cell>
          <cell r="D459" t="str">
            <v>m3</v>
          </cell>
          <cell r="E459">
            <v>1030</v>
          </cell>
        </row>
        <row r="460">
          <cell r="A460">
            <v>50126</v>
          </cell>
          <cell r="B460" t="str">
            <v>コンクリート打設手間</v>
          </cell>
          <cell r="C460" t="str">
            <v>配管型　土間　　　　　　　　　　　１００m3以上１７０m3未満</v>
          </cell>
          <cell r="D460" t="str">
            <v>m3</v>
          </cell>
          <cell r="E460">
            <v>1410</v>
          </cell>
        </row>
        <row r="461">
          <cell r="A461">
            <v>50128</v>
          </cell>
          <cell r="B461" t="str">
            <v>コンクリート打設手間</v>
          </cell>
          <cell r="C461" t="str">
            <v>配管型　土間　　　　　　　　　　　１７０m3以上</v>
          </cell>
          <cell r="D461" t="str">
            <v>m3</v>
          </cell>
          <cell r="E461">
            <v>1270</v>
          </cell>
        </row>
        <row r="462">
          <cell r="A462">
            <v>50132</v>
          </cell>
          <cell r="B462" t="str">
            <v>コンクリート打設手間</v>
          </cell>
          <cell r="C462" t="str">
            <v>配管型　捨てコン　　　　　　　　　５０m3未満</v>
          </cell>
          <cell r="D462" t="str">
            <v>m3</v>
          </cell>
          <cell r="E462">
            <v>1520</v>
          </cell>
        </row>
        <row r="463">
          <cell r="A463">
            <v>50134</v>
          </cell>
          <cell r="B463" t="str">
            <v>コンクリート打設手間</v>
          </cell>
          <cell r="C463" t="str">
            <v>配管型　捨てコン　　　　　　　　　５０m3以上１００m3未満</v>
          </cell>
          <cell r="D463" t="str">
            <v>m3</v>
          </cell>
          <cell r="E463">
            <v>1240</v>
          </cell>
        </row>
        <row r="464">
          <cell r="A464">
            <v>50136</v>
          </cell>
          <cell r="B464" t="str">
            <v>コンクリート打設手間</v>
          </cell>
          <cell r="C464" t="str">
            <v>配管型　捨てコン　　　　　　　　　１００m3以上１７０m3未満</v>
          </cell>
          <cell r="D464" t="str">
            <v>m3</v>
          </cell>
          <cell r="E464">
            <v>1560</v>
          </cell>
        </row>
        <row r="465">
          <cell r="A465">
            <v>50138</v>
          </cell>
          <cell r="B465" t="str">
            <v>コンクリート打設手間</v>
          </cell>
          <cell r="C465" t="str">
            <v>配管型　捨てコン　　　　　　　　　１７０m3以上</v>
          </cell>
          <cell r="D465" t="str">
            <v>m3</v>
          </cell>
          <cell r="E465">
            <v>1400</v>
          </cell>
        </row>
        <row r="466">
          <cell r="A466">
            <v>50200</v>
          </cell>
          <cell r="B466" t="str">
            <v>コンクリートポンプ運転</v>
          </cell>
          <cell r="C466" t="str">
            <v>ブーム型　２０m3未満</v>
          </cell>
          <cell r="D466" t="str">
            <v>台</v>
          </cell>
          <cell r="E466">
            <v>56290</v>
          </cell>
        </row>
        <row r="467">
          <cell r="A467">
            <v>50202</v>
          </cell>
          <cell r="B467" t="str">
            <v>コンクリートポンプ運転</v>
          </cell>
          <cell r="C467" t="str">
            <v>ブーム型　２０m3以上５０m3未満</v>
          </cell>
          <cell r="D467" t="str">
            <v>台</v>
          </cell>
          <cell r="E467">
            <v>75280</v>
          </cell>
        </row>
        <row r="468">
          <cell r="A468">
            <v>50204</v>
          </cell>
          <cell r="B468" t="str">
            <v>コンクリートポンプ運転</v>
          </cell>
          <cell r="C468" t="str">
            <v>ブーム型　５０m3以上１００m3未満</v>
          </cell>
          <cell r="D468" t="str">
            <v>台</v>
          </cell>
          <cell r="E468">
            <v>112530</v>
          </cell>
        </row>
        <row r="469">
          <cell r="A469">
            <v>50206</v>
          </cell>
          <cell r="B469" t="str">
            <v>コンクリートポンプ運転</v>
          </cell>
          <cell r="C469" t="str">
            <v>ブーム型　１００m3以上１７０m3未満</v>
          </cell>
          <cell r="D469" t="str">
            <v>台</v>
          </cell>
          <cell r="E469">
            <v>38020</v>
          </cell>
        </row>
        <row r="470">
          <cell r="A470">
            <v>50208</v>
          </cell>
          <cell r="B470" t="str">
            <v>コンクリートポンプ運転</v>
          </cell>
          <cell r="C470" t="str">
            <v>ブーム型　１７０m3以上</v>
          </cell>
          <cell r="D470" t="str">
            <v>台</v>
          </cell>
          <cell r="E470">
            <v>40670</v>
          </cell>
        </row>
        <row r="471">
          <cell r="A471">
            <v>50222</v>
          </cell>
          <cell r="B471" t="str">
            <v>コンクリートポンプ運転</v>
          </cell>
          <cell r="C471" t="str">
            <v>配管型　５０m3未満</v>
          </cell>
          <cell r="D471" t="str">
            <v>台</v>
          </cell>
          <cell r="E471">
            <v>75610</v>
          </cell>
        </row>
        <row r="472">
          <cell r="A472">
            <v>50224</v>
          </cell>
          <cell r="B472" t="str">
            <v>コンクリートポンプ運転</v>
          </cell>
          <cell r="C472" t="str">
            <v>配管型　５０m3以上１００m3未満</v>
          </cell>
          <cell r="D472" t="str">
            <v>台</v>
          </cell>
          <cell r="E472">
            <v>109260</v>
          </cell>
        </row>
        <row r="473">
          <cell r="A473">
            <v>50226</v>
          </cell>
          <cell r="B473" t="str">
            <v>コンクリートポンプ運転</v>
          </cell>
          <cell r="C473" t="str">
            <v>配管型　１００m3以上１７０m3未満</v>
          </cell>
          <cell r="D473" t="str">
            <v>台</v>
          </cell>
          <cell r="E473">
            <v>48140</v>
          </cell>
        </row>
        <row r="474">
          <cell r="A474">
            <v>50228</v>
          </cell>
          <cell r="B474" t="str">
            <v>コンクリートポンプ運転</v>
          </cell>
          <cell r="C474" t="str">
            <v>配管型　１７０m3以上</v>
          </cell>
          <cell r="D474" t="str">
            <v>台</v>
          </cell>
          <cell r="E474">
            <v>56640</v>
          </cell>
        </row>
        <row r="475">
          <cell r="A475">
            <v>50301</v>
          </cell>
          <cell r="B475" t="str">
            <v>コンクリート足場</v>
          </cell>
          <cell r="C475" t="str">
            <v>一般階</v>
          </cell>
          <cell r="D475" t="str">
            <v>m2</v>
          </cell>
          <cell r="E475">
            <v>120</v>
          </cell>
        </row>
        <row r="476">
          <cell r="A476">
            <v>50400</v>
          </cell>
          <cell r="B476" t="str">
            <v>コンクリート養生</v>
          </cell>
          <cell r="C476" t="str">
            <v>一般</v>
          </cell>
          <cell r="D476" t="str">
            <v>m2</v>
          </cell>
          <cell r="E476">
            <v>42</v>
          </cell>
        </row>
        <row r="477">
          <cell r="A477">
            <v>50501</v>
          </cell>
          <cell r="B477" t="str">
            <v>寒中コンクリート養生</v>
          </cell>
          <cell r="C477" t="str">
            <v>防炎Ι類　厚０．４　スラブ面養生</v>
          </cell>
          <cell r="D477" t="str">
            <v>m2</v>
          </cell>
          <cell r="E477">
            <v>420</v>
          </cell>
        </row>
        <row r="478">
          <cell r="A478">
            <v>50511</v>
          </cell>
          <cell r="B478" t="str">
            <v>寒中コンクリート養生</v>
          </cell>
          <cell r="C478" t="str">
            <v>Ａ種　防炎Ι類　厚０．４　　　　　側シ－ト張り</v>
          </cell>
          <cell r="D478" t="str">
            <v>m2</v>
          </cell>
          <cell r="E478">
            <v>560</v>
          </cell>
        </row>
        <row r="479">
          <cell r="A479">
            <v>50512</v>
          </cell>
          <cell r="B479" t="str">
            <v>寒中コンクリート養生</v>
          </cell>
          <cell r="C479" t="str">
            <v>Ｂ種・Ｃ種　防炎Ι類　厚０．４　　側シ－ト張り</v>
          </cell>
          <cell r="D479" t="str">
            <v>m2</v>
          </cell>
          <cell r="E479">
            <v>600</v>
          </cell>
        </row>
        <row r="480">
          <cell r="A480">
            <v>50531</v>
          </cell>
          <cell r="B480" t="str">
            <v>寒中コンクリート養生</v>
          </cell>
          <cell r="C480" t="str">
            <v>雪おろし</v>
          </cell>
          <cell r="D480" t="str">
            <v>m2</v>
          </cell>
          <cell r="E480">
            <v>170</v>
          </cell>
        </row>
        <row r="481">
          <cell r="A481">
            <v>50541</v>
          </cell>
          <cell r="B481" t="str">
            <v>寒中コンクリート養生</v>
          </cell>
          <cell r="C481" t="str">
            <v>消火器</v>
          </cell>
          <cell r="D481" t="str">
            <v>個</v>
          </cell>
          <cell r="E481">
            <v>790</v>
          </cell>
        </row>
        <row r="482">
          <cell r="A482">
            <v>51300</v>
          </cell>
          <cell r="B482" t="str">
            <v>打　放　型　枠</v>
          </cell>
          <cell r="C482" t="str">
            <v>本実板</v>
          </cell>
          <cell r="D482" t="str">
            <v>m2</v>
          </cell>
          <cell r="E482">
            <v>11840</v>
          </cell>
        </row>
        <row r="483">
          <cell r="A483">
            <v>51500</v>
          </cell>
          <cell r="B483" t="str">
            <v>型　枠　足　場</v>
          </cell>
          <cell r="C483" t="str">
            <v>脚立足場</v>
          </cell>
          <cell r="D483" t="str">
            <v>m2</v>
          </cell>
          <cell r="E483">
            <v>210</v>
          </cell>
        </row>
        <row r="484">
          <cell r="A484">
            <v>52002</v>
          </cell>
          <cell r="B484" t="str">
            <v>型　枠　運　搬</v>
          </cell>
          <cell r="C484" t="str">
            <v>２層以下　１０ｋｍまで　　　　　　＜搬入搬出の場合は２倍する＞</v>
          </cell>
          <cell r="D484" t="str">
            <v>m2</v>
          </cell>
          <cell r="E484">
            <v>80</v>
          </cell>
        </row>
        <row r="485">
          <cell r="A485">
            <v>52003</v>
          </cell>
          <cell r="B485" t="str">
            <v>型　枠　運　搬</v>
          </cell>
          <cell r="C485" t="str">
            <v>３層以下　１０ｋｍまで　　　　　　＜搬入搬出の場合は２倍する＞</v>
          </cell>
          <cell r="D485" t="str">
            <v>m2</v>
          </cell>
          <cell r="E485">
            <v>68</v>
          </cell>
        </row>
        <row r="486">
          <cell r="A486">
            <v>52004</v>
          </cell>
          <cell r="B486" t="str">
            <v>型　枠　運　搬</v>
          </cell>
          <cell r="C486" t="str">
            <v>４層以下　１０ｋｍまで　　　　　　＜搬入搬出の場合は２倍する＞</v>
          </cell>
          <cell r="D486" t="str">
            <v>m2</v>
          </cell>
          <cell r="E486">
            <v>56</v>
          </cell>
        </row>
        <row r="487">
          <cell r="A487">
            <v>52005</v>
          </cell>
          <cell r="B487" t="str">
            <v>型　枠　運　搬</v>
          </cell>
          <cell r="C487" t="str">
            <v>５層以下　１０ｋｍまで　　　　　　＜搬入搬出の場合は２倍する＞</v>
          </cell>
          <cell r="D487" t="str">
            <v>m2</v>
          </cell>
          <cell r="E487">
            <v>48</v>
          </cell>
        </row>
        <row r="488">
          <cell r="A488">
            <v>52006</v>
          </cell>
          <cell r="B488" t="str">
            <v>型　枠　運　搬</v>
          </cell>
          <cell r="C488" t="str">
            <v>６層以上　１０ｋｍまで　　　　　　＜搬入搬出の場合は２倍する＞</v>
          </cell>
          <cell r="D488" t="str">
            <v>m2</v>
          </cell>
          <cell r="E488">
            <v>40</v>
          </cell>
        </row>
        <row r="489">
          <cell r="A489">
            <v>52100</v>
          </cell>
          <cell r="B489" t="str">
            <v>コンクリート足場運搬費</v>
          </cell>
          <cell r="C489" t="str">
            <v>＜搬入搬出の場合は２倍する＞</v>
          </cell>
          <cell r="D489" t="str">
            <v>m2</v>
          </cell>
          <cell r="E489">
            <v>7</v>
          </cell>
        </row>
        <row r="490">
          <cell r="A490">
            <v>52200</v>
          </cell>
          <cell r="B490" t="str">
            <v>型枠足場運搬費</v>
          </cell>
          <cell r="C490" t="str">
            <v>脚立足場　　　　　　　　　　　　　＜搬入搬出の場合は２倍する＞</v>
          </cell>
          <cell r="D490" t="str">
            <v>m2</v>
          </cell>
          <cell r="E490">
            <v>10</v>
          </cell>
        </row>
        <row r="491">
          <cell r="A491" t="str">
            <v>06（　鉄　筋　）</v>
          </cell>
        </row>
        <row r="492">
          <cell r="A492">
            <v>60051</v>
          </cell>
          <cell r="B492" t="str">
            <v>鉄筋加工組立</v>
          </cell>
          <cell r="C492" t="str">
            <v>Ｄ１０　ＲＣ造・現場加工</v>
          </cell>
          <cell r="D492" t="str">
            <v>ｔ</v>
          </cell>
          <cell r="E492">
            <v>107640</v>
          </cell>
        </row>
        <row r="493">
          <cell r="A493">
            <v>60052</v>
          </cell>
          <cell r="B493" t="str">
            <v>鉄筋加工組立</v>
          </cell>
          <cell r="C493" t="str">
            <v>Ｄ１３　ＲＣ造・現場加工</v>
          </cell>
          <cell r="D493" t="str">
            <v>ｔ</v>
          </cell>
          <cell r="E493">
            <v>59110</v>
          </cell>
        </row>
        <row r="494">
          <cell r="A494">
            <v>60053</v>
          </cell>
          <cell r="B494" t="str">
            <v>鉄筋加工組立</v>
          </cell>
          <cell r="C494" t="str">
            <v>Ｄ１６　ＲＣ造・現場加工</v>
          </cell>
          <cell r="D494" t="str">
            <v>ｔ</v>
          </cell>
          <cell r="E494">
            <v>40980</v>
          </cell>
        </row>
        <row r="495">
          <cell r="A495">
            <v>60054</v>
          </cell>
          <cell r="B495" t="str">
            <v>鉄筋加工組立</v>
          </cell>
          <cell r="C495" t="str">
            <v>Ｄ１９　ＲＣ造・現場加工</v>
          </cell>
          <cell r="D495" t="str">
            <v>ｔ</v>
          </cell>
          <cell r="E495">
            <v>38710</v>
          </cell>
        </row>
        <row r="496">
          <cell r="A496">
            <v>60055</v>
          </cell>
          <cell r="B496" t="str">
            <v>鉄筋加工組立</v>
          </cell>
          <cell r="C496" t="str">
            <v>Ｄ２２　ＲＣ造・現場加工</v>
          </cell>
          <cell r="D496" t="str">
            <v>ｔ</v>
          </cell>
          <cell r="E496">
            <v>35000</v>
          </cell>
        </row>
        <row r="497">
          <cell r="A497">
            <v>60056</v>
          </cell>
          <cell r="B497" t="str">
            <v>鉄筋加工組立</v>
          </cell>
          <cell r="C497" t="str">
            <v>Ｄ２５　ＲＣ造・現場加工</v>
          </cell>
          <cell r="D497" t="str">
            <v>ｔ</v>
          </cell>
          <cell r="E497">
            <v>31280</v>
          </cell>
        </row>
        <row r="498">
          <cell r="A498">
            <v>60057</v>
          </cell>
          <cell r="B498" t="str">
            <v>鉄筋加工組立</v>
          </cell>
          <cell r="C498" t="str">
            <v>Ｄ２９　ＲＣ造・現場加工</v>
          </cell>
          <cell r="D498" t="str">
            <v>ｔ</v>
          </cell>
          <cell r="E498">
            <v>26320</v>
          </cell>
        </row>
        <row r="499">
          <cell r="A499">
            <v>60058</v>
          </cell>
          <cell r="B499" t="str">
            <v>鉄筋加工組立</v>
          </cell>
          <cell r="C499" t="str">
            <v>Ｄ３２　ＲＣ造・現場加工</v>
          </cell>
          <cell r="D499" t="str">
            <v>ｔ</v>
          </cell>
          <cell r="E499">
            <v>24660</v>
          </cell>
        </row>
        <row r="500">
          <cell r="A500">
            <v>60061</v>
          </cell>
          <cell r="B500" t="str">
            <v>鉄筋加工組立</v>
          </cell>
          <cell r="C500" t="str">
            <v>Ｄ１０　ＳＲＣ造・現場加工</v>
          </cell>
          <cell r="D500" t="str">
            <v>ｔ</v>
          </cell>
          <cell r="E500">
            <v>112160</v>
          </cell>
        </row>
        <row r="501">
          <cell r="A501">
            <v>60062</v>
          </cell>
          <cell r="B501" t="str">
            <v>鉄筋加工組立</v>
          </cell>
          <cell r="C501" t="str">
            <v>Ｄ１３　ＳＲＣ造・現場加工</v>
          </cell>
          <cell r="D501" t="str">
            <v>ｔ</v>
          </cell>
          <cell r="E501">
            <v>60560</v>
          </cell>
        </row>
        <row r="502">
          <cell r="A502">
            <v>60063</v>
          </cell>
          <cell r="B502" t="str">
            <v>鉄筋加工組立</v>
          </cell>
          <cell r="C502" t="str">
            <v>Ｄ１６　ＳＲＣ造・現場加工</v>
          </cell>
          <cell r="D502" t="str">
            <v>ｔ</v>
          </cell>
          <cell r="E502">
            <v>43450</v>
          </cell>
        </row>
        <row r="503">
          <cell r="A503">
            <v>60064</v>
          </cell>
          <cell r="B503" t="str">
            <v>鉄筋加工組立</v>
          </cell>
          <cell r="C503" t="str">
            <v>Ｄ１９　ＳＲＣ造・現場加工</v>
          </cell>
          <cell r="D503" t="str">
            <v>ｔ</v>
          </cell>
          <cell r="E503">
            <v>45930</v>
          </cell>
        </row>
        <row r="504">
          <cell r="A504">
            <v>60065</v>
          </cell>
          <cell r="B504" t="str">
            <v>鉄筋加工組立</v>
          </cell>
          <cell r="C504" t="str">
            <v>Ｄ２２　ＳＲＣ造・現場加工</v>
          </cell>
          <cell r="D504" t="str">
            <v>ｔ</v>
          </cell>
          <cell r="E504">
            <v>41400</v>
          </cell>
        </row>
        <row r="505">
          <cell r="A505">
            <v>60066</v>
          </cell>
          <cell r="B505" t="str">
            <v>鉄筋加工組立</v>
          </cell>
          <cell r="C505" t="str">
            <v>Ｄ２５　ＳＲＣ造・現場加工</v>
          </cell>
          <cell r="D505" t="str">
            <v>ｔ</v>
          </cell>
          <cell r="E505">
            <v>37040</v>
          </cell>
        </row>
        <row r="506">
          <cell r="A506">
            <v>60067</v>
          </cell>
          <cell r="B506" t="str">
            <v>鉄筋加工組立</v>
          </cell>
          <cell r="C506" t="str">
            <v>Ｄ２９　ＳＲＣ造・現場加工</v>
          </cell>
          <cell r="D506" t="str">
            <v>ｔ</v>
          </cell>
          <cell r="E506">
            <v>31280</v>
          </cell>
        </row>
        <row r="507">
          <cell r="A507">
            <v>60068</v>
          </cell>
          <cell r="B507" t="str">
            <v>鉄筋加工組立</v>
          </cell>
          <cell r="C507" t="str">
            <v>Ｄ３２　ＳＲＣ造・現場加工</v>
          </cell>
          <cell r="D507" t="str">
            <v>ｔ</v>
          </cell>
          <cell r="E507">
            <v>29020</v>
          </cell>
        </row>
        <row r="508">
          <cell r="A508">
            <v>60071</v>
          </cell>
          <cell r="B508" t="str">
            <v>鉄筋加工組立</v>
          </cell>
          <cell r="C508" t="str">
            <v>Ｄ１０　ＲＣ造・工場加工</v>
          </cell>
          <cell r="D508" t="str">
            <v>ｔ</v>
          </cell>
          <cell r="E508">
            <v>113920</v>
          </cell>
        </row>
        <row r="509">
          <cell r="A509">
            <v>60072</v>
          </cell>
          <cell r="B509" t="str">
            <v>鉄筋加工組立</v>
          </cell>
          <cell r="C509" t="str">
            <v>Ｄ１３　ＲＣ造・工場加工</v>
          </cell>
          <cell r="D509" t="str">
            <v>ｔ</v>
          </cell>
          <cell r="E509">
            <v>62840</v>
          </cell>
        </row>
        <row r="510">
          <cell r="A510">
            <v>60073</v>
          </cell>
          <cell r="B510" t="str">
            <v>鉄筋加工組立</v>
          </cell>
          <cell r="C510" t="str">
            <v>Ｄ１６　ＲＣ造・工場加工</v>
          </cell>
          <cell r="D510" t="str">
            <v>ｔ</v>
          </cell>
          <cell r="E510">
            <v>43710</v>
          </cell>
        </row>
        <row r="511">
          <cell r="A511">
            <v>60074</v>
          </cell>
          <cell r="B511" t="str">
            <v>鉄筋加工組立</v>
          </cell>
          <cell r="C511" t="str">
            <v>Ｄ１９　ＲＣ造・工場加工</v>
          </cell>
          <cell r="D511" t="str">
            <v>ｔ</v>
          </cell>
          <cell r="E511">
            <v>41660</v>
          </cell>
        </row>
        <row r="512">
          <cell r="A512">
            <v>60075</v>
          </cell>
          <cell r="B512" t="str">
            <v>鉄筋加工組立</v>
          </cell>
          <cell r="C512" t="str">
            <v>Ｄ２２　ＲＣ造・工場加工</v>
          </cell>
          <cell r="D512" t="str">
            <v>ｔ</v>
          </cell>
          <cell r="E512">
            <v>37350</v>
          </cell>
        </row>
        <row r="513">
          <cell r="A513">
            <v>60076</v>
          </cell>
          <cell r="B513" t="str">
            <v>鉄筋加工組立</v>
          </cell>
          <cell r="C513" t="str">
            <v>Ｄ２５　ＲＣ造・工場加工</v>
          </cell>
          <cell r="D513" t="str">
            <v>ｔ</v>
          </cell>
          <cell r="E513">
            <v>33460</v>
          </cell>
        </row>
        <row r="514">
          <cell r="A514">
            <v>60077</v>
          </cell>
          <cell r="B514" t="str">
            <v>鉄筋加工組立</v>
          </cell>
          <cell r="C514" t="str">
            <v>Ｄ２９　ＲＣ造・工場加工</v>
          </cell>
          <cell r="D514" t="str">
            <v>ｔ</v>
          </cell>
          <cell r="E514">
            <v>28340</v>
          </cell>
        </row>
        <row r="515">
          <cell r="A515">
            <v>60078</v>
          </cell>
          <cell r="B515" t="str">
            <v>鉄筋加工組立</v>
          </cell>
          <cell r="C515" t="str">
            <v>Ｄ３２　ＲＣ造・工場加工</v>
          </cell>
          <cell r="D515" t="str">
            <v>ｔ</v>
          </cell>
          <cell r="E515">
            <v>26510</v>
          </cell>
        </row>
        <row r="516">
          <cell r="A516">
            <v>60081</v>
          </cell>
          <cell r="B516" t="str">
            <v>鉄筋加工組立</v>
          </cell>
          <cell r="C516" t="str">
            <v>Ｄ１０　ＳＲＣ造・工場加工</v>
          </cell>
          <cell r="D516" t="str">
            <v>ｔ</v>
          </cell>
          <cell r="E516">
            <v>118280</v>
          </cell>
        </row>
        <row r="517">
          <cell r="A517">
            <v>60082</v>
          </cell>
          <cell r="B517" t="str">
            <v>鉄筋加工組立</v>
          </cell>
          <cell r="C517" t="str">
            <v>Ｄ１３　ＳＲＣ造・工場加工</v>
          </cell>
          <cell r="D517" t="str">
            <v>ｔ</v>
          </cell>
          <cell r="E517">
            <v>64300</v>
          </cell>
        </row>
        <row r="518">
          <cell r="A518">
            <v>60083</v>
          </cell>
          <cell r="B518" t="str">
            <v>鉄筋加工組立</v>
          </cell>
          <cell r="C518" t="str">
            <v>Ｄ１６　ＳＲＣ造・工場加工</v>
          </cell>
          <cell r="D518" t="str">
            <v>ｔ</v>
          </cell>
          <cell r="E518">
            <v>40590</v>
          </cell>
        </row>
        <row r="519">
          <cell r="A519">
            <v>60084</v>
          </cell>
          <cell r="B519" t="str">
            <v>鉄筋加工組立</v>
          </cell>
          <cell r="C519" t="str">
            <v>Ｄ１９　ＳＲＣ造・工場加工</v>
          </cell>
          <cell r="D519" t="str">
            <v>ｔ</v>
          </cell>
          <cell r="E519">
            <v>43540</v>
          </cell>
        </row>
        <row r="520">
          <cell r="A520">
            <v>60085</v>
          </cell>
          <cell r="B520" t="str">
            <v>鉄筋加工組立</v>
          </cell>
          <cell r="C520" t="str">
            <v>Ｄ２２　ＳＲＣ造・工場加工</v>
          </cell>
          <cell r="D520" t="str">
            <v>ｔ</v>
          </cell>
          <cell r="E520">
            <v>39010</v>
          </cell>
        </row>
        <row r="521">
          <cell r="A521">
            <v>60086</v>
          </cell>
          <cell r="B521" t="str">
            <v>鉄筋加工組立</v>
          </cell>
          <cell r="C521" t="str">
            <v>Ｄ２５　ＳＲＣ造・工場加工</v>
          </cell>
          <cell r="D521" t="str">
            <v>ｔ</v>
          </cell>
          <cell r="E521">
            <v>34920</v>
          </cell>
        </row>
        <row r="522">
          <cell r="A522">
            <v>60087</v>
          </cell>
          <cell r="B522" t="str">
            <v>鉄筋加工組立</v>
          </cell>
          <cell r="C522" t="str">
            <v>Ｄ２９　ＳＲＣ造・工場加工</v>
          </cell>
          <cell r="D522" t="str">
            <v>ｔ</v>
          </cell>
          <cell r="E522">
            <v>29580</v>
          </cell>
        </row>
        <row r="523">
          <cell r="A523">
            <v>60088</v>
          </cell>
          <cell r="B523" t="str">
            <v>鉄筋加工組立</v>
          </cell>
          <cell r="C523" t="str">
            <v>Ｄ３２　ＳＲＣ造・工場加工</v>
          </cell>
          <cell r="D523" t="str">
            <v>ｔ</v>
          </cell>
          <cell r="E523">
            <v>27530</v>
          </cell>
        </row>
        <row r="524">
          <cell r="A524">
            <v>60203</v>
          </cell>
          <cell r="B524" t="str">
            <v>鉄筋加工組立</v>
          </cell>
          <cell r="C524" t="str">
            <v>Ｄ１３以下　スリーブ補強・現場加工</v>
          </cell>
          <cell r="D524" t="str">
            <v>ｔ</v>
          </cell>
          <cell r="E524">
            <v>151180</v>
          </cell>
        </row>
        <row r="525">
          <cell r="A525">
            <v>60206</v>
          </cell>
          <cell r="B525" t="str">
            <v>鉄筋加工組立</v>
          </cell>
          <cell r="C525" t="str">
            <v>Ｄ１６以上　スリーブ補強・現場加工</v>
          </cell>
          <cell r="D525" t="str">
            <v>ｔ</v>
          </cell>
          <cell r="E525">
            <v>120890</v>
          </cell>
        </row>
        <row r="526">
          <cell r="A526">
            <v>60233</v>
          </cell>
          <cell r="B526" t="str">
            <v>鉄筋加工組立</v>
          </cell>
          <cell r="C526" t="str">
            <v>Ｄ１３以下　スリーブ補強・工場加工</v>
          </cell>
          <cell r="D526" t="str">
            <v>ｔ</v>
          </cell>
          <cell r="E526">
            <v>153870</v>
          </cell>
        </row>
        <row r="527">
          <cell r="A527">
            <v>60236</v>
          </cell>
          <cell r="B527" t="str">
            <v>鉄筋加工組立</v>
          </cell>
          <cell r="C527" t="str">
            <v>Ｄ１６以上　スリーブ補強・工場加工</v>
          </cell>
          <cell r="D527" t="str">
            <v>ｔ</v>
          </cell>
          <cell r="E527">
            <v>116160</v>
          </cell>
        </row>
        <row r="528">
          <cell r="A528">
            <v>60300</v>
          </cell>
          <cell r="B528" t="str">
            <v>スパイラル筋組立</v>
          </cell>
          <cell r="D528" t="str">
            <v>ｔ</v>
          </cell>
          <cell r="E528">
            <v>45730</v>
          </cell>
        </row>
        <row r="529">
          <cell r="A529">
            <v>60400</v>
          </cell>
          <cell r="B529" t="str">
            <v>鉄筋格子組立</v>
          </cell>
          <cell r="C529" t="str">
            <v>床</v>
          </cell>
          <cell r="D529" t="str">
            <v>ｔ</v>
          </cell>
          <cell r="E529">
            <v>28480</v>
          </cell>
        </row>
        <row r="530">
          <cell r="A530">
            <v>60401</v>
          </cell>
          <cell r="B530" t="str">
            <v>鉄筋格子組立</v>
          </cell>
          <cell r="C530" t="str">
            <v>壁</v>
          </cell>
          <cell r="D530" t="str">
            <v>ｔ</v>
          </cell>
          <cell r="E530">
            <v>38230</v>
          </cell>
        </row>
        <row r="531">
          <cell r="A531">
            <v>62019</v>
          </cell>
          <cell r="B531" t="str">
            <v>ガ　ス　圧　接</v>
          </cell>
          <cell r="C531" t="str">
            <v>１９ｍｍ</v>
          </cell>
          <cell r="D531" t="str">
            <v>箇所</v>
          </cell>
          <cell r="E531">
            <v>600</v>
          </cell>
        </row>
        <row r="532">
          <cell r="A532">
            <v>62022</v>
          </cell>
          <cell r="B532" t="str">
            <v>ガ　ス　圧　接</v>
          </cell>
          <cell r="C532" t="str">
            <v>２２ｍｍ</v>
          </cell>
          <cell r="D532" t="str">
            <v>箇所</v>
          </cell>
          <cell r="E532">
            <v>730</v>
          </cell>
        </row>
        <row r="533">
          <cell r="A533">
            <v>62025</v>
          </cell>
          <cell r="B533" t="str">
            <v>ガ　ス　圧　接</v>
          </cell>
          <cell r="C533" t="str">
            <v>２５ｍｍ</v>
          </cell>
          <cell r="D533" t="str">
            <v>箇所</v>
          </cell>
          <cell r="E533">
            <v>860</v>
          </cell>
        </row>
        <row r="534">
          <cell r="A534">
            <v>62029</v>
          </cell>
          <cell r="B534" t="str">
            <v>ガ　ス　圧　接</v>
          </cell>
          <cell r="C534" t="str">
            <v>２９ｍｍ</v>
          </cell>
          <cell r="D534" t="str">
            <v>箇所</v>
          </cell>
          <cell r="E534">
            <v>1050</v>
          </cell>
        </row>
        <row r="535">
          <cell r="A535">
            <v>62900</v>
          </cell>
          <cell r="B535" t="str">
            <v>鉄　筋　足　場</v>
          </cell>
          <cell r="C535" t="str">
            <v>脚立足場</v>
          </cell>
          <cell r="D535" t="str">
            <v>m2</v>
          </cell>
          <cell r="E535">
            <v>210</v>
          </cell>
        </row>
        <row r="536">
          <cell r="A536">
            <v>63000</v>
          </cell>
          <cell r="B536" t="str">
            <v>鉄筋足場運搬費</v>
          </cell>
          <cell r="C536" t="str">
            <v>脚立足場　　　　　　　　　　　　　＜搬入搬出の場合は２倍する＞</v>
          </cell>
          <cell r="D536" t="str">
            <v>m2</v>
          </cell>
          <cell r="E536">
            <v>10</v>
          </cell>
        </row>
        <row r="537">
          <cell r="A537" t="str">
            <v>07（　鉄　骨　）</v>
          </cell>
        </row>
        <row r="538">
          <cell r="A538">
            <v>70100</v>
          </cell>
          <cell r="B538" t="str">
            <v>副　資　材　Ａ</v>
          </cell>
          <cell r="D538" t="str">
            <v>ｔ</v>
          </cell>
          <cell r="E538">
            <v>6360</v>
          </cell>
        </row>
        <row r="539">
          <cell r="A539">
            <v>70102</v>
          </cell>
          <cell r="B539" t="str">
            <v>副　資　材　Ｂ</v>
          </cell>
          <cell r="D539" t="str">
            <v>ｔ</v>
          </cell>
          <cell r="E539">
            <v>3130</v>
          </cell>
        </row>
        <row r="540">
          <cell r="A540">
            <v>70201</v>
          </cell>
          <cell r="B540" t="str">
            <v>溶接材料費</v>
          </cell>
          <cell r="C540" t="str">
            <v>隅肉脚長６ｍｍ換算</v>
          </cell>
          <cell r="D540" t="str">
            <v>ｍ</v>
          </cell>
          <cell r="E540">
            <v>91</v>
          </cell>
        </row>
        <row r="541">
          <cell r="A541">
            <v>70400</v>
          </cell>
          <cell r="B541" t="str">
            <v>アンカ－ボルト埋込み</v>
          </cell>
          <cell r="C541" t="str">
            <v>主柱用</v>
          </cell>
          <cell r="D541" t="str">
            <v>本</v>
          </cell>
          <cell r="E541">
            <v>5230</v>
          </cell>
        </row>
        <row r="542">
          <cell r="A542">
            <v>70410</v>
          </cell>
          <cell r="B542" t="str">
            <v>アンカ－ボルト埋込み</v>
          </cell>
          <cell r="C542" t="str">
            <v>間柱・軽微なもの用</v>
          </cell>
          <cell r="D542" t="str">
            <v>本</v>
          </cell>
          <cell r="E542">
            <v>1820</v>
          </cell>
        </row>
        <row r="543">
          <cell r="A543">
            <v>70500</v>
          </cell>
          <cell r="B543" t="str">
            <v>柱底ならしモルタル</v>
          </cell>
          <cell r="C543" t="str">
            <v>主柱用</v>
          </cell>
          <cell r="D543" t="str">
            <v>箇所</v>
          </cell>
          <cell r="E543">
            <v>2630</v>
          </cell>
        </row>
        <row r="544">
          <cell r="A544">
            <v>70510</v>
          </cell>
          <cell r="B544" t="str">
            <v>柱底ならしモルタル</v>
          </cell>
          <cell r="C544" t="str">
            <v>間柱・軽微なもの用</v>
          </cell>
          <cell r="D544" t="str">
            <v>箇所</v>
          </cell>
          <cell r="E544">
            <v>1850</v>
          </cell>
        </row>
        <row r="545">
          <cell r="A545">
            <v>70600</v>
          </cell>
          <cell r="B545" t="str">
            <v>建　　　方</v>
          </cell>
          <cell r="C545" t="str">
            <v>低層　労務費</v>
          </cell>
          <cell r="D545" t="str">
            <v>ｔ</v>
          </cell>
          <cell r="E545">
            <v>9690</v>
          </cell>
        </row>
        <row r="546">
          <cell r="A546">
            <v>70610</v>
          </cell>
          <cell r="B546" t="str">
            <v>建　　　方</v>
          </cell>
          <cell r="C546" t="str">
            <v>中層　労務費</v>
          </cell>
          <cell r="D546" t="str">
            <v>ｔ</v>
          </cell>
          <cell r="E546">
            <v>12390</v>
          </cell>
        </row>
        <row r="547">
          <cell r="A547">
            <v>70620</v>
          </cell>
          <cell r="B547" t="str">
            <v>建　　　方</v>
          </cell>
          <cell r="C547" t="str">
            <v>高層　労務費</v>
          </cell>
          <cell r="D547" t="str">
            <v>ｔ</v>
          </cell>
          <cell r="E547">
            <v>16410</v>
          </cell>
        </row>
        <row r="548">
          <cell r="A548">
            <v>70710</v>
          </cell>
          <cell r="B548" t="str">
            <v>トラッククレーン</v>
          </cell>
          <cell r="C548" t="str">
            <v>油圧式　１０～11t吊　運転費用</v>
          </cell>
          <cell r="D548" t="str">
            <v>　ｔ　</v>
          </cell>
          <cell r="E548">
            <v>2730</v>
          </cell>
        </row>
        <row r="549">
          <cell r="A549">
            <v>70720</v>
          </cell>
          <cell r="B549" t="str">
            <v>トラッククレーン</v>
          </cell>
          <cell r="C549" t="str">
            <v>油圧式　２０～２２t吊　運転費用</v>
          </cell>
          <cell r="D549" t="str">
            <v>　ｔ　</v>
          </cell>
          <cell r="E549">
            <v>3990</v>
          </cell>
        </row>
        <row r="550">
          <cell r="A550">
            <v>70735</v>
          </cell>
          <cell r="B550" t="str">
            <v>トラッククレーン</v>
          </cell>
          <cell r="C550" t="str">
            <v>油圧式　３５～３６t吊　運転費用</v>
          </cell>
          <cell r="D550" t="str">
            <v>　ｔ　</v>
          </cell>
          <cell r="E550">
            <v>5750</v>
          </cell>
        </row>
        <row r="551">
          <cell r="A551">
            <v>70740</v>
          </cell>
          <cell r="B551" t="str">
            <v>トラッククレーン</v>
          </cell>
          <cell r="C551" t="str">
            <v>油圧式　４０～４５t吊　運転費用</v>
          </cell>
          <cell r="D551" t="str">
            <v>　ｔ　</v>
          </cell>
          <cell r="E551">
            <v>7250</v>
          </cell>
        </row>
        <row r="552">
          <cell r="A552">
            <v>70810</v>
          </cell>
          <cell r="B552" t="str">
            <v>トラッククレーン</v>
          </cell>
          <cell r="C552" t="str">
            <v>油圧式　１０～1１t吊　自走費用</v>
          </cell>
          <cell r="D552" t="str">
            <v>ｈ</v>
          </cell>
          <cell r="E552">
            <v>5810</v>
          </cell>
        </row>
        <row r="553">
          <cell r="A553">
            <v>70820</v>
          </cell>
          <cell r="B553" t="str">
            <v>トラッククレーン</v>
          </cell>
          <cell r="C553" t="str">
            <v>油圧式　２０～２２t吊　自走費用</v>
          </cell>
          <cell r="D553" t="str">
            <v>ｈ</v>
          </cell>
          <cell r="E553">
            <v>8490</v>
          </cell>
        </row>
        <row r="554">
          <cell r="A554">
            <v>70835</v>
          </cell>
          <cell r="B554" t="str">
            <v>トラッククレーン</v>
          </cell>
          <cell r="C554" t="str">
            <v>油圧式　３５～３６t吊　自走費用</v>
          </cell>
          <cell r="D554" t="str">
            <v>ｈ</v>
          </cell>
          <cell r="E554">
            <v>12240</v>
          </cell>
        </row>
        <row r="555">
          <cell r="A555">
            <v>70840</v>
          </cell>
          <cell r="B555" t="str">
            <v>トラッククレーン</v>
          </cell>
          <cell r="C555" t="str">
            <v>油圧式　４０～４５t吊　自走費用</v>
          </cell>
          <cell r="D555" t="str">
            <v>ｈ</v>
          </cell>
          <cell r="E555">
            <v>15430</v>
          </cell>
        </row>
        <row r="556">
          <cell r="A556">
            <v>72000</v>
          </cell>
          <cell r="B556" t="str">
            <v>現場本締め</v>
          </cell>
          <cell r="C556" t="str">
            <v>１０００本未満　特殊高力ボルト</v>
          </cell>
          <cell r="D556" t="str">
            <v>百本</v>
          </cell>
          <cell r="E556">
            <v>16060</v>
          </cell>
        </row>
        <row r="557">
          <cell r="A557">
            <v>72001</v>
          </cell>
          <cell r="B557" t="str">
            <v>現場本締め</v>
          </cell>
          <cell r="C557" t="str">
            <v>１０００本以上　特殊高力ボルト</v>
          </cell>
          <cell r="D557" t="str">
            <v>百本</v>
          </cell>
          <cell r="E557">
            <v>15850</v>
          </cell>
        </row>
        <row r="558">
          <cell r="A558">
            <v>72004</v>
          </cell>
          <cell r="B558" t="str">
            <v>現場本締め</v>
          </cell>
          <cell r="C558" t="str">
            <v>２０００本以上　特殊高力ボルト</v>
          </cell>
          <cell r="D558" t="str">
            <v>百本</v>
          </cell>
          <cell r="E558">
            <v>15440</v>
          </cell>
        </row>
        <row r="559">
          <cell r="A559">
            <v>72007</v>
          </cell>
          <cell r="B559" t="str">
            <v>現場本締め</v>
          </cell>
          <cell r="C559" t="str">
            <v>３０００本以上　特殊高力ボルト</v>
          </cell>
          <cell r="D559" t="str">
            <v>百本</v>
          </cell>
          <cell r="E559">
            <v>15030</v>
          </cell>
        </row>
        <row r="560">
          <cell r="A560">
            <v>72010</v>
          </cell>
          <cell r="B560" t="str">
            <v>現場本締め</v>
          </cell>
          <cell r="C560" t="str">
            <v>４０００本以上　特殊高力ボルト</v>
          </cell>
          <cell r="D560" t="str">
            <v>百本</v>
          </cell>
          <cell r="E560">
            <v>14620</v>
          </cell>
        </row>
        <row r="561">
          <cell r="A561">
            <v>72013</v>
          </cell>
          <cell r="B561" t="str">
            <v>現場本締め</v>
          </cell>
          <cell r="C561" t="str">
            <v>５０００本以上　特殊高力ボルト</v>
          </cell>
          <cell r="D561" t="str">
            <v>百本</v>
          </cell>
          <cell r="E561">
            <v>14200</v>
          </cell>
        </row>
        <row r="562">
          <cell r="A562">
            <v>72016</v>
          </cell>
          <cell r="B562" t="str">
            <v>現場本締め</v>
          </cell>
          <cell r="C562" t="str">
            <v>６０００本以上　特殊高力ボルト</v>
          </cell>
          <cell r="D562" t="str">
            <v>百本</v>
          </cell>
          <cell r="E562">
            <v>13780</v>
          </cell>
        </row>
        <row r="563">
          <cell r="A563">
            <v>72019</v>
          </cell>
          <cell r="B563" t="str">
            <v>現場本締め</v>
          </cell>
          <cell r="C563" t="str">
            <v>７０００本以上　特殊高力ボルト</v>
          </cell>
          <cell r="D563" t="str">
            <v>百本</v>
          </cell>
          <cell r="E563">
            <v>13380</v>
          </cell>
        </row>
        <row r="564">
          <cell r="A564">
            <v>72022</v>
          </cell>
          <cell r="B564" t="str">
            <v>現場本締め</v>
          </cell>
          <cell r="C564" t="str">
            <v>８０００本以上　特殊高力ボルト</v>
          </cell>
          <cell r="D564" t="str">
            <v>百本</v>
          </cell>
          <cell r="E564">
            <v>12960</v>
          </cell>
        </row>
        <row r="565">
          <cell r="A565">
            <v>72025</v>
          </cell>
          <cell r="B565" t="str">
            <v>現場本締め</v>
          </cell>
          <cell r="C565" t="str">
            <v>９０００本以上　特殊高力ボルト</v>
          </cell>
          <cell r="D565" t="str">
            <v>百本</v>
          </cell>
          <cell r="E565">
            <v>12550</v>
          </cell>
        </row>
        <row r="566">
          <cell r="A566">
            <v>72028</v>
          </cell>
          <cell r="B566" t="str">
            <v>現場本締め</v>
          </cell>
          <cell r="C566" t="str">
            <v>１００００本以上　特殊高力ボルト</v>
          </cell>
          <cell r="D566" t="str">
            <v>百本</v>
          </cell>
          <cell r="E566">
            <v>12340</v>
          </cell>
        </row>
        <row r="567">
          <cell r="A567">
            <v>72060</v>
          </cell>
          <cell r="B567" t="str">
            <v>現場本締め</v>
          </cell>
          <cell r="C567" t="str">
            <v>大張間構造　特殊高力ボルト</v>
          </cell>
          <cell r="D567" t="str">
            <v>百本</v>
          </cell>
          <cell r="E567">
            <v>16480</v>
          </cell>
        </row>
        <row r="568">
          <cell r="A568">
            <v>75000</v>
          </cell>
          <cell r="B568" t="str">
            <v>現　場　溶　接</v>
          </cell>
          <cell r="C568" t="str">
            <v>隅肉脚長６ｍｍ換算　半自動溶接</v>
          </cell>
          <cell r="D568" t="str">
            <v>ｍ</v>
          </cell>
          <cell r="E568">
            <v>1140</v>
          </cell>
        </row>
        <row r="569">
          <cell r="A569">
            <v>75100</v>
          </cell>
          <cell r="B569" t="str">
            <v>軽量鉄骨加工取付け</v>
          </cell>
          <cell r="C569" t="str">
            <v>普通ボルト締付け共　母屋・胴縁の類</v>
          </cell>
          <cell r="D569" t="str">
            <v>ｔ</v>
          </cell>
          <cell r="E569">
            <v>78880</v>
          </cell>
        </row>
        <row r="570">
          <cell r="A570">
            <v>76000</v>
          </cell>
          <cell r="B570" t="str">
            <v>鉄　骨　足　場</v>
          </cell>
          <cell r="D570" t="str">
            <v>m2</v>
          </cell>
          <cell r="E570">
            <v>760</v>
          </cell>
        </row>
        <row r="571">
          <cell r="A571">
            <v>77000</v>
          </cell>
          <cell r="B571" t="str">
            <v>災　害　防　止</v>
          </cell>
          <cell r="C571" t="str">
            <v>安全ネット</v>
          </cell>
          <cell r="D571" t="str">
            <v>m2</v>
          </cell>
          <cell r="E571">
            <v>410</v>
          </cell>
        </row>
        <row r="572">
          <cell r="A572">
            <v>78020</v>
          </cell>
          <cell r="B572" t="str">
            <v>鉄骨足場運搬費</v>
          </cell>
          <cell r="C572" t="str">
            <v>１０ｋｍまで　　　　　　　　　　　＜搬入搬出の場合は２倍する＞</v>
          </cell>
          <cell r="D572" t="str">
            <v>m2</v>
          </cell>
          <cell r="E572">
            <v>17</v>
          </cell>
        </row>
        <row r="573">
          <cell r="A573">
            <v>78030</v>
          </cell>
          <cell r="B573" t="str">
            <v>災害防止運搬</v>
          </cell>
          <cell r="C573" t="str">
            <v>１０ｋｍまで　安全ネット　　　　　＜搬入搬出の場合は２倍する＞</v>
          </cell>
          <cell r="D573" t="str">
            <v>m2</v>
          </cell>
          <cell r="E573">
            <v>6</v>
          </cell>
        </row>
        <row r="574">
          <cell r="A574" t="str">
            <v>08（　既製コンクリート　）</v>
          </cell>
        </row>
        <row r="575">
          <cell r="A575">
            <v>80010</v>
          </cell>
          <cell r="B575" t="str">
            <v>コンクリートブロック積み（軽微な壁）</v>
          </cell>
          <cell r="C575" t="str">
            <v>Ａ種　１００</v>
          </cell>
          <cell r="D575" t="str">
            <v>m2</v>
          </cell>
          <cell r="E575">
            <v>4370</v>
          </cell>
        </row>
        <row r="576">
          <cell r="A576">
            <v>80110</v>
          </cell>
          <cell r="B576" t="str">
            <v>コンクリートブロック積み（軽微な壁）</v>
          </cell>
          <cell r="C576" t="str">
            <v>Ｃ種　１００</v>
          </cell>
          <cell r="D576" t="str">
            <v>m2</v>
          </cell>
          <cell r="E576">
            <v>4800</v>
          </cell>
        </row>
        <row r="577">
          <cell r="A577">
            <v>80212</v>
          </cell>
          <cell r="B577" t="str">
            <v>コンクリートブロック積み（帳壁）</v>
          </cell>
          <cell r="C577" t="str">
            <v>Ａ種　１２０</v>
          </cell>
          <cell r="D577" t="str">
            <v>m2</v>
          </cell>
          <cell r="E577">
            <v>5480</v>
          </cell>
        </row>
        <row r="578">
          <cell r="A578">
            <v>80215</v>
          </cell>
          <cell r="B578" t="str">
            <v>コンクリートブロック積み（帳壁）</v>
          </cell>
          <cell r="C578" t="str">
            <v>Ａ種　１５０</v>
          </cell>
          <cell r="D578" t="str">
            <v>m2</v>
          </cell>
          <cell r="E578">
            <v>6160</v>
          </cell>
        </row>
        <row r="579">
          <cell r="A579">
            <v>80219</v>
          </cell>
          <cell r="B579" t="str">
            <v>コンクリートブロック積み（帳壁）</v>
          </cell>
          <cell r="C579" t="str">
            <v>Ａ種　１９０</v>
          </cell>
          <cell r="D579" t="str">
            <v>m2</v>
          </cell>
          <cell r="E579">
            <v>7680</v>
          </cell>
        </row>
        <row r="580">
          <cell r="A580">
            <v>80312</v>
          </cell>
          <cell r="B580" t="str">
            <v>コンクリートブロック積み（帳壁）</v>
          </cell>
          <cell r="C580" t="str">
            <v>Ｂ種　１２０</v>
          </cell>
          <cell r="D580" t="str">
            <v>m2</v>
          </cell>
          <cell r="E580">
            <v>5810</v>
          </cell>
        </row>
        <row r="581">
          <cell r="A581">
            <v>80315</v>
          </cell>
          <cell r="B581" t="str">
            <v>コンクリートブロック積み（帳壁）</v>
          </cell>
          <cell r="C581" t="str">
            <v>Ｂ種　１５０</v>
          </cell>
          <cell r="D581" t="str">
            <v>m2</v>
          </cell>
          <cell r="E581">
            <v>6620</v>
          </cell>
        </row>
        <row r="582">
          <cell r="A582">
            <v>80319</v>
          </cell>
          <cell r="B582" t="str">
            <v>コンクリートブロック積み（帳壁）</v>
          </cell>
          <cell r="C582" t="str">
            <v>Ｂ種　１９０</v>
          </cell>
          <cell r="D582" t="str">
            <v>m2</v>
          </cell>
          <cell r="E582">
            <v>8170</v>
          </cell>
        </row>
        <row r="583">
          <cell r="A583">
            <v>80412</v>
          </cell>
          <cell r="B583" t="str">
            <v>コンクリートブロック積み（帳壁）</v>
          </cell>
          <cell r="C583" t="str">
            <v>Ｃ種　１２０</v>
          </cell>
          <cell r="D583" t="str">
            <v>m2</v>
          </cell>
          <cell r="E583">
            <v>6200</v>
          </cell>
        </row>
        <row r="584">
          <cell r="A584">
            <v>80415</v>
          </cell>
          <cell r="B584" t="str">
            <v>コンクリートブロック積み（帳壁）</v>
          </cell>
          <cell r="C584" t="str">
            <v>Ｃ種　１５０</v>
          </cell>
          <cell r="D584" t="str">
            <v>m2</v>
          </cell>
          <cell r="E584">
            <v>6850</v>
          </cell>
        </row>
        <row r="585">
          <cell r="A585">
            <v>80419</v>
          </cell>
          <cell r="B585" t="str">
            <v>コンクリートブロック積み（帳壁）</v>
          </cell>
          <cell r="C585" t="str">
            <v>Ｃ種　１９０</v>
          </cell>
          <cell r="D585" t="str">
            <v>m2</v>
          </cell>
          <cell r="E585">
            <v>8620</v>
          </cell>
        </row>
        <row r="586">
          <cell r="A586">
            <v>80512</v>
          </cell>
          <cell r="B586" t="str">
            <v>コンクリートブロック積み（帳壁）</v>
          </cell>
          <cell r="C586" t="str">
            <v>防水　１２０</v>
          </cell>
          <cell r="D586" t="str">
            <v>m2</v>
          </cell>
          <cell r="E586">
            <v>6490</v>
          </cell>
        </row>
        <row r="587">
          <cell r="A587">
            <v>80515</v>
          </cell>
          <cell r="B587" t="str">
            <v>コンクリートブロック積み（帳壁）</v>
          </cell>
          <cell r="C587" t="str">
            <v>防水　１５０</v>
          </cell>
          <cell r="D587" t="str">
            <v>m2</v>
          </cell>
          <cell r="E587">
            <v>7140</v>
          </cell>
        </row>
        <row r="588">
          <cell r="A588">
            <v>80519</v>
          </cell>
          <cell r="B588" t="str">
            <v>コンクリートブロック積み（帳壁）</v>
          </cell>
          <cell r="C588" t="str">
            <v>防水　１９０</v>
          </cell>
          <cell r="D588" t="str">
            <v>m2</v>
          </cell>
          <cell r="E588">
            <v>8910</v>
          </cell>
        </row>
        <row r="589">
          <cell r="A589">
            <v>80612</v>
          </cell>
          <cell r="B589" t="str">
            <v>コンクリートブロック積み（帳壁・片面化粧）</v>
          </cell>
          <cell r="C589" t="str">
            <v>Ａ種　１２０</v>
          </cell>
          <cell r="D589" t="str">
            <v>m2</v>
          </cell>
          <cell r="E589">
            <v>5970</v>
          </cell>
        </row>
        <row r="590">
          <cell r="A590">
            <v>80615</v>
          </cell>
          <cell r="B590" t="str">
            <v>コンクリートブロック積み（帳壁・片面化粧）</v>
          </cell>
          <cell r="C590" t="str">
            <v>Ａ種　１５０</v>
          </cell>
          <cell r="D590" t="str">
            <v>m2</v>
          </cell>
          <cell r="E590">
            <v>6650</v>
          </cell>
        </row>
        <row r="591">
          <cell r="A591">
            <v>80619</v>
          </cell>
          <cell r="B591" t="str">
            <v>コンクリートブロック積み（帳壁・片面化粧）</v>
          </cell>
          <cell r="C591" t="str">
            <v>Ａ種　１９０</v>
          </cell>
          <cell r="D591" t="str">
            <v>m2</v>
          </cell>
          <cell r="E591">
            <v>8170</v>
          </cell>
        </row>
        <row r="592">
          <cell r="A592">
            <v>80712</v>
          </cell>
          <cell r="B592" t="str">
            <v>コンクリートブロック積み（帳壁・片面化粧）</v>
          </cell>
          <cell r="C592" t="str">
            <v>Ｂ種　１２０</v>
          </cell>
          <cell r="D592" t="str">
            <v>m2</v>
          </cell>
          <cell r="E592">
            <v>6300</v>
          </cell>
        </row>
        <row r="593">
          <cell r="A593">
            <v>80715</v>
          </cell>
          <cell r="B593" t="str">
            <v>コンクリートブロック積み（帳壁・片面化粧）</v>
          </cell>
          <cell r="C593" t="str">
            <v>Ｂ種　１５０</v>
          </cell>
          <cell r="D593" t="str">
            <v>m2</v>
          </cell>
          <cell r="E593">
            <v>7100</v>
          </cell>
        </row>
        <row r="594">
          <cell r="A594">
            <v>80719</v>
          </cell>
          <cell r="B594" t="str">
            <v>コンクリートブロック積み（帳壁・片面化粧）</v>
          </cell>
          <cell r="C594" t="str">
            <v>Ｂ種　１９０</v>
          </cell>
          <cell r="D594" t="str">
            <v>m2</v>
          </cell>
          <cell r="E594">
            <v>8650</v>
          </cell>
        </row>
        <row r="595">
          <cell r="A595">
            <v>80812</v>
          </cell>
          <cell r="B595" t="str">
            <v>コンクリートブロック積み（帳壁・片面化粧）</v>
          </cell>
          <cell r="C595" t="str">
            <v>Ｃ種　１２０</v>
          </cell>
          <cell r="D595" t="str">
            <v>m2</v>
          </cell>
          <cell r="E595">
            <v>6690</v>
          </cell>
        </row>
        <row r="596">
          <cell r="A596">
            <v>80815</v>
          </cell>
          <cell r="B596" t="str">
            <v>コンクリートブロック積み（帳壁・片面化粧）</v>
          </cell>
          <cell r="C596" t="str">
            <v>Ｃ種　１５０</v>
          </cell>
          <cell r="D596" t="str">
            <v>m2</v>
          </cell>
          <cell r="E596">
            <v>7340</v>
          </cell>
        </row>
        <row r="597">
          <cell r="A597">
            <v>80819</v>
          </cell>
          <cell r="B597" t="str">
            <v>コンクリートブロック積み（帳壁・片面化粧）</v>
          </cell>
          <cell r="C597" t="str">
            <v>Ｃ種　１９０</v>
          </cell>
          <cell r="D597" t="str">
            <v>m2</v>
          </cell>
          <cell r="E597">
            <v>9100</v>
          </cell>
        </row>
        <row r="598">
          <cell r="A598">
            <v>80912</v>
          </cell>
          <cell r="B598" t="str">
            <v>コンクリートブロック積み（帳壁・片面化粧）</v>
          </cell>
          <cell r="C598" t="str">
            <v>防水　１２０</v>
          </cell>
          <cell r="D598" t="str">
            <v>m2</v>
          </cell>
          <cell r="E598">
            <v>6980</v>
          </cell>
        </row>
        <row r="599">
          <cell r="A599">
            <v>80915</v>
          </cell>
          <cell r="B599" t="str">
            <v>コンクリートブロック積み（帳壁・片面化粧）</v>
          </cell>
          <cell r="C599" t="str">
            <v>防水　１５０</v>
          </cell>
          <cell r="D599" t="str">
            <v>m2</v>
          </cell>
          <cell r="E599">
            <v>7630</v>
          </cell>
        </row>
        <row r="600">
          <cell r="A600">
            <v>80919</v>
          </cell>
          <cell r="B600" t="str">
            <v>コンクリートブロック積み（帳壁・片面化粧）</v>
          </cell>
          <cell r="C600" t="str">
            <v>防水　１９０</v>
          </cell>
          <cell r="D600" t="str">
            <v>m2</v>
          </cell>
          <cell r="E600">
            <v>9400</v>
          </cell>
        </row>
        <row r="601">
          <cell r="A601">
            <v>81012</v>
          </cell>
          <cell r="B601" t="str">
            <v>コンクリートブロック積み（帳壁・両面化粧）</v>
          </cell>
          <cell r="C601" t="str">
            <v>Ａ種　１２０</v>
          </cell>
          <cell r="D601" t="str">
            <v>m2</v>
          </cell>
          <cell r="E601">
            <v>6460</v>
          </cell>
        </row>
        <row r="602">
          <cell r="A602">
            <v>81015</v>
          </cell>
          <cell r="B602" t="str">
            <v>コンクリートブロック積み（帳壁・両面化粧）</v>
          </cell>
          <cell r="C602" t="str">
            <v>Ａ種　１５０</v>
          </cell>
          <cell r="D602" t="str">
            <v>m2</v>
          </cell>
          <cell r="E602">
            <v>7130</v>
          </cell>
        </row>
        <row r="603">
          <cell r="A603">
            <v>81019</v>
          </cell>
          <cell r="B603" t="str">
            <v>コンクリートブロック積み（帳壁・両面化粧）</v>
          </cell>
          <cell r="C603" t="str">
            <v>Ａ種　１９０</v>
          </cell>
          <cell r="D603" t="str">
            <v>m2</v>
          </cell>
          <cell r="E603">
            <v>8650</v>
          </cell>
        </row>
        <row r="604">
          <cell r="A604">
            <v>81112</v>
          </cell>
          <cell r="B604" t="str">
            <v>コンクリートブロック積み（帳壁・両面化粧）</v>
          </cell>
          <cell r="C604" t="str">
            <v>Ｂ種　１２０</v>
          </cell>
          <cell r="D604" t="str">
            <v>m2</v>
          </cell>
          <cell r="E604">
            <v>6780</v>
          </cell>
        </row>
        <row r="605">
          <cell r="A605">
            <v>81115</v>
          </cell>
          <cell r="B605" t="str">
            <v>コンクリートブロック積み（帳壁・両面化粧）</v>
          </cell>
          <cell r="C605" t="str">
            <v>Ｂ種　１５０</v>
          </cell>
          <cell r="D605" t="str">
            <v>m2</v>
          </cell>
          <cell r="E605">
            <v>7590</v>
          </cell>
        </row>
        <row r="606">
          <cell r="A606">
            <v>81119</v>
          </cell>
          <cell r="B606" t="str">
            <v>コンクリートブロック積み（帳壁・両面化粧）</v>
          </cell>
          <cell r="C606" t="str">
            <v>Ｂ種　１９０</v>
          </cell>
          <cell r="D606" t="str">
            <v>m2</v>
          </cell>
          <cell r="E606">
            <v>9140</v>
          </cell>
        </row>
        <row r="607">
          <cell r="A607">
            <v>81212</v>
          </cell>
          <cell r="B607" t="str">
            <v>コンクリートブロック積み（帳壁・両面化粧）</v>
          </cell>
          <cell r="C607" t="str">
            <v>Ｃ種　１２０</v>
          </cell>
          <cell r="D607" t="str">
            <v>m2</v>
          </cell>
          <cell r="E607">
            <v>7180</v>
          </cell>
        </row>
        <row r="608">
          <cell r="A608">
            <v>81215</v>
          </cell>
          <cell r="B608" t="str">
            <v>コンクリートブロック積み（帳壁・両面化粧）</v>
          </cell>
          <cell r="C608" t="str">
            <v>Ｃ種　１５０</v>
          </cell>
          <cell r="D608" t="str">
            <v>m2</v>
          </cell>
          <cell r="E608">
            <v>7820</v>
          </cell>
        </row>
        <row r="609">
          <cell r="A609">
            <v>81219</v>
          </cell>
          <cell r="B609" t="str">
            <v>コンクリートブロック積み（帳壁・両面化粧）</v>
          </cell>
          <cell r="C609" t="str">
            <v>Ｃ種　１９０</v>
          </cell>
          <cell r="D609" t="str">
            <v>m2</v>
          </cell>
          <cell r="E609">
            <v>9590</v>
          </cell>
        </row>
        <row r="610">
          <cell r="A610">
            <v>81312</v>
          </cell>
          <cell r="B610" t="str">
            <v>コンクリートブロック積み（帳壁・両面化粧）</v>
          </cell>
          <cell r="C610" t="str">
            <v>防水　１２０</v>
          </cell>
          <cell r="D610" t="str">
            <v>m2</v>
          </cell>
          <cell r="E610">
            <v>7470</v>
          </cell>
        </row>
        <row r="611">
          <cell r="A611">
            <v>81315</v>
          </cell>
          <cell r="B611" t="str">
            <v>コンクリートブロック積み（帳壁・両面化粧）</v>
          </cell>
          <cell r="C611" t="str">
            <v>防水　１５０</v>
          </cell>
          <cell r="D611" t="str">
            <v>m2</v>
          </cell>
          <cell r="E611">
            <v>8110</v>
          </cell>
        </row>
        <row r="612">
          <cell r="A612">
            <v>81319</v>
          </cell>
          <cell r="B612" t="str">
            <v>コンクリートブロック積み（帳壁・両面化粧）</v>
          </cell>
          <cell r="C612" t="str">
            <v>防水　１９０</v>
          </cell>
          <cell r="D612" t="str">
            <v>m2</v>
          </cell>
          <cell r="E612">
            <v>9880</v>
          </cell>
        </row>
        <row r="613">
          <cell r="A613">
            <v>83001</v>
          </cell>
          <cell r="B613" t="str">
            <v>普通れんが積み</v>
          </cell>
          <cell r="C613" t="str">
            <v>２種　半枚積み</v>
          </cell>
          <cell r="D613" t="str">
            <v>m2</v>
          </cell>
          <cell r="E613">
            <v>10700</v>
          </cell>
        </row>
        <row r="614">
          <cell r="A614">
            <v>83101</v>
          </cell>
          <cell r="B614" t="str">
            <v>普通れんが積み（片面化粧）</v>
          </cell>
          <cell r="C614" t="str">
            <v>２種　半枚積み</v>
          </cell>
          <cell r="D614" t="str">
            <v>m2</v>
          </cell>
          <cell r="E614">
            <v>12260</v>
          </cell>
        </row>
        <row r="615">
          <cell r="A615">
            <v>83201</v>
          </cell>
          <cell r="B615" t="str">
            <v>普通れんが積み（両面化粧）</v>
          </cell>
          <cell r="C615" t="str">
            <v>２種　半枚積み</v>
          </cell>
          <cell r="D615" t="str">
            <v>m2</v>
          </cell>
          <cell r="E615">
            <v>13820</v>
          </cell>
        </row>
        <row r="616">
          <cell r="A616">
            <v>83301</v>
          </cell>
          <cell r="B616" t="str">
            <v>普通れんが積み</v>
          </cell>
          <cell r="C616" t="str">
            <v>２種　半枚積み　防水押さえ用</v>
          </cell>
          <cell r="D616" t="str">
            <v>m2</v>
          </cell>
          <cell r="E616">
            <v>11370</v>
          </cell>
        </row>
        <row r="617">
          <cell r="A617">
            <v>83401</v>
          </cell>
          <cell r="B617" t="str">
            <v>普通れんが積み</v>
          </cell>
          <cell r="C617" t="str">
            <v>２種　一枚積み</v>
          </cell>
          <cell r="D617" t="str">
            <v>m2</v>
          </cell>
          <cell r="E617">
            <v>20330</v>
          </cell>
        </row>
        <row r="618">
          <cell r="A618">
            <v>83501</v>
          </cell>
          <cell r="B618" t="str">
            <v>普通れんが積み（片面化粧）</v>
          </cell>
          <cell r="C618" t="str">
            <v>２種　一枚積み</v>
          </cell>
          <cell r="D618" t="str">
            <v>m2</v>
          </cell>
          <cell r="E618">
            <v>21890</v>
          </cell>
        </row>
        <row r="619">
          <cell r="A619">
            <v>83601</v>
          </cell>
          <cell r="B619" t="str">
            <v>普通れんが積み（両面化粧）</v>
          </cell>
          <cell r="C619" t="str">
            <v>２種　一枚積み</v>
          </cell>
          <cell r="D619" t="str">
            <v>m2</v>
          </cell>
          <cell r="E619">
            <v>23450</v>
          </cell>
        </row>
        <row r="620">
          <cell r="A620" t="str">
            <v>09（　防　水　）</v>
          </cell>
        </row>
        <row r="621">
          <cell r="A621">
            <v>90000</v>
          </cell>
          <cell r="B621" t="str">
            <v>アスファルト防水Ａ種</v>
          </cell>
          <cell r="C621" t="str">
            <v>一般部　密着工法</v>
          </cell>
          <cell r="D621" t="str">
            <v>m2</v>
          </cell>
          <cell r="E621">
            <v>3350</v>
          </cell>
        </row>
        <row r="622">
          <cell r="A622">
            <v>90025</v>
          </cell>
          <cell r="B622" t="str">
            <v>アスファルト防水Ａ種－断熱</v>
          </cell>
          <cell r="C622" t="str">
            <v>一般部　断熱材　厚２５　密着工法</v>
          </cell>
          <cell r="D622" t="str">
            <v>m2</v>
          </cell>
          <cell r="E622">
            <v>4690</v>
          </cell>
        </row>
        <row r="623">
          <cell r="A623">
            <v>90030</v>
          </cell>
          <cell r="B623" t="str">
            <v>アスファルト防水Ａ種－断熱</v>
          </cell>
          <cell r="C623" t="str">
            <v>一般部　断熱材　厚３０　密着工法</v>
          </cell>
          <cell r="D623" t="str">
            <v>m2</v>
          </cell>
          <cell r="E623">
            <v>4850</v>
          </cell>
        </row>
        <row r="624">
          <cell r="A624">
            <v>90040</v>
          </cell>
          <cell r="B624" t="str">
            <v>アスファルト防水Ａ種－断熱</v>
          </cell>
          <cell r="C624" t="str">
            <v>一般部　断熱材　厚４０　密着工法</v>
          </cell>
          <cell r="D624" t="str">
            <v>m2</v>
          </cell>
          <cell r="E624">
            <v>5170</v>
          </cell>
        </row>
        <row r="625">
          <cell r="A625">
            <v>90050</v>
          </cell>
          <cell r="B625" t="str">
            <v>アスファルト防水Ａ種－断熱</v>
          </cell>
          <cell r="C625" t="str">
            <v>一般部　断熱材　厚５０　密着工法</v>
          </cell>
          <cell r="D625" t="str">
            <v>m2</v>
          </cell>
          <cell r="E625">
            <v>5500</v>
          </cell>
        </row>
        <row r="626">
          <cell r="A626">
            <v>90100</v>
          </cell>
          <cell r="B626" t="str">
            <v>アスファルト防水Ｂ種</v>
          </cell>
          <cell r="C626" t="str">
            <v>一般部　密着工法</v>
          </cell>
          <cell r="D626" t="str">
            <v>m2</v>
          </cell>
          <cell r="E626">
            <v>4190</v>
          </cell>
        </row>
        <row r="627">
          <cell r="A627">
            <v>90110</v>
          </cell>
          <cell r="B627" t="str">
            <v>アスファルト防水Ｂ種</v>
          </cell>
          <cell r="C627" t="str">
            <v>一般部　ＡＬＣ下地　絶縁工法</v>
          </cell>
          <cell r="D627" t="str">
            <v>m2</v>
          </cell>
          <cell r="E627">
            <v>4320</v>
          </cell>
        </row>
        <row r="628">
          <cell r="A628">
            <v>90125</v>
          </cell>
          <cell r="B628" t="str">
            <v>アスファルト防水Ｂ種－断熱</v>
          </cell>
          <cell r="C628" t="str">
            <v>一般部　断熱材　厚２５　密着工法</v>
          </cell>
          <cell r="D628" t="str">
            <v>m2</v>
          </cell>
          <cell r="E628">
            <v>6170</v>
          </cell>
        </row>
        <row r="629">
          <cell r="A629">
            <v>90130</v>
          </cell>
          <cell r="B629" t="str">
            <v>アスファルト防水Ｂ種－断熱</v>
          </cell>
          <cell r="C629" t="str">
            <v>一般部　断熱材　厚３０　密着工法</v>
          </cell>
          <cell r="D629" t="str">
            <v>m2</v>
          </cell>
          <cell r="E629">
            <v>6250</v>
          </cell>
        </row>
        <row r="630">
          <cell r="A630">
            <v>90140</v>
          </cell>
          <cell r="B630" t="str">
            <v>アスファルト防水Ｂ種－断熱</v>
          </cell>
          <cell r="C630" t="str">
            <v>一般部　断熱材　厚４０　密着工法</v>
          </cell>
          <cell r="D630" t="str">
            <v>m2</v>
          </cell>
          <cell r="E630">
            <v>6630</v>
          </cell>
        </row>
        <row r="631">
          <cell r="A631">
            <v>90150</v>
          </cell>
          <cell r="B631" t="str">
            <v>アスファルト防水Ｂ種－断熱</v>
          </cell>
          <cell r="C631" t="str">
            <v>一般部　断熱材　厚５０　密着工法</v>
          </cell>
          <cell r="D631" t="str">
            <v>m2</v>
          </cell>
          <cell r="E631">
            <v>6840</v>
          </cell>
        </row>
        <row r="632">
          <cell r="A632">
            <v>90225</v>
          </cell>
          <cell r="B632" t="str">
            <v>アスファルト防水Ｂ種－断熱</v>
          </cell>
          <cell r="C632" t="str">
            <v>一般部　断熱材厚２５　ＡＬＣ下地　密着工法</v>
          </cell>
          <cell r="D632" t="str">
            <v>m2</v>
          </cell>
          <cell r="E632">
            <v>6600</v>
          </cell>
        </row>
        <row r="633">
          <cell r="A633">
            <v>90230</v>
          </cell>
          <cell r="B633" t="str">
            <v>アスファルト防水Ｂ種－断熱</v>
          </cell>
          <cell r="C633" t="str">
            <v>一般部　断熱材厚３０　ＡＬＣ下地　密着工法</v>
          </cell>
          <cell r="D633" t="str">
            <v>m2</v>
          </cell>
          <cell r="E633">
            <v>6680</v>
          </cell>
        </row>
        <row r="634">
          <cell r="A634">
            <v>90240</v>
          </cell>
          <cell r="B634" t="str">
            <v>アスファルト防水Ｂ種－断熱</v>
          </cell>
          <cell r="C634" t="str">
            <v>一般部　断熱材厚４０　ＡＬＣ下地　密着工法</v>
          </cell>
          <cell r="D634" t="str">
            <v>m2</v>
          </cell>
          <cell r="E634">
            <v>7060</v>
          </cell>
        </row>
        <row r="635">
          <cell r="A635">
            <v>90250</v>
          </cell>
          <cell r="B635" t="str">
            <v>アスファルト防水Ｂ種－断熱</v>
          </cell>
          <cell r="C635" t="str">
            <v>一般部　断熱材厚５０　ＡＬＣ下地　密着工法</v>
          </cell>
          <cell r="D635" t="str">
            <v>m2</v>
          </cell>
          <cell r="E635">
            <v>7270</v>
          </cell>
        </row>
        <row r="636">
          <cell r="A636">
            <v>90300</v>
          </cell>
          <cell r="B636" t="str">
            <v>アスファルト防水Ｃ種</v>
          </cell>
          <cell r="C636" t="str">
            <v>一般部　密着工法</v>
          </cell>
          <cell r="D636" t="str">
            <v>m2</v>
          </cell>
          <cell r="E636">
            <v>2180</v>
          </cell>
        </row>
        <row r="637">
          <cell r="A637">
            <v>91000</v>
          </cell>
          <cell r="B637" t="str">
            <v>ゴムアスファルト系シール材</v>
          </cell>
          <cell r="D637" t="str">
            <v>ｍ</v>
          </cell>
          <cell r="E637">
            <v>120</v>
          </cell>
        </row>
        <row r="638">
          <cell r="A638">
            <v>93000</v>
          </cell>
          <cell r="B638" t="str">
            <v>防根用シート敷き</v>
          </cell>
          <cell r="C638" t="str">
            <v>ポリエチレンシート　０．３ｍｍ</v>
          </cell>
          <cell r="D638" t="str">
            <v>m2</v>
          </cell>
          <cell r="E638">
            <v>110</v>
          </cell>
        </row>
        <row r="639">
          <cell r="A639">
            <v>94000</v>
          </cell>
          <cell r="B639" t="str">
            <v>ポリサルファイドシーリング</v>
          </cell>
          <cell r="C639" t="str">
            <v>軽微なもの</v>
          </cell>
          <cell r="D639" t="str">
            <v>ｍ</v>
          </cell>
          <cell r="E639">
            <v>560</v>
          </cell>
        </row>
        <row r="640">
          <cell r="A640">
            <v>94010</v>
          </cell>
          <cell r="B640" t="str">
            <v>ポリサルファイドシーリング</v>
          </cell>
          <cell r="C640" t="str">
            <v>１０×７ｍｍ</v>
          </cell>
          <cell r="D640" t="str">
            <v>ｍ</v>
          </cell>
          <cell r="E640">
            <v>670</v>
          </cell>
        </row>
        <row r="641">
          <cell r="A641">
            <v>94020</v>
          </cell>
          <cell r="B641" t="str">
            <v>ポリサルファイドシーリング</v>
          </cell>
          <cell r="C641" t="str">
            <v>１０×１０ｍｍ</v>
          </cell>
          <cell r="D641" t="str">
            <v>ｍ</v>
          </cell>
          <cell r="E641">
            <v>740</v>
          </cell>
        </row>
        <row r="642">
          <cell r="A642">
            <v>94030</v>
          </cell>
          <cell r="B642" t="str">
            <v>ポリサルファイドシーリング</v>
          </cell>
          <cell r="C642" t="str">
            <v>１５×１０ｍｍ</v>
          </cell>
          <cell r="D642" t="str">
            <v>ｍ</v>
          </cell>
          <cell r="E642">
            <v>940</v>
          </cell>
        </row>
        <row r="643">
          <cell r="A643">
            <v>94040</v>
          </cell>
          <cell r="B643" t="str">
            <v>ポリサルファイドシーリング</v>
          </cell>
          <cell r="C643" t="str">
            <v>１５×１５ｍｍ</v>
          </cell>
          <cell r="D643" t="str">
            <v>ｍ</v>
          </cell>
          <cell r="E643">
            <v>1120</v>
          </cell>
        </row>
        <row r="644">
          <cell r="A644">
            <v>94050</v>
          </cell>
          <cell r="B644" t="str">
            <v>ポリサルファイドシーリング</v>
          </cell>
          <cell r="C644" t="str">
            <v>２０×１０ｍｍ</v>
          </cell>
          <cell r="D644" t="str">
            <v>ｍ</v>
          </cell>
          <cell r="E644">
            <v>1150</v>
          </cell>
        </row>
        <row r="645">
          <cell r="A645">
            <v>94060</v>
          </cell>
          <cell r="B645" t="str">
            <v>ポリサルファイドシーリング</v>
          </cell>
          <cell r="C645" t="str">
            <v>２０×１５ｍｍ</v>
          </cell>
          <cell r="D645" t="str">
            <v>ｍ</v>
          </cell>
          <cell r="E645">
            <v>1380</v>
          </cell>
        </row>
        <row r="646">
          <cell r="A646">
            <v>94070</v>
          </cell>
          <cell r="B646" t="str">
            <v>ポリサルファイドシーリング</v>
          </cell>
          <cell r="C646" t="str">
            <v>２０×２０ｍｍ</v>
          </cell>
          <cell r="D646" t="str">
            <v>ｍ</v>
          </cell>
          <cell r="E646">
            <v>1620</v>
          </cell>
        </row>
        <row r="647">
          <cell r="A647">
            <v>94080</v>
          </cell>
          <cell r="B647" t="str">
            <v>ポリサルファイドシーリング</v>
          </cell>
          <cell r="C647" t="str">
            <v>２５×１５ｍｍ</v>
          </cell>
          <cell r="D647" t="str">
            <v>ｍ</v>
          </cell>
          <cell r="E647">
            <v>1650</v>
          </cell>
        </row>
        <row r="648">
          <cell r="A648">
            <v>94090</v>
          </cell>
          <cell r="B648" t="str">
            <v>ポリサルファイドシーリング</v>
          </cell>
          <cell r="C648" t="str">
            <v>２５×２０ｍｍ</v>
          </cell>
          <cell r="D648" t="str">
            <v>ｍ</v>
          </cell>
          <cell r="E648">
            <v>1940</v>
          </cell>
        </row>
        <row r="649">
          <cell r="A649">
            <v>94100</v>
          </cell>
          <cell r="B649" t="str">
            <v>ポリサルファイドシーリング</v>
          </cell>
          <cell r="C649" t="str">
            <v>２５×２５ｍｍ</v>
          </cell>
          <cell r="D649" t="str">
            <v>ｍ</v>
          </cell>
          <cell r="E649">
            <v>2240</v>
          </cell>
        </row>
        <row r="650">
          <cell r="A650">
            <v>94110</v>
          </cell>
          <cell r="B650" t="str">
            <v>ポリサルファイドシーリング</v>
          </cell>
          <cell r="C650" t="str">
            <v>３０×１５ｍｍ</v>
          </cell>
          <cell r="D650" t="str">
            <v>ｍ</v>
          </cell>
          <cell r="E650">
            <v>1910</v>
          </cell>
        </row>
        <row r="651">
          <cell r="A651">
            <v>94120</v>
          </cell>
          <cell r="B651" t="str">
            <v>ポリサルファイドシーリング</v>
          </cell>
          <cell r="C651" t="str">
            <v>３０×２０ｍｍ</v>
          </cell>
          <cell r="D651" t="str">
            <v>ｍ</v>
          </cell>
          <cell r="E651">
            <v>2270</v>
          </cell>
        </row>
        <row r="652">
          <cell r="A652">
            <v>94130</v>
          </cell>
          <cell r="B652" t="str">
            <v>ポリサルファイドシーリング</v>
          </cell>
          <cell r="C652" t="str">
            <v>３０×２５ｍｍ</v>
          </cell>
          <cell r="D652" t="str">
            <v>ｍ</v>
          </cell>
          <cell r="E652">
            <v>2630</v>
          </cell>
        </row>
        <row r="653">
          <cell r="A653">
            <v>94200</v>
          </cell>
          <cell r="B653" t="str">
            <v>シリコーンシーリング</v>
          </cell>
          <cell r="C653" t="str">
            <v>軽微なもの</v>
          </cell>
          <cell r="D653" t="str">
            <v>ｍ</v>
          </cell>
          <cell r="E653">
            <v>570</v>
          </cell>
        </row>
        <row r="654">
          <cell r="A654">
            <v>94210</v>
          </cell>
          <cell r="B654" t="str">
            <v>シリコーンシーリング</v>
          </cell>
          <cell r="C654" t="str">
            <v>１０×７ｍｍ</v>
          </cell>
          <cell r="D654" t="str">
            <v>ｍ</v>
          </cell>
          <cell r="E654">
            <v>690</v>
          </cell>
        </row>
        <row r="655">
          <cell r="A655">
            <v>94220</v>
          </cell>
          <cell r="B655" t="str">
            <v>シリコーンシーリング</v>
          </cell>
          <cell r="C655" t="str">
            <v>１０×１０ｍｍ</v>
          </cell>
          <cell r="D655" t="str">
            <v>ｍ</v>
          </cell>
          <cell r="E655">
            <v>780</v>
          </cell>
        </row>
        <row r="656">
          <cell r="A656">
            <v>94230</v>
          </cell>
          <cell r="B656" t="str">
            <v>シリコーンシーリング</v>
          </cell>
          <cell r="C656" t="str">
            <v>１５×１０ｍｍ</v>
          </cell>
          <cell r="D656" t="str">
            <v>ｍ</v>
          </cell>
          <cell r="E656">
            <v>1000</v>
          </cell>
        </row>
        <row r="657">
          <cell r="A657">
            <v>94240</v>
          </cell>
          <cell r="B657" t="str">
            <v>シリコーンシーリング</v>
          </cell>
          <cell r="C657" t="str">
            <v>１５×１５ｍｍ</v>
          </cell>
          <cell r="D657" t="str">
            <v>ｍ</v>
          </cell>
          <cell r="E657">
            <v>1210</v>
          </cell>
        </row>
        <row r="658">
          <cell r="A658">
            <v>94250</v>
          </cell>
          <cell r="B658" t="str">
            <v>シリコーンシーリング</v>
          </cell>
          <cell r="C658" t="str">
            <v>２０×１０ｍｍ</v>
          </cell>
          <cell r="D658" t="str">
            <v>ｍ</v>
          </cell>
          <cell r="E658">
            <v>1230</v>
          </cell>
        </row>
        <row r="659">
          <cell r="A659">
            <v>94260</v>
          </cell>
          <cell r="B659" t="str">
            <v>シリコーンシーリング</v>
          </cell>
          <cell r="C659" t="str">
            <v>２０×１５ｍｍ</v>
          </cell>
          <cell r="D659" t="str">
            <v>ｍ</v>
          </cell>
          <cell r="E659">
            <v>1510</v>
          </cell>
        </row>
        <row r="660">
          <cell r="A660">
            <v>94270</v>
          </cell>
          <cell r="B660" t="str">
            <v>シリコーンシーリング</v>
          </cell>
          <cell r="C660" t="str">
            <v>２０×２０ｍｍ</v>
          </cell>
          <cell r="D660" t="str">
            <v>ｍ</v>
          </cell>
          <cell r="E660">
            <v>1790</v>
          </cell>
        </row>
        <row r="661">
          <cell r="A661">
            <v>94280</v>
          </cell>
          <cell r="B661" t="str">
            <v>シリコーンシーリング</v>
          </cell>
          <cell r="C661" t="str">
            <v>２５×１５ｍｍ</v>
          </cell>
          <cell r="D661" t="str">
            <v>ｍ</v>
          </cell>
          <cell r="E661">
            <v>1810</v>
          </cell>
        </row>
        <row r="662">
          <cell r="A662">
            <v>94290</v>
          </cell>
          <cell r="B662" t="str">
            <v>シリコーンシーリング</v>
          </cell>
          <cell r="C662" t="str">
            <v>２５×２０ｍｍ</v>
          </cell>
          <cell r="D662" t="str">
            <v>ｍ</v>
          </cell>
          <cell r="E662">
            <v>2160</v>
          </cell>
        </row>
        <row r="663">
          <cell r="A663">
            <v>94300</v>
          </cell>
          <cell r="B663" t="str">
            <v>シリコーンシーリング</v>
          </cell>
          <cell r="C663" t="str">
            <v>２５×２５ｍｍ</v>
          </cell>
          <cell r="D663" t="str">
            <v>ｍ</v>
          </cell>
          <cell r="E663">
            <v>2510</v>
          </cell>
        </row>
        <row r="664">
          <cell r="A664">
            <v>94310</v>
          </cell>
          <cell r="B664" t="str">
            <v>シリコーンシーリング</v>
          </cell>
          <cell r="C664" t="str">
            <v>３０×１５ｍｍ</v>
          </cell>
          <cell r="D664" t="str">
            <v>ｍ</v>
          </cell>
          <cell r="E664">
            <v>2100</v>
          </cell>
        </row>
        <row r="665">
          <cell r="A665">
            <v>94320</v>
          </cell>
          <cell r="B665" t="str">
            <v>シリコーンシーリング</v>
          </cell>
          <cell r="C665" t="str">
            <v>３０×２０ｍｍ</v>
          </cell>
          <cell r="D665" t="str">
            <v>ｍ</v>
          </cell>
          <cell r="E665">
            <v>2520</v>
          </cell>
        </row>
        <row r="666">
          <cell r="A666">
            <v>94330</v>
          </cell>
          <cell r="B666" t="str">
            <v>シリコーンシーリング</v>
          </cell>
          <cell r="C666" t="str">
            <v>３０×２５ｍｍ</v>
          </cell>
          <cell r="D666" t="str">
            <v>ｍ</v>
          </cell>
          <cell r="E666">
            <v>2940</v>
          </cell>
        </row>
        <row r="667">
          <cell r="A667">
            <v>94400</v>
          </cell>
          <cell r="B667" t="str">
            <v>変成シリコーンシーリング</v>
          </cell>
          <cell r="C667" t="str">
            <v>軽微なもの</v>
          </cell>
          <cell r="D667" t="str">
            <v>ｍ</v>
          </cell>
          <cell r="E667">
            <v>560</v>
          </cell>
        </row>
        <row r="668">
          <cell r="A668">
            <v>94410</v>
          </cell>
          <cell r="B668" t="str">
            <v>変成シリコーンシーリング</v>
          </cell>
          <cell r="C668" t="str">
            <v>１０×７ｍｍ</v>
          </cell>
          <cell r="D668" t="str">
            <v>ｍ</v>
          </cell>
          <cell r="E668">
            <v>660</v>
          </cell>
        </row>
        <row r="669">
          <cell r="A669">
            <v>94420</v>
          </cell>
          <cell r="B669" t="str">
            <v>変成シリコーンシーリング</v>
          </cell>
          <cell r="C669" t="str">
            <v>１０×１０ｍｍ</v>
          </cell>
          <cell r="D669" t="str">
            <v>ｍ</v>
          </cell>
          <cell r="E669">
            <v>730</v>
          </cell>
        </row>
        <row r="670">
          <cell r="A670">
            <v>94430</v>
          </cell>
          <cell r="B670" t="str">
            <v>変成シリコーンシーリング</v>
          </cell>
          <cell r="C670" t="str">
            <v>１５×１０ｍｍ</v>
          </cell>
          <cell r="D670" t="str">
            <v>ｍ</v>
          </cell>
          <cell r="E670">
            <v>930</v>
          </cell>
        </row>
        <row r="671">
          <cell r="A671">
            <v>94440</v>
          </cell>
          <cell r="B671" t="str">
            <v>変成シリコーンシーリング</v>
          </cell>
          <cell r="C671" t="str">
            <v>１５×１５ｍｍ</v>
          </cell>
          <cell r="D671" t="str">
            <v>ｍ</v>
          </cell>
          <cell r="E671">
            <v>1110</v>
          </cell>
        </row>
        <row r="672">
          <cell r="A672">
            <v>94450</v>
          </cell>
          <cell r="B672" t="str">
            <v>変成シリコーンシーリング</v>
          </cell>
          <cell r="C672" t="str">
            <v>２０×１０ｍｍ</v>
          </cell>
          <cell r="D672" t="str">
            <v>ｍ</v>
          </cell>
          <cell r="E672">
            <v>1140</v>
          </cell>
        </row>
        <row r="673">
          <cell r="A673">
            <v>94460</v>
          </cell>
          <cell r="B673" t="str">
            <v>変成シリコーンシーリング</v>
          </cell>
          <cell r="C673" t="str">
            <v>２０×１５ｍｍ</v>
          </cell>
          <cell r="D673" t="str">
            <v>ｍ</v>
          </cell>
          <cell r="E673">
            <v>1370</v>
          </cell>
        </row>
        <row r="674">
          <cell r="A674">
            <v>94470</v>
          </cell>
          <cell r="B674" t="str">
            <v>変成シリコーンシーリング</v>
          </cell>
          <cell r="C674" t="str">
            <v>２０×２０ｍｍ</v>
          </cell>
          <cell r="D674" t="str">
            <v>ｍ</v>
          </cell>
          <cell r="E674">
            <v>1600</v>
          </cell>
        </row>
        <row r="675">
          <cell r="A675">
            <v>94480</v>
          </cell>
          <cell r="B675" t="str">
            <v>変成シリコーンシーリング</v>
          </cell>
          <cell r="C675" t="str">
            <v>２５×１５ｍｍ</v>
          </cell>
          <cell r="D675" t="str">
            <v>ｍ</v>
          </cell>
          <cell r="E675">
            <v>1630</v>
          </cell>
        </row>
        <row r="676">
          <cell r="A676">
            <v>94490</v>
          </cell>
          <cell r="B676" t="str">
            <v>変成シリコーンシーリング</v>
          </cell>
          <cell r="C676" t="str">
            <v>２５×２０ｍｍ</v>
          </cell>
          <cell r="D676" t="str">
            <v>ｍ</v>
          </cell>
          <cell r="E676">
            <v>1920</v>
          </cell>
        </row>
        <row r="677">
          <cell r="A677">
            <v>94500</v>
          </cell>
          <cell r="B677" t="str">
            <v>変成シリコーンシーリング</v>
          </cell>
          <cell r="C677" t="str">
            <v>２５×２５ｍｍ</v>
          </cell>
          <cell r="D677" t="str">
            <v>ｍ</v>
          </cell>
          <cell r="E677">
            <v>2220</v>
          </cell>
        </row>
        <row r="678">
          <cell r="A678">
            <v>94510</v>
          </cell>
          <cell r="B678" t="str">
            <v>変成シリコーンシーリング</v>
          </cell>
          <cell r="C678" t="str">
            <v>３０×１５ｍｍ</v>
          </cell>
          <cell r="D678" t="str">
            <v>ｍ</v>
          </cell>
          <cell r="E678">
            <v>1890</v>
          </cell>
        </row>
        <row r="679">
          <cell r="A679">
            <v>94520</v>
          </cell>
          <cell r="B679" t="str">
            <v>変成シリコーンシーリング</v>
          </cell>
          <cell r="C679" t="str">
            <v>３０×２０ｍｍ</v>
          </cell>
          <cell r="D679" t="str">
            <v>ｍ</v>
          </cell>
          <cell r="E679">
            <v>2240</v>
          </cell>
        </row>
        <row r="680">
          <cell r="A680">
            <v>94530</v>
          </cell>
          <cell r="B680" t="str">
            <v>変成シリコーンシーリング</v>
          </cell>
          <cell r="C680" t="str">
            <v>３０×２５ｍｍ</v>
          </cell>
          <cell r="D680" t="str">
            <v>ｍ</v>
          </cell>
          <cell r="E680">
            <v>2590</v>
          </cell>
        </row>
        <row r="681">
          <cell r="A681" t="str">
            <v>10（　石　）</v>
          </cell>
        </row>
        <row r="682">
          <cell r="A682">
            <v>100003</v>
          </cell>
          <cell r="B682" t="str">
            <v>床花こう岩張り</v>
          </cell>
          <cell r="C682" t="str">
            <v>厚３０ｍｍ程度　　　　　　　　　　＜石材料単価を加算する＞</v>
          </cell>
          <cell r="D682" t="str">
            <v>m2</v>
          </cell>
          <cell r="E682">
            <v>10050</v>
          </cell>
        </row>
        <row r="683">
          <cell r="A683">
            <v>100010</v>
          </cell>
          <cell r="B683" t="str">
            <v>床花こう岩張り</v>
          </cell>
          <cell r="C683" t="str">
            <v>厚１００ｍｍ程度　　　　　　　　　＜石材料単価を加算する＞</v>
          </cell>
          <cell r="D683" t="str">
            <v>m2</v>
          </cell>
          <cell r="E683">
            <v>12260</v>
          </cell>
        </row>
        <row r="684">
          <cell r="A684">
            <v>100103</v>
          </cell>
          <cell r="B684" t="str">
            <v>壁花こう岩張り</v>
          </cell>
          <cell r="C684" t="str">
            <v>厚３０ｍｍ程度　屋外　　　　　　　＜石材料単価を加算する＞</v>
          </cell>
          <cell r="D684" t="str">
            <v>m2</v>
          </cell>
          <cell r="E684">
            <v>14340</v>
          </cell>
        </row>
        <row r="685">
          <cell r="A685">
            <v>100105</v>
          </cell>
          <cell r="B685" t="str">
            <v>壁花こう岩張り</v>
          </cell>
          <cell r="C685" t="str">
            <v>厚３０ｍｍ程度　屋内　　　　　　　＜石材料単価を加算する＞</v>
          </cell>
          <cell r="D685" t="str">
            <v>m2</v>
          </cell>
          <cell r="E685">
            <v>13050</v>
          </cell>
        </row>
        <row r="686">
          <cell r="A686">
            <v>100107</v>
          </cell>
          <cell r="B686" t="str">
            <v>壁花こう岩張り</v>
          </cell>
          <cell r="C686" t="str">
            <v>厚７０ｍｍ程度　屋外　　　　　　　＜石材料単価を加算する＞</v>
          </cell>
          <cell r="D686" t="str">
            <v>m2</v>
          </cell>
          <cell r="E686">
            <v>16460</v>
          </cell>
        </row>
        <row r="687">
          <cell r="A687">
            <v>102002</v>
          </cell>
          <cell r="B687" t="str">
            <v>床大理石張り</v>
          </cell>
          <cell r="C687" t="str">
            <v>厚２０ｍｍ程度　　　　　　　　　　＜石材料単価を加算する＞</v>
          </cell>
          <cell r="D687" t="str">
            <v>m2</v>
          </cell>
          <cell r="E687">
            <v>10050</v>
          </cell>
        </row>
        <row r="688">
          <cell r="A688">
            <v>102012</v>
          </cell>
          <cell r="B688" t="str">
            <v>床大理石張り</v>
          </cell>
          <cell r="C688" t="str">
            <v>厚２０ｍｍ程度　白色系　　　　　　＜石材料単価を加算する＞</v>
          </cell>
          <cell r="D688" t="str">
            <v>m2</v>
          </cell>
          <cell r="E688">
            <v>12870</v>
          </cell>
        </row>
        <row r="689">
          <cell r="A689">
            <v>102102</v>
          </cell>
          <cell r="B689" t="str">
            <v>壁大理石張り</v>
          </cell>
          <cell r="C689" t="str">
            <v>厚２０ｍｍ程度　　　　　　　　　　＜石材料単価を加算する＞</v>
          </cell>
          <cell r="D689" t="str">
            <v>m2</v>
          </cell>
          <cell r="E689">
            <v>13050</v>
          </cell>
        </row>
        <row r="690">
          <cell r="A690">
            <v>102112</v>
          </cell>
          <cell r="B690" t="str">
            <v>壁大理石張り</v>
          </cell>
          <cell r="C690" t="str">
            <v>厚２０ｍｍ程度　白色系　　　　　　＜石材料単価を加算する＞</v>
          </cell>
          <cell r="D690" t="str">
            <v>m2</v>
          </cell>
          <cell r="E690">
            <v>13920</v>
          </cell>
        </row>
        <row r="691">
          <cell r="A691">
            <v>105003</v>
          </cell>
          <cell r="B691" t="str">
            <v>床テラゾブロック張り</v>
          </cell>
          <cell r="C691" t="str">
            <v>厚３０ｍｍ程度　　　　　　　　　　＜石材料単価を加算する＞</v>
          </cell>
          <cell r="D691" t="str">
            <v>m2</v>
          </cell>
          <cell r="E691">
            <v>8060</v>
          </cell>
        </row>
        <row r="692">
          <cell r="A692">
            <v>105103</v>
          </cell>
          <cell r="B692" t="str">
            <v>壁テラゾブロック張り</v>
          </cell>
          <cell r="C692" t="str">
            <v>厚３０ｍｍ程度　　　　　　　　　　＜石材料単価を加算する＞</v>
          </cell>
          <cell r="D692" t="str">
            <v>m2</v>
          </cell>
          <cell r="E692">
            <v>10470</v>
          </cell>
        </row>
        <row r="693">
          <cell r="A693">
            <v>105202</v>
          </cell>
          <cell r="B693" t="str">
            <v>幅木テラゾブロック張り</v>
          </cell>
          <cell r="C693" t="str">
            <v>７５×２５ｍｍ程度　　　　　　　　＜石材料単価を加算する＞</v>
          </cell>
          <cell r="D693" t="str">
            <v>ｍ</v>
          </cell>
          <cell r="E693">
            <v>2730</v>
          </cell>
        </row>
        <row r="694">
          <cell r="A694" t="str">
            <v>11（　タ　イ　ル　）</v>
          </cell>
        </row>
        <row r="695">
          <cell r="A695">
            <v>110025</v>
          </cell>
          <cell r="B695" t="str">
            <v>一般床タイル張り</v>
          </cell>
          <cell r="C695" t="str">
            <v>無釉（ユニットタイル２５ｍｍ角）</v>
          </cell>
          <cell r="D695" t="str">
            <v>m2</v>
          </cell>
          <cell r="E695">
            <v>7520</v>
          </cell>
        </row>
        <row r="696">
          <cell r="A696">
            <v>110026</v>
          </cell>
          <cell r="B696" t="str">
            <v>一般床タイル張り</v>
          </cell>
          <cell r="C696" t="str">
            <v>（ユニットタイル２５ｍｍ角）　　　＜タイル材料単価×１．１２を加算＞</v>
          </cell>
          <cell r="D696" t="str">
            <v>m2</v>
          </cell>
          <cell r="E696">
            <v>5070</v>
          </cell>
        </row>
        <row r="697">
          <cell r="A697">
            <v>110050</v>
          </cell>
          <cell r="B697" t="str">
            <v>一般床タイル張り</v>
          </cell>
          <cell r="C697" t="str">
            <v>無釉（ユニットタイル５０ｍｍ角）</v>
          </cell>
          <cell r="D697" t="str">
            <v>m2</v>
          </cell>
          <cell r="E697">
            <v>8160</v>
          </cell>
        </row>
        <row r="698">
          <cell r="A698">
            <v>110051</v>
          </cell>
          <cell r="B698" t="str">
            <v>一般床タイル張り</v>
          </cell>
          <cell r="C698" t="str">
            <v>（ユニットタイル５０ｍｍ角）　　　＜タイル材料単価×１．１２を加算＞</v>
          </cell>
          <cell r="D698" t="str">
            <v>m2</v>
          </cell>
          <cell r="E698">
            <v>5050</v>
          </cell>
        </row>
        <row r="699">
          <cell r="A699">
            <v>116210</v>
          </cell>
          <cell r="B699" t="str">
            <v>壁タイル張り</v>
          </cell>
          <cell r="C699" t="str">
            <v>施釉　一般色　接着剤タイプ１　　　（陶器質　１００ｍｍ角）</v>
          </cell>
          <cell r="D699" t="str">
            <v>m2</v>
          </cell>
          <cell r="E699">
            <v>7630</v>
          </cell>
        </row>
        <row r="700">
          <cell r="A700">
            <v>116211</v>
          </cell>
          <cell r="B700" t="str">
            <v>壁タイル張り</v>
          </cell>
          <cell r="C700" t="str">
            <v>接着剤タイプ１　陶器質１００ｍｍ角＜タイル材料単価×１．１２を加算＞</v>
          </cell>
          <cell r="D700" t="str">
            <v>m2</v>
          </cell>
          <cell r="E700">
            <v>5260</v>
          </cell>
        </row>
        <row r="701">
          <cell r="A701">
            <v>116220</v>
          </cell>
          <cell r="B701" t="str">
            <v>壁タイル張り</v>
          </cell>
          <cell r="C701" t="str">
            <v>施釉　一般色　接着剤タイプ２　　　（陶器質　１００ｍｍ角）</v>
          </cell>
          <cell r="D701" t="str">
            <v>m2</v>
          </cell>
          <cell r="E701">
            <v>7250</v>
          </cell>
        </row>
        <row r="702">
          <cell r="A702">
            <v>116221</v>
          </cell>
          <cell r="B702" t="str">
            <v>壁タイル張り</v>
          </cell>
          <cell r="C702" t="str">
            <v>接着剤タイプ２　陶器質１００ｍｍ角＜タイル材料単価×１．１２を加算＞</v>
          </cell>
          <cell r="D702" t="str">
            <v>m2</v>
          </cell>
          <cell r="E702">
            <v>4870</v>
          </cell>
        </row>
        <row r="703">
          <cell r="A703">
            <v>116230</v>
          </cell>
          <cell r="B703" t="str">
            <v>壁タイル張り</v>
          </cell>
          <cell r="C703" t="str">
            <v>施釉　一般色　接着剤タイプ３　　　（陶器質　１００ｍｍ角）</v>
          </cell>
          <cell r="D703" t="str">
            <v>m2</v>
          </cell>
          <cell r="E703">
            <v>7170</v>
          </cell>
        </row>
        <row r="704">
          <cell r="A704">
            <v>116231</v>
          </cell>
          <cell r="B704" t="str">
            <v>壁タイル張り</v>
          </cell>
          <cell r="C704" t="str">
            <v>接着剤タイプ３　陶器質１００ｍｍ角＜タイル材料単価×１．１２を加算＞</v>
          </cell>
          <cell r="D704" t="str">
            <v>m2</v>
          </cell>
          <cell r="E704">
            <v>4790</v>
          </cell>
        </row>
        <row r="705">
          <cell r="A705" t="str">
            <v>12（　木　）</v>
          </cell>
        </row>
        <row r="706">
          <cell r="A706">
            <v>120000</v>
          </cell>
          <cell r="B706" t="str">
            <v>つか立て床組</v>
          </cell>
          <cell r="C706" t="str">
            <v>施工費（床づか，根がらみ，大引，根太等）</v>
          </cell>
          <cell r="D706" t="str">
            <v>m2</v>
          </cell>
          <cell r="E706">
            <v>3200</v>
          </cell>
        </row>
        <row r="707">
          <cell r="A707">
            <v>120010</v>
          </cell>
          <cell r="B707" t="str">
            <v>ころばし床組</v>
          </cell>
          <cell r="C707" t="str">
            <v>施工費（大引，根太等）</v>
          </cell>
          <cell r="D707" t="str">
            <v>m2</v>
          </cell>
          <cell r="E707">
            <v>2040</v>
          </cell>
        </row>
        <row r="708">
          <cell r="A708">
            <v>120030</v>
          </cell>
          <cell r="B708" t="str">
            <v>畳下床板張り</v>
          </cell>
          <cell r="C708" t="str">
            <v>型枠用合板　厚１２　施工費</v>
          </cell>
          <cell r="D708" t="str">
            <v>m2</v>
          </cell>
          <cell r="E708">
            <v>1530</v>
          </cell>
        </row>
        <row r="709">
          <cell r="A709">
            <v>120040</v>
          </cell>
          <cell r="B709" t="str">
            <v>床フローリングボ－ド張り</v>
          </cell>
          <cell r="C709" t="str">
            <v>施工費</v>
          </cell>
          <cell r="D709" t="str">
            <v>m2</v>
          </cell>
          <cell r="E709">
            <v>3170</v>
          </cell>
        </row>
        <row r="710">
          <cell r="A710">
            <v>120050</v>
          </cell>
          <cell r="B710" t="str">
            <v>縁甲板張り</v>
          </cell>
          <cell r="C710" t="str">
            <v>施工費</v>
          </cell>
          <cell r="D710" t="str">
            <v>m2</v>
          </cell>
          <cell r="E710">
            <v>2920</v>
          </cell>
        </row>
        <row r="711">
          <cell r="A711">
            <v>120060</v>
          </cell>
          <cell r="B711" t="str">
            <v>張物下地合板張り</v>
          </cell>
          <cell r="C711" t="str">
            <v>厚１２＋厚５．５　施工費　（ビニル床タイル・ビニル床シート等）</v>
          </cell>
          <cell r="D711" t="str">
            <v>m2</v>
          </cell>
          <cell r="E711">
            <v>2800</v>
          </cell>
        </row>
        <row r="712">
          <cell r="A712">
            <v>120070</v>
          </cell>
          <cell r="B712" t="str">
            <v>張物下地合板張り</v>
          </cell>
          <cell r="C712" t="str">
            <v>厚１２　　　　　　施工費　（ビニル床タイル・ビニル床シート等）</v>
          </cell>
          <cell r="D712" t="str">
            <v>m2</v>
          </cell>
          <cell r="E712">
            <v>1530</v>
          </cell>
        </row>
        <row r="713">
          <cell r="A713">
            <v>120100</v>
          </cell>
          <cell r="B713" t="str">
            <v>間仕切軸組</v>
          </cell>
          <cell r="C713" t="str">
            <v>施工費（土台，柱，間柱，台輪，まぐさ，窓台等）</v>
          </cell>
          <cell r="D713" t="str">
            <v>m2</v>
          </cell>
          <cell r="E713">
            <v>2460</v>
          </cell>
        </row>
        <row r="714">
          <cell r="A714">
            <v>120110</v>
          </cell>
          <cell r="B714" t="str">
            <v>胴　縁　組</v>
          </cell>
          <cell r="C714" t="str">
            <v>施工費（木下地）</v>
          </cell>
          <cell r="D714" t="str">
            <v>m2</v>
          </cell>
          <cell r="E714">
            <v>1210</v>
          </cell>
        </row>
        <row r="715">
          <cell r="A715">
            <v>120120</v>
          </cell>
          <cell r="B715" t="str">
            <v>胴　縁　組</v>
          </cell>
          <cell r="C715" t="str">
            <v>施工費（コンクリート下地）</v>
          </cell>
          <cell r="D715" t="str">
            <v>m2</v>
          </cell>
          <cell r="E715">
            <v>2650</v>
          </cell>
        </row>
        <row r="716">
          <cell r="A716">
            <v>120140</v>
          </cell>
          <cell r="B716" t="str">
            <v>壁普通合板張り</v>
          </cell>
          <cell r="C716" t="str">
            <v>施工費</v>
          </cell>
          <cell r="D716" t="str">
            <v>m2</v>
          </cell>
          <cell r="E716">
            <v>1430</v>
          </cell>
        </row>
        <row r="717">
          <cell r="A717">
            <v>120160</v>
          </cell>
          <cell r="B717" t="str">
            <v>壁化粧合板張り</v>
          </cell>
          <cell r="C717" t="str">
            <v>施工費</v>
          </cell>
          <cell r="D717" t="str">
            <v>m2</v>
          </cell>
          <cell r="E717">
            <v>3050</v>
          </cell>
        </row>
        <row r="718">
          <cell r="A718">
            <v>120170</v>
          </cell>
          <cell r="B718" t="str">
            <v>幅木取付け</v>
          </cell>
          <cell r="C718" t="str">
            <v>施工費</v>
          </cell>
          <cell r="D718" t="str">
            <v>ｍ</v>
          </cell>
          <cell r="E718">
            <v>1550</v>
          </cell>
        </row>
        <row r="719">
          <cell r="A719">
            <v>120180</v>
          </cell>
          <cell r="B719" t="str">
            <v>畳寄せ取付け</v>
          </cell>
          <cell r="C719" t="str">
            <v>施工費</v>
          </cell>
          <cell r="D719" t="str">
            <v>ｍ</v>
          </cell>
          <cell r="E719">
            <v>1930</v>
          </cell>
        </row>
        <row r="720">
          <cell r="A720">
            <v>120190</v>
          </cell>
          <cell r="B720" t="str">
            <v>画桟取付け</v>
          </cell>
          <cell r="C720" t="str">
            <v>施工費</v>
          </cell>
          <cell r="D720" t="str">
            <v>ｍ</v>
          </cell>
          <cell r="E720">
            <v>1780</v>
          </cell>
        </row>
        <row r="721">
          <cell r="A721">
            <v>120200</v>
          </cell>
          <cell r="B721" t="str">
            <v>天井下地組</v>
          </cell>
          <cell r="C721" t="str">
            <v>施工費（つり木，野縁，野縁受等）</v>
          </cell>
          <cell r="D721" t="str">
            <v>m2</v>
          </cell>
          <cell r="E721">
            <v>2380</v>
          </cell>
        </row>
        <row r="722">
          <cell r="A722">
            <v>120220</v>
          </cell>
          <cell r="B722" t="str">
            <v>天井杉柾ベニヤ敷目板張り</v>
          </cell>
          <cell r="C722" t="str">
            <v>施工費</v>
          </cell>
          <cell r="D722" t="str">
            <v>m2</v>
          </cell>
          <cell r="E722">
            <v>2540</v>
          </cell>
        </row>
        <row r="723">
          <cell r="A723">
            <v>120230</v>
          </cell>
          <cell r="B723" t="str">
            <v>回り縁取付け</v>
          </cell>
          <cell r="C723" t="str">
            <v>施工費</v>
          </cell>
          <cell r="D723" t="str">
            <v>ｍ</v>
          </cell>
          <cell r="E723">
            <v>1780</v>
          </cell>
        </row>
        <row r="724">
          <cell r="A724">
            <v>120240</v>
          </cell>
          <cell r="B724" t="str">
            <v>屋根下地板張り</v>
          </cell>
          <cell r="C724" t="str">
            <v>施工費</v>
          </cell>
          <cell r="D724" t="str">
            <v>m2</v>
          </cell>
          <cell r="E724">
            <v>680</v>
          </cell>
        </row>
        <row r="725">
          <cell r="A725">
            <v>120310</v>
          </cell>
          <cell r="B725" t="str">
            <v>窓枠取付け（引違い）</v>
          </cell>
          <cell r="C725" t="str">
            <v>１．８×１．２ｍ程度　施工費</v>
          </cell>
          <cell r="D725" t="str">
            <v>箇所</v>
          </cell>
          <cell r="E725">
            <v>21820</v>
          </cell>
        </row>
        <row r="726">
          <cell r="A726">
            <v>120320</v>
          </cell>
          <cell r="B726" t="str">
            <v>出入口枠取付け（片開き）</v>
          </cell>
          <cell r="C726" t="str">
            <v>０．９×２．０ｍ程度　施工費</v>
          </cell>
          <cell r="D726" t="str">
            <v>箇所</v>
          </cell>
          <cell r="E726">
            <v>17380</v>
          </cell>
        </row>
        <row r="727">
          <cell r="A727">
            <v>120330</v>
          </cell>
          <cell r="B727" t="str">
            <v>出入口枠取付け（両開き）</v>
          </cell>
          <cell r="C727" t="str">
            <v>１．６×２．０ｍ程度　施工費</v>
          </cell>
          <cell r="D727" t="str">
            <v>箇所</v>
          </cell>
          <cell r="E727">
            <v>20440</v>
          </cell>
        </row>
        <row r="728">
          <cell r="A728">
            <v>120340</v>
          </cell>
          <cell r="B728" t="str">
            <v>出入口枠取付け（欄間付き片開き）</v>
          </cell>
          <cell r="C728" t="str">
            <v>０．９×２．５ｍ程度　施工費</v>
          </cell>
          <cell r="D728" t="str">
            <v>箇所</v>
          </cell>
          <cell r="E728">
            <v>21080</v>
          </cell>
        </row>
        <row r="729">
          <cell r="A729">
            <v>120350</v>
          </cell>
          <cell r="B729" t="str">
            <v>出入口枠取付け（欄間付き両開き）</v>
          </cell>
          <cell r="C729" t="str">
            <v>１．６×２．５ｍ程度　施工費</v>
          </cell>
          <cell r="D729" t="str">
            <v>箇所</v>
          </cell>
          <cell r="E729">
            <v>24310</v>
          </cell>
        </row>
        <row r="730">
          <cell r="A730">
            <v>120355</v>
          </cell>
          <cell r="B730" t="str">
            <v>額縁取付け</v>
          </cell>
          <cell r="C730" t="str">
            <v>施工費</v>
          </cell>
          <cell r="D730" t="str">
            <v>ｍ</v>
          </cell>
          <cell r="E730">
            <v>1050</v>
          </cell>
        </row>
        <row r="731">
          <cell r="A731">
            <v>120360</v>
          </cell>
          <cell r="B731" t="str">
            <v>敷居，鴨居取付け</v>
          </cell>
          <cell r="C731" t="str">
            <v>施工費</v>
          </cell>
          <cell r="D731" t="str">
            <v>ｍ</v>
          </cell>
          <cell r="E731">
            <v>3250</v>
          </cell>
        </row>
        <row r="732">
          <cell r="A732">
            <v>120410</v>
          </cell>
          <cell r="B732" t="str">
            <v>カーテンボックス取付け</v>
          </cell>
          <cell r="C732" t="str">
            <v>１００×１５０ｍｍ程度　施工費</v>
          </cell>
          <cell r="D732" t="str">
            <v>ｍ</v>
          </cell>
          <cell r="E732">
            <v>2290</v>
          </cell>
        </row>
        <row r="733">
          <cell r="A733">
            <v>120420</v>
          </cell>
          <cell r="B733" t="str">
            <v>階段笠木取付け</v>
          </cell>
          <cell r="C733" t="str">
            <v>６０×１００ｍｍ程度　施工費</v>
          </cell>
          <cell r="D733" t="str">
            <v>ｍ</v>
          </cell>
          <cell r="E733">
            <v>3060</v>
          </cell>
        </row>
        <row r="734">
          <cell r="A734">
            <v>120430</v>
          </cell>
          <cell r="B734" t="str">
            <v>天袋付き押入け取付け</v>
          </cell>
          <cell r="C734" t="str">
            <v>Ｗ＝１．８ｍ程度　施工費</v>
          </cell>
          <cell r="D734" t="str">
            <v>箇所</v>
          </cell>
          <cell r="E734">
            <v>28310</v>
          </cell>
        </row>
        <row r="735">
          <cell r="A735">
            <v>120440</v>
          </cell>
          <cell r="B735" t="str">
            <v>化粧柱取付け</v>
          </cell>
          <cell r="C735" t="str">
            <v>施工費</v>
          </cell>
          <cell r="D735" t="str">
            <v>本</v>
          </cell>
          <cell r="E735">
            <v>7840</v>
          </cell>
        </row>
        <row r="736">
          <cell r="A736" t="str">
            <v>13（　屋　根　及　び　と　い　）</v>
          </cell>
        </row>
        <row r="737">
          <cell r="A737">
            <v>130400</v>
          </cell>
          <cell r="B737" t="str">
            <v>ルーフドレン</v>
          </cell>
          <cell r="C737" t="str">
            <v>＜ルーフドレン×１．１２を加算＞</v>
          </cell>
          <cell r="D737" t="str">
            <v>箇所</v>
          </cell>
          <cell r="E737">
            <v>4330</v>
          </cell>
        </row>
        <row r="738">
          <cell r="A738">
            <v>130410</v>
          </cell>
          <cell r="B738" t="str">
            <v>フロアードレン</v>
          </cell>
          <cell r="C738" t="str">
            <v>＜フロアードレン×１．１２を加算＞</v>
          </cell>
          <cell r="D738" t="str">
            <v>箇所</v>
          </cell>
          <cell r="E738">
            <v>4330</v>
          </cell>
        </row>
        <row r="739">
          <cell r="A739">
            <v>130506</v>
          </cell>
          <cell r="B739" t="str">
            <v>立　て　ど　い</v>
          </cell>
          <cell r="C739" t="str">
            <v>鋼管　径６５ｍｍ</v>
          </cell>
          <cell r="D739" t="str">
            <v>ｍ</v>
          </cell>
          <cell r="E739">
            <v>6910</v>
          </cell>
        </row>
        <row r="740">
          <cell r="A740">
            <v>130508</v>
          </cell>
          <cell r="B740" t="str">
            <v>立　て　ど　い</v>
          </cell>
          <cell r="C740" t="str">
            <v>鋼管　径８０ｍｍ</v>
          </cell>
          <cell r="D740" t="str">
            <v>ｍ</v>
          </cell>
          <cell r="E740">
            <v>7910</v>
          </cell>
        </row>
        <row r="741">
          <cell r="A741">
            <v>130510</v>
          </cell>
          <cell r="B741" t="str">
            <v>立　て　ど　い</v>
          </cell>
          <cell r="C741" t="str">
            <v>鋼管　径１００ｍｍ</v>
          </cell>
          <cell r="D741" t="str">
            <v>ｍ</v>
          </cell>
          <cell r="E741">
            <v>10540</v>
          </cell>
        </row>
        <row r="742">
          <cell r="A742">
            <v>130512</v>
          </cell>
          <cell r="B742" t="str">
            <v>立　て　ど　い</v>
          </cell>
          <cell r="C742" t="str">
            <v>鋼管　径１２５ｍｍ</v>
          </cell>
          <cell r="D742" t="str">
            <v>ｍ</v>
          </cell>
          <cell r="E742">
            <v>12800</v>
          </cell>
        </row>
        <row r="743">
          <cell r="A743">
            <v>130515</v>
          </cell>
          <cell r="B743" t="str">
            <v>立　て　ど　い</v>
          </cell>
          <cell r="C743" t="str">
            <v>鋼管　径１５０ｍｍ</v>
          </cell>
          <cell r="D743" t="str">
            <v>ｍ</v>
          </cell>
          <cell r="E743">
            <v>16150</v>
          </cell>
        </row>
        <row r="744">
          <cell r="A744" t="str">
            <v>14（　金　属　）</v>
          </cell>
        </row>
        <row r="745">
          <cell r="A745">
            <v>140000</v>
          </cell>
          <cell r="B745" t="str">
            <v>鋳鉄製マンホールふた</v>
          </cell>
          <cell r="C745" t="str">
            <v>＜マンホールふた×１．１２を加算＞</v>
          </cell>
          <cell r="D745" t="str">
            <v>箇所</v>
          </cell>
          <cell r="E745">
            <v>7150</v>
          </cell>
        </row>
        <row r="746">
          <cell r="A746">
            <v>140100</v>
          </cell>
          <cell r="B746" t="str">
            <v>床　点　検　口</v>
          </cell>
          <cell r="C746" t="str">
            <v>＜床点検口×１．１２を加算する＞</v>
          </cell>
          <cell r="D746" t="str">
            <v>箇所</v>
          </cell>
          <cell r="E746">
            <v>2850</v>
          </cell>
        </row>
        <row r="747">
          <cell r="A747">
            <v>140101</v>
          </cell>
          <cell r="B747" t="str">
            <v>床　点　検　口</v>
          </cell>
          <cell r="C747" t="str">
            <v>アルミニウム製錠無し　６００角　　モルタル埋込型</v>
          </cell>
          <cell r="D747" t="str">
            <v>箇所</v>
          </cell>
          <cell r="E747">
            <v>18190</v>
          </cell>
        </row>
        <row r="748">
          <cell r="A748">
            <v>140200</v>
          </cell>
          <cell r="B748" t="str">
            <v>天井点検口</v>
          </cell>
          <cell r="C748" t="str">
            <v>軽量鉄骨天井下地補強共　　　　　　＜天井点検口×１．１２を加算する＞</v>
          </cell>
          <cell r="D748" t="str">
            <v>箇所</v>
          </cell>
          <cell r="E748">
            <v>4230</v>
          </cell>
        </row>
        <row r="749">
          <cell r="A749">
            <v>140201</v>
          </cell>
          <cell r="B749" t="str">
            <v>天井点検口</v>
          </cell>
          <cell r="C749" t="str">
            <v>アルミニウム製　錠無し　４５０角　軽量鉄骨天井下地補強共</v>
          </cell>
          <cell r="D749" t="str">
            <v>箇所</v>
          </cell>
          <cell r="E749">
            <v>8230</v>
          </cell>
        </row>
        <row r="750">
          <cell r="A750">
            <v>140202</v>
          </cell>
          <cell r="B750" t="str">
            <v>天井点検口</v>
          </cell>
          <cell r="C750" t="str">
            <v>アルミニウム製　錠無し　６００角　軽量鉄骨天井下地補強共</v>
          </cell>
          <cell r="D750" t="str">
            <v>箇所</v>
          </cell>
          <cell r="E750">
            <v>8860</v>
          </cell>
        </row>
        <row r="751">
          <cell r="A751">
            <v>140300</v>
          </cell>
          <cell r="B751" t="str">
            <v>階段すべり止め</v>
          </cell>
          <cell r="C751" t="str">
            <v>接着　　　　　　　　　　　　　　　＜階段すべり止め×１．１２を加算＞</v>
          </cell>
          <cell r="D751" t="str">
            <v>ｍ</v>
          </cell>
          <cell r="E751">
            <v>1080</v>
          </cell>
        </row>
        <row r="752">
          <cell r="A752">
            <v>140301</v>
          </cell>
          <cell r="B752" t="str">
            <v>階段すべり止め</v>
          </cell>
          <cell r="C752" t="str">
            <v>ステンレス製ビニルタイヤ付き　　　巾＝３７ｍｍ　接着</v>
          </cell>
          <cell r="D752" t="str">
            <v>ｍ</v>
          </cell>
          <cell r="E752">
            <v>2980</v>
          </cell>
        </row>
        <row r="753">
          <cell r="A753">
            <v>140400</v>
          </cell>
          <cell r="B753" t="str">
            <v>コーナービート</v>
          </cell>
          <cell r="C753" t="str">
            <v>＜コーナービート×１．１２を加算＞</v>
          </cell>
          <cell r="D753" t="str">
            <v>ｍ</v>
          </cell>
          <cell r="E753">
            <v>540</v>
          </cell>
        </row>
        <row r="754">
          <cell r="A754">
            <v>140500</v>
          </cell>
          <cell r="B754" t="str">
            <v>床目地金物</v>
          </cell>
          <cell r="C754" t="str">
            <v>＜床目地金物×１．１２を加算する＞</v>
          </cell>
          <cell r="D754" t="str">
            <v>ｍ</v>
          </cell>
          <cell r="E754">
            <v>540</v>
          </cell>
        </row>
        <row r="755">
          <cell r="A755">
            <v>140600</v>
          </cell>
          <cell r="B755" t="str">
            <v>防水層端部金物</v>
          </cell>
          <cell r="C755" t="str">
            <v>＜防水層端部金物×１．１２を加算＞</v>
          </cell>
          <cell r="D755" t="str">
            <v>ｍ</v>
          </cell>
          <cell r="E755">
            <v>560</v>
          </cell>
        </row>
        <row r="756">
          <cell r="A756">
            <v>141001</v>
          </cell>
          <cell r="B756" t="str">
            <v>ます用鋼製グレーチング</v>
          </cell>
          <cell r="C756" t="str">
            <v>枠付き　　　　　　　　　　　　　　＜グレーチング×１．１２を加算＞</v>
          </cell>
          <cell r="D756" t="str">
            <v>箇所</v>
          </cell>
          <cell r="E756">
            <v>4890</v>
          </cell>
        </row>
        <row r="757">
          <cell r="A757">
            <v>141010</v>
          </cell>
          <cell r="B757" t="str">
            <v>排水溝用　鋼製グレーチング</v>
          </cell>
          <cell r="C757" t="str">
            <v>枠なし　　　　　　　　　　　　　　＜グレーチング×１．１２を加算＞</v>
          </cell>
          <cell r="D757" t="str">
            <v>ｍ</v>
          </cell>
          <cell r="E757">
            <v>590</v>
          </cell>
        </row>
        <row r="758">
          <cell r="A758">
            <v>141011</v>
          </cell>
          <cell r="B758" t="str">
            <v>排水溝用　鋼製グレーチング</v>
          </cell>
          <cell r="C758" t="str">
            <v>枠付き　　　　　　　　　　　　　　＜グレーチング×１．１２を加算＞</v>
          </cell>
          <cell r="D758" t="str">
            <v>ｍ</v>
          </cell>
          <cell r="E758">
            <v>2530</v>
          </cell>
        </row>
        <row r="759">
          <cell r="A759">
            <v>141100</v>
          </cell>
          <cell r="B759" t="str">
            <v>ます用　　鋳鉄製グレーチング</v>
          </cell>
          <cell r="C759" t="str">
            <v>枠なし　　　　　　　　　　　　　　＜グレーチング×１．１２を加算＞</v>
          </cell>
          <cell r="D759" t="str">
            <v>箇所</v>
          </cell>
          <cell r="E759">
            <v>970</v>
          </cell>
        </row>
        <row r="760">
          <cell r="A760">
            <v>141101</v>
          </cell>
          <cell r="B760" t="str">
            <v>ます用　　鋳鉄製グレーチング</v>
          </cell>
          <cell r="C760" t="str">
            <v>枠付き　　　　　　　　　　　　　　＜グレーチング×１．１２を加算＞</v>
          </cell>
          <cell r="D760" t="str">
            <v>箇所</v>
          </cell>
          <cell r="E760">
            <v>5020</v>
          </cell>
        </row>
        <row r="761">
          <cell r="A761">
            <v>141110</v>
          </cell>
          <cell r="B761" t="str">
            <v>排水溝用　鋳鉄製グレーチング</v>
          </cell>
          <cell r="C761" t="str">
            <v>枠なし　　　　　　　　　　　　　　＜グレーチング×１．１２を加算＞</v>
          </cell>
          <cell r="D761" t="str">
            <v>ｍ</v>
          </cell>
          <cell r="E761">
            <v>590</v>
          </cell>
        </row>
        <row r="762">
          <cell r="A762">
            <v>142000</v>
          </cell>
          <cell r="B762" t="str">
            <v>下地メタルラス張り</v>
          </cell>
          <cell r="C762" t="str">
            <v>平ラス３号　アスファルトフェルト共</v>
          </cell>
          <cell r="D762" t="str">
            <v>m2</v>
          </cell>
          <cell r="E762">
            <v>660</v>
          </cell>
        </row>
        <row r="763">
          <cell r="A763">
            <v>142100</v>
          </cell>
          <cell r="B763" t="str">
            <v>下地メタルラス張り</v>
          </cell>
          <cell r="C763" t="str">
            <v>リブラス　Ａ１号　下地木造</v>
          </cell>
          <cell r="D763" t="str">
            <v>m2</v>
          </cell>
          <cell r="E763">
            <v>510</v>
          </cell>
        </row>
        <row r="764">
          <cell r="A764">
            <v>142101</v>
          </cell>
          <cell r="B764" t="str">
            <v>下地メタルラス張り</v>
          </cell>
          <cell r="C764" t="str">
            <v>リブラス　Ａ１号　下地鉄骨</v>
          </cell>
          <cell r="D764" t="str">
            <v>m2</v>
          </cell>
          <cell r="E764">
            <v>970</v>
          </cell>
        </row>
        <row r="765">
          <cell r="A765">
            <v>142200</v>
          </cell>
          <cell r="B765" t="str">
            <v>下地メタルラス張り</v>
          </cell>
          <cell r="C765" t="str">
            <v>＃２０　アスファルトフェルト共　　（ひし形ラス）</v>
          </cell>
          <cell r="D765" t="str">
            <v>m2</v>
          </cell>
          <cell r="E765">
            <v>860</v>
          </cell>
        </row>
        <row r="766">
          <cell r="A766">
            <v>143000</v>
          </cell>
          <cell r="B766" t="str">
            <v>天井下地用インサート</v>
          </cell>
          <cell r="C766" t="str">
            <v>鉄製</v>
          </cell>
          <cell r="D766" t="str">
            <v>m2</v>
          </cell>
          <cell r="E766">
            <v>240</v>
          </cell>
        </row>
        <row r="767">
          <cell r="A767">
            <v>145000</v>
          </cell>
          <cell r="B767" t="str">
            <v>軽量鉄骨天井下地</v>
          </cell>
          <cell r="C767" t="str">
            <v>野縁間隔３６０　１９形下張り用</v>
          </cell>
          <cell r="D767" t="str">
            <v>m2</v>
          </cell>
          <cell r="E767">
            <v>1450</v>
          </cell>
        </row>
        <row r="768">
          <cell r="A768">
            <v>145010</v>
          </cell>
          <cell r="B768" t="str">
            <v>軽量鉄骨天井下地</v>
          </cell>
          <cell r="C768" t="str">
            <v>野縁間隔３００　１９形直張り用</v>
          </cell>
          <cell r="D768" t="str">
            <v>m2</v>
          </cell>
          <cell r="E768">
            <v>1640</v>
          </cell>
        </row>
        <row r="769">
          <cell r="A769">
            <v>145012</v>
          </cell>
          <cell r="B769" t="str">
            <v>軽量鉄骨天井下地</v>
          </cell>
          <cell r="C769" t="str">
            <v>野縁間隔２２５　１９形直張り用</v>
          </cell>
          <cell r="D769" t="str">
            <v>m2</v>
          </cell>
          <cell r="E769">
            <v>1890</v>
          </cell>
        </row>
        <row r="770">
          <cell r="A770">
            <v>145020</v>
          </cell>
          <cell r="B770" t="str">
            <v>軽量鉄骨天井下地</v>
          </cell>
          <cell r="C770" t="str">
            <v>野縁間隔３６０　屋内　　　　　　　（１９形金属板張り用）</v>
          </cell>
          <cell r="D770" t="str">
            <v>m2</v>
          </cell>
          <cell r="E770">
            <v>1310</v>
          </cell>
        </row>
        <row r="771">
          <cell r="A771">
            <v>145100</v>
          </cell>
          <cell r="B771" t="str">
            <v>軽量鉄骨天井下地</v>
          </cell>
          <cell r="C771" t="str">
            <v>野縁間隔３６０　２５形下張り用</v>
          </cell>
          <cell r="D771" t="str">
            <v>m2</v>
          </cell>
          <cell r="E771">
            <v>1550</v>
          </cell>
        </row>
        <row r="772">
          <cell r="A772">
            <v>145110</v>
          </cell>
          <cell r="B772" t="str">
            <v>軽量鉄骨天井下地</v>
          </cell>
          <cell r="C772" t="str">
            <v>野縁間隔３００　２５形直張り用</v>
          </cell>
          <cell r="D772" t="str">
            <v>m2</v>
          </cell>
          <cell r="E772">
            <v>1750</v>
          </cell>
        </row>
        <row r="773">
          <cell r="A773">
            <v>145112</v>
          </cell>
          <cell r="B773" t="str">
            <v>軽量鉄骨天井下地</v>
          </cell>
          <cell r="C773" t="str">
            <v>野縁間隔２２５　２５形直張り用</v>
          </cell>
          <cell r="D773" t="str">
            <v>m2</v>
          </cell>
          <cell r="E773">
            <v>2030</v>
          </cell>
        </row>
        <row r="774">
          <cell r="A774">
            <v>145120</v>
          </cell>
          <cell r="B774" t="str">
            <v>軽量鉄骨天井下地</v>
          </cell>
          <cell r="C774" t="str">
            <v>野縁間隔３００　屋外　　　　　　　（２５形金属板張り用）</v>
          </cell>
          <cell r="D774" t="str">
            <v>m2</v>
          </cell>
          <cell r="E774">
            <v>1540</v>
          </cell>
        </row>
        <row r="775">
          <cell r="A775">
            <v>145500</v>
          </cell>
          <cell r="B775" t="str">
            <v>軽量鉄骨壁下地</v>
          </cell>
          <cell r="C775" t="str">
            <v>間柱間隔３００　６５形</v>
          </cell>
          <cell r="D775" t="str">
            <v>m2</v>
          </cell>
          <cell r="E775">
            <v>2540</v>
          </cell>
        </row>
        <row r="776">
          <cell r="A776">
            <v>145505</v>
          </cell>
          <cell r="B776" t="str">
            <v>軽量鉄骨壁下地</v>
          </cell>
          <cell r="C776" t="str">
            <v>間柱間隔４５０　６５形</v>
          </cell>
          <cell r="D776" t="str">
            <v>m2</v>
          </cell>
          <cell r="E776">
            <v>1890</v>
          </cell>
        </row>
        <row r="777">
          <cell r="A777">
            <v>145700</v>
          </cell>
          <cell r="B777" t="str">
            <v>軽量鉄骨壁下地</v>
          </cell>
          <cell r="C777" t="str">
            <v>間柱間隔３００　９０形</v>
          </cell>
          <cell r="D777" t="str">
            <v>m2</v>
          </cell>
          <cell r="E777">
            <v>2850</v>
          </cell>
        </row>
        <row r="778">
          <cell r="A778">
            <v>145705</v>
          </cell>
          <cell r="B778" t="str">
            <v>軽量鉄骨壁下地</v>
          </cell>
          <cell r="C778" t="str">
            <v>間柱間隔４５０　９０形</v>
          </cell>
          <cell r="D778" t="str">
            <v>m2</v>
          </cell>
          <cell r="E778">
            <v>2100</v>
          </cell>
        </row>
        <row r="779">
          <cell r="A779">
            <v>145800</v>
          </cell>
          <cell r="B779" t="str">
            <v>軽量鉄骨壁下地</v>
          </cell>
          <cell r="C779" t="str">
            <v>間柱間隔３００　１００形</v>
          </cell>
          <cell r="D779" t="str">
            <v>m2</v>
          </cell>
          <cell r="E779">
            <v>3010</v>
          </cell>
        </row>
        <row r="780">
          <cell r="A780">
            <v>145805</v>
          </cell>
          <cell r="B780" t="str">
            <v>軽量鉄骨壁下地</v>
          </cell>
          <cell r="C780" t="str">
            <v>間柱間隔４５０　１００形</v>
          </cell>
          <cell r="D780" t="str">
            <v>m2</v>
          </cell>
          <cell r="E780">
            <v>2220</v>
          </cell>
        </row>
        <row r="781">
          <cell r="A781" t="str">
            <v>15（　左　官　）</v>
          </cell>
        </row>
        <row r="782">
          <cell r="A782">
            <v>150000</v>
          </cell>
          <cell r="B782" t="str">
            <v>床仕上げモルタル塗り</v>
          </cell>
          <cell r="C782" t="str">
            <v>厚３０</v>
          </cell>
          <cell r="D782" t="str">
            <v>m2</v>
          </cell>
          <cell r="E782">
            <v>1980</v>
          </cell>
        </row>
        <row r="783">
          <cell r="A783">
            <v>150010</v>
          </cell>
          <cell r="B783" t="str">
            <v>床張物下地モルタル塗り</v>
          </cell>
          <cell r="C783" t="str">
            <v>厚２８</v>
          </cell>
          <cell r="D783" t="str">
            <v>m2</v>
          </cell>
          <cell r="E783">
            <v>1900</v>
          </cell>
        </row>
        <row r="784">
          <cell r="A784">
            <v>150018</v>
          </cell>
          <cell r="B784" t="str">
            <v>床ユニットタイル下地モルタル塗り</v>
          </cell>
          <cell r="C784" t="str">
            <v>厚２２</v>
          </cell>
          <cell r="D784" t="str">
            <v>m2</v>
          </cell>
          <cell r="E784">
            <v>1570</v>
          </cell>
        </row>
        <row r="785">
          <cell r="A785">
            <v>150020</v>
          </cell>
          <cell r="B785" t="str">
            <v>床タイル下地モルタル塗り</v>
          </cell>
          <cell r="C785" t="str">
            <v>厚３７</v>
          </cell>
          <cell r="D785" t="str">
            <v>m2</v>
          </cell>
          <cell r="E785">
            <v>2280</v>
          </cell>
        </row>
        <row r="786">
          <cell r="A786">
            <v>150025</v>
          </cell>
          <cell r="B786" t="str">
            <v>床防水下地モルタル塗り</v>
          </cell>
          <cell r="C786" t="str">
            <v>厚１８</v>
          </cell>
          <cell r="D786" t="str">
            <v>m2</v>
          </cell>
          <cell r="E786">
            <v>1460</v>
          </cell>
        </row>
        <row r="787">
          <cell r="A787">
            <v>150030</v>
          </cell>
          <cell r="B787" t="str">
            <v>階段仕上げモルタル塗り</v>
          </cell>
          <cell r="C787" t="str">
            <v>厚３０</v>
          </cell>
          <cell r="D787" t="str">
            <v>m2</v>
          </cell>
          <cell r="E787">
            <v>4860</v>
          </cell>
        </row>
        <row r="788">
          <cell r="A788">
            <v>150040</v>
          </cell>
          <cell r="B788" t="str">
            <v>階段張物下地モルタル塗り</v>
          </cell>
          <cell r="C788" t="str">
            <v>厚２８</v>
          </cell>
          <cell r="D788" t="str">
            <v>m2</v>
          </cell>
          <cell r="E788">
            <v>4790</v>
          </cell>
        </row>
        <row r="789">
          <cell r="A789">
            <v>150060</v>
          </cell>
          <cell r="B789" t="str">
            <v>床コンクリ－トこて仕上</v>
          </cell>
          <cell r="C789" t="str">
            <v>Ａ種</v>
          </cell>
          <cell r="D789" t="str">
            <v>m2</v>
          </cell>
          <cell r="E789">
            <v>770</v>
          </cell>
        </row>
        <row r="790">
          <cell r="A790">
            <v>150061</v>
          </cell>
          <cell r="B790" t="str">
            <v>床コンクリ－トこて仕上</v>
          </cell>
          <cell r="C790" t="str">
            <v>Ｂ種</v>
          </cell>
          <cell r="D790" t="str">
            <v>m2</v>
          </cell>
          <cell r="E790">
            <v>550</v>
          </cell>
        </row>
        <row r="791">
          <cell r="A791">
            <v>150101</v>
          </cell>
          <cell r="B791" t="str">
            <v>内・外幅木モルタル塗り</v>
          </cell>
          <cell r="C791" t="str">
            <v>厚２０，２５　Ｈ＝１００</v>
          </cell>
          <cell r="D791" t="str">
            <v>ｍ</v>
          </cell>
          <cell r="E791">
            <v>1220</v>
          </cell>
        </row>
        <row r="792">
          <cell r="A792">
            <v>150103</v>
          </cell>
          <cell r="B792" t="str">
            <v>内・外幅木モルタル塗り</v>
          </cell>
          <cell r="C792" t="str">
            <v>厚２０，２５　Ｈ＝３００</v>
          </cell>
          <cell r="D792" t="str">
            <v>ｍ</v>
          </cell>
          <cell r="E792">
            <v>1670</v>
          </cell>
        </row>
        <row r="793">
          <cell r="A793">
            <v>150130</v>
          </cell>
          <cell r="B793" t="str">
            <v>内・外幅木モルタル塗り</v>
          </cell>
          <cell r="C793" t="str">
            <v>厚２０，２５　Ｈ＝１５０階段ささら</v>
          </cell>
          <cell r="D793" t="str">
            <v>ｍ</v>
          </cell>
          <cell r="E793">
            <v>1560</v>
          </cell>
        </row>
        <row r="794">
          <cell r="A794">
            <v>150300</v>
          </cell>
          <cell r="B794" t="str">
            <v>内壁モルタル塗り</v>
          </cell>
          <cell r="C794" t="str">
            <v>厚２０　下地コンクリ－ト　はけ引き</v>
          </cell>
          <cell r="D794" t="str">
            <v>m2</v>
          </cell>
          <cell r="E794">
            <v>2850</v>
          </cell>
        </row>
        <row r="795">
          <cell r="A795">
            <v>150310</v>
          </cell>
          <cell r="B795" t="str">
            <v>内壁モルタル塗り</v>
          </cell>
          <cell r="C795" t="str">
            <v>厚２４　下地ラス　ラスこすり共　　はけ引き</v>
          </cell>
          <cell r="D795" t="str">
            <v>m2</v>
          </cell>
          <cell r="E795">
            <v>3540</v>
          </cell>
        </row>
        <row r="796">
          <cell r="A796">
            <v>150320</v>
          </cell>
          <cell r="B796" t="str">
            <v>内壁モルタル塗り</v>
          </cell>
          <cell r="C796" t="str">
            <v>厚２０　下地コンクリ－ト　金ごて</v>
          </cell>
          <cell r="D796" t="str">
            <v>m2</v>
          </cell>
          <cell r="E796">
            <v>3290</v>
          </cell>
        </row>
        <row r="797">
          <cell r="A797">
            <v>150330</v>
          </cell>
          <cell r="B797" t="str">
            <v>内壁モルタル塗り</v>
          </cell>
          <cell r="C797" t="str">
            <v>厚２４　下地ラス　ラスこすり共　　金ごて</v>
          </cell>
          <cell r="D797" t="str">
            <v>m2</v>
          </cell>
          <cell r="E797">
            <v>3980</v>
          </cell>
        </row>
        <row r="798">
          <cell r="A798">
            <v>150335</v>
          </cell>
          <cell r="B798" t="str">
            <v>内壁ユニットタイル下地モルタル塗り</v>
          </cell>
          <cell r="D798" t="str">
            <v>m2</v>
          </cell>
          <cell r="E798">
            <v>2000</v>
          </cell>
        </row>
        <row r="799">
          <cell r="A799">
            <v>150350</v>
          </cell>
          <cell r="B799" t="str">
            <v>内壁タイル下地モルタル塗り</v>
          </cell>
          <cell r="C799" t="str">
            <v>小口タイル以上</v>
          </cell>
          <cell r="D799" t="str">
            <v>m2</v>
          </cell>
          <cell r="E799">
            <v>1760</v>
          </cell>
        </row>
        <row r="800">
          <cell r="A800">
            <v>150400</v>
          </cell>
          <cell r="B800" t="str">
            <v>外壁モルタル塗り</v>
          </cell>
          <cell r="C800" t="str">
            <v>厚２５　下地コンクリ－ト　はけ引き</v>
          </cell>
          <cell r="D800" t="str">
            <v>m2</v>
          </cell>
          <cell r="E800">
            <v>3360</v>
          </cell>
        </row>
        <row r="801">
          <cell r="A801">
            <v>150410</v>
          </cell>
          <cell r="B801" t="str">
            <v>外壁モルタル塗り</v>
          </cell>
          <cell r="C801" t="str">
            <v>厚２９　下地ラス　ラスこすり共　　はけ引き</v>
          </cell>
          <cell r="D801" t="str">
            <v>m2</v>
          </cell>
          <cell r="E801">
            <v>4060</v>
          </cell>
        </row>
        <row r="802">
          <cell r="A802">
            <v>150420</v>
          </cell>
          <cell r="B802" t="str">
            <v>外壁モルタル塗り</v>
          </cell>
          <cell r="C802" t="str">
            <v>厚２５　下地コンクリ－ト　金ごて</v>
          </cell>
          <cell r="D802" t="str">
            <v>m2</v>
          </cell>
          <cell r="E802">
            <v>3800</v>
          </cell>
        </row>
        <row r="803">
          <cell r="A803">
            <v>150430</v>
          </cell>
          <cell r="B803" t="str">
            <v>外壁モルタル塗り</v>
          </cell>
          <cell r="C803" t="str">
            <v>厚２９　下地ラス　ラスこすり共　　金ごて</v>
          </cell>
          <cell r="D803" t="str">
            <v>m2</v>
          </cell>
          <cell r="E803">
            <v>4500</v>
          </cell>
        </row>
        <row r="804">
          <cell r="A804">
            <v>150435</v>
          </cell>
          <cell r="B804" t="str">
            <v>外壁ユニットタイル下地モルタル塗り</v>
          </cell>
          <cell r="D804" t="str">
            <v>m2</v>
          </cell>
          <cell r="E804">
            <v>2510</v>
          </cell>
        </row>
        <row r="805">
          <cell r="A805">
            <v>150440</v>
          </cell>
          <cell r="B805" t="str">
            <v>外壁タイル下地モルタル塗り</v>
          </cell>
          <cell r="C805" t="str">
            <v>小口タイル以上</v>
          </cell>
          <cell r="D805" t="str">
            <v>m2</v>
          </cell>
          <cell r="E805">
            <v>2180</v>
          </cell>
        </row>
        <row r="806">
          <cell r="A806">
            <v>150500</v>
          </cell>
          <cell r="B806" t="str">
            <v>笠木，水切等モルタル塗り</v>
          </cell>
          <cell r="C806" t="str">
            <v>厚３０</v>
          </cell>
          <cell r="D806" t="str">
            <v>m2</v>
          </cell>
          <cell r="E806">
            <v>10290</v>
          </cell>
        </row>
        <row r="807">
          <cell r="A807">
            <v>150510</v>
          </cell>
          <cell r="B807" t="str">
            <v>側溝等モルタル塗り</v>
          </cell>
          <cell r="C807" t="str">
            <v>厚３０</v>
          </cell>
          <cell r="D807" t="str">
            <v>m2</v>
          </cell>
          <cell r="E807">
            <v>8620</v>
          </cell>
        </row>
        <row r="808">
          <cell r="A808">
            <v>150601</v>
          </cell>
          <cell r="B808" t="str">
            <v>建具周囲モルタル充てん</v>
          </cell>
          <cell r="C808" t="str">
            <v>外部</v>
          </cell>
          <cell r="D808" t="str">
            <v>ｍ</v>
          </cell>
          <cell r="E808">
            <v>1290</v>
          </cell>
        </row>
        <row r="809">
          <cell r="A809">
            <v>150602</v>
          </cell>
          <cell r="B809" t="str">
            <v>建具周囲モルタル充てん</v>
          </cell>
          <cell r="C809" t="str">
            <v>内部</v>
          </cell>
          <cell r="D809" t="str">
            <v>ｍ</v>
          </cell>
          <cell r="E809">
            <v>1110</v>
          </cell>
        </row>
        <row r="810">
          <cell r="A810">
            <v>150610</v>
          </cell>
          <cell r="B810" t="str">
            <v>防水下地ごしらえ</v>
          </cell>
          <cell r="C810" t="str">
            <v>入隅，出隅</v>
          </cell>
          <cell r="D810" t="str">
            <v>ｍ</v>
          </cell>
          <cell r="E810">
            <v>220</v>
          </cell>
        </row>
        <row r="811">
          <cell r="A811">
            <v>150700</v>
          </cell>
          <cell r="B811" t="str">
            <v>床目地切り</v>
          </cell>
          <cell r="C811" t="str">
            <v>＜床モルタル塗りに加算＞</v>
          </cell>
          <cell r="D811" t="str">
            <v>m2</v>
          </cell>
          <cell r="E811">
            <v>110</v>
          </cell>
        </row>
        <row r="812">
          <cell r="A812">
            <v>150800</v>
          </cell>
          <cell r="B812" t="str">
            <v>床・壁防水モルタル</v>
          </cell>
          <cell r="C812" t="str">
            <v>＜床・壁モルタル塗りに加算＞　　　（厚１０ｍｍにつき）</v>
          </cell>
          <cell r="D812" t="str">
            <v>m2</v>
          </cell>
          <cell r="E812">
            <v>25</v>
          </cell>
        </row>
        <row r="813">
          <cell r="A813">
            <v>150900</v>
          </cell>
          <cell r="B813" t="str">
            <v>下地調整塗材塗り</v>
          </cell>
          <cell r="D813" t="str">
            <v>m2</v>
          </cell>
          <cell r="E813">
            <v>730</v>
          </cell>
        </row>
        <row r="814">
          <cell r="A814" t="str">
            <v>16（　建　具　）</v>
          </cell>
        </row>
        <row r="815">
          <cell r="A815">
            <v>160001</v>
          </cell>
          <cell r="B815" t="str">
            <v>合板フラッシュ戸</v>
          </cell>
          <cell r="C815" t="str">
            <v>シナ１類　コア工法</v>
          </cell>
          <cell r="D815" t="str">
            <v>m2</v>
          </cell>
          <cell r="E815">
            <v>13870</v>
          </cell>
        </row>
        <row r="816">
          <cell r="A816">
            <v>160002</v>
          </cell>
          <cell r="B816" t="str">
            <v>合板フラッシュ戸</v>
          </cell>
          <cell r="C816" t="str">
            <v>シナ２類　コア工法</v>
          </cell>
          <cell r="D816" t="str">
            <v>m2</v>
          </cell>
          <cell r="E816">
            <v>13930</v>
          </cell>
        </row>
        <row r="817">
          <cell r="A817">
            <v>160011</v>
          </cell>
          <cell r="B817" t="str">
            <v>合板フラッシュ戸</v>
          </cell>
          <cell r="C817" t="str">
            <v>ラワン１類　コア工法</v>
          </cell>
          <cell r="D817" t="str">
            <v>m2</v>
          </cell>
          <cell r="E817">
            <v>13360</v>
          </cell>
        </row>
        <row r="818">
          <cell r="A818">
            <v>160012</v>
          </cell>
          <cell r="B818" t="str">
            <v>合板フラッシュ戸</v>
          </cell>
          <cell r="C818" t="str">
            <v>ラワン２類　コア工法</v>
          </cell>
          <cell r="D818" t="str">
            <v>m2</v>
          </cell>
          <cell r="E818">
            <v>13300</v>
          </cell>
        </row>
        <row r="819">
          <cell r="A819">
            <v>160101</v>
          </cell>
          <cell r="B819" t="str">
            <v>合板フラッシュ戸</v>
          </cell>
          <cell r="C819" t="str">
            <v>シナ１類　中骨工法</v>
          </cell>
          <cell r="D819" t="str">
            <v>m2</v>
          </cell>
          <cell r="E819">
            <v>15320</v>
          </cell>
        </row>
        <row r="820">
          <cell r="A820">
            <v>160102</v>
          </cell>
          <cell r="B820" t="str">
            <v>合板フラッシュ戸</v>
          </cell>
          <cell r="C820" t="str">
            <v>シナ２類　中骨工法</v>
          </cell>
          <cell r="D820" t="str">
            <v>m2</v>
          </cell>
          <cell r="E820">
            <v>15380</v>
          </cell>
        </row>
        <row r="821">
          <cell r="A821">
            <v>160111</v>
          </cell>
          <cell r="B821" t="str">
            <v>合板フラッシュ戸</v>
          </cell>
          <cell r="C821" t="str">
            <v>ラワン１類　中骨工法</v>
          </cell>
          <cell r="D821" t="str">
            <v>m2</v>
          </cell>
          <cell r="E821">
            <v>14810</v>
          </cell>
        </row>
        <row r="822">
          <cell r="A822">
            <v>160112</v>
          </cell>
          <cell r="B822" t="str">
            <v>合板フラッシュ戸</v>
          </cell>
          <cell r="C822" t="str">
            <v>ラワン２類　中骨工法</v>
          </cell>
          <cell r="D822" t="str">
            <v>m2</v>
          </cell>
          <cell r="E822">
            <v>14760</v>
          </cell>
        </row>
        <row r="823">
          <cell r="A823">
            <v>160201</v>
          </cell>
          <cell r="B823" t="str">
            <v>額入り合板フラッシュ戸</v>
          </cell>
          <cell r="C823" t="str">
            <v>シナ１類　コア工法</v>
          </cell>
          <cell r="D823" t="str">
            <v>m2</v>
          </cell>
          <cell r="E823">
            <v>15100</v>
          </cell>
        </row>
        <row r="824">
          <cell r="A824">
            <v>160202</v>
          </cell>
          <cell r="B824" t="str">
            <v>額入り合板フラッシュ戸</v>
          </cell>
          <cell r="C824" t="str">
            <v>シナ２類　コア工法</v>
          </cell>
          <cell r="D824" t="str">
            <v>m2</v>
          </cell>
          <cell r="E824">
            <v>15160</v>
          </cell>
        </row>
        <row r="825">
          <cell r="A825">
            <v>160211</v>
          </cell>
          <cell r="B825" t="str">
            <v>額入り合板フラッシュ戸</v>
          </cell>
          <cell r="C825" t="str">
            <v>ラワン１類　コア工法</v>
          </cell>
          <cell r="D825" t="str">
            <v>m2</v>
          </cell>
          <cell r="E825">
            <v>14600</v>
          </cell>
        </row>
        <row r="826">
          <cell r="A826">
            <v>160212</v>
          </cell>
          <cell r="B826" t="str">
            <v>額入り合板フラッシュ戸</v>
          </cell>
          <cell r="C826" t="str">
            <v>ラワン２類　コア工法</v>
          </cell>
          <cell r="D826" t="str">
            <v>m2</v>
          </cell>
          <cell r="E826">
            <v>14540</v>
          </cell>
        </row>
        <row r="827">
          <cell r="A827">
            <v>160301</v>
          </cell>
          <cell r="B827" t="str">
            <v>額入り合板フラッシュ戸</v>
          </cell>
          <cell r="C827" t="str">
            <v>シナ１類　中骨工法</v>
          </cell>
          <cell r="D827" t="str">
            <v>m2</v>
          </cell>
          <cell r="E827">
            <v>16550</v>
          </cell>
        </row>
        <row r="828">
          <cell r="A828">
            <v>160302</v>
          </cell>
          <cell r="B828" t="str">
            <v>額入り合板フラッシュ戸</v>
          </cell>
          <cell r="C828" t="str">
            <v>シナ２類　中骨工法</v>
          </cell>
          <cell r="D828" t="str">
            <v>m2</v>
          </cell>
          <cell r="E828">
            <v>16610</v>
          </cell>
        </row>
        <row r="829">
          <cell r="A829">
            <v>160311</v>
          </cell>
          <cell r="B829" t="str">
            <v>額入り合板フラッシュ戸</v>
          </cell>
          <cell r="C829" t="str">
            <v>ラワン１類　中骨工法</v>
          </cell>
          <cell r="D829" t="str">
            <v>m2</v>
          </cell>
          <cell r="E829">
            <v>16050</v>
          </cell>
        </row>
        <row r="830">
          <cell r="A830">
            <v>160312</v>
          </cell>
          <cell r="B830" t="str">
            <v>額入り合板フラッシュ戸</v>
          </cell>
          <cell r="C830" t="str">
            <v>ラワン２類　中骨工法</v>
          </cell>
          <cell r="D830" t="str">
            <v>m2</v>
          </cell>
          <cell r="E830">
            <v>15990</v>
          </cell>
        </row>
        <row r="831">
          <cell r="A831">
            <v>160402</v>
          </cell>
          <cell r="B831" t="str">
            <v>片面合板ふすま戸</v>
          </cell>
          <cell r="C831" t="str">
            <v>シナ２類</v>
          </cell>
          <cell r="D831" t="str">
            <v>m2</v>
          </cell>
          <cell r="E831">
            <v>8810</v>
          </cell>
        </row>
        <row r="832">
          <cell r="A832">
            <v>160412</v>
          </cell>
          <cell r="B832" t="str">
            <v>片面合板ふすま戸</v>
          </cell>
          <cell r="C832" t="str">
            <v>ラワン２類</v>
          </cell>
          <cell r="D832" t="str">
            <v>m2</v>
          </cell>
          <cell r="E832">
            <v>8490</v>
          </cell>
        </row>
        <row r="833">
          <cell r="A833">
            <v>160500</v>
          </cell>
          <cell r="B833" t="str">
            <v>引違いガラス戸</v>
          </cell>
          <cell r="D833" t="str">
            <v>m2</v>
          </cell>
          <cell r="E833">
            <v>8020</v>
          </cell>
        </row>
        <row r="834">
          <cell r="A834">
            <v>160600</v>
          </cell>
          <cell r="B834" t="str">
            <v>引違いガラス戸</v>
          </cell>
          <cell r="D834" t="str">
            <v>m2</v>
          </cell>
          <cell r="E834">
            <v>6510</v>
          </cell>
        </row>
        <row r="835">
          <cell r="A835">
            <v>161000</v>
          </cell>
          <cell r="B835" t="str">
            <v>木製建具取付け調整</v>
          </cell>
          <cell r="C835" t="str">
            <v>片開きフラッシュ戸</v>
          </cell>
          <cell r="D835" t="str">
            <v>箇所</v>
          </cell>
          <cell r="E835">
            <v>2640</v>
          </cell>
        </row>
        <row r="836">
          <cell r="A836">
            <v>161001</v>
          </cell>
          <cell r="B836" t="str">
            <v>木製建具取付け調整</v>
          </cell>
          <cell r="C836" t="str">
            <v>両開きフラッシュ戸</v>
          </cell>
          <cell r="D836" t="str">
            <v>箇所</v>
          </cell>
          <cell r="E836">
            <v>5280</v>
          </cell>
        </row>
        <row r="837">
          <cell r="A837">
            <v>161002</v>
          </cell>
          <cell r="B837" t="str">
            <v>木製建具取付け調整</v>
          </cell>
          <cell r="C837" t="str">
            <v>簡単な片開き板戸</v>
          </cell>
          <cell r="D837" t="str">
            <v>箇所</v>
          </cell>
          <cell r="E837">
            <v>2290</v>
          </cell>
        </row>
        <row r="838">
          <cell r="A838">
            <v>161003</v>
          </cell>
          <cell r="B838" t="str">
            <v>木製建具取付け調整</v>
          </cell>
          <cell r="C838" t="str">
            <v>引違いガラス戸</v>
          </cell>
          <cell r="D838" t="str">
            <v>箇所</v>
          </cell>
          <cell r="E838">
            <v>1760</v>
          </cell>
        </row>
        <row r="839">
          <cell r="A839">
            <v>161004</v>
          </cell>
          <cell r="B839" t="str">
            <v>木製建具取付け調整</v>
          </cell>
          <cell r="C839" t="str">
            <v>両開き窓</v>
          </cell>
          <cell r="D839" t="str">
            <v>箇所</v>
          </cell>
          <cell r="E839">
            <v>3520</v>
          </cell>
        </row>
        <row r="840">
          <cell r="A840">
            <v>161005</v>
          </cell>
          <cell r="B840" t="str">
            <v>木製建具取付け調整</v>
          </cell>
          <cell r="C840" t="str">
            <v>引違い窓</v>
          </cell>
          <cell r="D840" t="str">
            <v>箇所</v>
          </cell>
          <cell r="E840">
            <v>1580</v>
          </cell>
        </row>
        <row r="841">
          <cell r="A841">
            <v>161007</v>
          </cell>
          <cell r="B841" t="str">
            <v>木製建具取付け調整</v>
          </cell>
          <cell r="C841" t="str">
            <v>回転窓</v>
          </cell>
          <cell r="D841" t="str">
            <v>箇所</v>
          </cell>
          <cell r="E841">
            <v>2640</v>
          </cell>
        </row>
        <row r="842">
          <cell r="A842">
            <v>161008</v>
          </cell>
          <cell r="B842" t="str">
            <v>木製建具取付け調整</v>
          </cell>
          <cell r="C842" t="str">
            <v>引違いふすま</v>
          </cell>
          <cell r="D842" t="str">
            <v>箇所</v>
          </cell>
          <cell r="E842">
            <v>1760</v>
          </cell>
        </row>
        <row r="843">
          <cell r="A843">
            <v>161009</v>
          </cell>
          <cell r="B843" t="str">
            <v>木製建具取付け調整</v>
          </cell>
          <cell r="C843" t="str">
            <v>引違い障子</v>
          </cell>
          <cell r="D843" t="str">
            <v>箇所</v>
          </cell>
          <cell r="E843">
            <v>2290</v>
          </cell>
        </row>
        <row r="844">
          <cell r="A844">
            <v>161010</v>
          </cell>
          <cell r="B844" t="str">
            <v>木製建具取付け調整</v>
          </cell>
          <cell r="C844" t="str">
            <v>片開きふすま</v>
          </cell>
          <cell r="D844" t="str">
            <v>箇所</v>
          </cell>
          <cell r="E844">
            <v>1410</v>
          </cell>
        </row>
        <row r="845">
          <cell r="A845">
            <v>161100</v>
          </cell>
          <cell r="B845" t="str">
            <v>ドアクローザ取付け</v>
          </cell>
          <cell r="D845" t="str">
            <v>箇所</v>
          </cell>
          <cell r="E845">
            <v>1580</v>
          </cell>
        </row>
        <row r="846">
          <cell r="A846" t="str">
            <v>17（　ガ　ラ　ス　）</v>
          </cell>
        </row>
        <row r="847">
          <cell r="A847">
            <v>170030</v>
          </cell>
          <cell r="B847" t="str">
            <v>フロート板ガラス</v>
          </cell>
          <cell r="C847" t="str">
            <v>透明厚３ｍｍ　２．２２m2以下　定寸</v>
          </cell>
          <cell r="D847" t="str">
            <v>m2</v>
          </cell>
          <cell r="E847">
            <v>2360</v>
          </cell>
        </row>
        <row r="848">
          <cell r="A848">
            <v>170031</v>
          </cell>
          <cell r="B848" t="str">
            <v>フロート板ガラス</v>
          </cell>
          <cell r="C848" t="str">
            <v>摺　厚３ｍｍ　２．２２m2以下　定寸</v>
          </cell>
          <cell r="D848" t="str">
            <v>m2</v>
          </cell>
          <cell r="E848">
            <v>2660</v>
          </cell>
        </row>
        <row r="849">
          <cell r="A849">
            <v>170051</v>
          </cell>
          <cell r="B849" t="str">
            <v>フロート板ガラス</v>
          </cell>
          <cell r="C849" t="str">
            <v>厚５ｍｍ　２．１８m2以下　特寸</v>
          </cell>
          <cell r="D849" t="str">
            <v>m2</v>
          </cell>
          <cell r="E849">
            <v>3490</v>
          </cell>
        </row>
        <row r="850">
          <cell r="A850">
            <v>170052</v>
          </cell>
          <cell r="B850" t="str">
            <v>フロート板ガラス</v>
          </cell>
          <cell r="C850" t="str">
            <v>厚５ｍｍ　４．４５m2以下　特寸</v>
          </cell>
          <cell r="D850" t="str">
            <v>m2</v>
          </cell>
          <cell r="E850">
            <v>4300</v>
          </cell>
        </row>
        <row r="851">
          <cell r="A851">
            <v>170060</v>
          </cell>
          <cell r="B851" t="str">
            <v>フロート板ガラス</v>
          </cell>
          <cell r="C851" t="str">
            <v>厚６ｍｍ　２．１８m2以下　特寸</v>
          </cell>
          <cell r="D851" t="str">
            <v>m2</v>
          </cell>
          <cell r="E851">
            <v>4270</v>
          </cell>
        </row>
        <row r="852">
          <cell r="A852">
            <v>170061</v>
          </cell>
          <cell r="B852" t="str">
            <v>フロート板ガラス</v>
          </cell>
          <cell r="C852" t="str">
            <v>厚６ｍｍ　４．４５m2以下　特寸</v>
          </cell>
          <cell r="D852" t="str">
            <v>m2</v>
          </cell>
          <cell r="E852">
            <v>5080</v>
          </cell>
        </row>
        <row r="853">
          <cell r="A853">
            <v>170080</v>
          </cell>
          <cell r="B853" t="str">
            <v>フロート板ガラス</v>
          </cell>
          <cell r="C853" t="str">
            <v>厚８ｍｍ　２．１８m2以下　特寸</v>
          </cell>
          <cell r="D853" t="str">
            <v>m2</v>
          </cell>
          <cell r="E853">
            <v>6680</v>
          </cell>
        </row>
        <row r="854">
          <cell r="A854">
            <v>170081</v>
          </cell>
          <cell r="B854" t="str">
            <v>フロート板ガラス</v>
          </cell>
          <cell r="C854" t="str">
            <v>厚８ｍｍ　４．４５m2以下　特寸</v>
          </cell>
          <cell r="D854" t="str">
            <v>m2</v>
          </cell>
          <cell r="E854">
            <v>8130</v>
          </cell>
        </row>
        <row r="855">
          <cell r="A855">
            <v>170082</v>
          </cell>
          <cell r="B855" t="str">
            <v>フロート板ガラス</v>
          </cell>
          <cell r="C855" t="str">
            <v>厚８ｍｍ　６．８１m2以下　特寸</v>
          </cell>
          <cell r="D855" t="str">
            <v>m2</v>
          </cell>
          <cell r="E855">
            <v>8780</v>
          </cell>
        </row>
        <row r="856">
          <cell r="A856">
            <v>170241</v>
          </cell>
          <cell r="B856" t="str">
            <v>型板ガラス</v>
          </cell>
          <cell r="C856" t="str">
            <v>厚４ｍｍ　２．１８m2以下　特寸</v>
          </cell>
          <cell r="D856" t="str">
            <v>m2</v>
          </cell>
          <cell r="E856">
            <v>2350</v>
          </cell>
        </row>
        <row r="857">
          <cell r="A857">
            <v>170242</v>
          </cell>
          <cell r="B857" t="str">
            <v>型板ガラス</v>
          </cell>
          <cell r="C857" t="str">
            <v>厚４ｍｍ　４．４５m2以下　特寸</v>
          </cell>
          <cell r="D857" t="str">
            <v>m2</v>
          </cell>
          <cell r="E857">
            <v>2860</v>
          </cell>
        </row>
        <row r="858">
          <cell r="A858">
            <v>170260</v>
          </cell>
          <cell r="B858" t="str">
            <v>型板ガラス</v>
          </cell>
          <cell r="C858" t="str">
            <v>厚６ｍｍ　２．１８m2以下　特寸</v>
          </cell>
          <cell r="D858" t="str">
            <v>m2</v>
          </cell>
          <cell r="E858">
            <v>2950</v>
          </cell>
        </row>
        <row r="859">
          <cell r="A859">
            <v>170261</v>
          </cell>
          <cell r="B859" t="str">
            <v>型板ガラス</v>
          </cell>
          <cell r="C859" t="str">
            <v>厚６ｍｍ　４．４５m2以下　特寸</v>
          </cell>
          <cell r="D859" t="str">
            <v>m2</v>
          </cell>
          <cell r="E859">
            <v>3760</v>
          </cell>
        </row>
        <row r="860">
          <cell r="A860">
            <v>170360</v>
          </cell>
          <cell r="B860" t="str">
            <v>網入型板ガラス</v>
          </cell>
          <cell r="C860" t="str">
            <v>厚６．８ｍｍ　２．１８m2以下　特寸</v>
          </cell>
          <cell r="D860" t="str">
            <v>m2</v>
          </cell>
          <cell r="E860">
            <v>4880</v>
          </cell>
        </row>
        <row r="861">
          <cell r="A861">
            <v>170361</v>
          </cell>
          <cell r="B861" t="str">
            <v>網入型板ガラス</v>
          </cell>
          <cell r="C861" t="str">
            <v>厚６．８ｍｍ　４．４５m2以下　特寸</v>
          </cell>
          <cell r="D861" t="str">
            <v>m2</v>
          </cell>
          <cell r="E861">
            <v>5850</v>
          </cell>
        </row>
        <row r="862">
          <cell r="A862">
            <v>170460</v>
          </cell>
          <cell r="B862" t="str">
            <v>網入みがき板ガラス</v>
          </cell>
          <cell r="C862" t="str">
            <v>厚６．８ｍｍ　２．１８m2以下　特寸</v>
          </cell>
          <cell r="D862" t="str">
            <v>m2</v>
          </cell>
          <cell r="E862">
            <v>10260</v>
          </cell>
        </row>
        <row r="863">
          <cell r="A863">
            <v>170461</v>
          </cell>
          <cell r="B863" t="str">
            <v>網入みがき板ガラス</v>
          </cell>
          <cell r="C863" t="str">
            <v>厚６．８ｍｍ　４．４５m2以下　特寸</v>
          </cell>
          <cell r="D863" t="str">
            <v>m2</v>
          </cell>
          <cell r="E863">
            <v>11230</v>
          </cell>
        </row>
        <row r="864">
          <cell r="A864">
            <v>170533</v>
          </cell>
          <cell r="B864" t="str">
            <v>複層ガラス</v>
          </cell>
          <cell r="C864" t="str">
            <v>ＦＬ３：Ａ６：ＦＬ３</v>
          </cell>
          <cell r="D864" t="str">
            <v>m2</v>
          </cell>
          <cell r="E864">
            <v>9190</v>
          </cell>
        </row>
        <row r="865">
          <cell r="A865">
            <v>170555</v>
          </cell>
          <cell r="B865" t="str">
            <v>複層ガラス</v>
          </cell>
          <cell r="C865" t="str">
            <v>ＦＬ５：Ａ６：ＦＬ５</v>
          </cell>
          <cell r="D865" t="str">
            <v>m2</v>
          </cell>
          <cell r="E865">
            <v>13520</v>
          </cell>
        </row>
        <row r="866">
          <cell r="A866">
            <v>170556</v>
          </cell>
          <cell r="B866" t="str">
            <v>複層ガラス</v>
          </cell>
          <cell r="C866" t="str">
            <v>ＦＬ５：Ａ６：ＰＷ６．８</v>
          </cell>
          <cell r="D866" t="str">
            <v>m2</v>
          </cell>
          <cell r="E866">
            <v>23310</v>
          </cell>
        </row>
        <row r="867">
          <cell r="A867">
            <v>171014</v>
          </cell>
          <cell r="B867" t="str">
            <v>ガラスブロック</v>
          </cell>
          <cell r="C867" t="str">
            <v>透明　１４５×１４５×９５</v>
          </cell>
          <cell r="D867" t="str">
            <v>m2</v>
          </cell>
          <cell r="E867">
            <v>39860</v>
          </cell>
        </row>
        <row r="868">
          <cell r="A868">
            <v>171114</v>
          </cell>
          <cell r="B868" t="str">
            <v>ガラスブロック</v>
          </cell>
          <cell r="C868" t="str">
            <v>色物　１４５×１４５×９５</v>
          </cell>
          <cell r="D868" t="str">
            <v>m2</v>
          </cell>
          <cell r="E868">
            <v>47160</v>
          </cell>
        </row>
        <row r="869">
          <cell r="A869">
            <v>171219</v>
          </cell>
          <cell r="B869" t="str">
            <v>ガラスブロック</v>
          </cell>
          <cell r="C869" t="str">
            <v>透明　１９０×１９０×９５</v>
          </cell>
          <cell r="D869" t="str">
            <v>m2</v>
          </cell>
          <cell r="E869">
            <v>30510</v>
          </cell>
        </row>
        <row r="870">
          <cell r="A870">
            <v>171319</v>
          </cell>
          <cell r="B870" t="str">
            <v>ガラスブロック</v>
          </cell>
          <cell r="C870" t="str">
            <v>色物　１９０×１９０×９５</v>
          </cell>
          <cell r="D870" t="str">
            <v>m2</v>
          </cell>
          <cell r="E870">
            <v>35830</v>
          </cell>
        </row>
        <row r="871">
          <cell r="A871">
            <v>172000</v>
          </cell>
          <cell r="B871" t="str">
            <v>ガラス清掃（両面）</v>
          </cell>
          <cell r="D871" t="str">
            <v>m2</v>
          </cell>
          <cell r="E871">
            <v>480</v>
          </cell>
        </row>
        <row r="872">
          <cell r="A872">
            <v>173000</v>
          </cell>
          <cell r="B872" t="str">
            <v>ガスケット取付</v>
          </cell>
          <cell r="D872" t="str">
            <v>ｍ</v>
          </cell>
          <cell r="E872">
            <v>180</v>
          </cell>
        </row>
        <row r="873">
          <cell r="A873">
            <v>173010</v>
          </cell>
          <cell r="B873" t="str">
            <v>ガラス回りシーリング（両面）</v>
          </cell>
          <cell r="C873" t="str">
            <v>ポリサルファイドシーリング</v>
          </cell>
          <cell r="D873" t="str">
            <v>ｍ</v>
          </cell>
          <cell r="E873">
            <v>870</v>
          </cell>
        </row>
        <row r="874">
          <cell r="A874">
            <v>173020</v>
          </cell>
          <cell r="B874" t="str">
            <v>ガラス回りシーリング（両面）</v>
          </cell>
          <cell r="C874" t="str">
            <v>シリコーンシーリング</v>
          </cell>
          <cell r="D874" t="str">
            <v>ｍ</v>
          </cell>
          <cell r="E874">
            <v>890</v>
          </cell>
        </row>
        <row r="875">
          <cell r="A875" t="str">
            <v>18（　塗　装　）</v>
          </cell>
        </row>
        <row r="876">
          <cell r="A876">
            <v>180000</v>
          </cell>
          <cell r="B876" t="str">
            <v>合成樹脂調合ペイント塗り（ＳＯＰ）</v>
          </cell>
          <cell r="C876" t="str">
            <v>木部　一般</v>
          </cell>
          <cell r="D876" t="str">
            <v>m2</v>
          </cell>
          <cell r="E876">
            <v>1450</v>
          </cell>
        </row>
        <row r="877">
          <cell r="A877">
            <v>180001</v>
          </cell>
          <cell r="B877" t="str">
            <v>合成樹脂調合ペイント塗り（ＳＯＰ）</v>
          </cell>
          <cell r="C877" t="str">
            <v>木部　ラワン</v>
          </cell>
          <cell r="D877" t="str">
            <v>m2</v>
          </cell>
          <cell r="E877">
            <v>1560</v>
          </cell>
        </row>
        <row r="878">
          <cell r="A878">
            <v>180010</v>
          </cell>
          <cell r="B878" t="str">
            <v>合成樹脂調合ペイント塗り（ＳＯＰ）</v>
          </cell>
          <cell r="C878" t="str">
            <v>鉄面　一般</v>
          </cell>
          <cell r="D878" t="str">
            <v>m2</v>
          </cell>
          <cell r="E878">
            <v>1560</v>
          </cell>
        </row>
        <row r="879">
          <cell r="A879">
            <v>180011</v>
          </cell>
          <cell r="B879" t="str">
            <v>合成樹脂調合ペイント塗り（ＳＯＰ）</v>
          </cell>
          <cell r="C879" t="str">
            <v>鋼製建具等　鉄面</v>
          </cell>
          <cell r="D879" t="str">
            <v>m2</v>
          </cell>
          <cell r="E879">
            <v>1370</v>
          </cell>
        </row>
        <row r="880">
          <cell r="A880">
            <v>180015</v>
          </cell>
          <cell r="B880" t="str">
            <v>合成樹脂調合ペイント塗り（ＳＯＰ）</v>
          </cell>
          <cell r="C880" t="str">
            <v>鋼製建具等　亜鉛めっき面</v>
          </cell>
          <cell r="D880" t="str">
            <v>m2</v>
          </cell>
          <cell r="E880">
            <v>1440</v>
          </cell>
        </row>
        <row r="881">
          <cell r="A881">
            <v>180020</v>
          </cell>
          <cell r="B881" t="str">
            <v>合成樹脂調合ペイント塗り（ＳＯＰ）</v>
          </cell>
          <cell r="C881" t="str">
            <v>亜鉛めっき面</v>
          </cell>
          <cell r="D881" t="str">
            <v>m2</v>
          </cell>
          <cell r="E881">
            <v>1820</v>
          </cell>
        </row>
        <row r="882">
          <cell r="A882">
            <v>180107</v>
          </cell>
          <cell r="B882" t="str">
            <v>合成樹脂エマルションペイント１種塗り</v>
          </cell>
          <cell r="C882" t="str">
            <v>（ＥＰ－Ι）コンクリ－ト面　内部</v>
          </cell>
          <cell r="D882" t="str">
            <v>m2</v>
          </cell>
          <cell r="E882">
            <v>1240</v>
          </cell>
        </row>
        <row r="883">
          <cell r="A883">
            <v>180110</v>
          </cell>
          <cell r="B883" t="str">
            <v>合成樹脂エマルションペイント１種塗り</v>
          </cell>
          <cell r="C883" t="str">
            <v>（ＥＰ－Ι）モルタル面</v>
          </cell>
          <cell r="D883" t="str">
            <v>m2</v>
          </cell>
          <cell r="E883">
            <v>1170</v>
          </cell>
        </row>
        <row r="884">
          <cell r="A884">
            <v>180120</v>
          </cell>
          <cell r="B884" t="str">
            <v>合成樹脂エマルションペイント１種塗り</v>
          </cell>
          <cell r="C884" t="str">
            <v>（ＥＰ－Ι）ボ－ド面</v>
          </cell>
          <cell r="D884" t="str">
            <v>m2</v>
          </cell>
          <cell r="E884">
            <v>1130</v>
          </cell>
        </row>
        <row r="885">
          <cell r="A885">
            <v>180128</v>
          </cell>
          <cell r="B885" t="str">
            <v>天井合成樹脂エマルションペイント１種塗り</v>
          </cell>
          <cell r="C885" t="str">
            <v>（ＥＰ－Ι）コンクリ－ト面　内部</v>
          </cell>
          <cell r="D885" t="str">
            <v>m2</v>
          </cell>
          <cell r="E885">
            <v>1300</v>
          </cell>
        </row>
        <row r="886">
          <cell r="A886">
            <v>180129</v>
          </cell>
          <cell r="B886" t="str">
            <v>天井合成樹脂エマルションペイント１種塗り</v>
          </cell>
          <cell r="C886" t="str">
            <v>（ＥＰ－Ι）モルタル面</v>
          </cell>
          <cell r="D886" t="str">
            <v>m2</v>
          </cell>
          <cell r="E886">
            <v>1250</v>
          </cell>
        </row>
        <row r="887">
          <cell r="A887">
            <v>180130</v>
          </cell>
          <cell r="B887" t="str">
            <v>天井合成樹脂エマルションペイント１種塗り</v>
          </cell>
          <cell r="C887" t="str">
            <v>（ＥＰ－Ι）ボ－ド面</v>
          </cell>
          <cell r="D887" t="str">
            <v>m2</v>
          </cell>
          <cell r="E887">
            <v>1210</v>
          </cell>
        </row>
        <row r="888">
          <cell r="A888">
            <v>180150</v>
          </cell>
          <cell r="B888" t="str">
            <v>つや有り合成樹脂エマルションペイントＡ種塗り</v>
          </cell>
          <cell r="C888" t="str">
            <v>（ＧＥＰ－Ａ）コンクリ－ト面　内部</v>
          </cell>
          <cell r="D888" t="str">
            <v>m2</v>
          </cell>
          <cell r="E888">
            <v>1690</v>
          </cell>
        </row>
        <row r="889">
          <cell r="A889">
            <v>180151</v>
          </cell>
          <cell r="B889" t="str">
            <v>つや有り合成樹脂エマルションペイントＡ種塗り</v>
          </cell>
          <cell r="C889" t="str">
            <v>（ＧＥＰ－Ａ）モルタル面</v>
          </cell>
          <cell r="D889" t="str">
            <v>m2</v>
          </cell>
          <cell r="E889">
            <v>1640</v>
          </cell>
        </row>
        <row r="890">
          <cell r="A890">
            <v>180152</v>
          </cell>
          <cell r="B890" t="str">
            <v>つや有り合成樹脂エマルションペイントＡ種塗り</v>
          </cell>
          <cell r="C890" t="str">
            <v>（ＧＥＰ－Ａ）ボ－ド面</v>
          </cell>
          <cell r="D890" t="str">
            <v>m2</v>
          </cell>
          <cell r="E890">
            <v>1600</v>
          </cell>
        </row>
        <row r="891">
          <cell r="A891">
            <v>180155</v>
          </cell>
          <cell r="B891" t="str">
            <v>天井つや有り合成樹脂エマルションＡ種塗り</v>
          </cell>
          <cell r="C891" t="str">
            <v>（ＧＥＰ－Ａ）コンクリ－ト面　内部</v>
          </cell>
          <cell r="D891" t="str">
            <v>m2</v>
          </cell>
          <cell r="E891">
            <v>1740</v>
          </cell>
        </row>
        <row r="892">
          <cell r="A892">
            <v>180156</v>
          </cell>
          <cell r="B892" t="str">
            <v>天井つや有り合成樹脂エマルションＡ種塗り</v>
          </cell>
          <cell r="C892" t="str">
            <v>（ＧＥＰ－Ａ）モルタル面</v>
          </cell>
          <cell r="D892" t="str">
            <v>m2</v>
          </cell>
          <cell r="E892">
            <v>1690</v>
          </cell>
        </row>
        <row r="893">
          <cell r="A893">
            <v>180157</v>
          </cell>
          <cell r="B893" t="str">
            <v>天井つや有り合成樹脂エマルションＡ種塗り</v>
          </cell>
          <cell r="C893" t="str">
            <v>（ＧＥＰ－Ａ）ボ－ド面</v>
          </cell>
          <cell r="D893" t="str">
            <v>m2</v>
          </cell>
          <cell r="E893">
            <v>1650</v>
          </cell>
        </row>
        <row r="894">
          <cell r="A894">
            <v>180160</v>
          </cell>
          <cell r="B894" t="str">
            <v>つや有り合成樹脂エマルションペイントＢ種塗り</v>
          </cell>
          <cell r="C894" t="str">
            <v>（ＧＥＰ－Ｂ）コンクリ－ト面　内部</v>
          </cell>
          <cell r="D894" t="str">
            <v>m2</v>
          </cell>
          <cell r="E894">
            <v>1330</v>
          </cell>
        </row>
        <row r="895">
          <cell r="A895">
            <v>180161</v>
          </cell>
          <cell r="B895" t="str">
            <v>つや有り合成樹脂エマルションペイントＢ種塗り</v>
          </cell>
          <cell r="C895" t="str">
            <v>（ＧＥＰ－Ｂ）モルタル面</v>
          </cell>
          <cell r="D895" t="str">
            <v>m2</v>
          </cell>
          <cell r="E895">
            <v>1280</v>
          </cell>
        </row>
        <row r="896">
          <cell r="A896">
            <v>180162</v>
          </cell>
          <cell r="B896" t="str">
            <v>つや有り合成樹脂エマルションペイントＢ種塗り</v>
          </cell>
          <cell r="C896" t="str">
            <v>（ＧＥＰ－Ｂ）ボ－ド面</v>
          </cell>
          <cell r="D896" t="str">
            <v>m2</v>
          </cell>
          <cell r="E896">
            <v>1240</v>
          </cell>
        </row>
        <row r="897">
          <cell r="A897">
            <v>180165</v>
          </cell>
          <cell r="B897" t="str">
            <v>天井つや有り合成樹脂エマルションＢ種塗り</v>
          </cell>
          <cell r="C897" t="str">
            <v>（ＧＥＰ－Ｂ）コンクリ－ト面　内部</v>
          </cell>
          <cell r="D897" t="str">
            <v>m2</v>
          </cell>
          <cell r="E897">
            <v>1320</v>
          </cell>
        </row>
        <row r="898">
          <cell r="A898">
            <v>180166</v>
          </cell>
          <cell r="B898" t="str">
            <v>天井つや有り合成樹脂エマルションＢ種塗り</v>
          </cell>
          <cell r="C898" t="str">
            <v>（ＧＥＰ－Ｂ）モルタル面</v>
          </cell>
          <cell r="D898" t="str">
            <v>m2</v>
          </cell>
          <cell r="E898">
            <v>1270</v>
          </cell>
        </row>
        <row r="899">
          <cell r="A899">
            <v>180167</v>
          </cell>
          <cell r="B899" t="str">
            <v>天井つや有り合成樹脂エマルションＢ種塗り</v>
          </cell>
          <cell r="C899" t="str">
            <v>（ＧＥＰ－Ｂ）ボ－ド面</v>
          </cell>
          <cell r="D899" t="str">
            <v>m2</v>
          </cell>
          <cell r="E899">
            <v>1230</v>
          </cell>
        </row>
        <row r="900">
          <cell r="A900">
            <v>180250</v>
          </cell>
          <cell r="B900" t="str">
            <v>多彩模様塗料塗り（ＭＰ）</v>
          </cell>
          <cell r="C900" t="str">
            <v>コンクリート面</v>
          </cell>
          <cell r="D900" t="str">
            <v>m2</v>
          </cell>
          <cell r="E900">
            <v>1870</v>
          </cell>
        </row>
        <row r="901">
          <cell r="A901">
            <v>180300</v>
          </cell>
          <cell r="B901" t="str">
            <v>多彩模様塗料塗り（ＭＰ）</v>
          </cell>
          <cell r="C901" t="str">
            <v>モルタル面</v>
          </cell>
          <cell r="D901" t="str">
            <v>m2</v>
          </cell>
          <cell r="E901">
            <v>1810</v>
          </cell>
        </row>
        <row r="902">
          <cell r="A902">
            <v>180310</v>
          </cell>
          <cell r="B902" t="str">
            <v>多彩模様塗料塗り（ＭＰ）</v>
          </cell>
          <cell r="C902" t="str">
            <v>ボ－ド面</v>
          </cell>
          <cell r="D902" t="str">
            <v>m2</v>
          </cell>
          <cell r="E902">
            <v>1760</v>
          </cell>
        </row>
        <row r="903">
          <cell r="A903">
            <v>180320</v>
          </cell>
          <cell r="B903" t="str">
            <v>多彩模様塗料塗り（ＭＰ）</v>
          </cell>
          <cell r="C903" t="str">
            <v>鉄面・鋼製建具等</v>
          </cell>
          <cell r="D903" t="str">
            <v>m2</v>
          </cell>
          <cell r="E903">
            <v>1880</v>
          </cell>
        </row>
        <row r="904">
          <cell r="A904">
            <v>180330</v>
          </cell>
          <cell r="B904" t="str">
            <v>多彩模様塗料塗り（ＭＰ）</v>
          </cell>
          <cell r="C904" t="str">
            <v>亜鉛めっき面（鋼製建具等を除く）</v>
          </cell>
          <cell r="D904" t="str">
            <v>m2</v>
          </cell>
          <cell r="E904">
            <v>2250</v>
          </cell>
        </row>
        <row r="905">
          <cell r="A905">
            <v>180410</v>
          </cell>
          <cell r="B905" t="str">
            <v>塩化ビニル樹脂エナメル塗り（ＶＥ）</v>
          </cell>
          <cell r="C905" t="str">
            <v>コンクリート・モルタル・ボード面等</v>
          </cell>
          <cell r="D905" t="str">
            <v>m2</v>
          </cell>
          <cell r="E905">
            <v>2050</v>
          </cell>
        </row>
        <row r="906">
          <cell r="A906">
            <v>180500</v>
          </cell>
          <cell r="B906" t="str">
            <v>クリヤ－ラッカ－塗り（ＣＬ）</v>
          </cell>
          <cell r="C906" t="str">
            <v>木部</v>
          </cell>
          <cell r="D906" t="str">
            <v>m2</v>
          </cell>
          <cell r="E906">
            <v>3220</v>
          </cell>
        </row>
        <row r="907">
          <cell r="A907">
            <v>180600</v>
          </cell>
          <cell r="B907" t="str">
            <v>フタル酸樹脂エナメル塗り（ＦＥ）</v>
          </cell>
          <cell r="C907" t="str">
            <v>鉄面　一般</v>
          </cell>
          <cell r="D907" t="str">
            <v>m2</v>
          </cell>
          <cell r="E907">
            <v>2460</v>
          </cell>
        </row>
        <row r="908">
          <cell r="A908">
            <v>180610</v>
          </cell>
          <cell r="B908" t="str">
            <v>フタル酸樹脂エナメル塗り（ＦＥ）</v>
          </cell>
          <cell r="C908" t="str">
            <v>鋼製建具等　鉄面</v>
          </cell>
          <cell r="D908" t="str">
            <v>m2</v>
          </cell>
          <cell r="E908">
            <v>2390</v>
          </cell>
        </row>
        <row r="909">
          <cell r="A909">
            <v>180615</v>
          </cell>
          <cell r="B909" t="str">
            <v>フタル酸樹脂エナメル塗り（ＦＥ）</v>
          </cell>
          <cell r="C909" t="str">
            <v>鋼製建具等　亜鉛めっき面</v>
          </cell>
          <cell r="D909" t="str">
            <v>m2</v>
          </cell>
          <cell r="E909">
            <v>2460</v>
          </cell>
        </row>
        <row r="910">
          <cell r="A910">
            <v>180620</v>
          </cell>
          <cell r="B910" t="str">
            <v>フタル酸樹脂エナメル塗り（ＦＥ）</v>
          </cell>
          <cell r="C910" t="str">
            <v>亜鉛めっき面</v>
          </cell>
          <cell r="D910" t="str">
            <v>m2</v>
          </cell>
          <cell r="E910">
            <v>2840</v>
          </cell>
        </row>
        <row r="911">
          <cell r="A911">
            <v>180700</v>
          </cell>
          <cell r="B911" t="str">
            <v>オイルステイン塗り（ＯＳ）</v>
          </cell>
          <cell r="C911" t="str">
            <v>木部</v>
          </cell>
          <cell r="D911" t="str">
            <v>m2</v>
          </cell>
          <cell r="E911">
            <v>1040</v>
          </cell>
        </row>
        <row r="912">
          <cell r="A912">
            <v>180900</v>
          </cell>
          <cell r="B912" t="str">
            <v>さび止め塗料塗り（工場１回塗り）</v>
          </cell>
          <cell r="C912" t="str">
            <v>鉄面　一般</v>
          </cell>
          <cell r="D912" t="str">
            <v>m2</v>
          </cell>
          <cell r="E912">
            <v>580</v>
          </cell>
        </row>
        <row r="913">
          <cell r="A913">
            <v>180910</v>
          </cell>
          <cell r="B913" t="str">
            <v>さび止め塗料塗り（現場１回塗り）</v>
          </cell>
          <cell r="C913" t="str">
            <v>鉄面　一般</v>
          </cell>
          <cell r="D913" t="str">
            <v>m2</v>
          </cell>
          <cell r="E913">
            <v>520</v>
          </cell>
        </row>
        <row r="914">
          <cell r="A914" t="str">
            <v>20（　内　外　装　）</v>
          </cell>
        </row>
        <row r="915">
          <cell r="A915">
            <v>200020</v>
          </cell>
          <cell r="B915" t="str">
            <v>ビニル床タイル張り（ＶＴ）</v>
          </cell>
          <cell r="C915" t="str">
            <v>厚２ｍｍ　一般床用接着剤　　　　　半硬質　ノンアスベスト</v>
          </cell>
          <cell r="D915" t="str">
            <v>m2</v>
          </cell>
          <cell r="E915">
            <v>1710</v>
          </cell>
        </row>
        <row r="916">
          <cell r="A916">
            <v>200021</v>
          </cell>
          <cell r="B916" t="str">
            <v>ビニル床タイル張り（ＶＴ）</v>
          </cell>
          <cell r="C916" t="str">
            <v>厚２ｍｍ　エポキシ樹脂系接着剤　　半硬質　ノンアスベスト</v>
          </cell>
          <cell r="D916" t="str">
            <v>m2</v>
          </cell>
          <cell r="E916">
            <v>1850</v>
          </cell>
        </row>
        <row r="917">
          <cell r="A917">
            <v>200022</v>
          </cell>
          <cell r="B917" t="str">
            <v>ビニル床タイル張り（ＶＴ）</v>
          </cell>
          <cell r="C917" t="str">
            <v>厚２ｍｍ　階段　　　　　　　　　　半硬質　ノンアスベスト</v>
          </cell>
          <cell r="D917" t="str">
            <v>m2</v>
          </cell>
          <cell r="E917">
            <v>2740</v>
          </cell>
        </row>
        <row r="918">
          <cell r="A918">
            <v>200125</v>
          </cell>
          <cell r="B918" t="str">
            <v>ビニル床シート張り（ＶＳ）</v>
          </cell>
          <cell r="C918" t="str">
            <v>厚２．５ｍｍ　一般床用接着剤　　　一般用ＮＣ　無地</v>
          </cell>
          <cell r="D918" t="str">
            <v>m2</v>
          </cell>
          <cell r="E918">
            <v>2850</v>
          </cell>
        </row>
        <row r="919">
          <cell r="A919">
            <v>200126</v>
          </cell>
          <cell r="B919" t="str">
            <v>ビニル床シート張り（ＶＳ）</v>
          </cell>
          <cell r="C919" t="str">
            <v>厚２．５ｍｍ　エポキシ樹脂系接着剤一般用ＮＣ　無地</v>
          </cell>
          <cell r="D919" t="str">
            <v>m2</v>
          </cell>
          <cell r="E919">
            <v>2990</v>
          </cell>
        </row>
        <row r="920">
          <cell r="A920">
            <v>200127</v>
          </cell>
          <cell r="B920" t="str">
            <v>ビニル床シート張り（ＶＳ）</v>
          </cell>
          <cell r="C920" t="str">
            <v>厚２．５ｍｍ　階段　　　　　　　　一般用ＮＣ　無地</v>
          </cell>
          <cell r="D920" t="str">
            <v>m2</v>
          </cell>
          <cell r="E920">
            <v>3500</v>
          </cell>
        </row>
        <row r="921">
          <cell r="A921">
            <v>200225</v>
          </cell>
          <cell r="B921" t="str">
            <v>ビニル床シート張り（ＶＳ）</v>
          </cell>
          <cell r="C921" t="str">
            <v>厚２．５ｍｍ　一般床用接着剤　　　一般用ＮＣ　模様入り</v>
          </cell>
          <cell r="D921" t="str">
            <v>m2</v>
          </cell>
          <cell r="E921">
            <v>3030</v>
          </cell>
        </row>
        <row r="922">
          <cell r="A922">
            <v>200226</v>
          </cell>
          <cell r="B922" t="str">
            <v>ビニル床シート張り（ＶＳ）</v>
          </cell>
          <cell r="C922" t="str">
            <v>厚２．５ｍｍ　エポキシ樹脂系接着剤一般用ＮＣ　模様入り</v>
          </cell>
          <cell r="D922" t="str">
            <v>m2</v>
          </cell>
          <cell r="E922">
            <v>3170</v>
          </cell>
        </row>
        <row r="923">
          <cell r="A923">
            <v>200227</v>
          </cell>
          <cell r="B923" t="str">
            <v>ビニル床シート張り（ＶＳ）</v>
          </cell>
          <cell r="C923" t="str">
            <v>厚２．５ｍｍ　階段　　　　　　　　一般用ＮＣ　模様入り</v>
          </cell>
          <cell r="D923" t="str">
            <v>m2</v>
          </cell>
          <cell r="E923">
            <v>3680</v>
          </cell>
        </row>
        <row r="924">
          <cell r="A924">
            <v>200306</v>
          </cell>
          <cell r="B924" t="str">
            <v>ビニル幅木張り</v>
          </cell>
          <cell r="C924" t="str">
            <v>Ｈ＝６０ｍｍ</v>
          </cell>
          <cell r="D924" t="str">
            <v>ｍ</v>
          </cell>
          <cell r="E924">
            <v>490</v>
          </cell>
        </row>
        <row r="925">
          <cell r="A925">
            <v>200307</v>
          </cell>
          <cell r="B925" t="str">
            <v>ビニル幅木張り</v>
          </cell>
          <cell r="C925" t="str">
            <v>Ｈ＝７５ｍｍ</v>
          </cell>
          <cell r="D925" t="str">
            <v>ｍ</v>
          </cell>
          <cell r="E925">
            <v>510</v>
          </cell>
        </row>
        <row r="926">
          <cell r="A926">
            <v>200310</v>
          </cell>
          <cell r="B926" t="str">
            <v>ビニル幅木張り</v>
          </cell>
          <cell r="C926" t="str">
            <v>Ｈ＝１００ｍｍ</v>
          </cell>
          <cell r="D926" t="str">
            <v>ｍ</v>
          </cell>
          <cell r="E926">
            <v>540</v>
          </cell>
        </row>
        <row r="927">
          <cell r="A927">
            <v>200320</v>
          </cell>
          <cell r="B927" t="str">
            <v>ビニル幅木張り</v>
          </cell>
          <cell r="C927" t="str">
            <v>Ｈ＝１５０ｍｍ　階段ささら</v>
          </cell>
          <cell r="D927" t="str">
            <v>ｍ</v>
          </cell>
          <cell r="E927">
            <v>1850</v>
          </cell>
        </row>
        <row r="928">
          <cell r="A928">
            <v>200400</v>
          </cell>
          <cell r="B928" t="str">
            <v>畳　　敷　　き</v>
          </cell>
          <cell r="C928" t="str">
            <v>＜１畳　畳×１．１２を加算する＞</v>
          </cell>
          <cell r="D928" t="str">
            <v>枚</v>
          </cell>
          <cell r="E928">
            <v>940</v>
          </cell>
        </row>
        <row r="929">
          <cell r="A929">
            <v>200401</v>
          </cell>
          <cell r="B929" t="str">
            <v>畳　　敷　　き</v>
          </cell>
          <cell r="C929" t="str">
            <v>＜半畳　畳×１．１２を加算する＞</v>
          </cell>
          <cell r="D929" t="str">
            <v>枚</v>
          </cell>
          <cell r="E929">
            <v>750</v>
          </cell>
        </row>
        <row r="930">
          <cell r="A930">
            <v>202009</v>
          </cell>
          <cell r="B930" t="str">
            <v>壁せっこうボード張り</v>
          </cell>
          <cell r="C930" t="str">
            <v>準不燃　厚９．５　突付け</v>
          </cell>
          <cell r="D930" t="str">
            <v>m2</v>
          </cell>
          <cell r="E930">
            <v>1110</v>
          </cell>
        </row>
        <row r="931">
          <cell r="A931">
            <v>202112</v>
          </cell>
          <cell r="B931" t="str">
            <v>壁せっこうボード張り</v>
          </cell>
          <cell r="C931" t="str">
            <v>不燃　厚１２．５　突付け</v>
          </cell>
          <cell r="D931" t="str">
            <v>m2</v>
          </cell>
          <cell r="E931">
            <v>1210</v>
          </cell>
        </row>
        <row r="932">
          <cell r="A932">
            <v>202209</v>
          </cell>
          <cell r="B932" t="str">
            <v>壁せっこうボード張り</v>
          </cell>
          <cell r="C932" t="str">
            <v>準不燃　厚９．５　目透し</v>
          </cell>
          <cell r="D932" t="str">
            <v>m2</v>
          </cell>
          <cell r="E932">
            <v>1370</v>
          </cell>
        </row>
        <row r="933">
          <cell r="A933">
            <v>202312</v>
          </cell>
          <cell r="B933" t="str">
            <v>壁せっこうボード張り</v>
          </cell>
          <cell r="C933" t="str">
            <v>不燃　厚１２．５　目透し</v>
          </cell>
          <cell r="D933" t="str">
            <v>m2</v>
          </cell>
          <cell r="E933">
            <v>1470</v>
          </cell>
        </row>
        <row r="934">
          <cell r="A934">
            <v>202409</v>
          </cell>
          <cell r="B934" t="str">
            <v>壁せっこうボード張り</v>
          </cell>
          <cell r="C934" t="str">
            <v>準不燃　厚９．５　ジョイント工法</v>
          </cell>
          <cell r="D934" t="str">
            <v>m2</v>
          </cell>
          <cell r="E934">
            <v>1520</v>
          </cell>
        </row>
        <row r="935">
          <cell r="A935">
            <v>202512</v>
          </cell>
          <cell r="B935" t="str">
            <v>壁せっこうボード張り</v>
          </cell>
          <cell r="C935" t="str">
            <v>不燃　厚１２．５　ジョイント工法</v>
          </cell>
          <cell r="D935" t="str">
            <v>m2</v>
          </cell>
          <cell r="E935">
            <v>1620</v>
          </cell>
        </row>
        <row r="936">
          <cell r="A936">
            <v>202609</v>
          </cell>
          <cell r="B936" t="str">
            <v>壁せっこうボード張り</v>
          </cell>
          <cell r="C936" t="str">
            <v>準不燃　厚９．５　直張り工法</v>
          </cell>
          <cell r="D936" t="str">
            <v>m2</v>
          </cell>
          <cell r="E936">
            <v>2170</v>
          </cell>
        </row>
        <row r="937">
          <cell r="A937">
            <v>202712</v>
          </cell>
          <cell r="B937" t="str">
            <v>壁せっこうボード張り</v>
          </cell>
          <cell r="C937" t="str">
            <v>不燃　厚１２．５　直張り工法</v>
          </cell>
          <cell r="D937" t="str">
            <v>m2</v>
          </cell>
          <cell r="E937">
            <v>2270</v>
          </cell>
        </row>
        <row r="938">
          <cell r="A938">
            <v>202809</v>
          </cell>
          <cell r="B938" t="str">
            <v>壁せっこうボード張り</v>
          </cell>
          <cell r="C938" t="str">
            <v>準不燃　厚９．５　　　　　　　　　直張り・ジョイント工法</v>
          </cell>
          <cell r="D938" t="str">
            <v>m2</v>
          </cell>
          <cell r="E938">
            <v>2590</v>
          </cell>
        </row>
        <row r="939">
          <cell r="A939">
            <v>202912</v>
          </cell>
          <cell r="B939" t="str">
            <v>壁せっこうボード張り</v>
          </cell>
          <cell r="C939" t="str">
            <v>不燃　厚１２．５　　　　　　　　　直張り・ジョイント工法</v>
          </cell>
          <cell r="D939" t="str">
            <v>m2</v>
          </cell>
          <cell r="E939">
            <v>2690</v>
          </cell>
        </row>
        <row r="940">
          <cell r="A940">
            <v>203112</v>
          </cell>
          <cell r="B940" t="str">
            <v>壁せっこうボード二重張り</v>
          </cell>
          <cell r="C940" t="str">
            <v>下地　不撚　厚１２．５　　　　　　仕上　準不燃　厚９．５　突付け</v>
          </cell>
          <cell r="D940" t="str">
            <v>m2</v>
          </cell>
          <cell r="E940">
            <v>2270</v>
          </cell>
        </row>
        <row r="941">
          <cell r="A941">
            <v>203312</v>
          </cell>
          <cell r="B941" t="str">
            <v>壁せっこうボード二重張り</v>
          </cell>
          <cell r="C941" t="str">
            <v>下地　不燃　厚１２．５　　　　　　仕上　準不燃厚９．５ジョイント工法</v>
          </cell>
          <cell r="D941" t="str">
            <v>m2</v>
          </cell>
          <cell r="E941">
            <v>2690</v>
          </cell>
        </row>
        <row r="942">
          <cell r="A942">
            <v>203409</v>
          </cell>
          <cell r="B942" t="str">
            <v>壁せっこうボード下地張り</v>
          </cell>
          <cell r="C942" t="str">
            <v>準不燃　厚９．５</v>
          </cell>
          <cell r="D942" t="str">
            <v>m2</v>
          </cell>
          <cell r="E942">
            <v>1020</v>
          </cell>
        </row>
        <row r="943">
          <cell r="A943">
            <v>203512</v>
          </cell>
          <cell r="B943" t="str">
            <v>壁せっこうボード下地張り</v>
          </cell>
          <cell r="C943" t="str">
            <v>不燃　厚１２．５</v>
          </cell>
          <cell r="D943" t="str">
            <v>m2</v>
          </cell>
          <cell r="E943">
            <v>1120</v>
          </cell>
        </row>
        <row r="944">
          <cell r="A944">
            <v>204520</v>
          </cell>
          <cell r="B944" t="str">
            <v>壁合成樹脂発泡材張り</v>
          </cell>
          <cell r="C944" t="str">
            <v>ポリスチレンフォーム　厚２０</v>
          </cell>
          <cell r="D944" t="str">
            <v>m2</v>
          </cell>
          <cell r="E944">
            <v>1890</v>
          </cell>
        </row>
        <row r="945">
          <cell r="A945">
            <v>204525</v>
          </cell>
          <cell r="B945" t="str">
            <v>壁合成樹脂発泡材張り</v>
          </cell>
          <cell r="C945" t="str">
            <v>ポリスチレンフォーム　厚２５</v>
          </cell>
          <cell r="D945" t="str">
            <v>m2</v>
          </cell>
          <cell r="E945">
            <v>2030</v>
          </cell>
        </row>
        <row r="946">
          <cell r="A946">
            <v>204530</v>
          </cell>
          <cell r="B946" t="str">
            <v>壁合成樹脂発泡材張り</v>
          </cell>
          <cell r="C946" t="str">
            <v>ポリスチレンフォーム　厚３０</v>
          </cell>
          <cell r="D946" t="str">
            <v>m2</v>
          </cell>
          <cell r="E946">
            <v>2160</v>
          </cell>
        </row>
        <row r="947">
          <cell r="A947">
            <v>204540</v>
          </cell>
          <cell r="B947" t="str">
            <v>壁合成樹脂発泡材張り</v>
          </cell>
          <cell r="C947" t="str">
            <v>ポリスチレンフォーム　厚４０</v>
          </cell>
          <cell r="D947" t="str">
            <v>m2</v>
          </cell>
          <cell r="E947">
            <v>2450</v>
          </cell>
        </row>
        <row r="948">
          <cell r="A948">
            <v>204550</v>
          </cell>
          <cell r="B948" t="str">
            <v>壁合成樹脂発泡材張り</v>
          </cell>
          <cell r="C948" t="str">
            <v>ポリスチレンフォーム　厚５０</v>
          </cell>
          <cell r="D948" t="str">
            <v>m2</v>
          </cell>
          <cell r="E948">
            <v>2730</v>
          </cell>
        </row>
        <row r="949">
          <cell r="A949">
            <v>205009</v>
          </cell>
          <cell r="B949" t="str">
            <v>天井せっこうボード張り</v>
          </cell>
          <cell r="C949" t="str">
            <v>準不燃　厚９．５　突付け</v>
          </cell>
          <cell r="D949" t="str">
            <v>m2</v>
          </cell>
          <cell r="E949">
            <v>1110</v>
          </cell>
        </row>
        <row r="950">
          <cell r="A950">
            <v>205112</v>
          </cell>
          <cell r="B950" t="str">
            <v>天井せっこうボード張り</v>
          </cell>
          <cell r="C950" t="str">
            <v>不燃　厚１２．５　突付け</v>
          </cell>
          <cell r="D950" t="str">
            <v>m2</v>
          </cell>
          <cell r="E950">
            <v>1210</v>
          </cell>
        </row>
        <row r="951">
          <cell r="A951">
            <v>205209</v>
          </cell>
          <cell r="B951" t="str">
            <v>天井せっこうボード張り</v>
          </cell>
          <cell r="C951" t="str">
            <v>準不燃　厚９．５　目透し</v>
          </cell>
          <cell r="D951" t="str">
            <v>m2</v>
          </cell>
          <cell r="E951">
            <v>1370</v>
          </cell>
        </row>
        <row r="952">
          <cell r="A952">
            <v>205312</v>
          </cell>
          <cell r="B952" t="str">
            <v>天井せっこうボード張り</v>
          </cell>
          <cell r="C952" t="str">
            <v>不燃　厚１２．５　目透し</v>
          </cell>
          <cell r="D952" t="str">
            <v>m2</v>
          </cell>
          <cell r="E952">
            <v>1470</v>
          </cell>
        </row>
        <row r="953">
          <cell r="A953">
            <v>205409</v>
          </cell>
          <cell r="B953" t="str">
            <v>天井せっこうボード張り</v>
          </cell>
          <cell r="C953" t="str">
            <v>準不燃　厚９．５　ジョイント工法</v>
          </cell>
          <cell r="D953" t="str">
            <v>m2</v>
          </cell>
          <cell r="E953">
            <v>1560</v>
          </cell>
        </row>
        <row r="954">
          <cell r="A954">
            <v>205512</v>
          </cell>
          <cell r="B954" t="str">
            <v>天井せっこうボード張り</v>
          </cell>
          <cell r="C954" t="str">
            <v>不燃　厚１２．５　ジョイント工法</v>
          </cell>
          <cell r="D954" t="str">
            <v>m2</v>
          </cell>
          <cell r="E954">
            <v>1650</v>
          </cell>
        </row>
        <row r="955">
          <cell r="A955">
            <v>206009</v>
          </cell>
          <cell r="B955" t="str">
            <v>天井化粧せっこうボード張り</v>
          </cell>
          <cell r="C955" t="str">
            <v>準不燃　厚９．５　突付け　　　　　トラバ－チン</v>
          </cell>
          <cell r="D955" t="str">
            <v>m2</v>
          </cell>
          <cell r="E955">
            <v>1430</v>
          </cell>
        </row>
        <row r="956">
          <cell r="A956">
            <v>206109</v>
          </cell>
          <cell r="B956" t="str">
            <v>天井化粧せっこうボード張り</v>
          </cell>
          <cell r="C956" t="str">
            <v>不燃　厚９．５　突付け　　　　　　トラバ－チン</v>
          </cell>
          <cell r="D956" t="str">
            <v>m2</v>
          </cell>
          <cell r="E956">
            <v>1500</v>
          </cell>
        </row>
        <row r="957">
          <cell r="A957">
            <v>206506</v>
          </cell>
          <cell r="B957" t="str">
            <v>天井無石綿けい酸カルシウム板張り</v>
          </cell>
          <cell r="C957" t="str">
            <v>厚６　突付け</v>
          </cell>
          <cell r="D957" t="str">
            <v>m2</v>
          </cell>
          <cell r="E957">
            <v>1770</v>
          </cell>
        </row>
        <row r="958">
          <cell r="A958">
            <v>206516</v>
          </cell>
          <cell r="B958" t="str">
            <v>天井無石綿けい酸カルシウム板張り</v>
          </cell>
          <cell r="C958" t="str">
            <v>厚６　目透し</v>
          </cell>
          <cell r="D958" t="str">
            <v>m2</v>
          </cell>
          <cell r="E958">
            <v>2040</v>
          </cell>
        </row>
        <row r="959">
          <cell r="A959">
            <v>207609</v>
          </cell>
          <cell r="B959" t="str">
            <v>天井ロックウール吸音板張り</v>
          </cell>
          <cell r="C959" t="str">
            <v>下地　準不燃　厚９．５　仕上　厚９（せっこうボード下地共）</v>
          </cell>
          <cell r="D959" t="str">
            <v>m2</v>
          </cell>
          <cell r="E959">
            <v>3510</v>
          </cell>
        </row>
        <row r="960">
          <cell r="A960">
            <v>207612</v>
          </cell>
          <cell r="B960" t="str">
            <v>天井ロックウール吸音板張り</v>
          </cell>
          <cell r="C960" t="str">
            <v>下地　準不燃　厚９．５　仕上厚１２（せっこうボード下地共）</v>
          </cell>
          <cell r="D960" t="str">
            <v>m2</v>
          </cell>
          <cell r="E960">
            <v>3590</v>
          </cell>
        </row>
        <row r="961">
          <cell r="A961">
            <v>208000</v>
          </cell>
          <cell r="B961" t="str">
            <v>壁紙布張り</v>
          </cell>
          <cell r="C961" t="str">
            <v>ボード下地　　　　　　　　　　　　＜紙布×１．１２を加算する＞</v>
          </cell>
          <cell r="D961" t="str">
            <v>m2</v>
          </cell>
          <cell r="E961">
            <v>1340</v>
          </cell>
        </row>
        <row r="962">
          <cell r="A962">
            <v>208010</v>
          </cell>
          <cell r="B962" t="str">
            <v>壁紙布張り</v>
          </cell>
          <cell r="C962" t="str">
            <v>コンクリート下地　　　　　　　　　＜紙布×１．１２を加算する＞</v>
          </cell>
          <cell r="D962" t="str">
            <v>m2</v>
          </cell>
          <cell r="E962">
            <v>980</v>
          </cell>
        </row>
        <row r="963">
          <cell r="A963">
            <v>208020</v>
          </cell>
          <cell r="B963" t="str">
            <v>壁紙布張り</v>
          </cell>
          <cell r="C963" t="str">
            <v>モルタル下地　　　　　　　　　　　＜紙布×１．１２を加算する＞</v>
          </cell>
          <cell r="D963" t="str">
            <v>m2</v>
          </cell>
          <cell r="E963">
            <v>1390</v>
          </cell>
        </row>
        <row r="964">
          <cell r="A964">
            <v>208100</v>
          </cell>
          <cell r="B964" t="str">
            <v>天井紙布張り</v>
          </cell>
          <cell r="C964" t="str">
            <v>ボ－ド下地　　　　　　　　　　　　＜紙布×１．１２を加算する＞</v>
          </cell>
          <cell r="D964" t="str">
            <v>m2</v>
          </cell>
          <cell r="E964">
            <v>1430</v>
          </cell>
        </row>
        <row r="965">
          <cell r="A965">
            <v>208110</v>
          </cell>
          <cell r="B965" t="str">
            <v>天井紙布張り</v>
          </cell>
          <cell r="C965" t="str">
            <v>コンクリート下地　　　　　　　　　＜紙布×１．１２を加算する＞</v>
          </cell>
          <cell r="D965" t="str">
            <v>m2</v>
          </cell>
          <cell r="E965">
            <v>1070</v>
          </cell>
        </row>
        <row r="966">
          <cell r="A966">
            <v>208120</v>
          </cell>
          <cell r="B966" t="str">
            <v>天井紙布張り</v>
          </cell>
          <cell r="C966" t="str">
            <v>モルタル下地　　　　　　　　　　　＜紙布×１．１２を加算する＞</v>
          </cell>
          <cell r="D966" t="str">
            <v>m2</v>
          </cell>
          <cell r="E966">
            <v>1480</v>
          </cell>
        </row>
        <row r="967">
          <cell r="A967" t="str">
            <v>21（　雑　）</v>
          </cell>
        </row>
        <row r="968">
          <cell r="A968">
            <v>210020</v>
          </cell>
          <cell r="B968" t="str">
            <v>壁合成樹脂発泡材打込み</v>
          </cell>
          <cell r="C968" t="str">
            <v>ポリスチレンフォーム　厚２０</v>
          </cell>
          <cell r="D968" t="str">
            <v>m2</v>
          </cell>
          <cell r="E968">
            <v>1360</v>
          </cell>
        </row>
        <row r="969">
          <cell r="A969">
            <v>210025</v>
          </cell>
          <cell r="B969" t="str">
            <v>壁合成樹脂発泡材打込み</v>
          </cell>
          <cell r="C969" t="str">
            <v>ポリスチレンフォーム　厚２５</v>
          </cell>
          <cell r="D969" t="str">
            <v>m2</v>
          </cell>
          <cell r="E969">
            <v>1510</v>
          </cell>
        </row>
        <row r="970">
          <cell r="A970">
            <v>210030</v>
          </cell>
          <cell r="B970" t="str">
            <v>壁合成樹脂発泡材打込み</v>
          </cell>
          <cell r="C970" t="str">
            <v>ポリスチレンフォーム　厚３０</v>
          </cell>
          <cell r="D970" t="str">
            <v>m2</v>
          </cell>
          <cell r="E970">
            <v>1640</v>
          </cell>
        </row>
        <row r="971">
          <cell r="A971">
            <v>210040</v>
          </cell>
          <cell r="B971" t="str">
            <v>壁合成樹脂発泡材打込み</v>
          </cell>
          <cell r="C971" t="str">
            <v>ポリスチレンフォーム　厚４０</v>
          </cell>
          <cell r="D971" t="str">
            <v>m2</v>
          </cell>
          <cell r="E971">
            <v>1920</v>
          </cell>
        </row>
        <row r="972">
          <cell r="A972">
            <v>210050</v>
          </cell>
          <cell r="B972" t="str">
            <v>壁合成樹脂発泡材打込み</v>
          </cell>
          <cell r="C972" t="str">
            <v>ポリスチレンフォーム　厚５０</v>
          </cell>
          <cell r="D972" t="str">
            <v>m2</v>
          </cell>
          <cell r="E972">
            <v>2210</v>
          </cell>
        </row>
        <row r="973">
          <cell r="A973">
            <v>210070</v>
          </cell>
          <cell r="B973" t="str">
            <v>天井合成樹脂発泡材打込み</v>
          </cell>
          <cell r="C973" t="str">
            <v>ポリスチレンフォーム　厚２０</v>
          </cell>
          <cell r="D973" t="str">
            <v>m2</v>
          </cell>
          <cell r="E973">
            <v>1160</v>
          </cell>
        </row>
        <row r="974">
          <cell r="A974">
            <v>210075</v>
          </cell>
          <cell r="B974" t="str">
            <v>天井合成樹脂発泡材打込み</v>
          </cell>
          <cell r="C974" t="str">
            <v>ポリスチレンフォーム　厚２５</v>
          </cell>
          <cell r="D974" t="str">
            <v>m2</v>
          </cell>
          <cell r="E974">
            <v>1300</v>
          </cell>
        </row>
        <row r="975">
          <cell r="A975">
            <v>210080</v>
          </cell>
          <cell r="B975" t="str">
            <v>天井合成樹脂発泡材打込み</v>
          </cell>
          <cell r="C975" t="str">
            <v>ポリスチレンフォーム　厚３０</v>
          </cell>
          <cell r="D975" t="str">
            <v>m2</v>
          </cell>
          <cell r="E975">
            <v>1440</v>
          </cell>
        </row>
        <row r="976">
          <cell r="A976">
            <v>210090</v>
          </cell>
          <cell r="B976" t="str">
            <v>天井合成樹脂発泡材打込み</v>
          </cell>
          <cell r="C976" t="str">
            <v>ポリスチレンフォーム　厚４０</v>
          </cell>
          <cell r="D976" t="str">
            <v>m2</v>
          </cell>
          <cell r="E976">
            <v>1720</v>
          </cell>
        </row>
        <row r="977">
          <cell r="A977">
            <v>210100</v>
          </cell>
          <cell r="B977" t="str">
            <v>天井合成樹脂発泡材打込み</v>
          </cell>
          <cell r="C977" t="str">
            <v>ポリスチレンフォーム　厚５０</v>
          </cell>
          <cell r="D977" t="str">
            <v>m2</v>
          </cell>
          <cell r="E977">
            <v>2010</v>
          </cell>
        </row>
        <row r="978">
          <cell r="A978">
            <v>210115</v>
          </cell>
          <cell r="B978" t="str">
            <v>天井木毛セメント板打込み</v>
          </cell>
          <cell r="C978" t="str">
            <v>厚１５</v>
          </cell>
          <cell r="D978" t="str">
            <v>m2</v>
          </cell>
          <cell r="E978">
            <v>1570</v>
          </cell>
        </row>
        <row r="979">
          <cell r="A979">
            <v>210120</v>
          </cell>
          <cell r="B979" t="str">
            <v>天井木毛セメント板打込み</v>
          </cell>
          <cell r="C979" t="str">
            <v>厚２０</v>
          </cell>
          <cell r="D979" t="str">
            <v>m2</v>
          </cell>
          <cell r="E979">
            <v>1670</v>
          </cell>
        </row>
        <row r="980">
          <cell r="A980">
            <v>210125</v>
          </cell>
          <cell r="B980" t="str">
            <v>天井木毛セメント板打込み</v>
          </cell>
          <cell r="C980" t="str">
            <v>厚２５</v>
          </cell>
          <cell r="D980" t="str">
            <v>m2</v>
          </cell>
          <cell r="E980">
            <v>1800</v>
          </cell>
        </row>
        <row r="981">
          <cell r="A981">
            <v>211001</v>
          </cell>
          <cell r="B981" t="str">
            <v>防湿シート敷き</v>
          </cell>
          <cell r="C981" t="str">
            <v>ポリエチレンシート　０．１５ｍｍ</v>
          </cell>
          <cell r="D981" t="str">
            <v>m2</v>
          </cell>
          <cell r="E981">
            <v>210</v>
          </cell>
        </row>
        <row r="982">
          <cell r="A982" t="str">
            <v>22（　総　合　仮　設　費　）</v>
          </cell>
        </row>
        <row r="983">
          <cell r="A983">
            <v>220041</v>
          </cell>
          <cell r="B983" t="str">
            <v>仮設道路　幅４ｍ程度</v>
          </cell>
          <cell r="C983" t="str">
            <v>厚１０～２０ｃｍ　維持管理費を含む</v>
          </cell>
          <cell r="D983" t="str">
            <v>ｍ</v>
          </cell>
          <cell r="E983">
            <v>3870</v>
          </cell>
        </row>
        <row r="984">
          <cell r="A984">
            <v>220042</v>
          </cell>
          <cell r="B984" t="str">
            <v>仮設道路　幅４ｍ程度</v>
          </cell>
          <cell r="C984" t="str">
            <v>厚２０～３０ｃｍ　維持管理費を含む</v>
          </cell>
          <cell r="D984" t="str">
            <v>ｍ</v>
          </cell>
          <cell r="E984">
            <v>6180</v>
          </cell>
        </row>
        <row r="985">
          <cell r="A985">
            <v>220061</v>
          </cell>
          <cell r="B985" t="str">
            <v>仮設道路　幅６ｍ程度</v>
          </cell>
          <cell r="C985" t="str">
            <v>厚１０～２０ｃｍ　維持管理費を含む</v>
          </cell>
          <cell r="D985" t="str">
            <v>ｍ</v>
          </cell>
          <cell r="E985">
            <v>5770</v>
          </cell>
        </row>
        <row r="986">
          <cell r="A986">
            <v>220062</v>
          </cell>
          <cell r="B986" t="str">
            <v>仮設道路　幅６ｍ程度</v>
          </cell>
          <cell r="C986" t="str">
            <v>厚２０～３０ｃｍ　維持管理費を含む</v>
          </cell>
          <cell r="D986" t="str">
            <v>ｍ</v>
          </cell>
          <cell r="E986">
            <v>9240</v>
          </cell>
        </row>
        <row r="987">
          <cell r="A987">
            <v>220110</v>
          </cell>
          <cell r="B987" t="str">
            <v>鋼製マット敷き</v>
          </cell>
          <cell r="C987" t="str">
            <v>１箇月</v>
          </cell>
          <cell r="D987" t="str">
            <v>m2</v>
          </cell>
          <cell r="E987">
            <v>3140</v>
          </cell>
        </row>
        <row r="988">
          <cell r="A988">
            <v>220115</v>
          </cell>
          <cell r="B988" t="str">
            <v>鋼製マット敷き</v>
          </cell>
          <cell r="C988" t="str">
            <v>１．５箇月</v>
          </cell>
          <cell r="D988" t="str">
            <v>m2</v>
          </cell>
          <cell r="E988">
            <v>3460</v>
          </cell>
        </row>
        <row r="989">
          <cell r="A989">
            <v>220120</v>
          </cell>
          <cell r="B989" t="str">
            <v>鋼製マット敷き</v>
          </cell>
          <cell r="C989" t="str">
            <v>２箇月</v>
          </cell>
          <cell r="D989" t="str">
            <v>m2</v>
          </cell>
          <cell r="E989">
            <v>3790</v>
          </cell>
        </row>
        <row r="990">
          <cell r="A990">
            <v>220125</v>
          </cell>
          <cell r="B990" t="str">
            <v>鋼製マット敷き</v>
          </cell>
          <cell r="C990" t="str">
            <v>２．５箇月</v>
          </cell>
          <cell r="D990" t="str">
            <v>m2</v>
          </cell>
          <cell r="E990">
            <v>3990</v>
          </cell>
        </row>
        <row r="991">
          <cell r="A991">
            <v>220130</v>
          </cell>
          <cell r="B991" t="str">
            <v>鋼製マット敷き</v>
          </cell>
          <cell r="C991" t="str">
            <v>３箇月</v>
          </cell>
          <cell r="D991" t="str">
            <v>m2</v>
          </cell>
          <cell r="E991">
            <v>3990</v>
          </cell>
        </row>
        <row r="992">
          <cell r="A992">
            <v>220135</v>
          </cell>
          <cell r="B992" t="str">
            <v>鋼製マット敷き</v>
          </cell>
          <cell r="C992" t="str">
            <v>３．５箇月</v>
          </cell>
          <cell r="D992" t="str">
            <v>m2</v>
          </cell>
          <cell r="E992">
            <v>4240</v>
          </cell>
        </row>
        <row r="993">
          <cell r="A993">
            <v>220140</v>
          </cell>
          <cell r="B993" t="str">
            <v>鋼製マット敷き</v>
          </cell>
          <cell r="C993" t="str">
            <v>４箇月</v>
          </cell>
          <cell r="D993" t="str">
            <v>m2</v>
          </cell>
          <cell r="E993">
            <v>4490</v>
          </cell>
        </row>
        <row r="994">
          <cell r="A994">
            <v>220145</v>
          </cell>
          <cell r="B994" t="str">
            <v>鋼製マット敷き</v>
          </cell>
          <cell r="C994" t="str">
            <v>４．５箇月</v>
          </cell>
          <cell r="D994" t="str">
            <v>m2</v>
          </cell>
          <cell r="E994">
            <v>4740</v>
          </cell>
        </row>
        <row r="995">
          <cell r="A995">
            <v>220150</v>
          </cell>
          <cell r="B995" t="str">
            <v>鋼製マット敷き</v>
          </cell>
          <cell r="C995" t="str">
            <v>５箇月</v>
          </cell>
          <cell r="D995" t="str">
            <v>m2</v>
          </cell>
          <cell r="E995">
            <v>4890</v>
          </cell>
        </row>
        <row r="996">
          <cell r="A996">
            <v>220155</v>
          </cell>
          <cell r="B996" t="str">
            <v>鋼製マット敷き</v>
          </cell>
          <cell r="C996" t="str">
            <v>５．５箇月</v>
          </cell>
          <cell r="D996" t="str">
            <v>m2</v>
          </cell>
          <cell r="E996">
            <v>4890</v>
          </cell>
        </row>
        <row r="997">
          <cell r="A997">
            <v>220160</v>
          </cell>
          <cell r="B997" t="str">
            <v>鋼製マット敷き</v>
          </cell>
          <cell r="C997" t="str">
            <v>６箇月</v>
          </cell>
          <cell r="D997" t="str">
            <v>m2</v>
          </cell>
          <cell r="E997">
            <v>4890</v>
          </cell>
        </row>
        <row r="998">
          <cell r="A998">
            <v>220165</v>
          </cell>
          <cell r="B998" t="str">
            <v>鋼製マット敷き</v>
          </cell>
          <cell r="C998" t="str">
            <v>６．５箇月</v>
          </cell>
          <cell r="D998" t="str">
            <v>m2</v>
          </cell>
          <cell r="E998">
            <v>5090</v>
          </cell>
        </row>
        <row r="999">
          <cell r="A999">
            <v>220170</v>
          </cell>
          <cell r="B999" t="str">
            <v>鋼製マット敷き</v>
          </cell>
          <cell r="C999" t="str">
            <v>７箇月</v>
          </cell>
          <cell r="D999" t="str">
            <v>m2</v>
          </cell>
          <cell r="E999">
            <v>5290</v>
          </cell>
        </row>
        <row r="1000">
          <cell r="A1000">
            <v>220175</v>
          </cell>
          <cell r="B1000" t="str">
            <v>鋼製マット敷き</v>
          </cell>
          <cell r="C1000" t="str">
            <v>７．５箇月</v>
          </cell>
          <cell r="D1000" t="str">
            <v>m2</v>
          </cell>
          <cell r="E1000">
            <v>5490</v>
          </cell>
        </row>
        <row r="1001">
          <cell r="A1001">
            <v>220180</v>
          </cell>
          <cell r="B1001" t="str">
            <v>鋼製マット敷き</v>
          </cell>
          <cell r="C1001" t="str">
            <v>８箇月</v>
          </cell>
          <cell r="D1001" t="str">
            <v>m2</v>
          </cell>
          <cell r="E1001">
            <v>5690</v>
          </cell>
        </row>
        <row r="1002">
          <cell r="A1002">
            <v>220185</v>
          </cell>
          <cell r="B1002" t="str">
            <v>鋼製マット敷き</v>
          </cell>
          <cell r="C1002" t="str">
            <v>８．５箇月</v>
          </cell>
          <cell r="D1002" t="str">
            <v>m2</v>
          </cell>
          <cell r="E1002">
            <v>5890</v>
          </cell>
        </row>
        <row r="1003">
          <cell r="A1003">
            <v>220190</v>
          </cell>
          <cell r="B1003" t="str">
            <v>鋼製マット敷き</v>
          </cell>
          <cell r="C1003" t="str">
            <v>９箇月</v>
          </cell>
          <cell r="D1003" t="str">
            <v>m2</v>
          </cell>
          <cell r="E1003">
            <v>6090</v>
          </cell>
        </row>
        <row r="1004">
          <cell r="A1004">
            <v>220195</v>
          </cell>
          <cell r="B1004" t="str">
            <v>鋼製マット敷き</v>
          </cell>
          <cell r="C1004" t="str">
            <v>９．５箇月</v>
          </cell>
          <cell r="D1004" t="str">
            <v>m2</v>
          </cell>
          <cell r="E1004">
            <v>6290</v>
          </cell>
        </row>
        <row r="1005">
          <cell r="A1005">
            <v>220200</v>
          </cell>
          <cell r="B1005" t="str">
            <v>鋼製マット敷き</v>
          </cell>
          <cell r="C1005" t="str">
            <v>１０箇月</v>
          </cell>
          <cell r="D1005" t="str">
            <v>m2</v>
          </cell>
          <cell r="E1005">
            <v>6490</v>
          </cell>
        </row>
        <row r="1006">
          <cell r="A1006">
            <v>220205</v>
          </cell>
          <cell r="B1006" t="str">
            <v>鋼製マット敷き</v>
          </cell>
          <cell r="C1006" t="str">
            <v>１０．５箇月</v>
          </cell>
          <cell r="D1006" t="str">
            <v>m2</v>
          </cell>
          <cell r="E1006">
            <v>6690</v>
          </cell>
        </row>
        <row r="1007">
          <cell r="A1007">
            <v>220210</v>
          </cell>
          <cell r="B1007" t="str">
            <v>鋼製マット敷き</v>
          </cell>
          <cell r="C1007" t="str">
            <v>１１箇月</v>
          </cell>
          <cell r="D1007" t="str">
            <v>m2</v>
          </cell>
          <cell r="E1007">
            <v>6690</v>
          </cell>
        </row>
        <row r="1008">
          <cell r="A1008">
            <v>220215</v>
          </cell>
          <cell r="B1008" t="str">
            <v>鋼製マット敷き</v>
          </cell>
          <cell r="C1008" t="str">
            <v>１１．５箇月</v>
          </cell>
          <cell r="D1008" t="str">
            <v>m2</v>
          </cell>
          <cell r="E1008">
            <v>6690</v>
          </cell>
        </row>
        <row r="1009">
          <cell r="A1009">
            <v>220220</v>
          </cell>
          <cell r="B1009" t="str">
            <v>鋼製マット敷き</v>
          </cell>
          <cell r="C1009" t="str">
            <v>１２箇月</v>
          </cell>
          <cell r="D1009" t="str">
            <v>m2</v>
          </cell>
          <cell r="E1009">
            <v>6690</v>
          </cell>
        </row>
        <row r="1010">
          <cell r="A1010">
            <v>220300</v>
          </cell>
          <cell r="B1010" t="str">
            <v>鋼製マット敷き維持管理</v>
          </cell>
          <cell r="D1010" t="str">
            <v>m2・回</v>
          </cell>
          <cell r="E1010">
            <v>500</v>
          </cell>
        </row>
        <row r="1011">
          <cell r="A1011">
            <v>221006</v>
          </cell>
          <cell r="B1011" t="str">
            <v>仮　　囲（有刺鉄線）</v>
          </cell>
          <cell r="C1011" t="str">
            <v>Ｈ＝１．５ｍ　６箇月以下</v>
          </cell>
          <cell r="D1011" t="str">
            <v>ｍ</v>
          </cell>
          <cell r="E1011">
            <v>2140</v>
          </cell>
        </row>
        <row r="1012">
          <cell r="A1012">
            <v>221012</v>
          </cell>
          <cell r="B1012" t="str">
            <v>仮　　囲（有刺鉄線）</v>
          </cell>
          <cell r="C1012" t="str">
            <v>Ｈ＝１．５ｍ　１２箇月以下</v>
          </cell>
          <cell r="D1012" t="str">
            <v>ｍ</v>
          </cell>
          <cell r="E1012">
            <v>2200</v>
          </cell>
        </row>
        <row r="1013">
          <cell r="A1013">
            <v>221106</v>
          </cell>
          <cell r="B1013" t="str">
            <v>仮　　囲（波形鉄板）</v>
          </cell>
          <cell r="C1013" t="str">
            <v>Ｈ＝２．０ｍ　６箇月以下</v>
          </cell>
          <cell r="D1013" t="str">
            <v>ｍ</v>
          </cell>
          <cell r="E1013">
            <v>4990</v>
          </cell>
        </row>
        <row r="1014">
          <cell r="A1014">
            <v>221112</v>
          </cell>
          <cell r="B1014" t="str">
            <v>仮　　囲（波形鉄板）</v>
          </cell>
          <cell r="C1014" t="str">
            <v>Ｈ＝２．０ｍ　１２箇月以下</v>
          </cell>
          <cell r="D1014" t="str">
            <v>ｍ</v>
          </cell>
          <cell r="E1014">
            <v>5170</v>
          </cell>
        </row>
        <row r="1015">
          <cell r="A1015">
            <v>221210</v>
          </cell>
          <cell r="B1015" t="str">
            <v>仮　　囲（仮囲鉄板）</v>
          </cell>
          <cell r="C1015" t="str">
            <v>１箇月</v>
          </cell>
          <cell r="D1015" t="str">
            <v>ｍ</v>
          </cell>
          <cell r="E1015">
            <v>7740</v>
          </cell>
        </row>
        <row r="1016">
          <cell r="A1016">
            <v>221215</v>
          </cell>
          <cell r="B1016" t="str">
            <v>仮　　囲（仮囲鉄板）</v>
          </cell>
          <cell r="C1016" t="str">
            <v>１．５箇月</v>
          </cell>
          <cell r="D1016" t="str">
            <v>ｍ</v>
          </cell>
          <cell r="E1016">
            <v>7960</v>
          </cell>
        </row>
        <row r="1017">
          <cell r="A1017">
            <v>221220</v>
          </cell>
          <cell r="B1017" t="str">
            <v>仮　　囲（仮囲鉄板）</v>
          </cell>
          <cell r="C1017" t="str">
            <v>２箇月</v>
          </cell>
          <cell r="D1017" t="str">
            <v>ｍ</v>
          </cell>
          <cell r="E1017">
            <v>8180</v>
          </cell>
        </row>
        <row r="1018">
          <cell r="A1018">
            <v>221225</v>
          </cell>
          <cell r="B1018" t="str">
            <v>仮　　囲（仮囲鉄板）</v>
          </cell>
          <cell r="C1018" t="str">
            <v>２．５箇月</v>
          </cell>
          <cell r="D1018" t="str">
            <v>ｍ</v>
          </cell>
          <cell r="E1018">
            <v>8400</v>
          </cell>
        </row>
        <row r="1019">
          <cell r="A1019">
            <v>221230</v>
          </cell>
          <cell r="B1019" t="str">
            <v>仮　　囲（仮囲鉄板）</v>
          </cell>
          <cell r="C1019" t="str">
            <v>３箇月</v>
          </cell>
          <cell r="D1019" t="str">
            <v>ｍ</v>
          </cell>
          <cell r="E1019">
            <v>8620</v>
          </cell>
        </row>
        <row r="1020">
          <cell r="A1020">
            <v>221235</v>
          </cell>
          <cell r="B1020" t="str">
            <v>仮　　囲（仮囲鉄板）</v>
          </cell>
          <cell r="C1020" t="str">
            <v>３．５箇月</v>
          </cell>
          <cell r="D1020" t="str">
            <v>ｍ</v>
          </cell>
          <cell r="E1020">
            <v>8840</v>
          </cell>
        </row>
        <row r="1021">
          <cell r="A1021">
            <v>221240</v>
          </cell>
          <cell r="B1021" t="str">
            <v>仮　　囲（仮囲鉄板）</v>
          </cell>
          <cell r="C1021" t="str">
            <v>４箇月</v>
          </cell>
          <cell r="D1021" t="str">
            <v>ｍ</v>
          </cell>
          <cell r="E1021">
            <v>9060</v>
          </cell>
        </row>
        <row r="1022">
          <cell r="A1022">
            <v>221245</v>
          </cell>
          <cell r="B1022" t="str">
            <v>仮　　囲（仮囲鉄板）</v>
          </cell>
          <cell r="C1022" t="str">
            <v>４．５箇月</v>
          </cell>
          <cell r="D1022" t="str">
            <v>ｍ</v>
          </cell>
          <cell r="E1022">
            <v>9280</v>
          </cell>
        </row>
        <row r="1023">
          <cell r="A1023">
            <v>221250</v>
          </cell>
          <cell r="B1023" t="str">
            <v>仮　　囲（仮囲鉄板）</v>
          </cell>
          <cell r="C1023" t="str">
            <v>５箇月</v>
          </cell>
          <cell r="D1023" t="str">
            <v>ｍ</v>
          </cell>
          <cell r="E1023">
            <v>9500</v>
          </cell>
        </row>
        <row r="1024">
          <cell r="A1024">
            <v>221255</v>
          </cell>
          <cell r="B1024" t="str">
            <v>仮　　囲（仮囲鉄板）</v>
          </cell>
          <cell r="C1024" t="str">
            <v>５．５箇月</v>
          </cell>
          <cell r="D1024" t="str">
            <v>ｍ</v>
          </cell>
          <cell r="E1024">
            <v>9720</v>
          </cell>
        </row>
        <row r="1025">
          <cell r="A1025">
            <v>221260</v>
          </cell>
          <cell r="B1025" t="str">
            <v>仮　　囲（仮囲鉄板）</v>
          </cell>
          <cell r="C1025" t="str">
            <v>６箇月</v>
          </cell>
          <cell r="D1025" t="str">
            <v>ｍ</v>
          </cell>
          <cell r="E1025">
            <v>9940</v>
          </cell>
        </row>
        <row r="1026">
          <cell r="A1026">
            <v>221265</v>
          </cell>
          <cell r="B1026" t="str">
            <v>仮　　囲（仮囲鉄板）</v>
          </cell>
          <cell r="C1026" t="str">
            <v>６．５箇月</v>
          </cell>
          <cell r="D1026" t="str">
            <v>ｍ</v>
          </cell>
          <cell r="E1026">
            <v>10160</v>
          </cell>
        </row>
        <row r="1027">
          <cell r="A1027">
            <v>221270</v>
          </cell>
          <cell r="B1027" t="str">
            <v>仮　　囲（仮囲鉄板）</v>
          </cell>
          <cell r="C1027" t="str">
            <v>７箇月</v>
          </cell>
          <cell r="D1027" t="str">
            <v>ｍ</v>
          </cell>
          <cell r="E1027">
            <v>10370</v>
          </cell>
        </row>
        <row r="1028">
          <cell r="A1028">
            <v>221275</v>
          </cell>
          <cell r="B1028" t="str">
            <v>仮　　囲（仮囲鉄板）</v>
          </cell>
          <cell r="C1028" t="str">
            <v>７．５箇月</v>
          </cell>
          <cell r="D1028" t="str">
            <v>ｍ</v>
          </cell>
          <cell r="E1028">
            <v>10590</v>
          </cell>
        </row>
        <row r="1029">
          <cell r="A1029">
            <v>221280</v>
          </cell>
          <cell r="B1029" t="str">
            <v>仮　　囲（仮囲鉄板）</v>
          </cell>
          <cell r="C1029" t="str">
            <v>８箇月</v>
          </cell>
          <cell r="D1029" t="str">
            <v>ｍ</v>
          </cell>
          <cell r="E1029">
            <v>10810</v>
          </cell>
        </row>
        <row r="1030">
          <cell r="A1030">
            <v>221285</v>
          </cell>
          <cell r="B1030" t="str">
            <v>仮　　囲（仮囲鉄板）</v>
          </cell>
          <cell r="C1030" t="str">
            <v>８．５箇月</v>
          </cell>
          <cell r="D1030" t="str">
            <v>ｍ</v>
          </cell>
          <cell r="E1030">
            <v>11030</v>
          </cell>
        </row>
        <row r="1031">
          <cell r="A1031">
            <v>221290</v>
          </cell>
          <cell r="B1031" t="str">
            <v>仮　　囲（仮囲鉄板）</v>
          </cell>
          <cell r="C1031" t="str">
            <v>９箇月</v>
          </cell>
          <cell r="D1031" t="str">
            <v>ｍ</v>
          </cell>
          <cell r="E1031">
            <v>11250</v>
          </cell>
        </row>
        <row r="1032">
          <cell r="A1032">
            <v>221295</v>
          </cell>
          <cell r="B1032" t="str">
            <v>仮　　囲（仮囲鉄板）</v>
          </cell>
          <cell r="C1032" t="str">
            <v>９．５箇月</v>
          </cell>
          <cell r="D1032" t="str">
            <v>ｍ</v>
          </cell>
          <cell r="E1032">
            <v>11470</v>
          </cell>
        </row>
        <row r="1033">
          <cell r="A1033">
            <v>221300</v>
          </cell>
          <cell r="B1033" t="str">
            <v>仮　　囲（仮囲鉄板）</v>
          </cell>
          <cell r="C1033" t="str">
            <v>１０箇月</v>
          </cell>
          <cell r="D1033" t="str">
            <v>ｍ</v>
          </cell>
          <cell r="E1033">
            <v>11690</v>
          </cell>
        </row>
        <row r="1034">
          <cell r="A1034">
            <v>221305</v>
          </cell>
          <cell r="B1034" t="str">
            <v>仮　　囲（仮囲鉄板）</v>
          </cell>
          <cell r="C1034" t="str">
            <v>１０．５箇月</v>
          </cell>
          <cell r="D1034" t="str">
            <v>ｍ</v>
          </cell>
          <cell r="E1034">
            <v>11910</v>
          </cell>
        </row>
        <row r="1035">
          <cell r="A1035">
            <v>221310</v>
          </cell>
          <cell r="B1035" t="str">
            <v>仮　　囲（仮囲鉄板）</v>
          </cell>
          <cell r="C1035" t="str">
            <v>１１箇月</v>
          </cell>
          <cell r="D1035" t="str">
            <v>ｍ</v>
          </cell>
          <cell r="E1035">
            <v>12130</v>
          </cell>
        </row>
        <row r="1036">
          <cell r="A1036">
            <v>221315</v>
          </cell>
          <cell r="B1036" t="str">
            <v>仮　　囲（仮囲鉄板）</v>
          </cell>
          <cell r="C1036" t="str">
            <v>１１．５箇月</v>
          </cell>
          <cell r="D1036" t="str">
            <v>ｍ</v>
          </cell>
          <cell r="E1036">
            <v>12350</v>
          </cell>
        </row>
        <row r="1037">
          <cell r="A1037">
            <v>221320</v>
          </cell>
          <cell r="B1037" t="str">
            <v>仮　　囲（仮囲鉄板）</v>
          </cell>
          <cell r="C1037" t="str">
            <v>１２箇月</v>
          </cell>
          <cell r="D1037" t="str">
            <v>ｍ</v>
          </cell>
          <cell r="E1037">
            <v>12570</v>
          </cell>
        </row>
        <row r="1038">
          <cell r="A1038">
            <v>221400</v>
          </cell>
          <cell r="B1038" t="str">
            <v>仮囲鉄板　維持管理</v>
          </cell>
          <cell r="D1038" t="str">
            <v>ｍ・月</v>
          </cell>
          <cell r="E1038">
            <v>170</v>
          </cell>
        </row>
        <row r="1039">
          <cell r="A1039">
            <v>222010</v>
          </cell>
          <cell r="B1039" t="str">
            <v>監督職員事務所</v>
          </cell>
          <cell r="C1039" t="str">
            <v>１階建　１箇月</v>
          </cell>
          <cell r="D1039" t="str">
            <v>m2</v>
          </cell>
          <cell r="E1039">
            <v>14640</v>
          </cell>
        </row>
        <row r="1040">
          <cell r="A1040">
            <v>222015</v>
          </cell>
          <cell r="B1040" t="str">
            <v>監督職員事務所</v>
          </cell>
          <cell r="C1040" t="str">
            <v>１階建　１．５箇月</v>
          </cell>
          <cell r="D1040" t="str">
            <v>m2</v>
          </cell>
          <cell r="E1040">
            <v>15240</v>
          </cell>
        </row>
        <row r="1041">
          <cell r="A1041">
            <v>222020</v>
          </cell>
          <cell r="B1041" t="str">
            <v>監督職員事務所</v>
          </cell>
          <cell r="C1041" t="str">
            <v>１階建　２箇月</v>
          </cell>
          <cell r="D1041" t="str">
            <v>m2</v>
          </cell>
          <cell r="E1041">
            <v>15830</v>
          </cell>
        </row>
        <row r="1042">
          <cell r="A1042">
            <v>222025</v>
          </cell>
          <cell r="B1042" t="str">
            <v>監督職員事務所</v>
          </cell>
          <cell r="C1042" t="str">
            <v>１階建　２．５箇月</v>
          </cell>
          <cell r="D1042" t="str">
            <v>m2</v>
          </cell>
          <cell r="E1042">
            <v>16430</v>
          </cell>
        </row>
        <row r="1043">
          <cell r="A1043">
            <v>222030</v>
          </cell>
          <cell r="B1043" t="str">
            <v>監督職員事務所</v>
          </cell>
          <cell r="C1043" t="str">
            <v>１階建　３箇月</v>
          </cell>
          <cell r="D1043" t="str">
            <v>m2</v>
          </cell>
          <cell r="E1043">
            <v>17020</v>
          </cell>
        </row>
        <row r="1044">
          <cell r="A1044">
            <v>222035</v>
          </cell>
          <cell r="B1044" t="str">
            <v>監督職員事務所</v>
          </cell>
          <cell r="C1044" t="str">
            <v>１階建　３．５箇月</v>
          </cell>
          <cell r="D1044" t="str">
            <v>m2</v>
          </cell>
          <cell r="E1044">
            <v>17610</v>
          </cell>
        </row>
        <row r="1045">
          <cell r="A1045">
            <v>222040</v>
          </cell>
          <cell r="B1045" t="str">
            <v>監督職員事務所</v>
          </cell>
          <cell r="C1045" t="str">
            <v>１階建　４箇月</v>
          </cell>
          <cell r="D1045" t="str">
            <v>m2</v>
          </cell>
          <cell r="E1045">
            <v>18210</v>
          </cell>
        </row>
        <row r="1046">
          <cell r="A1046">
            <v>222045</v>
          </cell>
          <cell r="B1046" t="str">
            <v>監督職員事務所</v>
          </cell>
          <cell r="C1046" t="str">
            <v>１階建　４．５箇月</v>
          </cell>
          <cell r="D1046" t="str">
            <v>m2</v>
          </cell>
          <cell r="E1046">
            <v>18800</v>
          </cell>
        </row>
        <row r="1047">
          <cell r="A1047">
            <v>222050</v>
          </cell>
          <cell r="B1047" t="str">
            <v>監督職員事務所</v>
          </cell>
          <cell r="C1047" t="str">
            <v>１階建　５箇月</v>
          </cell>
          <cell r="D1047" t="str">
            <v>m2</v>
          </cell>
          <cell r="E1047">
            <v>19400</v>
          </cell>
        </row>
        <row r="1048">
          <cell r="A1048">
            <v>222055</v>
          </cell>
          <cell r="B1048" t="str">
            <v>監督職員事務所</v>
          </cell>
          <cell r="C1048" t="str">
            <v>１階建　５．５箇月</v>
          </cell>
          <cell r="D1048" t="str">
            <v>m2</v>
          </cell>
          <cell r="E1048">
            <v>19990</v>
          </cell>
        </row>
        <row r="1049">
          <cell r="A1049">
            <v>222060</v>
          </cell>
          <cell r="B1049" t="str">
            <v>監督職員事務所</v>
          </cell>
          <cell r="C1049" t="str">
            <v>１階建　６箇月</v>
          </cell>
          <cell r="D1049" t="str">
            <v>m2</v>
          </cell>
          <cell r="E1049">
            <v>20580</v>
          </cell>
        </row>
        <row r="1050">
          <cell r="A1050">
            <v>222065</v>
          </cell>
          <cell r="B1050" t="str">
            <v>監督職員事務所</v>
          </cell>
          <cell r="C1050" t="str">
            <v>１階建　６．５箇月</v>
          </cell>
          <cell r="D1050" t="str">
            <v>m2</v>
          </cell>
          <cell r="E1050">
            <v>21180</v>
          </cell>
        </row>
        <row r="1051">
          <cell r="A1051">
            <v>222070</v>
          </cell>
          <cell r="B1051" t="str">
            <v>監督職員事務所</v>
          </cell>
          <cell r="C1051" t="str">
            <v>１階建　７箇月</v>
          </cell>
          <cell r="D1051" t="str">
            <v>m2</v>
          </cell>
          <cell r="E1051">
            <v>21770</v>
          </cell>
        </row>
        <row r="1052">
          <cell r="A1052">
            <v>222075</v>
          </cell>
          <cell r="B1052" t="str">
            <v>監督職員事務所</v>
          </cell>
          <cell r="C1052" t="str">
            <v>１階建　７．５箇月</v>
          </cell>
          <cell r="D1052" t="str">
            <v>m2</v>
          </cell>
          <cell r="E1052">
            <v>22370</v>
          </cell>
        </row>
        <row r="1053">
          <cell r="A1053">
            <v>222080</v>
          </cell>
          <cell r="B1053" t="str">
            <v>監督職員事務所</v>
          </cell>
          <cell r="C1053" t="str">
            <v>１階建　８箇月</v>
          </cell>
          <cell r="D1053" t="str">
            <v>m2</v>
          </cell>
          <cell r="E1053">
            <v>22960</v>
          </cell>
        </row>
        <row r="1054">
          <cell r="A1054">
            <v>222085</v>
          </cell>
          <cell r="B1054" t="str">
            <v>監督職員事務所</v>
          </cell>
          <cell r="C1054" t="str">
            <v>１階建　８．５箇月</v>
          </cell>
          <cell r="D1054" t="str">
            <v>m2</v>
          </cell>
          <cell r="E1054">
            <v>23550</v>
          </cell>
        </row>
        <row r="1055">
          <cell r="A1055">
            <v>222090</v>
          </cell>
          <cell r="B1055" t="str">
            <v>監督職員事務所</v>
          </cell>
          <cell r="C1055" t="str">
            <v>１階建　９箇月</v>
          </cell>
          <cell r="D1055" t="str">
            <v>m2</v>
          </cell>
          <cell r="E1055">
            <v>24150</v>
          </cell>
        </row>
        <row r="1056">
          <cell r="A1056">
            <v>222095</v>
          </cell>
          <cell r="B1056" t="str">
            <v>監督職員事務所</v>
          </cell>
          <cell r="C1056" t="str">
            <v>１階建　９．５箇月</v>
          </cell>
          <cell r="D1056" t="str">
            <v>m2</v>
          </cell>
          <cell r="E1056">
            <v>24740</v>
          </cell>
        </row>
        <row r="1057">
          <cell r="A1057">
            <v>222100</v>
          </cell>
          <cell r="B1057" t="str">
            <v>監督職員事務所</v>
          </cell>
          <cell r="C1057" t="str">
            <v>１階建　１０箇月</v>
          </cell>
          <cell r="D1057" t="str">
            <v>m2</v>
          </cell>
          <cell r="E1057">
            <v>25340</v>
          </cell>
        </row>
        <row r="1058">
          <cell r="A1058">
            <v>222105</v>
          </cell>
          <cell r="B1058" t="str">
            <v>監督職員事務所</v>
          </cell>
          <cell r="C1058" t="str">
            <v>１階建　１０．５箇月</v>
          </cell>
          <cell r="D1058" t="str">
            <v>m2</v>
          </cell>
          <cell r="E1058">
            <v>25930</v>
          </cell>
        </row>
        <row r="1059">
          <cell r="A1059">
            <v>222110</v>
          </cell>
          <cell r="B1059" t="str">
            <v>監督職員事務所</v>
          </cell>
          <cell r="C1059" t="str">
            <v>１階建　１１箇月</v>
          </cell>
          <cell r="D1059" t="str">
            <v>m2</v>
          </cell>
          <cell r="E1059">
            <v>26520</v>
          </cell>
        </row>
        <row r="1060">
          <cell r="A1060">
            <v>222115</v>
          </cell>
          <cell r="B1060" t="str">
            <v>監督職員事務所</v>
          </cell>
          <cell r="C1060" t="str">
            <v>１階建　１１．５箇月</v>
          </cell>
          <cell r="D1060" t="str">
            <v>m2</v>
          </cell>
          <cell r="E1060">
            <v>27120</v>
          </cell>
        </row>
        <row r="1061">
          <cell r="A1061">
            <v>222120</v>
          </cell>
          <cell r="B1061" t="str">
            <v>監督職員事務所</v>
          </cell>
          <cell r="C1061" t="str">
            <v>１階建　１２箇月</v>
          </cell>
          <cell r="D1061" t="str">
            <v>m2</v>
          </cell>
          <cell r="E1061">
            <v>27710</v>
          </cell>
        </row>
        <row r="1062">
          <cell r="A1062">
            <v>223000</v>
          </cell>
          <cell r="B1062" t="str">
            <v>仮設建物　維持管理</v>
          </cell>
          <cell r="D1062" t="str">
            <v>m2・月</v>
          </cell>
          <cell r="E1062">
            <v>16</v>
          </cell>
        </row>
        <row r="1063">
          <cell r="A1063">
            <v>228010</v>
          </cell>
          <cell r="B1063" t="str">
            <v>運　　搬　　費</v>
          </cell>
          <cell r="C1063" t="str">
            <v>１０ｋｍまで　仮囲　有刺鉄線　　　＜搬入搬出の場合は２倍する＞</v>
          </cell>
          <cell r="D1063" t="str">
            <v>ｍ</v>
          </cell>
          <cell r="E1063">
            <v>83</v>
          </cell>
        </row>
        <row r="1064">
          <cell r="A1064">
            <v>228020</v>
          </cell>
          <cell r="B1064" t="str">
            <v>運　　搬　　費</v>
          </cell>
          <cell r="C1064" t="str">
            <v>１０ｋｍまで　仮囲　波形鉄板　　　＜搬入搬出の場合は２倍する＞</v>
          </cell>
          <cell r="D1064" t="str">
            <v>ｍ</v>
          </cell>
          <cell r="E1064">
            <v>130</v>
          </cell>
        </row>
        <row r="1065">
          <cell r="A1065">
            <v>228030</v>
          </cell>
          <cell r="B1065" t="str">
            <v>運　　搬　　費</v>
          </cell>
          <cell r="C1065" t="str">
            <v>１０ｋｍまで　仮囲　仮囲鉄板　　　＜搬入搬出の場合は２倍する＞</v>
          </cell>
          <cell r="D1065" t="str">
            <v>ｍ</v>
          </cell>
          <cell r="E1065">
            <v>270</v>
          </cell>
        </row>
        <row r="1066">
          <cell r="A1066">
            <v>228040</v>
          </cell>
          <cell r="B1066" t="str">
            <v>運　　搬　　費</v>
          </cell>
          <cell r="C1066" t="str">
            <v>１０ｋｍまで　組立ハウス　　　　　＜搬入搬出の場合は２倍する＞</v>
          </cell>
          <cell r="D1066" t="str">
            <v>m2</v>
          </cell>
          <cell r="E1066">
            <v>160</v>
          </cell>
        </row>
        <row r="1067">
          <cell r="A1067">
            <v>228050</v>
          </cell>
          <cell r="B1067" t="str">
            <v>運　　搬　　費</v>
          </cell>
          <cell r="C1067" t="str">
            <v>１０ｋｍまで　鋼製マット　　　　　＜搬入搬出の場合は２倍する＞</v>
          </cell>
          <cell r="D1067" t="str">
            <v>m2</v>
          </cell>
          <cell r="E1067">
            <v>170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45I50(HAI)"/>
    </sheetNames>
    <sheetDataSet>
      <sheetData sheetId="0">
        <row r="3">
          <cell r="B3" t="str">
            <v>PA-J140DC</v>
          </cell>
          <cell r="C3" t="str">
            <v>標準価格</v>
          </cell>
          <cell r="D3">
            <v>888000</v>
          </cell>
          <cell r="E3" t="str">
            <v>円</v>
          </cell>
          <cell r="F3" t="str">
            <v>外形寸法　高さ</v>
          </cell>
          <cell r="G3">
            <v>1650</v>
          </cell>
          <cell r="H3" t="str">
            <v>mm</v>
          </cell>
          <cell r="I3" t="str">
            <v>外形寸法　幅</v>
          </cell>
          <cell r="J3">
            <v>980</v>
          </cell>
          <cell r="K3" t="str">
            <v>mm</v>
          </cell>
          <cell r="L3" t="str">
            <v>外形寸法　奥行</v>
          </cell>
          <cell r="M3">
            <v>485</v>
          </cell>
          <cell r="N3" t="str">
            <v>mm</v>
          </cell>
          <cell r="O3" t="str">
            <v>圧縮機出力</v>
          </cell>
          <cell r="P3">
            <v>3.2</v>
          </cell>
          <cell r="Q3" t="str">
            <v>kW</v>
          </cell>
          <cell r="R3" t="str">
            <v>風量(強)</v>
          </cell>
          <cell r="S3">
            <v>45</v>
          </cell>
          <cell r="T3" t="str">
            <v>m3/min</v>
          </cell>
          <cell r="U3" t="str">
            <v>機外静圧</v>
          </cell>
          <cell r="V3">
            <v>140</v>
          </cell>
          <cell r="W3" t="str">
            <v>Pa</v>
          </cell>
          <cell r="X3" t="str">
            <v>送風機出力</v>
          </cell>
          <cell r="Y3">
            <v>0.38</v>
          </cell>
          <cell r="Z3" t="str">
            <v>kW</v>
          </cell>
          <cell r="AA3" t="str">
            <v>ドレン配管径(機械室)</v>
          </cell>
          <cell r="AB3" t="str">
            <v>1&lt;25&gt;</v>
          </cell>
          <cell r="AD3" t="str">
            <v>ドレン配管径(冷却器)</v>
          </cell>
          <cell r="AE3" t="str">
            <v>1&lt;25&gt;</v>
          </cell>
          <cell r="AG3" t="str">
            <v>製品質量</v>
          </cell>
          <cell r="AH3">
            <v>165</v>
          </cell>
          <cell r="AI3" t="str">
            <v>kg</v>
          </cell>
        </row>
        <row r="4">
          <cell r="B4" t="str">
            <v>PA-J140DC-H</v>
          </cell>
          <cell r="C4" t="str">
            <v>標準価格</v>
          </cell>
          <cell r="D4">
            <v>955000</v>
          </cell>
          <cell r="E4" t="str">
            <v>円</v>
          </cell>
          <cell r="F4" t="str">
            <v>外形寸法　高さ</v>
          </cell>
          <cell r="G4">
            <v>1748</v>
          </cell>
          <cell r="H4" t="str">
            <v>mm</v>
          </cell>
          <cell r="I4" t="str">
            <v>外形寸法　幅</v>
          </cell>
          <cell r="J4">
            <v>980</v>
          </cell>
          <cell r="K4" t="str">
            <v>mm</v>
          </cell>
          <cell r="L4" t="str">
            <v>外形寸法　奥行</v>
          </cell>
          <cell r="M4">
            <v>485</v>
          </cell>
          <cell r="N4" t="str">
            <v>mm</v>
          </cell>
          <cell r="O4" t="str">
            <v>圧縮機出力</v>
          </cell>
          <cell r="P4">
            <v>3.2</v>
          </cell>
          <cell r="Q4" t="str">
            <v>kW</v>
          </cell>
          <cell r="R4" t="str">
            <v>風量(強)</v>
          </cell>
          <cell r="S4">
            <v>45</v>
          </cell>
          <cell r="T4" t="str">
            <v>m3/min</v>
          </cell>
          <cell r="U4" t="str">
            <v>機外静圧</v>
          </cell>
          <cell r="V4">
            <v>65</v>
          </cell>
          <cell r="W4" t="str">
            <v>Pa</v>
          </cell>
          <cell r="X4" t="str">
            <v>送風機出力</v>
          </cell>
          <cell r="Y4">
            <v>0.75</v>
          </cell>
          <cell r="Z4" t="str">
            <v>kW</v>
          </cell>
          <cell r="AA4" t="str">
            <v>ドレン配管径(機械室)</v>
          </cell>
          <cell r="AB4" t="str">
            <v>1&lt;25&gt;</v>
          </cell>
          <cell r="AD4" t="str">
            <v>ドレン配管径(冷却器)</v>
          </cell>
          <cell r="AE4" t="str">
            <v>1&lt;25&gt;</v>
          </cell>
          <cell r="AG4" t="str">
            <v>製品質量</v>
          </cell>
          <cell r="AH4">
            <v>180</v>
          </cell>
          <cell r="AI4" t="str">
            <v>kg</v>
          </cell>
        </row>
        <row r="5">
          <cell r="B5" t="str">
            <v>PA-J140DG-H</v>
          </cell>
          <cell r="C5" t="str">
            <v>標準価格</v>
          </cell>
          <cell r="D5">
            <v>918000</v>
          </cell>
          <cell r="E5" t="str">
            <v>円</v>
          </cell>
          <cell r="F5" t="str">
            <v>外形寸法　高さ</v>
          </cell>
          <cell r="G5">
            <v>1748</v>
          </cell>
          <cell r="H5" t="str">
            <v>mm</v>
          </cell>
          <cell r="I5" t="str">
            <v>外形寸法　幅</v>
          </cell>
          <cell r="J5">
            <v>980</v>
          </cell>
          <cell r="K5" t="str">
            <v>mm</v>
          </cell>
          <cell r="L5" t="str">
            <v>外形寸法　奥行</v>
          </cell>
          <cell r="M5">
            <v>485</v>
          </cell>
          <cell r="N5" t="str">
            <v>mm</v>
          </cell>
          <cell r="O5" t="str">
            <v>圧縮機出力</v>
          </cell>
          <cell r="P5">
            <v>3.2</v>
          </cell>
          <cell r="Q5" t="str">
            <v>kW</v>
          </cell>
          <cell r="R5" t="str">
            <v>風量(強)</v>
          </cell>
          <cell r="S5">
            <v>45</v>
          </cell>
          <cell r="T5" t="str">
            <v>m3/min</v>
          </cell>
          <cell r="U5" t="str">
            <v>機外静圧</v>
          </cell>
          <cell r="V5">
            <v>65</v>
          </cell>
          <cell r="W5" t="str">
            <v>Pa</v>
          </cell>
          <cell r="X5" t="str">
            <v>送風機出力</v>
          </cell>
          <cell r="Y5">
            <v>0.75</v>
          </cell>
          <cell r="Z5" t="str">
            <v>kW</v>
          </cell>
          <cell r="AA5" t="str">
            <v>ドレン配管径(機械室)</v>
          </cell>
          <cell r="AB5" t="str">
            <v>1&lt;25&gt;</v>
          </cell>
          <cell r="AD5" t="str">
            <v>ドレン配管径(冷却器)</v>
          </cell>
          <cell r="AE5" t="str">
            <v>1&lt;25&gt;</v>
          </cell>
          <cell r="AG5" t="str">
            <v>製品質量</v>
          </cell>
          <cell r="AH5">
            <v>180</v>
          </cell>
          <cell r="AI5" t="str">
            <v>kg</v>
          </cell>
        </row>
        <row r="6">
          <cell r="B6" t="str">
            <v>PA-J140PC</v>
          </cell>
          <cell r="C6" t="str">
            <v>標準価格</v>
          </cell>
          <cell r="D6">
            <v>888000</v>
          </cell>
          <cell r="E6" t="str">
            <v>円</v>
          </cell>
          <cell r="F6" t="str">
            <v>外形寸法　高さ</v>
          </cell>
          <cell r="G6">
            <v>1850</v>
          </cell>
          <cell r="H6" t="str">
            <v>mm</v>
          </cell>
          <cell r="I6" t="str">
            <v>外形寸法　幅</v>
          </cell>
          <cell r="J6">
            <v>760</v>
          </cell>
          <cell r="K6" t="str">
            <v>mm</v>
          </cell>
          <cell r="L6" t="str">
            <v>外形寸法　奥行</v>
          </cell>
          <cell r="M6">
            <v>485</v>
          </cell>
          <cell r="N6" t="str">
            <v>mm</v>
          </cell>
          <cell r="O6" t="str">
            <v>圧縮機出力</v>
          </cell>
          <cell r="P6">
            <v>3.2</v>
          </cell>
          <cell r="Q6" t="str">
            <v>kW</v>
          </cell>
          <cell r="R6" t="str">
            <v>風量(強)</v>
          </cell>
          <cell r="S6">
            <v>43</v>
          </cell>
          <cell r="T6" t="str">
            <v>m3/min</v>
          </cell>
          <cell r="U6" t="str">
            <v>機外静圧</v>
          </cell>
          <cell r="W6" t="str">
            <v>Pa</v>
          </cell>
          <cell r="X6" t="str">
            <v>送風機出力</v>
          </cell>
          <cell r="Y6">
            <v>0.25</v>
          </cell>
          <cell r="Z6" t="str">
            <v>kW</v>
          </cell>
          <cell r="AA6" t="str">
            <v>ドレン配管径(機械室)</v>
          </cell>
          <cell r="AB6" t="str">
            <v>1&lt;25&gt;</v>
          </cell>
          <cell r="AD6" t="str">
            <v>ドレン配管径(冷却器)</v>
          </cell>
          <cell r="AE6" t="str">
            <v>1&lt;25&gt;</v>
          </cell>
          <cell r="AG6" t="str">
            <v>製品質量</v>
          </cell>
          <cell r="AH6">
            <v>155</v>
          </cell>
          <cell r="AI6" t="str">
            <v>kg</v>
          </cell>
        </row>
        <row r="7">
          <cell r="B7" t="str">
            <v>PA-J140PG</v>
          </cell>
          <cell r="C7" t="str">
            <v>標準価格</v>
          </cell>
          <cell r="D7">
            <v>888000</v>
          </cell>
          <cell r="E7" t="str">
            <v>円</v>
          </cell>
          <cell r="F7" t="str">
            <v>外形寸法　高さ</v>
          </cell>
          <cell r="G7">
            <v>1850</v>
          </cell>
          <cell r="H7" t="str">
            <v>mm</v>
          </cell>
          <cell r="I7" t="str">
            <v>外形寸法　幅</v>
          </cell>
          <cell r="J7">
            <v>760</v>
          </cell>
          <cell r="K7" t="str">
            <v>mm</v>
          </cell>
          <cell r="L7" t="str">
            <v>外形寸法　奥行</v>
          </cell>
          <cell r="M7">
            <v>485</v>
          </cell>
          <cell r="N7" t="str">
            <v>mm</v>
          </cell>
          <cell r="O7" t="str">
            <v>圧縮機出力</v>
          </cell>
          <cell r="P7">
            <v>3.2</v>
          </cell>
          <cell r="Q7" t="str">
            <v>kW</v>
          </cell>
          <cell r="R7" t="str">
            <v>風量(強)</v>
          </cell>
          <cell r="S7">
            <v>43</v>
          </cell>
          <cell r="T7" t="str">
            <v>m3/min</v>
          </cell>
          <cell r="U7" t="str">
            <v>機外静圧</v>
          </cell>
          <cell r="V7">
            <v>0</v>
          </cell>
          <cell r="W7" t="str">
            <v>Pa</v>
          </cell>
          <cell r="X7" t="str">
            <v>送風機出力</v>
          </cell>
          <cell r="Y7">
            <v>0.25</v>
          </cell>
          <cell r="Z7" t="str">
            <v>kW</v>
          </cell>
          <cell r="AA7" t="str">
            <v>ドレン配管径(機械室)</v>
          </cell>
          <cell r="AB7" t="str">
            <v>1&lt;25&gt;</v>
          </cell>
          <cell r="AD7" t="str">
            <v>ドレン配管径(冷却器)</v>
          </cell>
          <cell r="AE7" t="str">
            <v>1&lt;25&gt;</v>
          </cell>
          <cell r="AG7" t="str">
            <v>製品質量</v>
          </cell>
          <cell r="AH7">
            <v>155</v>
          </cell>
          <cell r="AI7" t="str">
            <v>kg</v>
          </cell>
        </row>
        <row r="8">
          <cell r="B8" t="str">
            <v>PA-J200DC</v>
          </cell>
          <cell r="C8" t="str">
            <v>標準価格</v>
          </cell>
          <cell r="D8">
            <v>1178000</v>
          </cell>
          <cell r="E8" t="str">
            <v>円</v>
          </cell>
          <cell r="F8" t="str">
            <v>外形寸法　高さ</v>
          </cell>
          <cell r="G8">
            <v>1650</v>
          </cell>
          <cell r="H8" t="str">
            <v>mm</v>
          </cell>
          <cell r="I8" t="str">
            <v>外形寸法　幅</v>
          </cell>
          <cell r="J8">
            <v>1200</v>
          </cell>
          <cell r="K8" t="str">
            <v>mm</v>
          </cell>
          <cell r="L8" t="str">
            <v>外形寸法　奥行</v>
          </cell>
          <cell r="M8">
            <v>485</v>
          </cell>
          <cell r="N8" t="str">
            <v>mm</v>
          </cell>
          <cell r="O8" t="str">
            <v>圧縮機出力</v>
          </cell>
          <cell r="P8">
            <v>5.5</v>
          </cell>
          <cell r="Q8" t="str">
            <v>kW</v>
          </cell>
          <cell r="R8" t="str">
            <v>風量(強)</v>
          </cell>
          <cell r="S8">
            <v>70</v>
          </cell>
          <cell r="T8" t="str">
            <v>m3/min</v>
          </cell>
          <cell r="U8" t="str">
            <v>機外静圧</v>
          </cell>
          <cell r="V8">
            <v>50</v>
          </cell>
          <cell r="W8" t="str">
            <v>Pa</v>
          </cell>
          <cell r="X8" t="str">
            <v>送風機出力</v>
          </cell>
          <cell r="Y8">
            <v>0.7</v>
          </cell>
          <cell r="Z8" t="str">
            <v>kW</v>
          </cell>
          <cell r="AA8" t="str">
            <v>ドレン配管径(機械室)</v>
          </cell>
          <cell r="AB8" t="str">
            <v>1&lt;25&gt;</v>
          </cell>
          <cell r="AD8" t="str">
            <v>ドレン配管径(冷却器)</v>
          </cell>
          <cell r="AE8" t="str">
            <v>1&lt;25&gt;</v>
          </cell>
          <cell r="AG8" t="str">
            <v>製品質量</v>
          </cell>
          <cell r="AH8">
            <v>220</v>
          </cell>
          <cell r="AI8" t="str">
            <v>kg</v>
          </cell>
        </row>
        <row r="9">
          <cell r="B9" t="str">
            <v>PA-J200DC-H</v>
          </cell>
          <cell r="C9" t="str">
            <v>標準価格</v>
          </cell>
          <cell r="D9">
            <v>1270000</v>
          </cell>
          <cell r="E9" t="str">
            <v>円</v>
          </cell>
          <cell r="F9" t="str">
            <v>外形寸法　高さ</v>
          </cell>
          <cell r="G9">
            <v>1748</v>
          </cell>
          <cell r="H9" t="str">
            <v>mm</v>
          </cell>
          <cell r="I9" t="str">
            <v>外形寸法　幅</v>
          </cell>
          <cell r="J9">
            <v>1200</v>
          </cell>
          <cell r="K9" t="str">
            <v>mm</v>
          </cell>
          <cell r="L9" t="str">
            <v>外形寸法　奥行</v>
          </cell>
          <cell r="M9">
            <v>485</v>
          </cell>
          <cell r="N9" t="str">
            <v>mm</v>
          </cell>
          <cell r="O9" t="str">
            <v>圧縮機出力</v>
          </cell>
          <cell r="P9">
            <v>5.5</v>
          </cell>
          <cell r="Q9" t="str">
            <v>kW</v>
          </cell>
          <cell r="R9" t="str">
            <v>風量(強)</v>
          </cell>
          <cell r="S9">
            <v>70</v>
          </cell>
          <cell r="T9" t="str">
            <v>m3/min</v>
          </cell>
          <cell r="U9" t="str">
            <v>機外静圧</v>
          </cell>
          <cell r="V9">
            <v>110</v>
          </cell>
          <cell r="W9" t="str">
            <v>Pa</v>
          </cell>
          <cell r="X9" t="str">
            <v>送風機出力</v>
          </cell>
          <cell r="Y9">
            <v>1.5</v>
          </cell>
          <cell r="Z9" t="str">
            <v>kW</v>
          </cell>
          <cell r="AA9" t="str">
            <v>ドレン配管径(機械室)</v>
          </cell>
          <cell r="AB9" t="str">
            <v>1&lt;25&gt;</v>
          </cell>
          <cell r="AD9" t="str">
            <v>ドレン配管径(冷却器)</v>
          </cell>
          <cell r="AE9" t="str">
            <v>1&lt;25&gt;</v>
          </cell>
          <cell r="AG9" t="str">
            <v>製品質量</v>
          </cell>
          <cell r="AH9">
            <v>238</v>
          </cell>
          <cell r="AI9" t="str">
            <v>kg</v>
          </cell>
        </row>
        <row r="10">
          <cell r="B10" t="str">
            <v>PA-J200DG-H</v>
          </cell>
          <cell r="C10" t="str">
            <v>標準価格</v>
          </cell>
          <cell r="D10">
            <v>1215000</v>
          </cell>
          <cell r="E10" t="str">
            <v>円</v>
          </cell>
          <cell r="F10" t="str">
            <v>外形寸法　高さ</v>
          </cell>
          <cell r="G10">
            <v>1748</v>
          </cell>
          <cell r="H10" t="str">
            <v>mm</v>
          </cell>
          <cell r="I10" t="str">
            <v>外形寸法　幅</v>
          </cell>
          <cell r="J10">
            <v>1200</v>
          </cell>
          <cell r="K10" t="str">
            <v>mm</v>
          </cell>
          <cell r="L10" t="str">
            <v>外形寸法　奥行</v>
          </cell>
          <cell r="M10">
            <v>485</v>
          </cell>
          <cell r="N10" t="str">
            <v>mm</v>
          </cell>
          <cell r="O10" t="str">
            <v>圧縮機出力</v>
          </cell>
          <cell r="P10">
            <v>5.5</v>
          </cell>
          <cell r="Q10" t="str">
            <v>kW</v>
          </cell>
          <cell r="R10" t="str">
            <v>風量(強)</v>
          </cell>
          <cell r="S10">
            <v>70</v>
          </cell>
          <cell r="T10" t="str">
            <v>m3/min</v>
          </cell>
          <cell r="U10" t="str">
            <v>機外静圧</v>
          </cell>
          <cell r="V10">
            <v>110</v>
          </cell>
          <cell r="W10" t="str">
            <v>Pa</v>
          </cell>
          <cell r="X10" t="str">
            <v>送風機出力</v>
          </cell>
          <cell r="Y10">
            <v>1.5</v>
          </cell>
          <cell r="Z10" t="str">
            <v>kW</v>
          </cell>
          <cell r="AA10" t="str">
            <v>ドレン配管径(機械室)</v>
          </cell>
          <cell r="AB10" t="str">
            <v>1&lt;25&gt;</v>
          </cell>
          <cell r="AD10" t="str">
            <v>ドレン配管径(冷却器)</v>
          </cell>
          <cell r="AE10" t="str">
            <v>1&lt;25&gt;</v>
          </cell>
          <cell r="AG10" t="str">
            <v>製品質量</v>
          </cell>
          <cell r="AH10">
            <v>238</v>
          </cell>
          <cell r="AI10" t="str">
            <v>kg</v>
          </cell>
        </row>
        <row r="11">
          <cell r="B11" t="str">
            <v>PA-J200PC</v>
          </cell>
          <cell r="C11" t="str">
            <v>標準価格</v>
          </cell>
          <cell r="D11">
            <v>1178000</v>
          </cell>
          <cell r="E11" t="str">
            <v>円</v>
          </cell>
          <cell r="F11" t="str">
            <v>外形寸法　高さ</v>
          </cell>
          <cell r="G11">
            <v>1850</v>
          </cell>
          <cell r="H11" t="str">
            <v>mm</v>
          </cell>
          <cell r="I11" t="str">
            <v>外形寸法　幅</v>
          </cell>
          <cell r="J11">
            <v>980</v>
          </cell>
          <cell r="K11" t="str">
            <v>mm</v>
          </cell>
          <cell r="L11" t="str">
            <v>外形寸法　奥行</v>
          </cell>
          <cell r="M11">
            <v>485</v>
          </cell>
          <cell r="N11" t="str">
            <v>mm</v>
          </cell>
          <cell r="O11" t="str">
            <v>圧縮機出力</v>
          </cell>
          <cell r="P11">
            <v>5.5</v>
          </cell>
          <cell r="Q11" t="str">
            <v>kW</v>
          </cell>
          <cell r="R11" t="str">
            <v>風量(強)</v>
          </cell>
          <cell r="S11">
            <v>60</v>
          </cell>
          <cell r="T11" t="str">
            <v>m3/min</v>
          </cell>
          <cell r="U11" t="str">
            <v>機外静圧</v>
          </cell>
          <cell r="W11" t="str">
            <v>Pa</v>
          </cell>
          <cell r="X11" t="str">
            <v>送風機出力</v>
          </cell>
          <cell r="Y11">
            <v>0.32</v>
          </cell>
          <cell r="Z11" t="str">
            <v>kW</v>
          </cell>
          <cell r="AA11" t="str">
            <v>ドレン配管径(機械室)</v>
          </cell>
          <cell r="AB11" t="str">
            <v>1&lt;25&gt;</v>
          </cell>
          <cell r="AD11" t="str">
            <v>ドレン配管径(冷却器)</v>
          </cell>
          <cell r="AE11" t="str">
            <v>1&lt;25&gt;</v>
          </cell>
          <cell r="AG11" t="str">
            <v>製品質量</v>
          </cell>
          <cell r="AH11">
            <v>180</v>
          </cell>
          <cell r="AI11" t="str">
            <v>kg</v>
          </cell>
        </row>
        <row r="12">
          <cell r="B12" t="str">
            <v>PA-J200PG</v>
          </cell>
          <cell r="C12" t="str">
            <v>標準価格</v>
          </cell>
          <cell r="D12">
            <v>1178000</v>
          </cell>
          <cell r="E12" t="str">
            <v>円</v>
          </cell>
          <cell r="F12" t="str">
            <v>外形寸法　高さ</v>
          </cell>
          <cell r="G12">
            <v>1850</v>
          </cell>
          <cell r="H12" t="str">
            <v>mm</v>
          </cell>
          <cell r="I12" t="str">
            <v>外形寸法　幅</v>
          </cell>
          <cell r="J12">
            <v>980</v>
          </cell>
          <cell r="K12" t="str">
            <v>mm</v>
          </cell>
          <cell r="L12" t="str">
            <v>外形寸法　奥行</v>
          </cell>
          <cell r="M12">
            <v>485</v>
          </cell>
          <cell r="N12" t="str">
            <v>mm</v>
          </cell>
          <cell r="O12" t="str">
            <v>圧縮機出力</v>
          </cell>
          <cell r="P12">
            <v>5.5</v>
          </cell>
          <cell r="Q12" t="str">
            <v>kW</v>
          </cell>
          <cell r="R12" t="str">
            <v>風量(強)</v>
          </cell>
          <cell r="S12">
            <v>60</v>
          </cell>
          <cell r="T12" t="str">
            <v>m3/min</v>
          </cell>
          <cell r="U12" t="str">
            <v>機外静圧</v>
          </cell>
          <cell r="V12">
            <v>0</v>
          </cell>
          <cell r="W12" t="str">
            <v>Pa</v>
          </cell>
          <cell r="X12" t="str">
            <v>送風機出力</v>
          </cell>
          <cell r="Y12">
            <v>0.32</v>
          </cell>
          <cell r="Z12" t="str">
            <v>kW</v>
          </cell>
          <cell r="AA12" t="str">
            <v>ドレン配管径(機械室)</v>
          </cell>
          <cell r="AB12" t="str">
            <v>1&lt;25&gt;</v>
          </cell>
          <cell r="AD12" t="str">
            <v>ドレン配管径(冷却器)</v>
          </cell>
          <cell r="AE12" t="str">
            <v>1&lt;25&gt;</v>
          </cell>
          <cell r="AG12" t="str">
            <v>製品質量</v>
          </cell>
          <cell r="AH12">
            <v>180</v>
          </cell>
          <cell r="AI12" t="str">
            <v>kg</v>
          </cell>
        </row>
        <row r="13">
          <cell r="B13" t="str">
            <v>PA-J280DC</v>
          </cell>
          <cell r="C13" t="str">
            <v>標準価格</v>
          </cell>
          <cell r="D13">
            <v>1535000</v>
          </cell>
          <cell r="E13" t="str">
            <v>円</v>
          </cell>
          <cell r="F13" t="str">
            <v>外形寸法　高さ</v>
          </cell>
          <cell r="G13">
            <v>1650</v>
          </cell>
          <cell r="H13" t="str">
            <v>mm</v>
          </cell>
          <cell r="I13" t="str">
            <v>外形寸法　幅</v>
          </cell>
          <cell r="J13">
            <v>1420</v>
          </cell>
          <cell r="K13" t="str">
            <v>mm</v>
          </cell>
          <cell r="L13" t="str">
            <v>外形寸法　奥行</v>
          </cell>
          <cell r="M13">
            <v>485</v>
          </cell>
          <cell r="N13" t="str">
            <v>mm</v>
          </cell>
          <cell r="O13" t="str">
            <v>圧縮機出力</v>
          </cell>
          <cell r="P13">
            <v>7.5</v>
          </cell>
          <cell r="Q13" t="str">
            <v>kW</v>
          </cell>
          <cell r="R13" t="str">
            <v>風量(強)</v>
          </cell>
          <cell r="S13">
            <v>90</v>
          </cell>
          <cell r="T13" t="str">
            <v>m3/min</v>
          </cell>
          <cell r="U13" t="str">
            <v>機外静圧</v>
          </cell>
          <cell r="V13">
            <v>80</v>
          </cell>
          <cell r="W13" t="str">
            <v>Pa</v>
          </cell>
          <cell r="X13" t="str">
            <v>送風機出力</v>
          </cell>
          <cell r="Y13">
            <v>0.9</v>
          </cell>
          <cell r="Z13" t="str">
            <v>kW</v>
          </cell>
          <cell r="AA13" t="str">
            <v>ドレン配管径(機械室)</v>
          </cell>
          <cell r="AB13" t="str">
            <v>1&lt;25&gt;</v>
          </cell>
          <cell r="AD13" t="str">
            <v>ドレン配管径(冷却器)</v>
          </cell>
          <cell r="AE13" t="str">
            <v>1&lt;25&gt;</v>
          </cell>
          <cell r="AG13" t="str">
            <v>製品質量</v>
          </cell>
          <cell r="AH13">
            <v>280</v>
          </cell>
          <cell r="AI13" t="str">
            <v>kg</v>
          </cell>
        </row>
        <row r="14">
          <cell r="B14" t="str">
            <v>PA-J280DC-H</v>
          </cell>
          <cell r="C14" t="str">
            <v>標準価格</v>
          </cell>
          <cell r="D14">
            <v>1650000</v>
          </cell>
          <cell r="E14" t="str">
            <v>円</v>
          </cell>
          <cell r="F14" t="str">
            <v>外形寸法　高さ</v>
          </cell>
          <cell r="G14">
            <v>1748</v>
          </cell>
          <cell r="H14" t="str">
            <v>mm</v>
          </cell>
          <cell r="I14" t="str">
            <v>外形寸法　幅</v>
          </cell>
          <cell r="J14">
            <v>1420</v>
          </cell>
          <cell r="K14" t="str">
            <v>mm</v>
          </cell>
          <cell r="L14" t="str">
            <v>外形寸法　奥行</v>
          </cell>
          <cell r="M14">
            <v>485</v>
          </cell>
          <cell r="N14" t="str">
            <v>mm</v>
          </cell>
          <cell r="O14" t="str">
            <v>圧縮機出力</v>
          </cell>
          <cell r="P14">
            <v>7.5</v>
          </cell>
          <cell r="Q14" t="str">
            <v>kW</v>
          </cell>
          <cell r="R14" t="str">
            <v>風量(強)</v>
          </cell>
          <cell r="S14">
            <v>90</v>
          </cell>
          <cell r="T14" t="str">
            <v>m3/min</v>
          </cell>
          <cell r="U14" t="str">
            <v>機外静圧</v>
          </cell>
          <cell r="V14">
            <v>100</v>
          </cell>
          <cell r="W14" t="str">
            <v>Pa</v>
          </cell>
          <cell r="X14" t="str">
            <v>送風機出力</v>
          </cell>
          <cell r="Y14">
            <v>1.5</v>
          </cell>
          <cell r="Z14" t="str">
            <v>kW</v>
          </cell>
          <cell r="AA14" t="str">
            <v>ドレン配管径(機械室)</v>
          </cell>
          <cell r="AB14" t="str">
            <v>1&lt;25&gt;</v>
          </cell>
          <cell r="AD14" t="str">
            <v>ドレン配管径(冷却器)</v>
          </cell>
          <cell r="AE14" t="str">
            <v>1&lt;25&gt;</v>
          </cell>
          <cell r="AG14" t="str">
            <v>製品質量</v>
          </cell>
          <cell r="AH14">
            <v>300</v>
          </cell>
          <cell r="AI14" t="str">
            <v>kg</v>
          </cell>
        </row>
        <row r="15">
          <cell r="B15" t="str">
            <v>PA-J280DG-H</v>
          </cell>
          <cell r="C15" t="str">
            <v>標準価格</v>
          </cell>
          <cell r="D15">
            <v>1577000</v>
          </cell>
          <cell r="E15" t="str">
            <v>円</v>
          </cell>
          <cell r="F15" t="str">
            <v>外形寸法　高さ</v>
          </cell>
          <cell r="G15">
            <v>1748</v>
          </cell>
          <cell r="H15" t="str">
            <v>mm</v>
          </cell>
          <cell r="I15" t="str">
            <v>外形寸法　幅</v>
          </cell>
          <cell r="J15">
            <v>1420</v>
          </cell>
          <cell r="K15" t="str">
            <v>mm</v>
          </cell>
          <cell r="L15" t="str">
            <v>外形寸法　奥行</v>
          </cell>
          <cell r="M15">
            <v>485</v>
          </cell>
          <cell r="N15" t="str">
            <v>mm</v>
          </cell>
          <cell r="O15" t="str">
            <v>圧縮機出力</v>
          </cell>
          <cell r="P15">
            <v>7.5</v>
          </cell>
          <cell r="Q15" t="str">
            <v>kW</v>
          </cell>
          <cell r="R15" t="str">
            <v>風量(強)</v>
          </cell>
          <cell r="S15">
            <v>90</v>
          </cell>
          <cell r="T15" t="str">
            <v>m3/min</v>
          </cell>
          <cell r="U15" t="str">
            <v>機外静圧</v>
          </cell>
          <cell r="V15">
            <v>100</v>
          </cell>
          <cell r="W15" t="str">
            <v>Pa</v>
          </cell>
          <cell r="X15" t="str">
            <v>送風機出力</v>
          </cell>
          <cell r="Y15">
            <v>1.5</v>
          </cell>
          <cell r="Z15" t="str">
            <v>kW</v>
          </cell>
          <cell r="AA15" t="str">
            <v>ドレン配管径(機械室)</v>
          </cell>
          <cell r="AB15" t="str">
            <v>1&lt;25&gt;</v>
          </cell>
          <cell r="AD15" t="str">
            <v>ドレン配管径(冷却器)</v>
          </cell>
          <cell r="AE15" t="str">
            <v>1&lt;25&gt;</v>
          </cell>
          <cell r="AG15" t="str">
            <v>製品質量</v>
          </cell>
          <cell r="AH15">
            <v>300</v>
          </cell>
          <cell r="AI15" t="str">
            <v>kg</v>
          </cell>
        </row>
        <row r="16">
          <cell r="B16" t="str">
            <v>PA-J280PC</v>
          </cell>
          <cell r="C16" t="str">
            <v>標準価格</v>
          </cell>
          <cell r="D16">
            <v>1535000</v>
          </cell>
          <cell r="E16" t="str">
            <v>円</v>
          </cell>
          <cell r="F16" t="str">
            <v>外形寸法　高さ</v>
          </cell>
          <cell r="G16">
            <v>1850</v>
          </cell>
          <cell r="H16" t="str">
            <v>mm</v>
          </cell>
          <cell r="I16" t="str">
            <v>外形寸法　幅</v>
          </cell>
          <cell r="J16">
            <v>1200</v>
          </cell>
          <cell r="K16" t="str">
            <v>mm</v>
          </cell>
          <cell r="L16" t="str">
            <v>外形寸法　奥行</v>
          </cell>
          <cell r="M16">
            <v>485</v>
          </cell>
          <cell r="N16" t="str">
            <v>mm</v>
          </cell>
          <cell r="O16" t="str">
            <v>圧縮機出力</v>
          </cell>
          <cell r="P16">
            <v>7.5</v>
          </cell>
          <cell r="Q16" t="str">
            <v>kW</v>
          </cell>
          <cell r="R16" t="str">
            <v>風量(強)</v>
          </cell>
          <cell r="S16">
            <v>80</v>
          </cell>
          <cell r="T16" t="str">
            <v>m3/min</v>
          </cell>
          <cell r="U16" t="str">
            <v>機外静圧</v>
          </cell>
          <cell r="W16" t="str">
            <v>Pa</v>
          </cell>
          <cell r="X16" t="str">
            <v>送風機出力</v>
          </cell>
          <cell r="Y16">
            <v>0.35</v>
          </cell>
          <cell r="Z16" t="str">
            <v>kW</v>
          </cell>
          <cell r="AA16" t="str">
            <v>ドレン配管径(機械室)</v>
          </cell>
          <cell r="AB16" t="str">
            <v>1&lt;25&gt;</v>
          </cell>
          <cell r="AD16" t="str">
            <v>ドレン配管径(冷却器)</v>
          </cell>
          <cell r="AE16" t="str">
            <v>1&lt;25&gt;</v>
          </cell>
          <cell r="AG16" t="str">
            <v>製品質量</v>
          </cell>
          <cell r="AH16">
            <v>220</v>
          </cell>
          <cell r="AI16" t="str">
            <v>kg</v>
          </cell>
        </row>
        <row r="17">
          <cell r="B17" t="str">
            <v>PA-J280PG</v>
          </cell>
          <cell r="C17" t="str">
            <v>標準価格</v>
          </cell>
          <cell r="D17">
            <v>1535000</v>
          </cell>
          <cell r="E17" t="str">
            <v>円</v>
          </cell>
          <cell r="F17" t="str">
            <v>外形寸法　高さ</v>
          </cell>
          <cell r="G17">
            <v>1850</v>
          </cell>
          <cell r="H17" t="str">
            <v>mm</v>
          </cell>
          <cell r="I17" t="str">
            <v>外形寸法　幅</v>
          </cell>
          <cell r="J17">
            <v>1200</v>
          </cell>
          <cell r="K17" t="str">
            <v>mm</v>
          </cell>
          <cell r="L17" t="str">
            <v>外形寸法　奥行</v>
          </cell>
          <cell r="M17">
            <v>485</v>
          </cell>
          <cell r="N17" t="str">
            <v>mm</v>
          </cell>
          <cell r="O17" t="str">
            <v>圧縮機出力</v>
          </cell>
          <cell r="P17">
            <v>7.5</v>
          </cell>
          <cell r="Q17" t="str">
            <v>kW</v>
          </cell>
          <cell r="R17" t="str">
            <v>風量(強)</v>
          </cell>
          <cell r="S17">
            <v>80</v>
          </cell>
          <cell r="T17" t="str">
            <v>m3/min</v>
          </cell>
          <cell r="U17" t="str">
            <v>機外静圧</v>
          </cell>
          <cell r="V17">
            <v>0</v>
          </cell>
          <cell r="W17" t="str">
            <v>Pa</v>
          </cell>
          <cell r="X17" t="str">
            <v>送風機出力</v>
          </cell>
          <cell r="Y17">
            <v>0.35</v>
          </cell>
          <cell r="Z17" t="str">
            <v>kW</v>
          </cell>
          <cell r="AA17" t="str">
            <v>ドレン配管径(機械室)</v>
          </cell>
          <cell r="AB17" t="str">
            <v>1&lt;25&gt;</v>
          </cell>
          <cell r="AD17" t="str">
            <v>ドレン配管径(冷却器)</v>
          </cell>
          <cell r="AE17" t="str">
            <v>1&lt;25&gt;</v>
          </cell>
          <cell r="AG17" t="str">
            <v>製品質量</v>
          </cell>
          <cell r="AH17">
            <v>220</v>
          </cell>
          <cell r="AI17" t="str">
            <v>kg</v>
          </cell>
        </row>
        <row r="18">
          <cell r="B18" t="str">
            <v>PA-J400DC</v>
          </cell>
          <cell r="C18" t="str">
            <v>標準価格</v>
          </cell>
          <cell r="D18">
            <v>1885000</v>
          </cell>
          <cell r="E18" t="str">
            <v>円</v>
          </cell>
          <cell r="F18" t="str">
            <v>外形寸法　高さ</v>
          </cell>
          <cell r="G18">
            <v>1850</v>
          </cell>
          <cell r="H18" t="str">
            <v>mm</v>
          </cell>
          <cell r="I18" t="str">
            <v>外形寸法　幅</v>
          </cell>
          <cell r="J18">
            <v>1640</v>
          </cell>
          <cell r="K18" t="str">
            <v>mm</v>
          </cell>
          <cell r="L18" t="str">
            <v>外形寸法　奥行</v>
          </cell>
          <cell r="M18">
            <v>635</v>
          </cell>
          <cell r="N18" t="str">
            <v>mm</v>
          </cell>
          <cell r="O18" t="str">
            <v>圧縮機出力</v>
          </cell>
          <cell r="P18" t="str">
            <v>5.5X2</v>
          </cell>
          <cell r="Q18" t="str">
            <v>kW</v>
          </cell>
          <cell r="R18" t="str">
            <v>風量(強)</v>
          </cell>
          <cell r="S18">
            <v>140</v>
          </cell>
          <cell r="T18" t="str">
            <v>m3/min</v>
          </cell>
          <cell r="U18" t="str">
            <v>機外静圧</v>
          </cell>
          <cell r="V18">
            <v>100</v>
          </cell>
          <cell r="W18" t="str">
            <v>Pa</v>
          </cell>
          <cell r="X18" t="str">
            <v>送風機出力</v>
          </cell>
          <cell r="Y18">
            <v>2.2000000000000002</v>
          </cell>
          <cell r="Z18" t="str">
            <v>kW</v>
          </cell>
          <cell r="AA18" t="str">
            <v>ドレン配管径(機械室)</v>
          </cell>
          <cell r="AD18" t="str">
            <v>ドレン配管径(冷却器)</v>
          </cell>
          <cell r="AG18" t="str">
            <v>製品質量</v>
          </cell>
          <cell r="AH18">
            <v>445</v>
          </cell>
          <cell r="AI18" t="str">
            <v>kg</v>
          </cell>
        </row>
        <row r="19">
          <cell r="B19" t="str">
            <v>PA-J400DG</v>
          </cell>
          <cell r="C19" t="str">
            <v>標準価格</v>
          </cell>
          <cell r="D19">
            <v>1885000</v>
          </cell>
          <cell r="E19" t="str">
            <v>円</v>
          </cell>
          <cell r="F19" t="str">
            <v>外形寸法　高さ</v>
          </cell>
          <cell r="G19">
            <v>1850</v>
          </cell>
          <cell r="H19" t="str">
            <v>mm</v>
          </cell>
          <cell r="I19" t="str">
            <v>外形寸法　幅</v>
          </cell>
          <cell r="J19">
            <v>1640</v>
          </cell>
          <cell r="K19" t="str">
            <v>mm</v>
          </cell>
          <cell r="L19" t="str">
            <v>外形寸法　奥行</v>
          </cell>
          <cell r="M19">
            <v>635</v>
          </cell>
          <cell r="N19" t="str">
            <v>mm</v>
          </cell>
          <cell r="O19" t="str">
            <v>圧縮機出力</v>
          </cell>
          <cell r="P19" t="str">
            <v>5.5X2</v>
          </cell>
          <cell r="Q19" t="str">
            <v>kW</v>
          </cell>
          <cell r="R19" t="str">
            <v>風量(強)</v>
          </cell>
          <cell r="S19">
            <v>140</v>
          </cell>
          <cell r="T19" t="str">
            <v>m3/min</v>
          </cell>
          <cell r="U19" t="str">
            <v>機外静圧</v>
          </cell>
          <cell r="V19">
            <v>100</v>
          </cell>
          <cell r="W19" t="str">
            <v>Pa</v>
          </cell>
          <cell r="X19" t="str">
            <v>送風機出力</v>
          </cell>
          <cell r="Y19">
            <v>2.2000000000000002</v>
          </cell>
          <cell r="Z19" t="str">
            <v>kW</v>
          </cell>
          <cell r="AA19" t="str">
            <v>ドレン配管径(機械室)</v>
          </cell>
          <cell r="AB19" t="str">
            <v>11/4&lt;32&gt;</v>
          </cell>
          <cell r="AD19" t="str">
            <v>ドレン配管径(冷却器)</v>
          </cell>
          <cell r="AE19" t="str">
            <v>11/4&lt;32&gt;</v>
          </cell>
          <cell r="AG19" t="str">
            <v>製品質量</v>
          </cell>
          <cell r="AH19">
            <v>445</v>
          </cell>
          <cell r="AI19" t="str">
            <v>kg</v>
          </cell>
        </row>
        <row r="20">
          <cell r="B20" t="str">
            <v>PA-J560DC</v>
          </cell>
          <cell r="C20" t="str">
            <v>標準価格</v>
          </cell>
          <cell r="D20">
            <v>2478000</v>
          </cell>
          <cell r="E20" t="str">
            <v>円</v>
          </cell>
          <cell r="F20" t="str">
            <v>外形寸法　高さ</v>
          </cell>
          <cell r="G20">
            <v>1850</v>
          </cell>
          <cell r="H20" t="str">
            <v>mm</v>
          </cell>
          <cell r="I20" t="str">
            <v>外形寸法　幅</v>
          </cell>
          <cell r="J20">
            <v>1860</v>
          </cell>
          <cell r="K20" t="str">
            <v>mm</v>
          </cell>
          <cell r="L20" t="str">
            <v>外形寸法　奥行</v>
          </cell>
          <cell r="M20">
            <v>635</v>
          </cell>
          <cell r="N20" t="str">
            <v>mm</v>
          </cell>
          <cell r="O20" t="str">
            <v>圧縮機出力</v>
          </cell>
          <cell r="P20" t="str">
            <v>7.5X2</v>
          </cell>
          <cell r="Q20" t="str">
            <v>kW</v>
          </cell>
          <cell r="R20" t="str">
            <v>風量(強)</v>
          </cell>
          <cell r="S20">
            <v>180</v>
          </cell>
          <cell r="T20" t="str">
            <v>m3/min</v>
          </cell>
          <cell r="U20" t="str">
            <v>機外静圧</v>
          </cell>
          <cell r="V20">
            <v>80</v>
          </cell>
          <cell r="W20" t="str">
            <v>Pa</v>
          </cell>
          <cell r="X20" t="str">
            <v>送風機出力</v>
          </cell>
          <cell r="Y20">
            <v>3.7</v>
          </cell>
          <cell r="Z20" t="str">
            <v>kW</v>
          </cell>
          <cell r="AA20" t="str">
            <v>ドレン配管径(機械室)</v>
          </cell>
          <cell r="AD20" t="str">
            <v>ドレン配管径(冷却器)</v>
          </cell>
          <cell r="AG20" t="str">
            <v>製品質量</v>
          </cell>
          <cell r="AH20">
            <v>555</v>
          </cell>
          <cell r="AI20" t="str">
            <v>kg</v>
          </cell>
        </row>
        <row r="21">
          <cell r="B21" t="str">
            <v>PA-J560DG</v>
          </cell>
          <cell r="C21" t="str">
            <v>標準価格</v>
          </cell>
          <cell r="D21">
            <v>2478000</v>
          </cell>
          <cell r="E21" t="str">
            <v>円</v>
          </cell>
          <cell r="F21" t="str">
            <v>外形寸法　高さ</v>
          </cell>
          <cell r="G21">
            <v>1850</v>
          </cell>
          <cell r="H21" t="str">
            <v>mm</v>
          </cell>
          <cell r="I21" t="str">
            <v>外形寸法　幅</v>
          </cell>
          <cell r="J21">
            <v>1860</v>
          </cell>
          <cell r="K21" t="str">
            <v>mm</v>
          </cell>
          <cell r="L21" t="str">
            <v>外形寸法　奥行</v>
          </cell>
          <cell r="M21">
            <v>635</v>
          </cell>
          <cell r="N21" t="str">
            <v>mm</v>
          </cell>
          <cell r="O21" t="str">
            <v>圧縮機出力</v>
          </cell>
          <cell r="P21" t="str">
            <v>7.5X2</v>
          </cell>
          <cell r="Q21" t="str">
            <v>kW</v>
          </cell>
          <cell r="R21" t="str">
            <v>風量(強)</v>
          </cell>
          <cell r="S21">
            <v>180</v>
          </cell>
          <cell r="T21" t="str">
            <v>m3/min</v>
          </cell>
          <cell r="U21" t="str">
            <v>機外静圧</v>
          </cell>
          <cell r="V21">
            <v>80</v>
          </cell>
          <cell r="W21" t="str">
            <v>Pa</v>
          </cell>
          <cell r="X21" t="str">
            <v>送風機出力</v>
          </cell>
          <cell r="Y21">
            <v>3.7</v>
          </cell>
          <cell r="Z21" t="str">
            <v>kW</v>
          </cell>
          <cell r="AA21" t="str">
            <v>ドレン配管径(機械室)</v>
          </cell>
          <cell r="AB21" t="str">
            <v>11/4&lt;32&gt;</v>
          </cell>
          <cell r="AD21" t="str">
            <v>ドレン配管径(冷却器)</v>
          </cell>
          <cell r="AE21" t="str">
            <v>11/4&lt;32&gt;</v>
          </cell>
          <cell r="AG21" t="str">
            <v>製品質量</v>
          </cell>
          <cell r="AH21">
            <v>555</v>
          </cell>
          <cell r="AI21" t="str">
            <v>kg</v>
          </cell>
        </row>
        <row r="22">
          <cell r="B22" t="str">
            <v>PA-J630DC</v>
          </cell>
          <cell r="C22" t="str">
            <v>標準価格</v>
          </cell>
          <cell r="D22">
            <v>2905000</v>
          </cell>
          <cell r="E22" t="str">
            <v>円</v>
          </cell>
          <cell r="F22" t="str">
            <v>外形寸法　高さ</v>
          </cell>
          <cell r="G22">
            <v>1830</v>
          </cell>
          <cell r="H22" t="str">
            <v>mm</v>
          </cell>
          <cell r="I22" t="str">
            <v>外形寸法　幅</v>
          </cell>
          <cell r="J22">
            <v>1750</v>
          </cell>
          <cell r="K22" t="str">
            <v>mm</v>
          </cell>
          <cell r="L22" t="str">
            <v>外形寸法　奥行</v>
          </cell>
          <cell r="M22">
            <v>1064</v>
          </cell>
          <cell r="N22" t="str">
            <v>mm</v>
          </cell>
          <cell r="O22" t="str">
            <v>圧縮機出力</v>
          </cell>
          <cell r="P22" t="str">
            <v>5.5X3</v>
          </cell>
          <cell r="Q22" t="str">
            <v>kW</v>
          </cell>
          <cell r="R22" t="str">
            <v>風量(強)</v>
          </cell>
          <cell r="S22">
            <v>210</v>
          </cell>
          <cell r="T22" t="str">
            <v>m3/min</v>
          </cell>
          <cell r="U22" t="str">
            <v>機外静圧</v>
          </cell>
          <cell r="V22">
            <v>100</v>
          </cell>
          <cell r="W22" t="str">
            <v>Pa</v>
          </cell>
          <cell r="X22" t="str">
            <v>送風機出力</v>
          </cell>
          <cell r="Y22">
            <v>3.7</v>
          </cell>
          <cell r="Z22" t="str">
            <v>kW</v>
          </cell>
          <cell r="AA22" t="str">
            <v>ドレン配管径(機械室)</v>
          </cell>
          <cell r="AD22" t="str">
            <v>ドレン配管径(冷却器)</v>
          </cell>
          <cell r="AG22" t="str">
            <v>製品質量</v>
          </cell>
          <cell r="AH22">
            <v>585</v>
          </cell>
          <cell r="AI22" t="str">
            <v>kg</v>
          </cell>
        </row>
        <row r="23">
          <cell r="B23" t="str">
            <v>PA-J630DG</v>
          </cell>
          <cell r="C23" t="str">
            <v>標準価格</v>
          </cell>
          <cell r="D23">
            <v>2905000</v>
          </cell>
          <cell r="E23" t="str">
            <v>円</v>
          </cell>
          <cell r="F23" t="str">
            <v>外形寸法　高さ</v>
          </cell>
          <cell r="G23">
            <v>1830</v>
          </cell>
          <cell r="H23" t="str">
            <v>mm</v>
          </cell>
          <cell r="I23" t="str">
            <v>外形寸法　幅</v>
          </cell>
          <cell r="J23">
            <v>1750</v>
          </cell>
          <cell r="K23" t="str">
            <v>mm</v>
          </cell>
          <cell r="L23" t="str">
            <v>外形寸法　奥行</v>
          </cell>
          <cell r="M23">
            <v>1064</v>
          </cell>
          <cell r="N23" t="str">
            <v>mm</v>
          </cell>
          <cell r="O23" t="str">
            <v>圧縮機出力</v>
          </cell>
          <cell r="P23" t="str">
            <v>5.5X3</v>
          </cell>
          <cell r="Q23" t="str">
            <v>kW</v>
          </cell>
          <cell r="R23" t="str">
            <v>風量(強)</v>
          </cell>
          <cell r="S23">
            <v>210</v>
          </cell>
          <cell r="T23" t="str">
            <v>m3/min</v>
          </cell>
          <cell r="U23" t="str">
            <v>機外静圧</v>
          </cell>
          <cell r="V23">
            <v>100</v>
          </cell>
          <cell r="W23" t="str">
            <v>Pa</v>
          </cell>
          <cell r="X23" t="str">
            <v>送風機出力</v>
          </cell>
          <cell r="Y23">
            <v>3.7</v>
          </cell>
          <cell r="Z23" t="str">
            <v>kW</v>
          </cell>
          <cell r="AA23" t="str">
            <v>ドレン配管径(機械室)</v>
          </cell>
          <cell r="AB23" t="str">
            <v>1&lt;25&gt;</v>
          </cell>
          <cell r="AD23" t="str">
            <v>ドレン配管径(冷却器)</v>
          </cell>
          <cell r="AE23" t="str">
            <v>1&lt;25&gt;</v>
          </cell>
          <cell r="AG23" t="str">
            <v>製品質量</v>
          </cell>
          <cell r="AH23">
            <v>585</v>
          </cell>
          <cell r="AI23" t="str">
            <v>kg</v>
          </cell>
        </row>
        <row r="24">
          <cell r="B24" t="str">
            <v>PA-J800DC</v>
          </cell>
          <cell r="C24" t="str">
            <v>標準価格</v>
          </cell>
          <cell r="D24">
            <v>3218000</v>
          </cell>
          <cell r="E24" t="str">
            <v>円</v>
          </cell>
          <cell r="F24" t="str">
            <v>外形寸法　高さ</v>
          </cell>
          <cell r="G24">
            <v>1830</v>
          </cell>
          <cell r="H24" t="str">
            <v>mm</v>
          </cell>
          <cell r="I24" t="str">
            <v>外形寸法　幅</v>
          </cell>
          <cell r="J24">
            <v>1750</v>
          </cell>
          <cell r="K24" t="str">
            <v>mm</v>
          </cell>
          <cell r="L24" t="str">
            <v>外形寸法　奥行</v>
          </cell>
          <cell r="M24">
            <v>1064</v>
          </cell>
          <cell r="N24" t="str">
            <v>mm</v>
          </cell>
          <cell r="O24" t="str">
            <v>圧縮機出力</v>
          </cell>
          <cell r="P24" t="str">
            <v>7.5X3</v>
          </cell>
          <cell r="Q24" t="str">
            <v>kW</v>
          </cell>
          <cell r="R24" t="str">
            <v>風量(強)</v>
          </cell>
          <cell r="S24">
            <v>260</v>
          </cell>
          <cell r="T24" t="str">
            <v>m3/min</v>
          </cell>
          <cell r="U24" t="str">
            <v>機外静圧</v>
          </cell>
          <cell r="V24">
            <v>100</v>
          </cell>
          <cell r="W24" t="str">
            <v>Pa</v>
          </cell>
          <cell r="X24" t="str">
            <v>送風機出力</v>
          </cell>
          <cell r="Y24">
            <v>5.5</v>
          </cell>
          <cell r="Z24" t="str">
            <v>kW</v>
          </cell>
          <cell r="AA24" t="str">
            <v>ドレン配管径(機械室)</v>
          </cell>
          <cell r="AD24" t="str">
            <v>ドレン配管径(冷却器)</v>
          </cell>
          <cell r="AG24" t="str">
            <v>製品質量</v>
          </cell>
          <cell r="AH24">
            <v>675</v>
          </cell>
          <cell r="AI24" t="str">
            <v>kg</v>
          </cell>
        </row>
        <row r="25">
          <cell r="B25" t="str">
            <v>PA-J800DG</v>
          </cell>
          <cell r="C25" t="str">
            <v>標準価格</v>
          </cell>
          <cell r="D25">
            <v>3218000</v>
          </cell>
          <cell r="E25" t="str">
            <v>円</v>
          </cell>
          <cell r="F25" t="str">
            <v>外形寸法　高さ</v>
          </cell>
          <cell r="G25">
            <v>1830</v>
          </cell>
          <cell r="H25" t="str">
            <v>mm</v>
          </cell>
          <cell r="I25" t="str">
            <v>外形寸法　幅</v>
          </cell>
          <cell r="J25">
            <v>1750</v>
          </cell>
          <cell r="K25" t="str">
            <v>mm</v>
          </cell>
          <cell r="L25" t="str">
            <v>外形寸法　奥行</v>
          </cell>
          <cell r="M25">
            <v>1064</v>
          </cell>
          <cell r="N25" t="str">
            <v>mm</v>
          </cell>
          <cell r="O25" t="str">
            <v>圧縮機出力</v>
          </cell>
          <cell r="P25" t="str">
            <v>7.5X3</v>
          </cell>
          <cell r="Q25" t="str">
            <v>kW</v>
          </cell>
          <cell r="R25" t="str">
            <v>風量(強)</v>
          </cell>
          <cell r="S25">
            <v>260</v>
          </cell>
          <cell r="T25" t="str">
            <v>m3/min</v>
          </cell>
          <cell r="U25" t="str">
            <v>機外静圧</v>
          </cell>
          <cell r="V25">
            <v>100</v>
          </cell>
          <cell r="W25" t="str">
            <v>Pa</v>
          </cell>
          <cell r="X25" t="str">
            <v>送風機出力</v>
          </cell>
          <cell r="Y25">
            <v>5.5</v>
          </cell>
          <cell r="Z25" t="str">
            <v>kW</v>
          </cell>
          <cell r="AA25" t="str">
            <v>ドレン配管径(機械室)</v>
          </cell>
          <cell r="AB25" t="str">
            <v>1&lt;25&gt;</v>
          </cell>
          <cell r="AD25" t="str">
            <v>ドレン配管径(冷却器)</v>
          </cell>
          <cell r="AE25" t="str">
            <v>1&lt;25&gt;</v>
          </cell>
          <cell r="AG25" t="str">
            <v>製品質量</v>
          </cell>
          <cell r="AH25">
            <v>675</v>
          </cell>
          <cell r="AI25" t="str">
            <v>kg</v>
          </cell>
        </row>
        <row r="26">
          <cell r="B26" t="str">
            <v>PAD-J265FA</v>
          </cell>
          <cell r="C26" t="str">
            <v>標準価格</v>
          </cell>
          <cell r="D26">
            <v>5260000</v>
          </cell>
          <cell r="E26" t="str">
            <v>円</v>
          </cell>
          <cell r="F26" t="str">
            <v>外形寸法　高さ</v>
          </cell>
          <cell r="G26">
            <v>1945</v>
          </cell>
          <cell r="H26" t="str">
            <v>mm</v>
          </cell>
          <cell r="I26" t="str">
            <v>外形寸法　幅</v>
          </cell>
          <cell r="J26">
            <v>1900</v>
          </cell>
          <cell r="K26" t="str">
            <v>mm</v>
          </cell>
          <cell r="L26" t="str">
            <v>外形寸法　奥行</v>
          </cell>
          <cell r="M26">
            <v>900</v>
          </cell>
          <cell r="N26" t="str">
            <v>mm</v>
          </cell>
          <cell r="O26" t="str">
            <v>圧縮機出力</v>
          </cell>
          <cell r="P26" t="str">
            <v>3.75X2</v>
          </cell>
          <cell r="Q26" t="str">
            <v>kW</v>
          </cell>
          <cell r="R26" t="str">
            <v>風量(強)</v>
          </cell>
          <cell r="S26">
            <v>150</v>
          </cell>
          <cell r="T26" t="str">
            <v>m3/min</v>
          </cell>
          <cell r="U26" t="str">
            <v>機外静圧</v>
          </cell>
          <cell r="V26">
            <v>80</v>
          </cell>
          <cell r="W26" t="str">
            <v>Pa</v>
          </cell>
          <cell r="X26" t="str">
            <v>送風機出力</v>
          </cell>
          <cell r="Y26">
            <v>2.2000000000000002</v>
          </cell>
          <cell r="Z26" t="str">
            <v>kW</v>
          </cell>
          <cell r="AA26" t="str">
            <v>ドレン配管径(機械室)</v>
          </cell>
          <cell r="AD26" t="str">
            <v>ドレン配管径(冷却器)</v>
          </cell>
          <cell r="AG26" t="str">
            <v>製品質量</v>
          </cell>
          <cell r="AH26">
            <v>610</v>
          </cell>
          <cell r="AI26" t="str">
            <v>kg</v>
          </cell>
        </row>
        <row r="27">
          <cell r="B27" t="str">
            <v>PAD-J265GA</v>
          </cell>
          <cell r="C27" t="str">
            <v>標準価格</v>
          </cell>
          <cell r="D27">
            <v>5260000</v>
          </cell>
          <cell r="E27" t="str">
            <v>円</v>
          </cell>
          <cell r="F27" t="str">
            <v>外形寸法　高さ</v>
          </cell>
          <cell r="G27">
            <v>1945</v>
          </cell>
          <cell r="H27" t="str">
            <v>mm</v>
          </cell>
          <cell r="I27" t="str">
            <v>外形寸法　幅</v>
          </cell>
          <cell r="J27">
            <v>1900</v>
          </cell>
          <cell r="K27" t="str">
            <v>mm</v>
          </cell>
          <cell r="L27" t="str">
            <v>外形寸法　奥行</v>
          </cell>
          <cell r="M27">
            <v>900</v>
          </cell>
          <cell r="N27" t="str">
            <v>mm</v>
          </cell>
          <cell r="O27" t="str">
            <v>圧縮機出力</v>
          </cell>
          <cell r="P27" t="str">
            <v>3.75X2</v>
          </cell>
          <cell r="Q27" t="str">
            <v>kW</v>
          </cell>
          <cell r="R27" t="str">
            <v>風量(強)</v>
          </cell>
          <cell r="S27">
            <v>150</v>
          </cell>
          <cell r="T27" t="str">
            <v>m3/min</v>
          </cell>
          <cell r="U27" t="str">
            <v>機外静圧</v>
          </cell>
          <cell r="V27">
            <v>80</v>
          </cell>
          <cell r="W27" t="str">
            <v>Pa</v>
          </cell>
          <cell r="X27" t="str">
            <v>送風機出力</v>
          </cell>
          <cell r="Y27">
            <v>2.2000000000000002</v>
          </cell>
          <cell r="Z27" t="str">
            <v>kW</v>
          </cell>
          <cell r="AA27" t="str">
            <v>ドレン配管径(機械室)</v>
          </cell>
          <cell r="AD27" t="str">
            <v>ドレン配管径(冷却器)</v>
          </cell>
          <cell r="AG27" t="str">
            <v>製品質量</v>
          </cell>
          <cell r="AH27">
            <v>610</v>
          </cell>
          <cell r="AI27" t="str">
            <v>kg</v>
          </cell>
        </row>
        <row r="28">
          <cell r="B28" t="str">
            <v>PAD-J400FA</v>
          </cell>
          <cell r="C28" t="str">
            <v>標準価格</v>
          </cell>
          <cell r="D28">
            <v>6040000</v>
          </cell>
          <cell r="E28" t="str">
            <v>円</v>
          </cell>
          <cell r="F28" t="str">
            <v>外形寸法　高さ</v>
          </cell>
          <cell r="G28">
            <v>1945</v>
          </cell>
          <cell r="H28" t="str">
            <v>mm</v>
          </cell>
          <cell r="I28" t="str">
            <v>外形寸法　幅</v>
          </cell>
          <cell r="J28">
            <v>1900</v>
          </cell>
          <cell r="K28" t="str">
            <v>mm</v>
          </cell>
          <cell r="L28" t="str">
            <v>外形寸法　奥行</v>
          </cell>
          <cell r="M28">
            <v>900</v>
          </cell>
          <cell r="N28" t="str">
            <v>mm</v>
          </cell>
          <cell r="O28" t="str">
            <v>圧縮機出力</v>
          </cell>
          <cell r="P28" t="str">
            <v>5.5X2</v>
          </cell>
          <cell r="Q28" t="str">
            <v>kW</v>
          </cell>
          <cell r="R28" t="str">
            <v>風量(強)</v>
          </cell>
          <cell r="S28">
            <v>220</v>
          </cell>
          <cell r="T28" t="str">
            <v>m3/min</v>
          </cell>
          <cell r="U28" t="str">
            <v>機外静圧</v>
          </cell>
          <cell r="V28">
            <v>80</v>
          </cell>
          <cell r="W28" t="str">
            <v>Pa</v>
          </cell>
          <cell r="X28" t="str">
            <v>送風機出力</v>
          </cell>
          <cell r="Y28">
            <v>3.7</v>
          </cell>
          <cell r="Z28" t="str">
            <v>kW</v>
          </cell>
          <cell r="AA28" t="str">
            <v>ドレン配管径(機械室)</v>
          </cell>
          <cell r="AD28" t="str">
            <v>ドレン配管径(冷却器)</v>
          </cell>
          <cell r="AG28" t="str">
            <v>製品質量</v>
          </cell>
          <cell r="AH28">
            <v>640</v>
          </cell>
          <cell r="AI28" t="str">
            <v>kg</v>
          </cell>
        </row>
        <row r="29">
          <cell r="B29" t="str">
            <v>PAD-J400GA</v>
          </cell>
          <cell r="C29" t="str">
            <v>標準価格</v>
          </cell>
          <cell r="D29">
            <v>6040000</v>
          </cell>
          <cell r="E29" t="str">
            <v>円</v>
          </cell>
          <cell r="F29" t="str">
            <v>外形寸法　高さ</v>
          </cell>
          <cell r="G29">
            <v>1945</v>
          </cell>
          <cell r="H29" t="str">
            <v>mm</v>
          </cell>
          <cell r="I29" t="str">
            <v>外形寸法　幅</v>
          </cell>
          <cell r="J29">
            <v>1900</v>
          </cell>
          <cell r="K29" t="str">
            <v>mm</v>
          </cell>
          <cell r="L29" t="str">
            <v>外形寸法　奥行</v>
          </cell>
          <cell r="M29">
            <v>900</v>
          </cell>
          <cell r="N29" t="str">
            <v>mm</v>
          </cell>
          <cell r="O29" t="str">
            <v>圧縮機出力</v>
          </cell>
          <cell r="P29" t="str">
            <v>5.5X2</v>
          </cell>
          <cell r="Q29" t="str">
            <v>kW</v>
          </cell>
          <cell r="R29" t="str">
            <v>風量(強)</v>
          </cell>
          <cell r="S29">
            <v>220</v>
          </cell>
          <cell r="T29" t="str">
            <v>m3/min</v>
          </cell>
          <cell r="U29" t="str">
            <v>機外静圧</v>
          </cell>
          <cell r="V29">
            <v>80</v>
          </cell>
          <cell r="W29" t="str">
            <v>Pa</v>
          </cell>
          <cell r="X29" t="str">
            <v>送風機出力</v>
          </cell>
          <cell r="Y29">
            <v>3.7</v>
          </cell>
          <cell r="Z29" t="str">
            <v>kW</v>
          </cell>
          <cell r="AA29" t="str">
            <v>ドレン配管径(機械室)</v>
          </cell>
          <cell r="AD29" t="str">
            <v>ドレン配管径(冷却器)</v>
          </cell>
          <cell r="AG29" t="str">
            <v>製品質量</v>
          </cell>
          <cell r="AH29">
            <v>640</v>
          </cell>
          <cell r="AI29" t="str">
            <v>kg</v>
          </cell>
        </row>
        <row r="30">
          <cell r="B30" t="str">
            <v>PAD-J530FA</v>
          </cell>
          <cell r="C30" t="str">
            <v>標準価格</v>
          </cell>
          <cell r="D30">
            <v>9120000</v>
          </cell>
          <cell r="E30" t="str">
            <v>円</v>
          </cell>
          <cell r="F30" t="str">
            <v>外形寸法　高さ</v>
          </cell>
          <cell r="G30">
            <v>1945</v>
          </cell>
          <cell r="H30" t="str">
            <v>mm</v>
          </cell>
          <cell r="I30" t="str">
            <v>外形寸法　幅</v>
          </cell>
          <cell r="J30">
            <v>2250</v>
          </cell>
          <cell r="K30" t="str">
            <v>mm</v>
          </cell>
          <cell r="L30" t="str">
            <v>外形寸法　奥行</v>
          </cell>
          <cell r="M30">
            <v>900</v>
          </cell>
          <cell r="N30" t="str">
            <v>mm</v>
          </cell>
          <cell r="O30" t="str">
            <v>圧縮機出力</v>
          </cell>
          <cell r="P30" t="str">
            <v>7.5X2</v>
          </cell>
          <cell r="Q30" t="str">
            <v>kW</v>
          </cell>
          <cell r="R30" t="str">
            <v>風量(強)</v>
          </cell>
          <cell r="S30">
            <v>320</v>
          </cell>
          <cell r="T30" t="str">
            <v>m3/min</v>
          </cell>
          <cell r="U30" t="str">
            <v>機外静圧</v>
          </cell>
          <cell r="V30">
            <v>80</v>
          </cell>
          <cell r="W30" t="str">
            <v>Pa</v>
          </cell>
          <cell r="X30" t="str">
            <v>送風機出力</v>
          </cell>
          <cell r="Y30">
            <v>7.5</v>
          </cell>
          <cell r="Z30" t="str">
            <v>kW</v>
          </cell>
          <cell r="AA30" t="str">
            <v>ドレン配管径(機械室)</v>
          </cell>
          <cell r="AD30" t="str">
            <v>ドレン配管径(冷却器)</v>
          </cell>
          <cell r="AG30" t="str">
            <v>製品質量</v>
          </cell>
          <cell r="AH30">
            <v>760</v>
          </cell>
          <cell r="AI30" t="str">
            <v>kg</v>
          </cell>
        </row>
        <row r="31">
          <cell r="B31" t="str">
            <v>PAD-J530GA</v>
          </cell>
          <cell r="C31" t="str">
            <v>標準価格</v>
          </cell>
          <cell r="D31">
            <v>9120000</v>
          </cell>
          <cell r="E31" t="str">
            <v>円</v>
          </cell>
          <cell r="F31" t="str">
            <v>外形寸法　高さ</v>
          </cell>
          <cell r="G31">
            <v>1945</v>
          </cell>
          <cell r="H31" t="str">
            <v>mm</v>
          </cell>
          <cell r="I31" t="str">
            <v>外形寸法　幅</v>
          </cell>
          <cell r="J31">
            <v>2250</v>
          </cell>
          <cell r="K31" t="str">
            <v>mm</v>
          </cell>
          <cell r="L31" t="str">
            <v>外形寸法　奥行</v>
          </cell>
          <cell r="M31">
            <v>900</v>
          </cell>
          <cell r="N31" t="str">
            <v>mm</v>
          </cell>
          <cell r="O31" t="str">
            <v>圧縮機出力</v>
          </cell>
          <cell r="P31" t="str">
            <v>7.5X2</v>
          </cell>
          <cell r="Q31" t="str">
            <v>kW</v>
          </cell>
          <cell r="R31" t="str">
            <v>風量(強)</v>
          </cell>
          <cell r="S31">
            <v>320</v>
          </cell>
          <cell r="T31" t="str">
            <v>m3/min</v>
          </cell>
          <cell r="U31" t="str">
            <v>機外静圧</v>
          </cell>
          <cell r="V31">
            <v>80</v>
          </cell>
          <cell r="W31" t="str">
            <v>Pa</v>
          </cell>
          <cell r="X31" t="str">
            <v>送風機出力</v>
          </cell>
          <cell r="Y31">
            <v>7.5</v>
          </cell>
          <cell r="Z31" t="str">
            <v>kW</v>
          </cell>
          <cell r="AA31" t="str">
            <v>ドレン配管径(機械室)</v>
          </cell>
          <cell r="AD31" t="str">
            <v>ドレン配管径(冷却器)</v>
          </cell>
          <cell r="AG31" t="str">
            <v>製品質量</v>
          </cell>
          <cell r="AH31">
            <v>760</v>
          </cell>
          <cell r="AI31" t="str">
            <v>kg</v>
          </cell>
        </row>
        <row r="32">
          <cell r="B32" t="str">
            <v>PAH-J1120K</v>
          </cell>
          <cell r="C32" t="str">
            <v>標準価格</v>
          </cell>
          <cell r="E32" t="str">
            <v>円</v>
          </cell>
          <cell r="F32" t="str">
            <v>外形寸法　高さ</v>
          </cell>
          <cell r="G32">
            <v>1852</v>
          </cell>
          <cell r="H32" t="str">
            <v>mm</v>
          </cell>
          <cell r="I32" t="str">
            <v>外形寸法　幅</v>
          </cell>
          <cell r="J32">
            <v>1640</v>
          </cell>
          <cell r="K32" t="str">
            <v>mm</v>
          </cell>
          <cell r="L32" t="str">
            <v>外形寸法　奥行</v>
          </cell>
          <cell r="M32">
            <v>1280</v>
          </cell>
          <cell r="N32" t="str">
            <v>mm</v>
          </cell>
          <cell r="O32" t="str">
            <v>圧縮機出力</v>
          </cell>
          <cell r="P32" t="str">
            <v>30x1</v>
          </cell>
          <cell r="Q32" t="str">
            <v>kW</v>
          </cell>
          <cell r="R32" t="str">
            <v>風量(強)</v>
          </cell>
          <cell r="S32">
            <v>360</v>
          </cell>
          <cell r="T32" t="str">
            <v>m3/min</v>
          </cell>
          <cell r="U32" t="str">
            <v>機外静圧</v>
          </cell>
          <cell r="V32">
            <v>294</v>
          </cell>
          <cell r="W32" t="str">
            <v>Pa</v>
          </cell>
          <cell r="X32" t="str">
            <v>送風機出力</v>
          </cell>
          <cell r="Y32">
            <v>7.5</v>
          </cell>
          <cell r="Z32" t="str">
            <v>kW</v>
          </cell>
          <cell r="AA32" t="str">
            <v>ドレン配管径(機械室)</v>
          </cell>
          <cell r="AB32">
            <v>35493</v>
          </cell>
          <cell r="AD32" t="str">
            <v>ドレン配管径(冷却器)</v>
          </cell>
          <cell r="AE32">
            <v>27.2</v>
          </cell>
          <cell r="AG32" t="str">
            <v>製品質量</v>
          </cell>
          <cell r="AH32">
            <v>1060</v>
          </cell>
          <cell r="AI32" t="str">
            <v>kg</v>
          </cell>
        </row>
        <row r="33">
          <cell r="B33" t="str">
            <v>PAH-J1400K</v>
          </cell>
          <cell r="C33" t="str">
            <v>標準価格</v>
          </cell>
          <cell r="E33" t="str">
            <v>円</v>
          </cell>
          <cell r="F33" t="str">
            <v>外形寸法　高さ</v>
          </cell>
          <cell r="G33">
            <v>1852</v>
          </cell>
          <cell r="H33" t="str">
            <v>mm</v>
          </cell>
          <cell r="I33" t="str">
            <v>外形寸法　幅</v>
          </cell>
          <cell r="J33">
            <v>1795</v>
          </cell>
          <cell r="K33" t="str">
            <v>mm</v>
          </cell>
          <cell r="L33" t="str">
            <v>外形寸法　奥行</v>
          </cell>
          <cell r="M33">
            <v>1280</v>
          </cell>
          <cell r="N33" t="str">
            <v>mm</v>
          </cell>
          <cell r="O33" t="str">
            <v>圧縮機出力</v>
          </cell>
          <cell r="P33" t="str">
            <v>37x1</v>
          </cell>
          <cell r="Q33" t="str">
            <v>kW</v>
          </cell>
          <cell r="R33" t="str">
            <v>風量(強)</v>
          </cell>
          <cell r="S33">
            <v>450</v>
          </cell>
          <cell r="T33" t="str">
            <v>m3/min</v>
          </cell>
          <cell r="U33" t="str">
            <v>機外静圧</v>
          </cell>
          <cell r="V33">
            <v>294</v>
          </cell>
          <cell r="W33" t="str">
            <v>Pa</v>
          </cell>
          <cell r="X33" t="str">
            <v>送風機出力</v>
          </cell>
          <cell r="Y33">
            <v>11</v>
          </cell>
          <cell r="Z33" t="str">
            <v>kW</v>
          </cell>
          <cell r="AA33" t="str">
            <v>ドレン配管径(機械室)</v>
          </cell>
          <cell r="AB33">
            <v>35493</v>
          </cell>
          <cell r="AD33" t="str">
            <v>ドレン配管径(冷却器)</v>
          </cell>
          <cell r="AE33">
            <v>27.2</v>
          </cell>
          <cell r="AG33" t="str">
            <v>製品質量</v>
          </cell>
          <cell r="AH33">
            <v>1250</v>
          </cell>
          <cell r="AI33" t="str">
            <v>kg</v>
          </cell>
        </row>
        <row r="34">
          <cell r="B34" t="str">
            <v>PAH-J140DC</v>
          </cell>
          <cell r="C34" t="str">
            <v>標準価格</v>
          </cell>
          <cell r="D34">
            <v>1068000</v>
          </cell>
          <cell r="E34" t="str">
            <v>円</v>
          </cell>
          <cell r="F34" t="str">
            <v>外形寸法　高さ</v>
          </cell>
          <cell r="G34">
            <v>1650</v>
          </cell>
          <cell r="H34" t="str">
            <v>mm</v>
          </cell>
          <cell r="I34" t="str">
            <v>外形寸法　幅</v>
          </cell>
          <cell r="J34">
            <v>980</v>
          </cell>
          <cell r="K34" t="str">
            <v>mm</v>
          </cell>
          <cell r="L34" t="str">
            <v>外形寸法　奥行</v>
          </cell>
          <cell r="M34">
            <v>485</v>
          </cell>
          <cell r="N34" t="str">
            <v>mm</v>
          </cell>
          <cell r="O34" t="str">
            <v>圧縮機出力</v>
          </cell>
          <cell r="P34">
            <v>3.2</v>
          </cell>
          <cell r="Q34" t="str">
            <v>kW</v>
          </cell>
          <cell r="R34" t="str">
            <v>風量(強)</v>
          </cell>
          <cell r="S34">
            <v>45</v>
          </cell>
          <cell r="T34" t="str">
            <v>m3/min</v>
          </cell>
          <cell r="U34" t="str">
            <v>機外静圧</v>
          </cell>
          <cell r="V34">
            <v>140</v>
          </cell>
          <cell r="W34" t="str">
            <v>Pa</v>
          </cell>
          <cell r="X34" t="str">
            <v>送風機出力</v>
          </cell>
          <cell r="Y34">
            <v>0.38</v>
          </cell>
          <cell r="Z34" t="str">
            <v>kW</v>
          </cell>
          <cell r="AA34" t="str">
            <v>ドレン配管径(機械室)</v>
          </cell>
          <cell r="AB34" t="str">
            <v>1&lt;25&gt;</v>
          </cell>
          <cell r="AD34" t="str">
            <v>ドレン配管径(冷却器)</v>
          </cell>
          <cell r="AE34" t="str">
            <v>1&lt;25&gt;</v>
          </cell>
          <cell r="AG34" t="str">
            <v>製品質量</v>
          </cell>
          <cell r="AH34">
            <v>175</v>
          </cell>
          <cell r="AI34" t="str">
            <v>kg</v>
          </cell>
        </row>
        <row r="35">
          <cell r="B35" t="str">
            <v>PAH-J140DC-H</v>
          </cell>
          <cell r="C35" t="str">
            <v>標準価格</v>
          </cell>
          <cell r="D35">
            <v>1148000</v>
          </cell>
          <cell r="E35" t="str">
            <v>円</v>
          </cell>
          <cell r="F35" t="str">
            <v>外形寸法　高さ</v>
          </cell>
          <cell r="G35">
            <v>1748</v>
          </cell>
          <cell r="H35" t="str">
            <v>mm</v>
          </cell>
          <cell r="I35" t="str">
            <v>外形寸法　幅</v>
          </cell>
          <cell r="J35">
            <v>980</v>
          </cell>
          <cell r="K35" t="str">
            <v>mm</v>
          </cell>
          <cell r="L35" t="str">
            <v>外形寸法　奥行</v>
          </cell>
          <cell r="M35">
            <v>485</v>
          </cell>
          <cell r="N35" t="str">
            <v>mm</v>
          </cell>
          <cell r="O35" t="str">
            <v>圧縮機出力</v>
          </cell>
          <cell r="P35">
            <v>3.2</v>
          </cell>
          <cell r="Q35" t="str">
            <v>kW</v>
          </cell>
          <cell r="R35" t="str">
            <v>風量(強)</v>
          </cell>
          <cell r="S35">
            <v>45</v>
          </cell>
          <cell r="T35" t="str">
            <v>m3/min</v>
          </cell>
          <cell r="U35" t="str">
            <v>機外静圧</v>
          </cell>
          <cell r="V35">
            <v>65</v>
          </cell>
          <cell r="W35" t="str">
            <v>Pa</v>
          </cell>
          <cell r="X35" t="str">
            <v>送風機出力</v>
          </cell>
          <cell r="Y35">
            <v>0.75</v>
          </cell>
          <cell r="Z35" t="str">
            <v>kW</v>
          </cell>
          <cell r="AA35" t="str">
            <v>ドレン配管径(機械室)</v>
          </cell>
          <cell r="AB35" t="str">
            <v>1&lt;25&gt;</v>
          </cell>
          <cell r="AD35" t="str">
            <v>ドレン配管径(冷却器)</v>
          </cell>
          <cell r="AE35" t="str">
            <v>1&lt;25&gt;</v>
          </cell>
          <cell r="AG35" t="str">
            <v>製品質量</v>
          </cell>
          <cell r="AH35">
            <v>190</v>
          </cell>
          <cell r="AI35" t="str">
            <v>kg</v>
          </cell>
        </row>
        <row r="36">
          <cell r="B36" t="str">
            <v>PAH-J140DG-H</v>
          </cell>
          <cell r="C36" t="str">
            <v>標準価格</v>
          </cell>
          <cell r="D36">
            <v>1098000</v>
          </cell>
          <cell r="E36" t="str">
            <v>円</v>
          </cell>
          <cell r="F36" t="str">
            <v>外形寸法　高さ</v>
          </cell>
          <cell r="G36">
            <v>1748</v>
          </cell>
          <cell r="H36" t="str">
            <v>mm</v>
          </cell>
          <cell r="I36" t="str">
            <v>外形寸法　幅</v>
          </cell>
          <cell r="J36">
            <v>980</v>
          </cell>
          <cell r="K36" t="str">
            <v>mm</v>
          </cell>
          <cell r="L36" t="str">
            <v>外形寸法　奥行</v>
          </cell>
          <cell r="M36">
            <v>485</v>
          </cell>
          <cell r="N36" t="str">
            <v>mm</v>
          </cell>
          <cell r="O36" t="str">
            <v>圧縮機出力</v>
          </cell>
          <cell r="P36">
            <v>3.2</v>
          </cell>
          <cell r="Q36" t="str">
            <v>kW</v>
          </cell>
          <cell r="R36" t="str">
            <v>風量(強)</v>
          </cell>
          <cell r="S36">
            <v>45</v>
          </cell>
          <cell r="T36" t="str">
            <v>m3/min</v>
          </cell>
          <cell r="U36" t="str">
            <v>機外静圧</v>
          </cell>
          <cell r="V36">
            <v>65</v>
          </cell>
          <cell r="W36" t="str">
            <v>Pa</v>
          </cell>
          <cell r="X36" t="str">
            <v>送風機出力</v>
          </cell>
          <cell r="Y36">
            <v>0.75</v>
          </cell>
          <cell r="Z36" t="str">
            <v>kW</v>
          </cell>
          <cell r="AA36" t="str">
            <v>ドレン配管径(機械室)</v>
          </cell>
          <cell r="AB36" t="str">
            <v>1&lt;25&gt;</v>
          </cell>
          <cell r="AD36" t="str">
            <v>ドレン配管径(冷却器)</v>
          </cell>
          <cell r="AE36" t="str">
            <v>1&lt;25&gt;</v>
          </cell>
          <cell r="AG36" t="str">
            <v>製品質量</v>
          </cell>
          <cell r="AH36">
            <v>190</v>
          </cell>
          <cell r="AI36" t="str">
            <v>kg</v>
          </cell>
        </row>
        <row r="37">
          <cell r="B37" t="str">
            <v>PAH-J140PC</v>
          </cell>
          <cell r="C37" t="str">
            <v>標準価格</v>
          </cell>
          <cell r="D37">
            <v>1068000</v>
          </cell>
          <cell r="E37" t="str">
            <v>円</v>
          </cell>
          <cell r="F37" t="str">
            <v>外形寸法　高さ</v>
          </cell>
          <cell r="G37">
            <v>1850</v>
          </cell>
          <cell r="H37" t="str">
            <v>mm</v>
          </cell>
          <cell r="I37" t="str">
            <v>外形寸法　幅</v>
          </cell>
          <cell r="J37">
            <v>760</v>
          </cell>
          <cell r="K37" t="str">
            <v>mm</v>
          </cell>
          <cell r="L37" t="str">
            <v>外形寸法　奥行</v>
          </cell>
          <cell r="M37">
            <v>485</v>
          </cell>
          <cell r="N37" t="str">
            <v>mm</v>
          </cell>
          <cell r="O37" t="str">
            <v>圧縮機出力</v>
          </cell>
          <cell r="P37">
            <v>3.2</v>
          </cell>
          <cell r="Q37" t="str">
            <v>kW</v>
          </cell>
          <cell r="R37" t="str">
            <v>風量(強)</v>
          </cell>
          <cell r="S37">
            <v>43</v>
          </cell>
          <cell r="T37" t="str">
            <v>m3/min</v>
          </cell>
          <cell r="U37" t="str">
            <v>機外静圧</v>
          </cell>
          <cell r="W37" t="str">
            <v>Pa</v>
          </cell>
          <cell r="X37" t="str">
            <v>送風機出力</v>
          </cell>
          <cell r="Y37">
            <v>0.25</v>
          </cell>
          <cell r="Z37" t="str">
            <v>kW</v>
          </cell>
          <cell r="AA37" t="str">
            <v>ドレン配管径(機械室)</v>
          </cell>
          <cell r="AB37" t="str">
            <v>1&lt;25&gt;</v>
          </cell>
          <cell r="AD37" t="str">
            <v>ドレン配管径(冷却器)</v>
          </cell>
          <cell r="AE37" t="str">
            <v>1&lt;25&gt;</v>
          </cell>
          <cell r="AG37" t="str">
            <v>製品質量</v>
          </cell>
          <cell r="AH37">
            <v>160</v>
          </cell>
          <cell r="AI37" t="str">
            <v>kg</v>
          </cell>
        </row>
        <row r="38">
          <cell r="B38" t="str">
            <v>PAH-J140PG</v>
          </cell>
          <cell r="C38" t="str">
            <v>標準価格</v>
          </cell>
          <cell r="D38">
            <v>1068000</v>
          </cell>
          <cell r="E38" t="str">
            <v>円</v>
          </cell>
          <cell r="F38" t="str">
            <v>外形寸法　高さ</v>
          </cell>
          <cell r="G38">
            <v>1850</v>
          </cell>
          <cell r="H38" t="str">
            <v>mm</v>
          </cell>
          <cell r="I38" t="str">
            <v>外形寸法　幅</v>
          </cell>
          <cell r="J38">
            <v>760</v>
          </cell>
          <cell r="K38" t="str">
            <v>mm</v>
          </cell>
          <cell r="L38" t="str">
            <v>外形寸法　奥行</v>
          </cell>
          <cell r="M38">
            <v>485</v>
          </cell>
          <cell r="N38" t="str">
            <v>mm</v>
          </cell>
          <cell r="O38" t="str">
            <v>圧縮機出力</v>
          </cell>
          <cell r="P38">
            <v>3.2</v>
          </cell>
          <cell r="Q38" t="str">
            <v>kW</v>
          </cell>
          <cell r="R38" t="str">
            <v>風量(強)</v>
          </cell>
          <cell r="S38">
            <v>43</v>
          </cell>
          <cell r="T38" t="str">
            <v>m3/min</v>
          </cell>
          <cell r="U38" t="str">
            <v>機外静圧</v>
          </cell>
          <cell r="V38">
            <v>0</v>
          </cell>
          <cell r="W38" t="str">
            <v>Pa</v>
          </cell>
          <cell r="X38" t="str">
            <v>送風機出力</v>
          </cell>
          <cell r="Y38">
            <v>0.25</v>
          </cell>
          <cell r="Z38" t="str">
            <v>kW</v>
          </cell>
          <cell r="AA38" t="str">
            <v>ドレン配管径(機械室)</v>
          </cell>
          <cell r="AB38" t="str">
            <v>1&lt;25&gt;</v>
          </cell>
          <cell r="AD38" t="str">
            <v>ドレン配管径(冷却器)</v>
          </cell>
          <cell r="AE38" t="str">
            <v>1&lt;25&gt;</v>
          </cell>
          <cell r="AG38" t="str">
            <v>製品質量</v>
          </cell>
          <cell r="AH38">
            <v>160</v>
          </cell>
          <cell r="AI38" t="str">
            <v>kg</v>
          </cell>
        </row>
        <row r="39">
          <cell r="B39" t="str">
            <v>PAH-J200DC</v>
          </cell>
          <cell r="C39" t="str">
            <v>標準価格</v>
          </cell>
          <cell r="D39">
            <v>1435000</v>
          </cell>
          <cell r="E39" t="str">
            <v>円</v>
          </cell>
          <cell r="F39" t="str">
            <v>外形寸法　高さ</v>
          </cell>
          <cell r="G39">
            <v>1650</v>
          </cell>
          <cell r="H39" t="str">
            <v>mm</v>
          </cell>
          <cell r="I39" t="str">
            <v>外形寸法　幅</v>
          </cell>
          <cell r="J39">
            <v>1200</v>
          </cell>
          <cell r="K39" t="str">
            <v>mm</v>
          </cell>
          <cell r="L39" t="str">
            <v>外形寸法　奥行</v>
          </cell>
          <cell r="M39">
            <v>485</v>
          </cell>
          <cell r="N39" t="str">
            <v>mm</v>
          </cell>
          <cell r="O39" t="str">
            <v>圧縮機出力</v>
          </cell>
          <cell r="P39">
            <v>5.5</v>
          </cell>
          <cell r="Q39" t="str">
            <v>kW</v>
          </cell>
          <cell r="R39" t="str">
            <v>風量(強)</v>
          </cell>
          <cell r="S39">
            <v>70</v>
          </cell>
          <cell r="T39" t="str">
            <v>m3/min</v>
          </cell>
          <cell r="U39" t="str">
            <v>機外静圧</v>
          </cell>
          <cell r="V39">
            <v>50</v>
          </cell>
          <cell r="W39" t="str">
            <v>Pa</v>
          </cell>
          <cell r="X39" t="str">
            <v>送風機出力</v>
          </cell>
          <cell r="Y39">
            <v>0.7</v>
          </cell>
          <cell r="Z39" t="str">
            <v>kW</v>
          </cell>
          <cell r="AA39" t="str">
            <v>ドレン配管径(機械室)</v>
          </cell>
          <cell r="AB39" t="str">
            <v>1&lt;25&gt;</v>
          </cell>
          <cell r="AD39" t="str">
            <v>ドレン配管径(冷却器)</v>
          </cell>
          <cell r="AE39" t="str">
            <v>1&lt;25&gt;</v>
          </cell>
          <cell r="AG39" t="str">
            <v>製品質量</v>
          </cell>
          <cell r="AH39">
            <v>230</v>
          </cell>
          <cell r="AI39" t="str">
            <v>kg</v>
          </cell>
        </row>
        <row r="40">
          <cell r="B40" t="str">
            <v>PAH-J200DC-H</v>
          </cell>
          <cell r="C40" t="str">
            <v>標準価格</v>
          </cell>
          <cell r="D40">
            <v>1545000</v>
          </cell>
          <cell r="E40" t="str">
            <v>円</v>
          </cell>
          <cell r="F40" t="str">
            <v>外形寸法　高さ</v>
          </cell>
          <cell r="G40">
            <v>1748</v>
          </cell>
          <cell r="H40" t="str">
            <v>mm</v>
          </cell>
          <cell r="I40" t="str">
            <v>外形寸法　幅</v>
          </cell>
          <cell r="J40">
            <v>1200</v>
          </cell>
          <cell r="K40" t="str">
            <v>mm</v>
          </cell>
          <cell r="L40" t="str">
            <v>外形寸法　奥行</v>
          </cell>
          <cell r="M40">
            <v>485</v>
          </cell>
          <cell r="N40" t="str">
            <v>mm</v>
          </cell>
          <cell r="O40" t="str">
            <v>圧縮機出力</v>
          </cell>
          <cell r="P40">
            <v>5.5</v>
          </cell>
          <cell r="Q40" t="str">
            <v>kW</v>
          </cell>
          <cell r="R40" t="str">
            <v>風量(強)</v>
          </cell>
          <cell r="S40">
            <v>70</v>
          </cell>
          <cell r="T40" t="str">
            <v>m3/min</v>
          </cell>
          <cell r="U40" t="str">
            <v>機外静圧</v>
          </cell>
          <cell r="V40">
            <v>110</v>
          </cell>
          <cell r="W40" t="str">
            <v>Pa</v>
          </cell>
          <cell r="X40" t="str">
            <v>送風機出力</v>
          </cell>
          <cell r="Y40">
            <v>1.5</v>
          </cell>
          <cell r="Z40" t="str">
            <v>kW</v>
          </cell>
          <cell r="AA40" t="str">
            <v>ドレン配管径(機械室)</v>
          </cell>
          <cell r="AB40" t="str">
            <v>1&lt;25&gt;</v>
          </cell>
          <cell r="AD40" t="str">
            <v>ドレン配管径(冷却器)</v>
          </cell>
          <cell r="AE40" t="str">
            <v>1&lt;25&gt;</v>
          </cell>
          <cell r="AG40" t="str">
            <v>製品質量</v>
          </cell>
          <cell r="AH40">
            <v>248</v>
          </cell>
          <cell r="AI40" t="str">
            <v>kg</v>
          </cell>
        </row>
        <row r="41">
          <cell r="B41" t="str">
            <v>PAH-J200DG-H</v>
          </cell>
          <cell r="C41" t="str">
            <v>標準価格</v>
          </cell>
          <cell r="D41">
            <v>1480000</v>
          </cell>
          <cell r="E41" t="str">
            <v>円</v>
          </cell>
          <cell r="F41" t="str">
            <v>外形寸法　高さ</v>
          </cell>
          <cell r="G41">
            <v>1748</v>
          </cell>
          <cell r="H41" t="str">
            <v>mm</v>
          </cell>
          <cell r="I41" t="str">
            <v>外形寸法　幅</v>
          </cell>
          <cell r="J41">
            <v>1200</v>
          </cell>
          <cell r="K41" t="str">
            <v>mm</v>
          </cell>
          <cell r="L41" t="str">
            <v>外形寸法　奥行</v>
          </cell>
          <cell r="M41">
            <v>485</v>
          </cell>
          <cell r="N41" t="str">
            <v>mm</v>
          </cell>
          <cell r="O41" t="str">
            <v>圧縮機出力</v>
          </cell>
          <cell r="P41">
            <v>5.5</v>
          </cell>
          <cell r="Q41" t="str">
            <v>kW</v>
          </cell>
          <cell r="R41" t="str">
            <v>風量(強)</v>
          </cell>
          <cell r="S41">
            <v>70</v>
          </cell>
          <cell r="T41" t="str">
            <v>m3/min</v>
          </cell>
          <cell r="U41" t="str">
            <v>機外静圧</v>
          </cell>
          <cell r="V41">
            <v>110</v>
          </cell>
          <cell r="W41" t="str">
            <v>Pa</v>
          </cell>
          <cell r="X41" t="str">
            <v>送風機出力</v>
          </cell>
          <cell r="Y41">
            <v>1.5</v>
          </cell>
          <cell r="Z41" t="str">
            <v>kW</v>
          </cell>
          <cell r="AA41" t="str">
            <v>ドレン配管径(機械室)</v>
          </cell>
          <cell r="AB41" t="str">
            <v>1&lt;25&gt;</v>
          </cell>
          <cell r="AD41" t="str">
            <v>ドレン配管径(冷却器)</v>
          </cell>
          <cell r="AE41" t="str">
            <v>1&lt;25&gt;</v>
          </cell>
          <cell r="AG41" t="str">
            <v>製品質量</v>
          </cell>
          <cell r="AH41">
            <v>248</v>
          </cell>
          <cell r="AI41" t="str">
            <v>kg</v>
          </cell>
        </row>
        <row r="42">
          <cell r="B42" t="str">
            <v>PAH-J200PC</v>
          </cell>
          <cell r="C42" t="str">
            <v>標準価格</v>
          </cell>
          <cell r="D42">
            <v>1435000</v>
          </cell>
          <cell r="E42" t="str">
            <v>円</v>
          </cell>
          <cell r="F42" t="str">
            <v>外形寸法　高さ</v>
          </cell>
          <cell r="G42">
            <v>1850</v>
          </cell>
          <cell r="H42" t="str">
            <v>mm</v>
          </cell>
          <cell r="I42" t="str">
            <v>外形寸法　幅</v>
          </cell>
          <cell r="J42">
            <v>980</v>
          </cell>
          <cell r="K42" t="str">
            <v>mm</v>
          </cell>
          <cell r="L42" t="str">
            <v>外形寸法　奥行</v>
          </cell>
          <cell r="M42">
            <v>485</v>
          </cell>
          <cell r="N42" t="str">
            <v>mm</v>
          </cell>
          <cell r="O42" t="str">
            <v>圧縮機出力</v>
          </cell>
          <cell r="P42">
            <v>5.5</v>
          </cell>
          <cell r="Q42" t="str">
            <v>kW</v>
          </cell>
          <cell r="R42" t="str">
            <v>風量(強)</v>
          </cell>
          <cell r="S42">
            <v>60</v>
          </cell>
          <cell r="T42" t="str">
            <v>m3/min</v>
          </cell>
          <cell r="U42" t="str">
            <v>機外静圧</v>
          </cell>
          <cell r="W42" t="str">
            <v>Pa</v>
          </cell>
          <cell r="X42" t="str">
            <v>送風機出力</v>
          </cell>
          <cell r="Y42">
            <v>0.32</v>
          </cell>
          <cell r="Z42" t="str">
            <v>kW</v>
          </cell>
          <cell r="AA42" t="str">
            <v>ドレン配管径(機械室)</v>
          </cell>
          <cell r="AB42" t="str">
            <v>1&lt;25&gt;</v>
          </cell>
          <cell r="AD42" t="str">
            <v>ドレン配管径(冷却器)</v>
          </cell>
          <cell r="AE42" t="str">
            <v>1&lt;25&gt;</v>
          </cell>
          <cell r="AG42" t="str">
            <v>製品質量</v>
          </cell>
          <cell r="AH42">
            <v>190</v>
          </cell>
          <cell r="AI42" t="str">
            <v>kg</v>
          </cell>
        </row>
        <row r="43">
          <cell r="B43" t="str">
            <v>PAH-J200PG</v>
          </cell>
          <cell r="C43" t="str">
            <v>標準価格</v>
          </cell>
          <cell r="D43">
            <v>1435000</v>
          </cell>
          <cell r="E43" t="str">
            <v>円</v>
          </cell>
          <cell r="F43" t="str">
            <v>外形寸法　高さ</v>
          </cell>
          <cell r="G43">
            <v>1850</v>
          </cell>
          <cell r="H43" t="str">
            <v>mm</v>
          </cell>
          <cell r="I43" t="str">
            <v>外形寸法　幅</v>
          </cell>
          <cell r="J43">
            <v>980</v>
          </cell>
          <cell r="K43" t="str">
            <v>mm</v>
          </cell>
          <cell r="L43" t="str">
            <v>外形寸法　奥行</v>
          </cell>
          <cell r="M43">
            <v>485</v>
          </cell>
          <cell r="N43" t="str">
            <v>mm</v>
          </cell>
          <cell r="O43" t="str">
            <v>圧縮機出力</v>
          </cell>
          <cell r="P43">
            <v>5.5</v>
          </cell>
          <cell r="Q43" t="str">
            <v>kW</v>
          </cell>
          <cell r="R43" t="str">
            <v>風量(強)</v>
          </cell>
          <cell r="S43">
            <v>60</v>
          </cell>
          <cell r="T43" t="str">
            <v>m3/min</v>
          </cell>
          <cell r="U43" t="str">
            <v>機外静圧</v>
          </cell>
          <cell r="V43">
            <v>0</v>
          </cell>
          <cell r="W43" t="str">
            <v>Pa</v>
          </cell>
          <cell r="X43" t="str">
            <v>送風機出力</v>
          </cell>
          <cell r="Y43">
            <v>0.32</v>
          </cell>
          <cell r="Z43" t="str">
            <v>kW</v>
          </cell>
          <cell r="AA43" t="str">
            <v>ドレン配管径(機械室)</v>
          </cell>
          <cell r="AB43" t="str">
            <v>1&lt;25&gt;</v>
          </cell>
          <cell r="AD43" t="str">
            <v>ドレン配管径(冷却器)</v>
          </cell>
          <cell r="AE43" t="str">
            <v>1&lt;25&gt;</v>
          </cell>
          <cell r="AG43" t="str">
            <v>製品質量</v>
          </cell>
          <cell r="AH43">
            <v>190</v>
          </cell>
          <cell r="AI43" t="str">
            <v>kg</v>
          </cell>
        </row>
        <row r="44">
          <cell r="B44" t="str">
            <v>PAH-J280DC</v>
          </cell>
          <cell r="C44" t="str">
            <v>標準価格</v>
          </cell>
          <cell r="D44">
            <v>1945000</v>
          </cell>
          <cell r="E44" t="str">
            <v>円</v>
          </cell>
          <cell r="F44" t="str">
            <v>外形寸法　高さ</v>
          </cell>
          <cell r="G44">
            <v>1650</v>
          </cell>
          <cell r="H44" t="str">
            <v>mm</v>
          </cell>
          <cell r="I44" t="str">
            <v>外形寸法　幅</v>
          </cell>
          <cell r="J44">
            <v>1420</v>
          </cell>
          <cell r="K44" t="str">
            <v>mm</v>
          </cell>
          <cell r="L44" t="str">
            <v>外形寸法　奥行</v>
          </cell>
          <cell r="M44">
            <v>485</v>
          </cell>
          <cell r="N44" t="str">
            <v>mm</v>
          </cell>
          <cell r="O44" t="str">
            <v>圧縮機出力</v>
          </cell>
          <cell r="P44">
            <v>7.5</v>
          </cell>
          <cell r="Q44" t="str">
            <v>kW</v>
          </cell>
          <cell r="R44" t="str">
            <v>風量(強)</v>
          </cell>
          <cell r="S44">
            <v>90</v>
          </cell>
          <cell r="T44" t="str">
            <v>m3/min</v>
          </cell>
          <cell r="U44" t="str">
            <v>機外静圧</v>
          </cell>
          <cell r="V44">
            <v>80</v>
          </cell>
          <cell r="W44" t="str">
            <v>Pa</v>
          </cell>
          <cell r="X44" t="str">
            <v>送風機出力</v>
          </cell>
          <cell r="Y44">
            <v>0.9</v>
          </cell>
          <cell r="Z44" t="str">
            <v>kW</v>
          </cell>
          <cell r="AA44" t="str">
            <v>ドレン配管径(機械室)</v>
          </cell>
          <cell r="AB44" t="str">
            <v>1&lt;25&gt;</v>
          </cell>
          <cell r="AD44" t="str">
            <v>ドレン配管径(冷却器)</v>
          </cell>
          <cell r="AE44" t="str">
            <v>1&lt;25&gt;</v>
          </cell>
          <cell r="AG44" t="str">
            <v>製品質量</v>
          </cell>
          <cell r="AH44">
            <v>285</v>
          </cell>
          <cell r="AI44" t="str">
            <v>kg</v>
          </cell>
        </row>
        <row r="45">
          <cell r="B45" t="str">
            <v>PAH-J280DC-H</v>
          </cell>
          <cell r="C45" t="str">
            <v>標準価格</v>
          </cell>
          <cell r="D45">
            <v>2088000</v>
          </cell>
          <cell r="E45" t="str">
            <v>円</v>
          </cell>
          <cell r="F45" t="str">
            <v>外形寸法　高さ</v>
          </cell>
          <cell r="G45">
            <v>1748</v>
          </cell>
          <cell r="H45" t="str">
            <v>mm</v>
          </cell>
          <cell r="I45" t="str">
            <v>外形寸法　幅</v>
          </cell>
          <cell r="J45">
            <v>1420</v>
          </cell>
          <cell r="K45" t="str">
            <v>mm</v>
          </cell>
          <cell r="L45" t="str">
            <v>外形寸法　奥行</v>
          </cell>
          <cell r="M45">
            <v>485</v>
          </cell>
          <cell r="N45" t="str">
            <v>mm</v>
          </cell>
          <cell r="O45" t="str">
            <v>圧縮機出力</v>
          </cell>
          <cell r="P45">
            <v>7.5</v>
          </cell>
          <cell r="Q45" t="str">
            <v>kW</v>
          </cell>
          <cell r="R45" t="str">
            <v>風量(強)</v>
          </cell>
          <cell r="S45">
            <v>90</v>
          </cell>
          <cell r="T45" t="str">
            <v>m3/min</v>
          </cell>
          <cell r="U45" t="str">
            <v>機外静圧</v>
          </cell>
          <cell r="V45">
            <v>100</v>
          </cell>
          <cell r="W45" t="str">
            <v>Pa</v>
          </cell>
          <cell r="X45" t="str">
            <v>送風機出力</v>
          </cell>
          <cell r="Y45">
            <v>1.5</v>
          </cell>
          <cell r="Z45" t="str">
            <v>kW</v>
          </cell>
          <cell r="AA45" t="str">
            <v>ドレン配管径(機械室)</v>
          </cell>
          <cell r="AB45" t="str">
            <v>1&lt;25&gt;</v>
          </cell>
          <cell r="AD45" t="str">
            <v>ドレン配管径(冷却器)</v>
          </cell>
          <cell r="AE45" t="str">
            <v>1&lt;25&gt;</v>
          </cell>
          <cell r="AG45" t="str">
            <v>製品質量</v>
          </cell>
          <cell r="AH45">
            <v>305</v>
          </cell>
          <cell r="AI45" t="str">
            <v>kg</v>
          </cell>
        </row>
        <row r="46">
          <cell r="B46" t="str">
            <v>PAH-J280DG-H</v>
          </cell>
          <cell r="C46" t="str">
            <v>標準価格</v>
          </cell>
          <cell r="D46">
            <v>2002000</v>
          </cell>
          <cell r="E46" t="str">
            <v>円</v>
          </cell>
          <cell r="F46" t="str">
            <v>外形寸法　高さ</v>
          </cell>
          <cell r="G46">
            <v>1748</v>
          </cell>
          <cell r="H46" t="str">
            <v>mm</v>
          </cell>
          <cell r="I46" t="str">
            <v>外形寸法　幅</v>
          </cell>
          <cell r="J46">
            <v>1420</v>
          </cell>
          <cell r="K46" t="str">
            <v>mm</v>
          </cell>
          <cell r="L46" t="str">
            <v>外形寸法　奥行</v>
          </cell>
          <cell r="M46">
            <v>485</v>
          </cell>
          <cell r="N46" t="str">
            <v>mm</v>
          </cell>
          <cell r="O46" t="str">
            <v>圧縮機出力</v>
          </cell>
          <cell r="P46">
            <v>7.5</v>
          </cell>
          <cell r="Q46" t="str">
            <v>kW</v>
          </cell>
          <cell r="R46" t="str">
            <v>風量(強)</v>
          </cell>
          <cell r="S46">
            <v>90</v>
          </cell>
          <cell r="T46" t="str">
            <v>m3/min</v>
          </cell>
          <cell r="U46" t="str">
            <v>機外静圧</v>
          </cell>
          <cell r="V46">
            <v>100</v>
          </cell>
          <cell r="W46" t="str">
            <v>Pa</v>
          </cell>
          <cell r="X46" t="str">
            <v>送風機出力</v>
          </cell>
          <cell r="Y46">
            <v>1.5</v>
          </cell>
          <cell r="Z46" t="str">
            <v>kW</v>
          </cell>
          <cell r="AA46" t="str">
            <v>ドレン配管径(機械室)</v>
          </cell>
          <cell r="AB46" t="str">
            <v>1&lt;25&gt;</v>
          </cell>
          <cell r="AD46" t="str">
            <v>ドレン配管径(冷却器)</v>
          </cell>
          <cell r="AE46" t="str">
            <v>1&lt;25&gt;</v>
          </cell>
          <cell r="AG46" t="str">
            <v>製品質量</v>
          </cell>
          <cell r="AH46">
            <v>305</v>
          </cell>
          <cell r="AI46" t="str">
            <v>kg</v>
          </cell>
        </row>
        <row r="47">
          <cell r="B47" t="str">
            <v>PAH-J280PC</v>
          </cell>
          <cell r="C47" t="str">
            <v>標準価格</v>
          </cell>
          <cell r="D47">
            <v>1945000</v>
          </cell>
          <cell r="E47" t="str">
            <v>円</v>
          </cell>
          <cell r="F47" t="str">
            <v>外形寸法　高さ</v>
          </cell>
          <cell r="G47">
            <v>1850</v>
          </cell>
          <cell r="H47" t="str">
            <v>mm</v>
          </cell>
          <cell r="I47" t="str">
            <v>外形寸法　幅</v>
          </cell>
          <cell r="J47">
            <v>1200</v>
          </cell>
          <cell r="K47" t="str">
            <v>mm</v>
          </cell>
          <cell r="L47" t="str">
            <v>外形寸法　奥行</v>
          </cell>
          <cell r="M47">
            <v>485</v>
          </cell>
          <cell r="N47" t="str">
            <v>mm</v>
          </cell>
          <cell r="O47" t="str">
            <v>圧縮機出力</v>
          </cell>
          <cell r="P47">
            <v>7.5</v>
          </cell>
          <cell r="Q47" t="str">
            <v>kW</v>
          </cell>
          <cell r="R47" t="str">
            <v>風量(強)</v>
          </cell>
          <cell r="S47">
            <v>80</v>
          </cell>
          <cell r="T47" t="str">
            <v>m3/min</v>
          </cell>
          <cell r="U47" t="str">
            <v>機外静圧</v>
          </cell>
          <cell r="W47" t="str">
            <v>Pa</v>
          </cell>
          <cell r="X47" t="str">
            <v>送風機出力</v>
          </cell>
          <cell r="Y47">
            <v>0.35</v>
          </cell>
          <cell r="Z47" t="str">
            <v>kW</v>
          </cell>
          <cell r="AA47" t="str">
            <v>ドレン配管径(機械室)</v>
          </cell>
          <cell r="AB47" t="str">
            <v>1&lt;25&gt;</v>
          </cell>
          <cell r="AD47" t="str">
            <v>ドレン配管径(冷却器)</v>
          </cell>
          <cell r="AE47" t="str">
            <v>1&lt;25&gt;</v>
          </cell>
          <cell r="AG47" t="str">
            <v>製品質量</v>
          </cell>
          <cell r="AH47">
            <v>230</v>
          </cell>
          <cell r="AI47" t="str">
            <v>kg</v>
          </cell>
        </row>
        <row r="48">
          <cell r="B48" t="str">
            <v>PAH-J280PG</v>
          </cell>
          <cell r="C48" t="str">
            <v>標準価格</v>
          </cell>
          <cell r="D48">
            <v>1945000</v>
          </cell>
          <cell r="E48" t="str">
            <v>円</v>
          </cell>
          <cell r="F48" t="str">
            <v>外形寸法　高さ</v>
          </cell>
          <cell r="G48">
            <v>1850</v>
          </cell>
          <cell r="H48" t="str">
            <v>mm</v>
          </cell>
          <cell r="I48" t="str">
            <v>外形寸法　幅</v>
          </cell>
          <cell r="J48">
            <v>1200</v>
          </cell>
          <cell r="K48" t="str">
            <v>mm</v>
          </cell>
          <cell r="L48" t="str">
            <v>外形寸法　奥行</v>
          </cell>
          <cell r="M48">
            <v>485</v>
          </cell>
          <cell r="N48" t="str">
            <v>mm</v>
          </cell>
          <cell r="O48" t="str">
            <v>圧縮機出力</v>
          </cell>
          <cell r="P48">
            <v>7.5</v>
          </cell>
          <cell r="Q48" t="str">
            <v>kW</v>
          </cell>
          <cell r="R48" t="str">
            <v>風量(強)</v>
          </cell>
          <cell r="S48">
            <v>80</v>
          </cell>
          <cell r="T48" t="str">
            <v>m3/min</v>
          </cell>
          <cell r="U48" t="str">
            <v>機外静圧</v>
          </cell>
          <cell r="V48">
            <v>0</v>
          </cell>
          <cell r="W48" t="str">
            <v>Pa</v>
          </cell>
          <cell r="X48" t="str">
            <v>送風機出力</v>
          </cell>
          <cell r="Y48">
            <v>0.35</v>
          </cell>
          <cell r="Z48" t="str">
            <v>kW</v>
          </cell>
          <cell r="AA48" t="str">
            <v>ドレン配管径(機械室)</v>
          </cell>
          <cell r="AB48" t="str">
            <v>1&lt;25&gt;</v>
          </cell>
          <cell r="AD48" t="str">
            <v>ドレン配管径(冷却器)</v>
          </cell>
          <cell r="AE48" t="str">
            <v>1&lt;25&gt;</v>
          </cell>
          <cell r="AG48" t="str">
            <v>製品質量</v>
          </cell>
          <cell r="AH48">
            <v>230</v>
          </cell>
          <cell r="AI48" t="str">
            <v>kg</v>
          </cell>
        </row>
        <row r="49">
          <cell r="B49" t="str">
            <v>PAH-J400DC</v>
          </cell>
          <cell r="C49" t="str">
            <v>標準価格</v>
          </cell>
          <cell r="D49">
            <v>2308000</v>
          </cell>
          <cell r="E49" t="str">
            <v>円</v>
          </cell>
          <cell r="F49" t="str">
            <v>外形寸法　高さ</v>
          </cell>
          <cell r="G49">
            <v>1850</v>
          </cell>
          <cell r="H49" t="str">
            <v>mm</v>
          </cell>
          <cell r="I49" t="str">
            <v>外形寸法　幅</v>
          </cell>
          <cell r="J49">
            <v>1640</v>
          </cell>
          <cell r="K49" t="str">
            <v>mm</v>
          </cell>
          <cell r="L49" t="str">
            <v>外形寸法　奥行</v>
          </cell>
          <cell r="M49">
            <v>635</v>
          </cell>
          <cell r="N49" t="str">
            <v>mm</v>
          </cell>
          <cell r="O49" t="str">
            <v>圧縮機出力</v>
          </cell>
          <cell r="P49" t="str">
            <v>5.5X2</v>
          </cell>
          <cell r="Q49" t="str">
            <v>kW</v>
          </cell>
          <cell r="R49" t="str">
            <v>風量(強)</v>
          </cell>
          <cell r="S49">
            <v>140</v>
          </cell>
          <cell r="T49" t="str">
            <v>m3/min</v>
          </cell>
          <cell r="U49" t="str">
            <v>機外静圧</v>
          </cell>
          <cell r="V49">
            <v>100</v>
          </cell>
          <cell r="W49" t="str">
            <v>Pa</v>
          </cell>
          <cell r="X49" t="str">
            <v>送風機出力</v>
          </cell>
          <cell r="Y49">
            <v>2.2000000000000002</v>
          </cell>
          <cell r="Z49" t="str">
            <v>kW</v>
          </cell>
          <cell r="AA49" t="str">
            <v>ドレン配管径(機械室)</v>
          </cell>
          <cell r="AD49" t="str">
            <v>ドレン配管径(冷却器)</v>
          </cell>
          <cell r="AG49" t="str">
            <v>製品質量</v>
          </cell>
          <cell r="AH49">
            <v>460</v>
          </cell>
          <cell r="AI49" t="str">
            <v>kg</v>
          </cell>
        </row>
        <row r="50">
          <cell r="B50" t="str">
            <v>PAH-J400DCP</v>
          </cell>
          <cell r="C50" t="str">
            <v>標準価格</v>
          </cell>
          <cell r="D50">
            <v>3065000</v>
          </cell>
          <cell r="E50" t="str">
            <v>円</v>
          </cell>
          <cell r="F50" t="str">
            <v>外形寸法　高さ</v>
          </cell>
          <cell r="G50">
            <v>2150</v>
          </cell>
          <cell r="H50" t="str">
            <v>mm</v>
          </cell>
          <cell r="I50" t="str">
            <v>外形寸法　幅</v>
          </cell>
          <cell r="J50">
            <v>1640</v>
          </cell>
          <cell r="K50" t="str">
            <v>mm</v>
          </cell>
          <cell r="L50" t="str">
            <v>外形寸法　奥行</v>
          </cell>
          <cell r="M50">
            <v>635</v>
          </cell>
          <cell r="N50" t="str">
            <v>mm</v>
          </cell>
          <cell r="O50" t="str">
            <v>圧縮機出力</v>
          </cell>
          <cell r="P50" t="str">
            <v>5.5X2</v>
          </cell>
          <cell r="Q50" t="str">
            <v>kW</v>
          </cell>
          <cell r="R50" t="str">
            <v>風量(強)</v>
          </cell>
          <cell r="S50">
            <v>155</v>
          </cell>
          <cell r="T50" t="str">
            <v>m3/min</v>
          </cell>
          <cell r="U50" t="str">
            <v>機外静圧</v>
          </cell>
          <cell r="V50">
            <v>30</v>
          </cell>
          <cell r="W50" t="str">
            <v>Pa</v>
          </cell>
          <cell r="X50" t="str">
            <v>送風機出力</v>
          </cell>
          <cell r="Y50">
            <v>3.7</v>
          </cell>
          <cell r="Z50" t="str">
            <v>kW</v>
          </cell>
          <cell r="AA50" t="str">
            <v>ドレン配管径(機械室)</v>
          </cell>
          <cell r="AD50" t="str">
            <v>ドレン配管径(冷却器)</v>
          </cell>
          <cell r="AG50" t="str">
            <v>製品質量</v>
          </cell>
          <cell r="AH50">
            <v>525</v>
          </cell>
          <cell r="AI50" t="str">
            <v>kg</v>
          </cell>
        </row>
        <row r="51">
          <cell r="B51" t="str">
            <v>PAH-J400DG</v>
          </cell>
          <cell r="C51" t="str">
            <v>標準価格</v>
          </cell>
          <cell r="D51">
            <v>2308000</v>
          </cell>
          <cell r="E51" t="str">
            <v>円</v>
          </cell>
          <cell r="F51" t="str">
            <v>外形寸法　高さ</v>
          </cell>
          <cell r="G51">
            <v>1850</v>
          </cell>
          <cell r="H51" t="str">
            <v>mm</v>
          </cell>
          <cell r="I51" t="str">
            <v>外形寸法　幅</v>
          </cell>
          <cell r="J51">
            <v>1640</v>
          </cell>
          <cell r="K51" t="str">
            <v>mm</v>
          </cell>
          <cell r="L51" t="str">
            <v>外形寸法　奥行</v>
          </cell>
          <cell r="M51">
            <v>635</v>
          </cell>
          <cell r="N51" t="str">
            <v>mm</v>
          </cell>
          <cell r="O51" t="str">
            <v>圧縮機出力</v>
          </cell>
          <cell r="P51" t="str">
            <v>5.5X2</v>
          </cell>
          <cell r="Q51" t="str">
            <v>kW</v>
          </cell>
          <cell r="R51" t="str">
            <v>風量(強)</v>
          </cell>
          <cell r="S51">
            <v>140</v>
          </cell>
          <cell r="T51" t="str">
            <v>m3/min</v>
          </cell>
          <cell r="U51" t="str">
            <v>機外静圧</v>
          </cell>
          <cell r="V51">
            <v>100</v>
          </cell>
          <cell r="W51" t="str">
            <v>Pa</v>
          </cell>
          <cell r="X51" t="str">
            <v>送風機出力</v>
          </cell>
          <cell r="Y51">
            <v>2.2000000000000002</v>
          </cell>
          <cell r="Z51" t="str">
            <v>kW</v>
          </cell>
          <cell r="AA51" t="str">
            <v>ドレン配管径(機械室)</v>
          </cell>
          <cell r="AB51" t="str">
            <v>11/4&lt;32&gt;</v>
          </cell>
          <cell r="AD51" t="str">
            <v>ドレン配管径(冷却器)</v>
          </cell>
          <cell r="AE51" t="str">
            <v>11/4&lt;32&gt;</v>
          </cell>
          <cell r="AG51" t="str">
            <v>製品質量</v>
          </cell>
          <cell r="AH51">
            <v>472</v>
          </cell>
          <cell r="AI51" t="str">
            <v>kg</v>
          </cell>
        </row>
        <row r="52">
          <cell r="B52" t="str">
            <v>PAH-J400DGP</v>
          </cell>
          <cell r="C52" t="str">
            <v>標準価格</v>
          </cell>
          <cell r="D52">
            <v>3065000</v>
          </cell>
          <cell r="E52" t="str">
            <v>円</v>
          </cell>
          <cell r="F52" t="str">
            <v>外形寸法　高さ</v>
          </cell>
          <cell r="G52">
            <v>2150</v>
          </cell>
          <cell r="H52" t="str">
            <v>mm</v>
          </cell>
          <cell r="I52" t="str">
            <v>外形寸法　幅</v>
          </cell>
          <cell r="J52">
            <v>1640</v>
          </cell>
          <cell r="K52" t="str">
            <v>mm</v>
          </cell>
          <cell r="L52" t="str">
            <v>外形寸法　奥行</v>
          </cell>
          <cell r="M52">
            <v>635</v>
          </cell>
          <cell r="N52" t="str">
            <v>mm</v>
          </cell>
          <cell r="O52" t="str">
            <v>圧縮機出力</v>
          </cell>
          <cell r="P52" t="str">
            <v>5.5X2</v>
          </cell>
          <cell r="Q52" t="str">
            <v>kW</v>
          </cell>
          <cell r="R52" t="str">
            <v>風量(強)</v>
          </cell>
          <cell r="S52">
            <v>155</v>
          </cell>
          <cell r="T52" t="str">
            <v>m3/min</v>
          </cell>
          <cell r="U52" t="str">
            <v>機外静圧</v>
          </cell>
          <cell r="V52">
            <v>30</v>
          </cell>
          <cell r="W52" t="str">
            <v>Pa</v>
          </cell>
          <cell r="X52" t="str">
            <v>送風機出力</v>
          </cell>
          <cell r="Y52">
            <v>3.7</v>
          </cell>
          <cell r="Z52" t="str">
            <v>kW</v>
          </cell>
          <cell r="AA52" t="str">
            <v>ドレン配管径(機械室)</v>
          </cell>
          <cell r="AD52" t="str">
            <v>ドレン配管径(冷却器)</v>
          </cell>
          <cell r="AG52" t="str">
            <v>製品質量</v>
          </cell>
          <cell r="AH52">
            <v>525</v>
          </cell>
          <cell r="AI52" t="str">
            <v>kg</v>
          </cell>
        </row>
        <row r="53">
          <cell r="B53" t="str">
            <v>PAH-J560DC</v>
          </cell>
          <cell r="C53" t="str">
            <v>標準価格</v>
          </cell>
          <cell r="D53">
            <v>3200000</v>
          </cell>
          <cell r="E53" t="str">
            <v>円</v>
          </cell>
          <cell r="F53" t="str">
            <v>外形寸法　高さ</v>
          </cell>
          <cell r="G53">
            <v>1850</v>
          </cell>
          <cell r="H53" t="str">
            <v>mm</v>
          </cell>
          <cell r="I53" t="str">
            <v>外形寸法　幅</v>
          </cell>
          <cell r="J53">
            <v>1860</v>
          </cell>
          <cell r="K53" t="str">
            <v>mm</v>
          </cell>
          <cell r="L53" t="str">
            <v>外形寸法　奥行</v>
          </cell>
          <cell r="M53">
            <v>635</v>
          </cell>
          <cell r="N53" t="str">
            <v>mm</v>
          </cell>
          <cell r="O53" t="str">
            <v>圧縮機出力</v>
          </cell>
          <cell r="P53" t="str">
            <v>7.5X2</v>
          </cell>
          <cell r="Q53" t="str">
            <v>kW</v>
          </cell>
          <cell r="R53" t="str">
            <v>風量(強)</v>
          </cell>
          <cell r="S53">
            <v>180</v>
          </cell>
          <cell r="T53" t="str">
            <v>m3/min</v>
          </cell>
          <cell r="U53" t="str">
            <v>機外静圧</v>
          </cell>
          <cell r="V53">
            <v>80</v>
          </cell>
          <cell r="W53" t="str">
            <v>Pa</v>
          </cell>
          <cell r="X53" t="str">
            <v>送風機出力</v>
          </cell>
          <cell r="Y53">
            <v>3.7</v>
          </cell>
          <cell r="Z53" t="str">
            <v>kW</v>
          </cell>
          <cell r="AA53" t="str">
            <v>ドレン配管径(機械室)</v>
          </cell>
          <cell r="AD53" t="str">
            <v>ドレン配管径(冷却器)</v>
          </cell>
          <cell r="AG53" t="str">
            <v>製品質量</v>
          </cell>
          <cell r="AH53">
            <v>565</v>
          </cell>
          <cell r="AI53" t="str">
            <v>kg</v>
          </cell>
        </row>
        <row r="54">
          <cell r="B54" t="str">
            <v>PAH-J560DCP</v>
          </cell>
          <cell r="C54" t="str">
            <v>標準価格</v>
          </cell>
          <cell r="D54">
            <v>4195000</v>
          </cell>
          <cell r="E54" t="str">
            <v>円</v>
          </cell>
          <cell r="F54" t="str">
            <v>外形寸法　高さ</v>
          </cell>
          <cell r="G54">
            <v>2150</v>
          </cell>
          <cell r="H54" t="str">
            <v>mm</v>
          </cell>
          <cell r="I54" t="str">
            <v>外形寸法　幅</v>
          </cell>
          <cell r="J54">
            <v>1860</v>
          </cell>
          <cell r="K54" t="str">
            <v>mm</v>
          </cell>
          <cell r="L54" t="str">
            <v>外形寸法　奥行</v>
          </cell>
          <cell r="M54">
            <v>635</v>
          </cell>
          <cell r="N54" t="str">
            <v>mm</v>
          </cell>
          <cell r="O54" t="str">
            <v>圧縮機出力</v>
          </cell>
          <cell r="P54" t="str">
            <v>7.5X2</v>
          </cell>
          <cell r="Q54" t="str">
            <v>kW</v>
          </cell>
          <cell r="R54" t="str">
            <v>風量(強)</v>
          </cell>
          <cell r="S54">
            <v>195</v>
          </cell>
          <cell r="T54" t="str">
            <v>m3/min</v>
          </cell>
          <cell r="U54" t="str">
            <v>機外静圧</v>
          </cell>
          <cell r="V54">
            <v>30</v>
          </cell>
          <cell r="W54" t="str">
            <v>Pa</v>
          </cell>
          <cell r="X54" t="str">
            <v>送風機出力</v>
          </cell>
          <cell r="Y54">
            <v>5.5</v>
          </cell>
          <cell r="Z54" t="str">
            <v>kW</v>
          </cell>
          <cell r="AA54" t="str">
            <v>ドレン配管径(機械室)</v>
          </cell>
          <cell r="AD54" t="str">
            <v>ドレン配管径(冷却器)</v>
          </cell>
          <cell r="AG54" t="str">
            <v>製品質量</v>
          </cell>
          <cell r="AH54">
            <v>630</v>
          </cell>
          <cell r="AI54" t="str">
            <v>kg</v>
          </cell>
        </row>
        <row r="55">
          <cell r="B55" t="str">
            <v>PAH-J560DG</v>
          </cell>
          <cell r="C55" t="str">
            <v>標準価格</v>
          </cell>
          <cell r="D55">
            <v>3200000</v>
          </cell>
          <cell r="E55" t="str">
            <v>円</v>
          </cell>
          <cell r="F55" t="str">
            <v>外形寸法　高さ</v>
          </cell>
          <cell r="G55">
            <v>1850</v>
          </cell>
          <cell r="H55" t="str">
            <v>mm</v>
          </cell>
          <cell r="I55" t="str">
            <v>外形寸法　幅</v>
          </cell>
          <cell r="J55">
            <v>1860</v>
          </cell>
          <cell r="K55" t="str">
            <v>mm</v>
          </cell>
          <cell r="L55" t="str">
            <v>外形寸法　奥行</v>
          </cell>
          <cell r="M55">
            <v>635</v>
          </cell>
          <cell r="N55" t="str">
            <v>mm</v>
          </cell>
          <cell r="O55" t="str">
            <v>圧縮機出力</v>
          </cell>
          <cell r="P55" t="str">
            <v>7.5X2</v>
          </cell>
          <cell r="Q55" t="str">
            <v>kW</v>
          </cell>
          <cell r="R55" t="str">
            <v>風量(強)</v>
          </cell>
          <cell r="S55">
            <v>180</v>
          </cell>
          <cell r="T55" t="str">
            <v>m3/min</v>
          </cell>
          <cell r="U55" t="str">
            <v>機外静圧</v>
          </cell>
          <cell r="V55">
            <v>80</v>
          </cell>
          <cell r="W55" t="str">
            <v>Pa</v>
          </cell>
          <cell r="X55" t="str">
            <v>送風機出力</v>
          </cell>
          <cell r="Y55">
            <v>3.7</v>
          </cell>
          <cell r="Z55" t="str">
            <v>kW</v>
          </cell>
          <cell r="AA55" t="str">
            <v>ドレン配管径(機械室)</v>
          </cell>
          <cell r="AB55" t="str">
            <v>11/4&lt;32&gt;</v>
          </cell>
          <cell r="AD55" t="str">
            <v>ドレン配管径(冷却器)</v>
          </cell>
          <cell r="AE55" t="str">
            <v>11/4&lt;32&gt;</v>
          </cell>
          <cell r="AG55" t="str">
            <v>製品質量</v>
          </cell>
          <cell r="AH55">
            <v>565</v>
          </cell>
          <cell r="AI55" t="str">
            <v>kg</v>
          </cell>
        </row>
        <row r="56">
          <cell r="B56" t="str">
            <v>PAH-J560DGP</v>
          </cell>
          <cell r="C56" t="str">
            <v>標準価格</v>
          </cell>
          <cell r="D56">
            <v>4195000</v>
          </cell>
          <cell r="E56" t="str">
            <v>円</v>
          </cell>
          <cell r="F56" t="str">
            <v>外形寸法　高さ</v>
          </cell>
          <cell r="G56">
            <v>2150</v>
          </cell>
          <cell r="H56" t="str">
            <v>mm</v>
          </cell>
          <cell r="I56" t="str">
            <v>外形寸法　幅</v>
          </cell>
          <cell r="J56">
            <v>1860</v>
          </cell>
          <cell r="K56" t="str">
            <v>mm</v>
          </cell>
          <cell r="L56" t="str">
            <v>外形寸法　奥行</v>
          </cell>
          <cell r="M56">
            <v>635</v>
          </cell>
          <cell r="N56" t="str">
            <v>mm</v>
          </cell>
          <cell r="O56" t="str">
            <v>圧縮機出力</v>
          </cell>
          <cell r="P56" t="str">
            <v>7.5X2</v>
          </cell>
          <cell r="Q56" t="str">
            <v>kW</v>
          </cell>
          <cell r="R56" t="str">
            <v>風量(強)</v>
          </cell>
          <cell r="S56">
            <v>195</v>
          </cell>
          <cell r="T56" t="str">
            <v>m3/min</v>
          </cell>
          <cell r="U56" t="str">
            <v>機外静圧</v>
          </cell>
          <cell r="V56">
            <v>30</v>
          </cell>
          <cell r="W56" t="str">
            <v>Pa</v>
          </cell>
          <cell r="X56" t="str">
            <v>送風機出力</v>
          </cell>
          <cell r="Y56">
            <v>5.5</v>
          </cell>
          <cell r="Z56" t="str">
            <v>kW</v>
          </cell>
          <cell r="AA56" t="str">
            <v>ドレン配管径(機械室)</v>
          </cell>
          <cell r="AD56" t="str">
            <v>ドレン配管径(冷却器)</v>
          </cell>
          <cell r="AG56" t="str">
            <v>製品質量</v>
          </cell>
          <cell r="AH56">
            <v>630</v>
          </cell>
          <cell r="AI56" t="str">
            <v>kg</v>
          </cell>
        </row>
        <row r="57">
          <cell r="B57" t="str">
            <v>PAH-J630DC</v>
          </cell>
          <cell r="C57" t="str">
            <v>標準価格</v>
          </cell>
          <cell r="D57">
            <v>3558000</v>
          </cell>
          <cell r="E57" t="str">
            <v>円</v>
          </cell>
          <cell r="F57" t="str">
            <v>外形寸法　高さ</v>
          </cell>
          <cell r="G57">
            <v>1830</v>
          </cell>
          <cell r="H57" t="str">
            <v>mm</v>
          </cell>
          <cell r="I57" t="str">
            <v>外形寸法　幅</v>
          </cell>
          <cell r="J57">
            <v>1750</v>
          </cell>
          <cell r="K57" t="str">
            <v>mm</v>
          </cell>
          <cell r="L57" t="str">
            <v>外形寸法　奥行</v>
          </cell>
          <cell r="M57">
            <v>1064</v>
          </cell>
          <cell r="N57" t="str">
            <v>mm</v>
          </cell>
          <cell r="O57" t="str">
            <v>圧縮機出力</v>
          </cell>
          <cell r="P57" t="str">
            <v>5.5X3</v>
          </cell>
          <cell r="Q57" t="str">
            <v>kW</v>
          </cell>
          <cell r="R57" t="str">
            <v>風量(強)</v>
          </cell>
          <cell r="S57">
            <v>210</v>
          </cell>
          <cell r="T57" t="str">
            <v>m3/min</v>
          </cell>
          <cell r="U57" t="str">
            <v>機外静圧</v>
          </cell>
          <cell r="V57">
            <v>100</v>
          </cell>
          <cell r="W57" t="str">
            <v>Pa</v>
          </cell>
          <cell r="X57" t="str">
            <v>送風機出力</v>
          </cell>
          <cell r="Y57">
            <v>3.7</v>
          </cell>
          <cell r="Z57" t="str">
            <v>kW</v>
          </cell>
          <cell r="AA57" t="str">
            <v>ドレン配管径(機械室)</v>
          </cell>
          <cell r="AD57" t="str">
            <v>ドレン配管径(冷却器)</v>
          </cell>
          <cell r="AG57" t="str">
            <v>製品質量</v>
          </cell>
          <cell r="AH57">
            <v>605</v>
          </cell>
          <cell r="AI57" t="str">
            <v>kg</v>
          </cell>
        </row>
        <row r="58">
          <cell r="B58" t="str">
            <v>PAH-J630DG</v>
          </cell>
          <cell r="C58" t="str">
            <v>標準価格</v>
          </cell>
          <cell r="D58">
            <v>3558000</v>
          </cell>
          <cell r="E58" t="str">
            <v>円</v>
          </cell>
          <cell r="F58" t="str">
            <v>外形寸法　高さ</v>
          </cell>
          <cell r="G58">
            <v>1830</v>
          </cell>
          <cell r="H58" t="str">
            <v>mm</v>
          </cell>
          <cell r="I58" t="str">
            <v>外形寸法　幅</v>
          </cell>
          <cell r="J58">
            <v>1750</v>
          </cell>
          <cell r="K58" t="str">
            <v>mm</v>
          </cell>
          <cell r="L58" t="str">
            <v>外形寸法　奥行</v>
          </cell>
          <cell r="M58">
            <v>1064</v>
          </cell>
          <cell r="N58" t="str">
            <v>mm</v>
          </cell>
          <cell r="O58" t="str">
            <v>圧縮機出力</v>
          </cell>
          <cell r="P58" t="str">
            <v>5.5X3</v>
          </cell>
          <cell r="Q58" t="str">
            <v>kW</v>
          </cell>
          <cell r="R58" t="str">
            <v>風量(強)</v>
          </cell>
          <cell r="S58">
            <v>210</v>
          </cell>
          <cell r="T58" t="str">
            <v>m3/min</v>
          </cell>
          <cell r="U58" t="str">
            <v>機外静圧</v>
          </cell>
          <cell r="V58">
            <v>100</v>
          </cell>
          <cell r="W58" t="str">
            <v>Pa</v>
          </cell>
          <cell r="X58" t="str">
            <v>送風機出力</v>
          </cell>
          <cell r="Y58">
            <v>3.7</v>
          </cell>
          <cell r="Z58" t="str">
            <v>kW</v>
          </cell>
          <cell r="AA58" t="str">
            <v>ドレン配管径(機械室)</v>
          </cell>
          <cell r="AB58" t="str">
            <v>1&lt;25&gt;</v>
          </cell>
          <cell r="AD58" t="str">
            <v>ドレン配管径(冷却器)</v>
          </cell>
          <cell r="AE58" t="str">
            <v>11/4&lt;32&gt;</v>
          </cell>
          <cell r="AG58" t="str">
            <v>製品質量</v>
          </cell>
          <cell r="AH58">
            <v>605</v>
          </cell>
          <cell r="AI58" t="str">
            <v>kg</v>
          </cell>
        </row>
        <row r="59">
          <cell r="B59" t="str">
            <v>PAH-J800DC</v>
          </cell>
          <cell r="C59" t="str">
            <v>標準価格</v>
          </cell>
          <cell r="D59">
            <v>4215000</v>
          </cell>
          <cell r="E59" t="str">
            <v>円</v>
          </cell>
          <cell r="F59" t="str">
            <v>外形寸法　高さ</v>
          </cell>
          <cell r="G59">
            <v>1830</v>
          </cell>
          <cell r="H59" t="str">
            <v>mm</v>
          </cell>
          <cell r="I59" t="str">
            <v>外形寸法　幅</v>
          </cell>
          <cell r="J59">
            <v>1750</v>
          </cell>
          <cell r="K59" t="str">
            <v>mm</v>
          </cell>
          <cell r="L59" t="str">
            <v>外形寸法　奥行</v>
          </cell>
          <cell r="M59">
            <v>1064</v>
          </cell>
          <cell r="N59" t="str">
            <v>mm</v>
          </cell>
          <cell r="O59" t="str">
            <v>圧縮機出力</v>
          </cell>
          <cell r="P59" t="str">
            <v>7.5X3</v>
          </cell>
          <cell r="Q59" t="str">
            <v>kW</v>
          </cell>
          <cell r="R59" t="str">
            <v>風量(強)</v>
          </cell>
          <cell r="S59">
            <v>260</v>
          </cell>
          <cell r="T59" t="str">
            <v>m3/min</v>
          </cell>
          <cell r="U59" t="str">
            <v>機外静圧</v>
          </cell>
          <cell r="V59">
            <v>100</v>
          </cell>
          <cell r="W59" t="str">
            <v>Pa</v>
          </cell>
          <cell r="X59" t="str">
            <v>送風機出力</v>
          </cell>
          <cell r="Y59">
            <v>5.5</v>
          </cell>
          <cell r="Z59" t="str">
            <v>kW</v>
          </cell>
          <cell r="AA59" t="str">
            <v>ドレン配管径(機械室)</v>
          </cell>
          <cell r="AD59" t="str">
            <v>ドレン配管径(冷却器)</v>
          </cell>
          <cell r="AG59" t="str">
            <v>製品質量</v>
          </cell>
          <cell r="AH59">
            <v>695</v>
          </cell>
          <cell r="AI59" t="str">
            <v>kg</v>
          </cell>
        </row>
        <row r="60">
          <cell r="B60" t="str">
            <v>PAH-J800DG</v>
          </cell>
          <cell r="C60" t="str">
            <v>標準価格</v>
          </cell>
          <cell r="D60">
            <v>4215000</v>
          </cell>
          <cell r="E60" t="str">
            <v>円</v>
          </cell>
          <cell r="F60" t="str">
            <v>外形寸法　高さ</v>
          </cell>
          <cell r="G60">
            <v>1830</v>
          </cell>
          <cell r="H60" t="str">
            <v>mm</v>
          </cell>
          <cell r="I60" t="str">
            <v>外形寸法　幅</v>
          </cell>
          <cell r="J60">
            <v>1750</v>
          </cell>
          <cell r="K60" t="str">
            <v>mm</v>
          </cell>
          <cell r="L60" t="str">
            <v>外形寸法　奥行</v>
          </cell>
          <cell r="M60">
            <v>1064</v>
          </cell>
          <cell r="N60" t="str">
            <v>mm</v>
          </cell>
          <cell r="O60" t="str">
            <v>圧縮機出力</v>
          </cell>
          <cell r="P60" t="str">
            <v>7.5X3</v>
          </cell>
          <cell r="Q60" t="str">
            <v>kW</v>
          </cell>
          <cell r="R60" t="str">
            <v>風量(強)</v>
          </cell>
          <cell r="S60">
            <v>260</v>
          </cell>
          <cell r="T60" t="str">
            <v>m3/min</v>
          </cell>
          <cell r="U60" t="str">
            <v>機外静圧</v>
          </cell>
          <cell r="V60">
            <v>100</v>
          </cell>
          <cell r="W60" t="str">
            <v>Pa</v>
          </cell>
          <cell r="X60" t="str">
            <v>送風機出力</v>
          </cell>
          <cell r="Y60">
            <v>5.5</v>
          </cell>
          <cell r="Z60" t="str">
            <v>kW</v>
          </cell>
          <cell r="AA60" t="str">
            <v>ドレン配管径(機械室)</v>
          </cell>
          <cell r="AB60" t="str">
            <v>1&lt;25&gt;</v>
          </cell>
          <cell r="AD60" t="str">
            <v>ドレン配管径(冷却器)</v>
          </cell>
          <cell r="AE60" t="str">
            <v>11/4&lt;32&gt;</v>
          </cell>
          <cell r="AG60" t="str">
            <v>製品質量</v>
          </cell>
          <cell r="AH60">
            <v>695</v>
          </cell>
          <cell r="AI60" t="str">
            <v>kg</v>
          </cell>
        </row>
        <row r="61">
          <cell r="B61" t="str">
            <v>PAM-J150G-H</v>
          </cell>
          <cell r="C61" t="str">
            <v>標準価格</v>
          </cell>
          <cell r="D61">
            <v>1445000</v>
          </cell>
          <cell r="E61" t="str">
            <v>円</v>
          </cell>
          <cell r="F61" t="str">
            <v>外形寸法　高さ</v>
          </cell>
          <cell r="G61">
            <v>1748</v>
          </cell>
          <cell r="H61" t="str">
            <v>mm</v>
          </cell>
          <cell r="I61" t="str">
            <v>外形寸法　幅</v>
          </cell>
          <cell r="J61">
            <v>980</v>
          </cell>
          <cell r="K61" t="str">
            <v>mm</v>
          </cell>
          <cell r="L61" t="str">
            <v>外形寸法　奥行</v>
          </cell>
          <cell r="M61">
            <v>485</v>
          </cell>
          <cell r="N61" t="str">
            <v>mm</v>
          </cell>
          <cell r="O61" t="str">
            <v>圧縮機出力</v>
          </cell>
          <cell r="P61">
            <v>3.2</v>
          </cell>
          <cell r="Q61" t="str">
            <v>kW</v>
          </cell>
          <cell r="R61" t="str">
            <v>風量(強)</v>
          </cell>
          <cell r="S61">
            <v>50</v>
          </cell>
          <cell r="T61" t="str">
            <v>m3/min</v>
          </cell>
          <cell r="U61" t="str">
            <v>機外静圧</v>
          </cell>
          <cell r="V61">
            <v>35</v>
          </cell>
          <cell r="W61" t="str">
            <v>Pa</v>
          </cell>
          <cell r="X61" t="str">
            <v>送風機出力</v>
          </cell>
          <cell r="Y61">
            <v>0.75</v>
          </cell>
          <cell r="Z61" t="str">
            <v>kW</v>
          </cell>
          <cell r="AA61" t="str">
            <v>ドレン配管径(機械室)</v>
          </cell>
          <cell r="AD61" t="str">
            <v>ドレン配管径(冷却器)</v>
          </cell>
          <cell r="AG61" t="str">
            <v>製品質量</v>
          </cell>
          <cell r="AH61">
            <v>180</v>
          </cell>
          <cell r="AI61" t="str">
            <v>kg</v>
          </cell>
        </row>
        <row r="62">
          <cell r="B62" t="str">
            <v>PAM-J212G-H</v>
          </cell>
          <cell r="C62" t="str">
            <v>標準価格</v>
          </cell>
          <cell r="D62">
            <v>1810000</v>
          </cell>
          <cell r="E62" t="str">
            <v>円</v>
          </cell>
          <cell r="F62" t="str">
            <v>外形寸法　高さ</v>
          </cell>
          <cell r="G62">
            <v>1748</v>
          </cell>
          <cell r="H62" t="str">
            <v>mm</v>
          </cell>
          <cell r="I62" t="str">
            <v>外形寸法　幅</v>
          </cell>
          <cell r="J62">
            <v>1200</v>
          </cell>
          <cell r="K62" t="str">
            <v>mm</v>
          </cell>
          <cell r="L62" t="str">
            <v>外形寸法　奥行</v>
          </cell>
          <cell r="M62">
            <v>485</v>
          </cell>
          <cell r="N62" t="str">
            <v>mm</v>
          </cell>
          <cell r="O62" t="str">
            <v>圧縮機出力</v>
          </cell>
          <cell r="P62">
            <v>5.5</v>
          </cell>
          <cell r="Q62" t="str">
            <v>kW</v>
          </cell>
          <cell r="R62" t="str">
            <v>風量(強)</v>
          </cell>
          <cell r="S62">
            <v>75</v>
          </cell>
          <cell r="T62" t="str">
            <v>m3/min</v>
          </cell>
          <cell r="U62" t="str">
            <v>機外静圧</v>
          </cell>
          <cell r="V62">
            <v>95</v>
          </cell>
          <cell r="W62" t="str">
            <v>Pa</v>
          </cell>
          <cell r="X62" t="str">
            <v>送風機出力</v>
          </cell>
          <cell r="Y62">
            <v>1.5</v>
          </cell>
          <cell r="Z62" t="str">
            <v>kW</v>
          </cell>
          <cell r="AA62" t="str">
            <v>ドレン配管径(機械室)</v>
          </cell>
          <cell r="AD62" t="str">
            <v>ドレン配管径(冷却器)</v>
          </cell>
          <cell r="AG62" t="str">
            <v>製品質量</v>
          </cell>
          <cell r="AH62">
            <v>238</v>
          </cell>
          <cell r="AI62" t="str">
            <v>kg</v>
          </cell>
        </row>
        <row r="63">
          <cell r="B63" t="str">
            <v>PAM-J300G-H</v>
          </cell>
          <cell r="C63" t="str">
            <v>標準価格</v>
          </cell>
          <cell r="D63">
            <v>2340000</v>
          </cell>
          <cell r="E63" t="str">
            <v>円</v>
          </cell>
          <cell r="F63" t="str">
            <v>外形寸法　高さ</v>
          </cell>
          <cell r="G63">
            <v>1748</v>
          </cell>
          <cell r="H63" t="str">
            <v>mm</v>
          </cell>
          <cell r="I63" t="str">
            <v>外形寸法　幅</v>
          </cell>
          <cell r="J63">
            <v>1420</v>
          </cell>
          <cell r="K63" t="str">
            <v>mm</v>
          </cell>
          <cell r="L63" t="str">
            <v>外形寸法　奥行</v>
          </cell>
          <cell r="M63">
            <v>485</v>
          </cell>
          <cell r="N63" t="str">
            <v>mm</v>
          </cell>
          <cell r="O63" t="str">
            <v>圧縮機出力</v>
          </cell>
          <cell r="P63">
            <v>7.5</v>
          </cell>
          <cell r="Q63" t="str">
            <v>kW</v>
          </cell>
          <cell r="R63" t="str">
            <v>風量(強)</v>
          </cell>
          <cell r="S63">
            <v>97</v>
          </cell>
          <cell r="T63" t="str">
            <v>m3/min</v>
          </cell>
          <cell r="U63" t="str">
            <v>機外静圧</v>
          </cell>
          <cell r="V63">
            <v>50</v>
          </cell>
          <cell r="W63" t="str">
            <v>Pa</v>
          </cell>
          <cell r="X63" t="str">
            <v>送風機出力</v>
          </cell>
          <cell r="Y63">
            <v>1.5</v>
          </cell>
          <cell r="Z63" t="str">
            <v>kW</v>
          </cell>
          <cell r="AA63" t="str">
            <v>ドレン配管径(機械室)</v>
          </cell>
          <cell r="AD63" t="str">
            <v>ドレン配管径(冷却器)</v>
          </cell>
          <cell r="AG63" t="str">
            <v>製品質量</v>
          </cell>
          <cell r="AH63">
            <v>300</v>
          </cell>
          <cell r="AI63" t="str">
            <v>kg</v>
          </cell>
        </row>
        <row r="64">
          <cell r="B64" t="str">
            <v>PAM-J425G</v>
          </cell>
          <cell r="C64" t="str">
            <v>標準価格</v>
          </cell>
          <cell r="D64">
            <v>2770000</v>
          </cell>
          <cell r="E64" t="str">
            <v>円</v>
          </cell>
          <cell r="F64" t="str">
            <v>外形寸法　高さ</v>
          </cell>
          <cell r="G64">
            <v>1899</v>
          </cell>
          <cell r="H64" t="str">
            <v>mm</v>
          </cell>
          <cell r="I64" t="str">
            <v>外形寸法　幅</v>
          </cell>
          <cell r="J64">
            <v>1640</v>
          </cell>
          <cell r="K64" t="str">
            <v>mm</v>
          </cell>
          <cell r="L64" t="str">
            <v>外形寸法　奥行</v>
          </cell>
          <cell r="M64">
            <v>635</v>
          </cell>
          <cell r="N64" t="str">
            <v>mm</v>
          </cell>
          <cell r="O64" t="str">
            <v>圧縮機出力</v>
          </cell>
          <cell r="P64" t="str">
            <v>5.5X2</v>
          </cell>
          <cell r="Q64" t="str">
            <v>kW</v>
          </cell>
          <cell r="R64" t="str">
            <v>風量(強)</v>
          </cell>
          <cell r="S64">
            <v>150</v>
          </cell>
          <cell r="T64" t="str">
            <v>m3/min</v>
          </cell>
          <cell r="U64" t="str">
            <v>機外静圧</v>
          </cell>
          <cell r="V64">
            <v>75</v>
          </cell>
          <cell r="W64" t="str">
            <v>Pa</v>
          </cell>
          <cell r="X64" t="str">
            <v>送風機出力</v>
          </cell>
          <cell r="Y64">
            <v>2.2000000000000002</v>
          </cell>
          <cell r="Z64" t="str">
            <v>kW</v>
          </cell>
          <cell r="AA64" t="str">
            <v>ドレン配管径(機械室)</v>
          </cell>
          <cell r="AD64" t="str">
            <v>ドレン配管径(冷却器)</v>
          </cell>
          <cell r="AG64" t="str">
            <v>製品質量</v>
          </cell>
          <cell r="AH64">
            <v>455</v>
          </cell>
          <cell r="AI64" t="str">
            <v>kg</v>
          </cell>
        </row>
        <row r="65">
          <cell r="B65" t="str">
            <v>PAM-J600G</v>
          </cell>
          <cell r="C65" t="str">
            <v>標準価格</v>
          </cell>
          <cell r="D65">
            <v>3360000</v>
          </cell>
          <cell r="E65" t="str">
            <v>円</v>
          </cell>
          <cell r="F65" t="str">
            <v>外形寸法　高さ</v>
          </cell>
          <cell r="G65">
            <v>1899</v>
          </cell>
          <cell r="H65" t="str">
            <v>mm</v>
          </cell>
          <cell r="I65" t="str">
            <v>外形寸法　幅</v>
          </cell>
          <cell r="J65">
            <v>1860</v>
          </cell>
          <cell r="K65" t="str">
            <v>mm</v>
          </cell>
          <cell r="L65" t="str">
            <v>外形寸法　奥行</v>
          </cell>
          <cell r="M65">
            <v>635</v>
          </cell>
          <cell r="N65" t="str">
            <v>mm</v>
          </cell>
          <cell r="O65" t="str">
            <v>圧縮機出力</v>
          </cell>
          <cell r="P65" t="str">
            <v>7.5X2</v>
          </cell>
          <cell r="Q65" t="str">
            <v>kW</v>
          </cell>
          <cell r="R65" t="str">
            <v>風量(強)</v>
          </cell>
          <cell r="S65">
            <v>195</v>
          </cell>
          <cell r="T65" t="str">
            <v>m3/min</v>
          </cell>
          <cell r="U65" t="str">
            <v>機外静圧</v>
          </cell>
          <cell r="V65">
            <v>25</v>
          </cell>
          <cell r="W65" t="str">
            <v>Pa</v>
          </cell>
          <cell r="X65" t="str">
            <v>送風機出力</v>
          </cell>
          <cell r="Y65">
            <v>3.7</v>
          </cell>
          <cell r="Z65" t="str">
            <v>kW</v>
          </cell>
          <cell r="AA65" t="str">
            <v>ドレン配管径(機械室)</v>
          </cell>
          <cell r="AD65" t="str">
            <v>ドレン配管径(冷却器)</v>
          </cell>
          <cell r="AG65" t="str">
            <v>製品質量</v>
          </cell>
          <cell r="AH65">
            <v>555</v>
          </cell>
          <cell r="AI65" t="str">
            <v>kg</v>
          </cell>
        </row>
        <row r="66">
          <cell r="B66" t="str">
            <v>PAT-J1180J</v>
          </cell>
          <cell r="C66" t="str">
            <v>標準価格</v>
          </cell>
          <cell r="E66" t="str">
            <v>円</v>
          </cell>
          <cell r="F66" t="str">
            <v>外形寸法　高さ</v>
          </cell>
          <cell r="G66">
            <v>1880</v>
          </cell>
          <cell r="H66" t="str">
            <v>mm</v>
          </cell>
          <cell r="I66" t="str">
            <v>外形寸法　幅</v>
          </cell>
          <cell r="J66">
            <v>2240</v>
          </cell>
          <cell r="K66" t="str">
            <v>mm</v>
          </cell>
          <cell r="L66" t="str">
            <v>外形寸法　奥行</v>
          </cell>
          <cell r="M66">
            <v>1456</v>
          </cell>
          <cell r="N66" t="str">
            <v>mm</v>
          </cell>
          <cell r="O66" t="str">
            <v>圧縮機出力</v>
          </cell>
          <cell r="P66" t="str">
            <v>37x1</v>
          </cell>
          <cell r="Q66" t="str">
            <v>kW</v>
          </cell>
          <cell r="R66" t="str">
            <v>風量(強)</v>
          </cell>
          <cell r="S66">
            <v>450</v>
          </cell>
          <cell r="T66" t="str">
            <v>m3/min</v>
          </cell>
          <cell r="U66" t="str">
            <v>機外静圧</v>
          </cell>
          <cell r="V66">
            <v>294</v>
          </cell>
          <cell r="W66" t="str">
            <v>Pa</v>
          </cell>
          <cell r="X66" t="str">
            <v>送風機出力</v>
          </cell>
          <cell r="Y66">
            <v>11</v>
          </cell>
          <cell r="Z66" t="str">
            <v>kW</v>
          </cell>
          <cell r="AA66" t="str">
            <v>ドレン配管径(機械室)</v>
          </cell>
          <cell r="AB66">
            <v>1.25</v>
          </cell>
          <cell r="AD66" t="str">
            <v>ドレン配管径(冷却器)</v>
          </cell>
          <cell r="AG66" t="str">
            <v>製品質量</v>
          </cell>
          <cell r="AI66" t="str">
            <v>kg</v>
          </cell>
        </row>
        <row r="67">
          <cell r="B67" t="str">
            <v>PAT-J125E</v>
          </cell>
          <cell r="C67" t="str">
            <v>標準価格</v>
          </cell>
          <cell r="D67">
            <v>1450000</v>
          </cell>
          <cell r="E67" t="str">
            <v>円</v>
          </cell>
          <cell r="F67" t="str">
            <v>外形寸法　高さ</v>
          </cell>
          <cell r="G67">
            <v>1650</v>
          </cell>
          <cell r="H67" t="str">
            <v>mm</v>
          </cell>
          <cell r="I67" t="str">
            <v>外形寸法　幅</v>
          </cell>
          <cell r="J67">
            <v>980</v>
          </cell>
          <cell r="K67" t="str">
            <v>mm</v>
          </cell>
          <cell r="L67" t="str">
            <v>外形寸法　奥行</v>
          </cell>
          <cell r="M67">
            <v>485</v>
          </cell>
          <cell r="N67" t="str">
            <v>mm</v>
          </cell>
          <cell r="O67" t="str">
            <v>圧縮機出力</v>
          </cell>
          <cell r="P67">
            <v>3.2</v>
          </cell>
          <cell r="Q67" t="str">
            <v>kW</v>
          </cell>
          <cell r="R67" t="str">
            <v>風量(強)</v>
          </cell>
          <cell r="S67">
            <v>45</v>
          </cell>
          <cell r="T67" t="str">
            <v>m3/min</v>
          </cell>
          <cell r="U67" t="str">
            <v>機外静圧</v>
          </cell>
          <cell r="V67">
            <v>20</v>
          </cell>
          <cell r="W67" t="str">
            <v>Pa</v>
          </cell>
          <cell r="X67" t="str">
            <v>送風機出力</v>
          </cell>
          <cell r="Y67">
            <v>0.13</v>
          </cell>
          <cell r="Z67" t="str">
            <v>kW</v>
          </cell>
          <cell r="AA67" t="str">
            <v>ドレン配管径(機械室)</v>
          </cell>
          <cell r="AD67" t="str">
            <v>ドレン配管径(冷却器)</v>
          </cell>
          <cell r="AG67" t="str">
            <v>製品質量</v>
          </cell>
          <cell r="AH67">
            <v>174</v>
          </cell>
          <cell r="AI67" t="str">
            <v>kg</v>
          </cell>
        </row>
        <row r="68">
          <cell r="B68" t="str">
            <v>PAT-J125E-H</v>
          </cell>
          <cell r="C68" t="str">
            <v>標準価格</v>
          </cell>
          <cell r="D68">
            <v>1540000</v>
          </cell>
          <cell r="E68" t="str">
            <v>円</v>
          </cell>
          <cell r="F68" t="str">
            <v>外形寸法　高さ</v>
          </cell>
          <cell r="G68">
            <v>1748</v>
          </cell>
          <cell r="H68" t="str">
            <v>mm</v>
          </cell>
          <cell r="I68" t="str">
            <v>外形寸法　幅</v>
          </cell>
          <cell r="J68">
            <v>980</v>
          </cell>
          <cell r="K68" t="str">
            <v>mm</v>
          </cell>
          <cell r="L68" t="str">
            <v>外形寸法　奥行</v>
          </cell>
          <cell r="M68">
            <v>485</v>
          </cell>
          <cell r="N68" t="str">
            <v>mm</v>
          </cell>
          <cell r="O68" t="str">
            <v>圧縮機出力</v>
          </cell>
          <cell r="P68">
            <v>3.2</v>
          </cell>
          <cell r="Q68" t="str">
            <v>kW</v>
          </cell>
          <cell r="R68" t="str">
            <v>風量(強)</v>
          </cell>
          <cell r="S68">
            <v>45</v>
          </cell>
          <cell r="T68" t="str">
            <v>m3/min</v>
          </cell>
          <cell r="U68" t="str">
            <v>機外静圧</v>
          </cell>
          <cell r="V68">
            <v>65</v>
          </cell>
          <cell r="W68" t="str">
            <v>Pa</v>
          </cell>
          <cell r="X68" t="str">
            <v>送風機出力</v>
          </cell>
          <cell r="Y68">
            <v>0.75</v>
          </cell>
          <cell r="Z68" t="str">
            <v>kW</v>
          </cell>
          <cell r="AA68" t="str">
            <v>ドレン配管径(機械室)</v>
          </cell>
          <cell r="AD68" t="str">
            <v>ドレン配管径(冷却器)</v>
          </cell>
          <cell r="AG68" t="str">
            <v>製品質量</v>
          </cell>
          <cell r="AH68">
            <v>180</v>
          </cell>
          <cell r="AI68" t="str">
            <v>kg</v>
          </cell>
        </row>
        <row r="69">
          <cell r="B69" t="str">
            <v>PAT-J125G</v>
          </cell>
          <cell r="C69" t="str">
            <v>標準価格</v>
          </cell>
          <cell r="D69">
            <v>1450000</v>
          </cell>
          <cell r="E69" t="str">
            <v>円</v>
          </cell>
          <cell r="F69" t="str">
            <v>外形寸法　高さ</v>
          </cell>
          <cell r="G69">
            <v>1650</v>
          </cell>
          <cell r="H69" t="str">
            <v>mm</v>
          </cell>
          <cell r="I69" t="str">
            <v>外形寸法　幅</v>
          </cell>
          <cell r="J69">
            <v>980</v>
          </cell>
          <cell r="K69" t="str">
            <v>mm</v>
          </cell>
          <cell r="L69" t="str">
            <v>外形寸法　奥行</v>
          </cell>
          <cell r="M69">
            <v>485</v>
          </cell>
          <cell r="N69" t="str">
            <v>mm</v>
          </cell>
          <cell r="O69" t="str">
            <v>圧縮機出力</v>
          </cell>
          <cell r="P69">
            <v>3.2</v>
          </cell>
          <cell r="Q69" t="str">
            <v>kW</v>
          </cell>
          <cell r="R69" t="str">
            <v>風量(強)</v>
          </cell>
          <cell r="S69">
            <v>45</v>
          </cell>
          <cell r="T69" t="str">
            <v>m3/min</v>
          </cell>
          <cell r="U69" t="str">
            <v>機外静圧</v>
          </cell>
          <cell r="V69">
            <v>20</v>
          </cell>
          <cell r="W69" t="str">
            <v>Pa</v>
          </cell>
          <cell r="X69" t="str">
            <v>送風機出力</v>
          </cell>
          <cell r="Y69">
            <v>0.13</v>
          </cell>
          <cell r="Z69" t="str">
            <v>kW</v>
          </cell>
          <cell r="AA69" t="str">
            <v>ドレン配管径(機械室)</v>
          </cell>
          <cell r="AB69" t="str">
            <v>1&lt;25&gt;</v>
          </cell>
          <cell r="AD69" t="str">
            <v>ドレン配管径(冷却器)</v>
          </cell>
          <cell r="AE69" t="str">
            <v>1&lt;25&gt;</v>
          </cell>
          <cell r="AG69" t="str">
            <v>製品質量</v>
          </cell>
          <cell r="AH69">
            <v>174</v>
          </cell>
          <cell r="AI69" t="str">
            <v>kg</v>
          </cell>
        </row>
        <row r="70">
          <cell r="B70" t="str">
            <v>PAT-J125G-H</v>
          </cell>
          <cell r="C70" t="str">
            <v>標準価格</v>
          </cell>
          <cell r="D70">
            <v>1485000</v>
          </cell>
          <cell r="E70" t="str">
            <v>円</v>
          </cell>
          <cell r="F70" t="str">
            <v>外形寸法　高さ</v>
          </cell>
          <cell r="G70">
            <v>1748</v>
          </cell>
          <cell r="H70" t="str">
            <v>mm</v>
          </cell>
          <cell r="I70" t="str">
            <v>外形寸法　幅</v>
          </cell>
          <cell r="J70">
            <v>980</v>
          </cell>
          <cell r="K70" t="str">
            <v>mm</v>
          </cell>
          <cell r="L70" t="str">
            <v>外形寸法　奥行</v>
          </cell>
          <cell r="M70">
            <v>485</v>
          </cell>
          <cell r="N70" t="str">
            <v>mm</v>
          </cell>
          <cell r="O70" t="str">
            <v>圧縮機出力</v>
          </cell>
          <cell r="P70">
            <v>3.2</v>
          </cell>
          <cell r="Q70" t="str">
            <v>kW</v>
          </cell>
          <cell r="R70" t="str">
            <v>風量(強)</v>
          </cell>
          <cell r="S70">
            <v>45</v>
          </cell>
          <cell r="T70" t="str">
            <v>m3/min</v>
          </cell>
          <cell r="U70" t="str">
            <v>機外静圧</v>
          </cell>
          <cell r="V70">
            <v>65</v>
          </cell>
          <cell r="W70" t="str">
            <v>Pa</v>
          </cell>
          <cell r="X70" t="str">
            <v>送風機出力</v>
          </cell>
          <cell r="Y70">
            <v>0.75</v>
          </cell>
          <cell r="Z70" t="str">
            <v>kW</v>
          </cell>
          <cell r="AA70" t="str">
            <v>ドレン配管径(機械室)</v>
          </cell>
          <cell r="AB70" t="str">
            <v>1&lt;25&gt;</v>
          </cell>
          <cell r="AD70" t="str">
            <v>ドレン配管径(冷却器)</v>
          </cell>
          <cell r="AE70" t="str">
            <v>1&lt;25&gt;</v>
          </cell>
          <cell r="AG70" t="str">
            <v>製品質量</v>
          </cell>
          <cell r="AH70">
            <v>180</v>
          </cell>
          <cell r="AI70" t="str">
            <v>kg</v>
          </cell>
        </row>
        <row r="71">
          <cell r="B71" t="str">
            <v>PAT-J1320JF</v>
          </cell>
          <cell r="C71" t="str">
            <v>標準価格</v>
          </cell>
          <cell r="E71" t="str">
            <v>円</v>
          </cell>
          <cell r="F71" t="str">
            <v>外形寸法　高さ</v>
          </cell>
          <cell r="G71">
            <v>1880</v>
          </cell>
          <cell r="H71" t="str">
            <v>mm</v>
          </cell>
          <cell r="I71" t="str">
            <v>外形寸法　幅</v>
          </cell>
          <cell r="J71">
            <v>1990</v>
          </cell>
          <cell r="K71" t="str">
            <v>mm</v>
          </cell>
          <cell r="L71" t="str">
            <v>外形寸法　奥行</v>
          </cell>
          <cell r="M71">
            <v>1456</v>
          </cell>
          <cell r="N71" t="str">
            <v>mm</v>
          </cell>
          <cell r="O71" t="str">
            <v>圧縮機出力</v>
          </cell>
          <cell r="P71" t="str">
            <v>30x1</v>
          </cell>
          <cell r="Q71" t="str">
            <v>kW</v>
          </cell>
          <cell r="R71" t="str">
            <v>風量(強)</v>
          </cell>
          <cell r="S71">
            <v>150</v>
          </cell>
          <cell r="T71" t="str">
            <v>m3/min</v>
          </cell>
          <cell r="U71" t="str">
            <v>機外静圧</v>
          </cell>
          <cell r="V71">
            <v>294</v>
          </cell>
          <cell r="W71" t="str">
            <v>Pa</v>
          </cell>
          <cell r="X71" t="str">
            <v>送風機出力</v>
          </cell>
          <cell r="Y71">
            <v>3.7</v>
          </cell>
          <cell r="Z71" t="str">
            <v>kW</v>
          </cell>
          <cell r="AA71" t="str">
            <v>ドレン配管径(機械室)</v>
          </cell>
          <cell r="AB71">
            <v>1.25</v>
          </cell>
          <cell r="AD71" t="str">
            <v>ドレン配管径(冷却器)</v>
          </cell>
          <cell r="AE71">
            <v>32</v>
          </cell>
          <cell r="AG71" t="str">
            <v>製品質量</v>
          </cell>
          <cell r="AI71" t="str">
            <v>kg</v>
          </cell>
        </row>
        <row r="72">
          <cell r="B72" t="str">
            <v>PAT-J1600JF</v>
          </cell>
          <cell r="C72" t="str">
            <v>標準価格</v>
          </cell>
          <cell r="E72" t="str">
            <v>円</v>
          </cell>
          <cell r="F72" t="str">
            <v>外形寸法　高さ</v>
          </cell>
          <cell r="G72">
            <v>1880</v>
          </cell>
          <cell r="H72" t="str">
            <v>mm</v>
          </cell>
          <cell r="I72" t="str">
            <v>外形寸法　幅</v>
          </cell>
          <cell r="J72">
            <v>1990</v>
          </cell>
          <cell r="K72" t="str">
            <v>mm</v>
          </cell>
          <cell r="L72" t="str">
            <v>外形寸法　奥行</v>
          </cell>
          <cell r="M72">
            <v>1456</v>
          </cell>
          <cell r="N72" t="str">
            <v>mm</v>
          </cell>
          <cell r="O72" t="str">
            <v>圧縮機出力</v>
          </cell>
          <cell r="P72" t="str">
            <v>37x1</v>
          </cell>
          <cell r="Q72" t="str">
            <v>kW</v>
          </cell>
          <cell r="R72" t="str">
            <v>風量(強)</v>
          </cell>
          <cell r="S72">
            <v>190</v>
          </cell>
          <cell r="T72" t="str">
            <v>m3/min</v>
          </cell>
          <cell r="U72" t="str">
            <v>機外静圧</v>
          </cell>
          <cell r="V72">
            <v>294</v>
          </cell>
          <cell r="W72" t="str">
            <v>Pa</v>
          </cell>
          <cell r="X72" t="str">
            <v>送風機出力</v>
          </cell>
          <cell r="Y72">
            <v>3.7</v>
          </cell>
          <cell r="Z72" t="str">
            <v>kW</v>
          </cell>
          <cell r="AA72" t="str">
            <v>ドレン配管径(機械室)</v>
          </cell>
          <cell r="AB72">
            <v>1.25</v>
          </cell>
          <cell r="AD72" t="str">
            <v>ドレン配管径(冷却器)</v>
          </cell>
          <cell r="AE72">
            <v>32</v>
          </cell>
          <cell r="AG72" t="str">
            <v>製品質量</v>
          </cell>
          <cell r="AI72" t="str">
            <v>kg</v>
          </cell>
        </row>
        <row r="73">
          <cell r="B73" t="str">
            <v>PAT-J190E</v>
          </cell>
          <cell r="C73" t="str">
            <v>標準価格</v>
          </cell>
          <cell r="D73">
            <v>1910000</v>
          </cell>
          <cell r="E73" t="str">
            <v>円</v>
          </cell>
          <cell r="F73" t="str">
            <v>外形寸法　高さ</v>
          </cell>
          <cell r="G73">
            <v>1650</v>
          </cell>
          <cell r="H73" t="str">
            <v>mm</v>
          </cell>
          <cell r="I73" t="str">
            <v>外形寸法　幅</v>
          </cell>
          <cell r="J73">
            <v>1200</v>
          </cell>
          <cell r="K73" t="str">
            <v>mm</v>
          </cell>
          <cell r="L73" t="str">
            <v>外形寸法　奥行</v>
          </cell>
          <cell r="M73">
            <v>485</v>
          </cell>
          <cell r="N73" t="str">
            <v>mm</v>
          </cell>
          <cell r="O73" t="str">
            <v>圧縮機出力</v>
          </cell>
          <cell r="P73">
            <v>5.5</v>
          </cell>
          <cell r="Q73" t="str">
            <v>kW</v>
          </cell>
          <cell r="R73" t="str">
            <v>風量(強)</v>
          </cell>
          <cell r="S73">
            <v>70</v>
          </cell>
          <cell r="T73" t="str">
            <v>m3/min</v>
          </cell>
          <cell r="U73" t="str">
            <v>機外静圧</v>
          </cell>
          <cell r="V73">
            <v>20</v>
          </cell>
          <cell r="W73" t="str">
            <v>Pa</v>
          </cell>
          <cell r="X73" t="str">
            <v>送風機出力</v>
          </cell>
          <cell r="Y73">
            <v>0.28000000000000003</v>
          </cell>
          <cell r="Z73" t="str">
            <v>kW</v>
          </cell>
          <cell r="AA73" t="str">
            <v>ドレン配管径(機械室)</v>
          </cell>
          <cell r="AD73" t="str">
            <v>ドレン配管径(冷却器)</v>
          </cell>
          <cell r="AG73" t="str">
            <v>製品質量</v>
          </cell>
          <cell r="AH73">
            <v>229</v>
          </cell>
          <cell r="AI73" t="str">
            <v>kg</v>
          </cell>
        </row>
        <row r="74">
          <cell r="B74" t="str">
            <v>PAT-J190E-H</v>
          </cell>
          <cell r="C74" t="str">
            <v>標準価格</v>
          </cell>
          <cell r="D74">
            <v>2030000</v>
          </cell>
          <cell r="E74" t="str">
            <v>円</v>
          </cell>
          <cell r="F74" t="str">
            <v>外形寸法　高さ</v>
          </cell>
          <cell r="G74">
            <v>1748</v>
          </cell>
          <cell r="H74" t="str">
            <v>mm</v>
          </cell>
          <cell r="I74" t="str">
            <v>外形寸法　幅</v>
          </cell>
          <cell r="J74">
            <v>1200</v>
          </cell>
          <cell r="K74" t="str">
            <v>mm</v>
          </cell>
          <cell r="L74" t="str">
            <v>外形寸法　奥行</v>
          </cell>
          <cell r="M74">
            <v>485</v>
          </cell>
          <cell r="N74" t="str">
            <v>mm</v>
          </cell>
          <cell r="O74" t="str">
            <v>圧縮機出力</v>
          </cell>
          <cell r="P74">
            <v>5.5</v>
          </cell>
          <cell r="Q74" t="str">
            <v>kW</v>
          </cell>
          <cell r="R74" t="str">
            <v>風量(強)</v>
          </cell>
          <cell r="S74">
            <v>70</v>
          </cell>
          <cell r="T74" t="str">
            <v>m3/min</v>
          </cell>
          <cell r="U74" t="str">
            <v>機外静圧</v>
          </cell>
          <cell r="V74">
            <v>110</v>
          </cell>
          <cell r="W74" t="str">
            <v>Pa</v>
          </cell>
          <cell r="X74" t="str">
            <v>送風機出力</v>
          </cell>
          <cell r="Y74">
            <v>1.5</v>
          </cell>
          <cell r="Z74" t="str">
            <v>kW</v>
          </cell>
          <cell r="AA74" t="str">
            <v>ドレン配管径(機械室)</v>
          </cell>
          <cell r="AD74" t="str">
            <v>ドレン配管径(冷却器)</v>
          </cell>
          <cell r="AG74" t="str">
            <v>製品質量</v>
          </cell>
          <cell r="AH74">
            <v>238</v>
          </cell>
          <cell r="AI74" t="str">
            <v>kg</v>
          </cell>
        </row>
        <row r="75">
          <cell r="B75" t="str">
            <v>PAT-J190G</v>
          </cell>
          <cell r="C75" t="str">
            <v>標準価格</v>
          </cell>
          <cell r="D75">
            <v>1910000</v>
          </cell>
          <cell r="E75" t="str">
            <v>円</v>
          </cell>
          <cell r="F75" t="str">
            <v>外形寸法　高さ</v>
          </cell>
          <cell r="G75">
            <v>1650</v>
          </cell>
          <cell r="H75" t="str">
            <v>mm</v>
          </cell>
          <cell r="I75" t="str">
            <v>外形寸法　幅</v>
          </cell>
          <cell r="J75">
            <v>1200</v>
          </cell>
          <cell r="K75" t="str">
            <v>mm</v>
          </cell>
          <cell r="L75" t="str">
            <v>外形寸法　奥行</v>
          </cell>
          <cell r="M75">
            <v>485</v>
          </cell>
          <cell r="N75" t="str">
            <v>mm</v>
          </cell>
          <cell r="O75" t="str">
            <v>圧縮機出力</v>
          </cell>
          <cell r="P75">
            <v>5.5</v>
          </cell>
          <cell r="Q75" t="str">
            <v>kW</v>
          </cell>
          <cell r="R75" t="str">
            <v>風量(強)</v>
          </cell>
          <cell r="S75">
            <v>70</v>
          </cell>
          <cell r="T75" t="str">
            <v>m3/min</v>
          </cell>
          <cell r="U75" t="str">
            <v>機外静圧</v>
          </cell>
          <cell r="V75">
            <v>20</v>
          </cell>
          <cell r="W75" t="str">
            <v>Pa</v>
          </cell>
          <cell r="X75" t="str">
            <v>送風機出力</v>
          </cell>
          <cell r="Y75">
            <v>0.28000000000000003</v>
          </cell>
          <cell r="Z75" t="str">
            <v>kW</v>
          </cell>
          <cell r="AA75" t="str">
            <v>ドレン配管径(機械室)</v>
          </cell>
          <cell r="AB75" t="str">
            <v>1&lt;25&gt;</v>
          </cell>
          <cell r="AD75" t="str">
            <v>ドレン配管径(冷却器)</v>
          </cell>
          <cell r="AE75" t="str">
            <v>1&lt;25&gt;</v>
          </cell>
          <cell r="AG75" t="str">
            <v>製品質量</v>
          </cell>
          <cell r="AH75">
            <v>229</v>
          </cell>
          <cell r="AI75" t="str">
            <v>kg</v>
          </cell>
        </row>
        <row r="76">
          <cell r="B76" t="str">
            <v>PAT-J190G-H</v>
          </cell>
          <cell r="C76" t="str">
            <v>標準価格</v>
          </cell>
          <cell r="D76">
            <v>1955000</v>
          </cell>
          <cell r="E76" t="str">
            <v>円</v>
          </cell>
          <cell r="F76" t="str">
            <v>外形寸法　高さ</v>
          </cell>
          <cell r="G76">
            <v>1748</v>
          </cell>
          <cell r="H76" t="str">
            <v>mm</v>
          </cell>
          <cell r="I76" t="str">
            <v>外形寸法　幅</v>
          </cell>
          <cell r="J76">
            <v>1200</v>
          </cell>
          <cell r="K76" t="str">
            <v>mm</v>
          </cell>
          <cell r="L76" t="str">
            <v>外形寸法　奥行</v>
          </cell>
          <cell r="M76">
            <v>485</v>
          </cell>
          <cell r="N76" t="str">
            <v>mm</v>
          </cell>
          <cell r="O76" t="str">
            <v>圧縮機出力</v>
          </cell>
          <cell r="P76">
            <v>5.5</v>
          </cell>
          <cell r="Q76" t="str">
            <v>kW</v>
          </cell>
          <cell r="R76" t="str">
            <v>風量(強)</v>
          </cell>
          <cell r="S76">
            <v>70</v>
          </cell>
          <cell r="T76" t="str">
            <v>m3/min</v>
          </cell>
          <cell r="U76" t="str">
            <v>機外静圧</v>
          </cell>
          <cell r="V76">
            <v>110</v>
          </cell>
          <cell r="W76" t="str">
            <v>Pa</v>
          </cell>
          <cell r="X76" t="str">
            <v>送風機出力</v>
          </cell>
          <cell r="Y76">
            <v>1.5</v>
          </cell>
          <cell r="Z76" t="str">
            <v>kW</v>
          </cell>
          <cell r="AA76" t="str">
            <v>ドレン配管径(機械室)</v>
          </cell>
          <cell r="AB76" t="str">
            <v>1&lt;25&gt;</v>
          </cell>
          <cell r="AD76" t="str">
            <v>ドレン配管径(冷却器)</v>
          </cell>
          <cell r="AE76" t="str">
            <v>1&lt;25&gt;</v>
          </cell>
          <cell r="AG76" t="str">
            <v>製品質量</v>
          </cell>
          <cell r="AH76">
            <v>238</v>
          </cell>
          <cell r="AI76" t="str">
            <v>kg</v>
          </cell>
        </row>
        <row r="77">
          <cell r="B77" t="str">
            <v>PAT-J250E</v>
          </cell>
          <cell r="C77" t="str">
            <v>標準価格</v>
          </cell>
          <cell r="D77">
            <v>2450000</v>
          </cell>
          <cell r="E77" t="str">
            <v>円</v>
          </cell>
          <cell r="F77" t="str">
            <v>外形寸法　高さ</v>
          </cell>
          <cell r="G77">
            <v>1650</v>
          </cell>
          <cell r="H77" t="str">
            <v>mm</v>
          </cell>
          <cell r="I77" t="str">
            <v>外形寸法　幅</v>
          </cell>
          <cell r="J77">
            <v>1420</v>
          </cell>
          <cell r="K77" t="str">
            <v>mm</v>
          </cell>
          <cell r="L77" t="str">
            <v>外形寸法　奥行</v>
          </cell>
          <cell r="M77">
            <v>485</v>
          </cell>
          <cell r="N77" t="str">
            <v>mm</v>
          </cell>
          <cell r="O77" t="str">
            <v>圧縮機出力</v>
          </cell>
          <cell r="P77">
            <v>7.5</v>
          </cell>
          <cell r="Q77" t="str">
            <v>kW</v>
          </cell>
          <cell r="R77" t="str">
            <v>風量(強)</v>
          </cell>
          <cell r="S77">
            <v>90</v>
          </cell>
          <cell r="T77" t="str">
            <v>m3/min</v>
          </cell>
          <cell r="U77" t="str">
            <v>機外静圧</v>
          </cell>
          <cell r="V77">
            <v>20</v>
          </cell>
          <cell r="W77" t="str">
            <v>Pa</v>
          </cell>
          <cell r="X77" t="str">
            <v>送風機出力</v>
          </cell>
          <cell r="Y77">
            <v>0.46</v>
          </cell>
          <cell r="Z77" t="str">
            <v>kW</v>
          </cell>
          <cell r="AA77" t="str">
            <v>ドレン配管径(機械室)</v>
          </cell>
          <cell r="AD77" t="str">
            <v>ドレン配管径(冷却器)</v>
          </cell>
          <cell r="AG77" t="str">
            <v>製品質量</v>
          </cell>
          <cell r="AH77">
            <v>289</v>
          </cell>
          <cell r="AI77" t="str">
            <v>kg</v>
          </cell>
        </row>
        <row r="78">
          <cell r="B78" t="str">
            <v>PAT-J250E-H</v>
          </cell>
          <cell r="C78" t="str">
            <v>標準価格</v>
          </cell>
          <cell r="D78">
            <v>2640000</v>
          </cell>
          <cell r="E78" t="str">
            <v>円</v>
          </cell>
          <cell r="F78" t="str">
            <v>外形寸法　高さ</v>
          </cell>
          <cell r="G78">
            <v>1748</v>
          </cell>
          <cell r="H78" t="str">
            <v>mm</v>
          </cell>
          <cell r="I78" t="str">
            <v>外形寸法　幅</v>
          </cell>
          <cell r="J78">
            <v>1420</v>
          </cell>
          <cell r="K78" t="str">
            <v>mm</v>
          </cell>
          <cell r="L78" t="str">
            <v>外形寸法　奥行</v>
          </cell>
          <cell r="M78">
            <v>485</v>
          </cell>
          <cell r="N78" t="str">
            <v>mm</v>
          </cell>
          <cell r="O78" t="str">
            <v>圧縮機出力</v>
          </cell>
          <cell r="P78">
            <v>7.5</v>
          </cell>
          <cell r="Q78" t="str">
            <v>kW</v>
          </cell>
          <cell r="R78" t="str">
            <v>風量(強)</v>
          </cell>
          <cell r="S78">
            <v>90</v>
          </cell>
          <cell r="T78" t="str">
            <v>m3/min</v>
          </cell>
          <cell r="U78" t="str">
            <v>機外静圧</v>
          </cell>
          <cell r="V78">
            <v>100</v>
          </cell>
          <cell r="W78" t="str">
            <v>Pa</v>
          </cell>
          <cell r="X78" t="str">
            <v>送風機出力</v>
          </cell>
          <cell r="Y78">
            <v>1.5</v>
          </cell>
          <cell r="Z78" t="str">
            <v>kW</v>
          </cell>
          <cell r="AA78" t="str">
            <v>ドレン配管径(機械室)</v>
          </cell>
          <cell r="AD78" t="str">
            <v>ドレン配管径(冷却器)</v>
          </cell>
          <cell r="AG78" t="str">
            <v>製品質量</v>
          </cell>
          <cell r="AH78">
            <v>300</v>
          </cell>
          <cell r="AI78" t="str">
            <v>kg</v>
          </cell>
        </row>
        <row r="79">
          <cell r="B79" t="str">
            <v>PAT-J250G</v>
          </cell>
          <cell r="C79" t="str">
            <v>標準価格</v>
          </cell>
          <cell r="D79">
            <v>2450000</v>
          </cell>
          <cell r="E79" t="str">
            <v>円</v>
          </cell>
          <cell r="F79" t="str">
            <v>外形寸法　高さ</v>
          </cell>
          <cell r="G79">
            <v>1650</v>
          </cell>
          <cell r="H79" t="str">
            <v>mm</v>
          </cell>
          <cell r="I79" t="str">
            <v>外形寸法　幅</v>
          </cell>
          <cell r="J79">
            <v>1420</v>
          </cell>
          <cell r="K79" t="str">
            <v>mm</v>
          </cell>
          <cell r="L79" t="str">
            <v>外形寸法　奥行</v>
          </cell>
          <cell r="M79">
            <v>485</v>
          </cell>
          <cell r="N79" t="str">
            <v>mm</v>
          </cell>
          <cell r="O79" t="str">
            <v>圧縮機出力</v>
          </cell>
          <cell r="P79">
            <v>7.5</v>
          </cell>
          <cell r="Q79" t="str">
            <v>kW</v>
          </cell>
          <cell r="R79" t="str">
            <v>風量(強)</v>
          </cell>
          <cell r="S79">
            <v>90</v>
          </cell>
          <cell r="T79" t="str">
            <v>m3/min</v>
          </cell>
          <cell r="U79" t="str">
            <v>機外静圧</v>
          </cell>
          <cell r="V79">
            <v>20</v>
          </cell>
          <cell r="W79" t="str">
            <v>Pa</v>
          </cell>
          <cell r="X79" t="str">
            <v>送風機出力</v>
          </cell>
          <cell r="Y79">
            <v>0.46</v>
          </cell>
          <cell r="Z79" t="str">
            <v>kW</v>
          </cell>
          <cell r="AA79" t="str">
            <v>ドレン配管径(機械室)</v>
          </cell>
          <cell r="AB79" t="str">
            <v>1&lt;25&gt;</v>
          </cell>
          <cell r="AD79" t="str">
            <v>ドレン配管径(冷却器)</v>
          </cell>
          <cell r="AE79" t="str">
            <v>1&lt;25&gt;</v>
          </cell>
          <cell r="AG79" t="str">
            <v>製品質量</v>
          </cell>
          <cell r="AH79">
            <v>289</v>
          </cell>
          <cell r="AI79" t="str">
            <v>kg</v>
          </cell>
        </row>
        <row r="80">
          <cell r="B80" t="str">
            <v>PAT-J250G-H</v>
          </cell>
          <cell r="C80" t="str">
            <v>標準価格</v>
          </cell>
          <cell r="D80">
            <v>2515000</v>
          </cell>
          <cell r="E80" t="str">
            <v>円</v>
          </cell>
          <cell r="F80" t="str">
            <v>外形寸法　高さ</v>
          </cell>
          <cell r="G80">
            <v>1748</v>
          </cell>
          <cell r="H80" t="str">
            <v>mm</v>
          </cell>
          <cell r="I80" t="str">
            <v>外形寸法　幅</v>
          </cell>
          <cell r="J80">
            <v>1420</v>
          </cell>
          <cell r="K80" t="str">
            <v>mm</v>
          </cell>
          <cell r="L80" t="str">
            <v>外形寸法　奥行</v>
          </cell>
          <cell r="M80">
            <v>485</v>
          </cell>
          <cell r="N80" t="str">
            <v>mm</v>
          </cell>
          <cell r="O80" t="str">
            <v>圧縮機出力</v>
          </cell>
          <cell r="P80">
            <v>7.5</v>
          </cell>
          <cell r="Q80" t="str">
            <v>kW</v>
          </cell>
          <cell r="R80" t="str">
            <v>風量(強)</v>
          </cell>
          <cell r="S80">
            <v>90</v>
          </cell>
          <cell r="T80" t="str">
            <v>m3/min</v>
          </cell>
          <cell r="U80" t="str">
            <v>機外静圧</v>
          </cell>
          <cell r="V80">
            <v>100</v>
          </cell>
          <cell r="W80" t="str">
            <v>Pa</v>
          </cell>
          <cell r="X80" t="str">
            <v>送風機出力</v>
          </cell>
          <cell r="Y80">
            <v>1.5</v>
          </cell>
          <cell r="Z80" t="str">
            <v>kW</v>
          </cell>
          <cell r="AA80" t="str">
            <v>ドレン配管径(機械室)</v>
          </cell>
          <cell r="AB80" t="str">
            <v>1&lt;25&gt;</v>
          </cell>
          <cell r="AD80" t="str">
            <v>ドレン配管径(冷却器)</v>
          </cell>
          <cell r="AE80" t="str">
            <v>1&lt;25&gt;</v>
          </cell>
          <cell r="AG80" t="str">
            <v>製品質量</v>
          </cell>
          <cell r="AH80">
            <v>300</v>
          </cell>
          <cell r="AI80" t="str">
            <v>kg</v>
          </cell>
        </row>
        <row r="81">
          <cell r="B81" t="str">
            <v>PAT-J375E</v>
          </cell>
          <cell r="C81" t="str">
            <v>標準価格</v>
          </cell>
          <cell r="D81">
            <v>3200000</v>
          </cell>
          <cell r="E81" t="str">
            <v>円</v>
          </cell>
          <cell r="F81" t="str">
            <v>外形寸法　高さ</v>
          </cell>
          <cell r="G81">
            <v>1899</v>
          </cell>
          <cell r="H81" t="str">
            <v>mm</v>
          </cell>
          <cell r="I81" t="str">
            <v>外形寸法　幅</v>
          </cell>
          <cell r="J81">
            <v>1640</v>
          </cell>
          <cell r="K81" t="str">
            <v>mm</v>
          </cell>
          <cell r="L81" t="str">
            <v>外形寸法　奥行</v>
          </cell>
          <cell r="M81">
            <v>635</v>
          </cell>
          <cell r="N81" t="str">
            <v>mm</v>
          </cell>
          <cell r="O81" t="str">
            <v>圧縮機出力</v>
          </cell>
          <cell r="P81" t="str">
            <v>5.5X2</v>
          </cell>
          <cell r="Q81" t="str">
            <v>kW</v>
          </cell>
          <cell r="R81" t="str">
            <v>風量(強)</v>
          </cell>
          <cell r="S81">
            <v>140</v>
          </cell>
          <cell r="T81" t="str">
            <v>m3/min</v>
          </cell>
          <cell r="U81" t="str">
            <v>機外静圧</v>
          </cell>
          <cell r="V81">
            <v>80</v>
          </cell>
          <cell r="W81" t="str">
            <v>Pa</v>
          </cell>
          <cell r="X81" t="str">
            <v>送風機出力</v>
          </cell>
          <cell r="Y81">
            <v>2.2000000000000002</v>
          </cell>
          <cell r="Z81" t="str">
            <v>kW</v>
          </cell>
          <cell r="AA81" t="str">
            <v>ドレン配管径(機械室)</v>
          </cell>
          <cell r="AD81" t="str">
            <v>ドレン配管径(冷却器)</v>
          </cell>
          <cell r="AG81" t="str">
            <v>製品質量</v>
          </cell>
          <cell r="AH81">
            <v>455</v>
          </cell>
          <cell r="AI81" t="str">
            <v>kg</v>
          </cell>
        </row>
        <row r="82">
          <cell r="B82" t="str">
            <v>PAT-J375G</v>
          </cell>
          <cell r="C82" t="str">
            <v>標準価格</v>
          </cell>
          <cell r="D82">
            <v>3200000</v>
          </cell>
          <cell r="E82" t="str">
            <v>円</v>
          </cell>
          <cell r="F82" t="str">
            <v>外形寸法　高さ</v>
          </cell>
          <cell r="G82">
            <v>1899</v>
          </cell>
          <cell r="H82" t="str">
            <v>mm</v>
          </cell>
          <cell r="I82" t="str">
            <v>外形寸法　幅</v>
          </cell>
          <cell r="J82">
            <v>1640</v>
          </cell>
          <cell r="K82" t="str">
            <v>mm</v>
          </cell>
          <cell r="L82" t="str">
            <v>外形寸法　奥行</v>
          </cell>
          <cell r="M82">
            <v>635</v>
          </cell>
          <cell r="N82" t="str">
            <v>mm</v>
          </cell>
          <cell r="O82" t="str">
            <v>圧縮機出力</v>
          </cell>
          <cell r="P82" t="str">
            <v>5.5X2</v>
          </cell>
          <cell r="Q82" t="str">
            <v>kW</v>
          </cell>
          <cell r="R82" t="str">
            <v>風量(強)</v>
          </cell>
          <cell r="S82">
            <v>140</v>
          </cell>
          <cell r="T82" t="str">
            <v>m3/min</v>
          </cell>
          <cell r="U82" t="str">
            <v>機外静圧</v>
          </cell>
          <cell r="V82">
            <v>100</v>
          </cell>
          <cell r="W82" t="str">
            <v>Pa</v>
          </cell>
          <cell r="X82" t="str">
            <v>送風機出力</v>
          </cell>
          <cell r="Y82">
            <v>2.2000000000000002</v>
          </cell>
          <cell r="Z82" t="str">
            <v>kW</v>
          </cell>
          <cell r="AA82" t="str">
            <v>ドレン配管径(機械室)</v>
          </cell>
          <cell r="AB82" t="str">
            <v>11/4&lt;32&gt;</v>
          </cell>
          <cell r="AD82" t="str">
            <v>ドレン配管径(冷却器)</v>
          </cell>
          <cell r="AE82" t="str">
            <v>11/4&lt;32&gt;</v>
          </cell>
          <cell r="AG82" t="str">
            <v>製品質量</v>
          </cell>
          <cell r="AH82">
            <v>455</v>
          </cell>
          <cell r="AI82" t="str">
            <v>kg</v>
          </cell>
        </row>
        <row r="83">
          <cell r="B83" t="str">
            <v>PAT-J500E</v>
          </cell>
          <cell r="C83" t="str">
            <v>標準価格</v>
          </cell>
          <cell r="D83">
            <v>3900000</v>
          </cell>
          <cell r="E83" t="str">
            <v>円</v>
          </cell>
          <cell r="F83" t="str">
            <v>外形寸法　高さ</v>
          </cell>
          <cell r="G83">
            <v>1899</v>
          </cell>
          <cell r="H83" t="str">
            <v>mm</v>
          </cell>
          <cell r="I83" t="str">
            <v>外形寸法　幅</v>
          </cell>
          <cell r="J83">
            <v>1860</v>
          </cell>
          <cell r="K83" t="str">
            <v>mm</v>
          </cell>
          <cell r="L83" t="str">
            <v>外形寸法　奥行</v>
          </cell>
          <cell r="M83">
            <v>635</v>
          </cell>
          <cell r="N83" t="str">
            <v>mm</v>
          </cell>
          <cell r="O83" t="str">
            <v>圧縮機出力</v>
          </cell>
          <cell r="P83" t="str">
            <v>7.5X2</v>
          </cell>
          <cell r="Q83" t="str">
            <v>kW</v>
          </cell>
          <cell r="R83" t="str">
            <v>風量(強)</v>
          </cell>
          <cell r="S83">
            <v>180</v>
          </cell>
          <cell r="T83" t="str">
            <v>m3/min</v>
          </cell>
          <cell r="U83" t="str">
            <v>機外静圧</v>
          </cell>
          <cell r="V83">
            <v>80</v>
          </cell>
          <cell r="W83" t="str">
            <v>Pa</v>
          </cell>
          <cell r="X83" t="str">
            <v>送風機出力</v>
          </cell>
          <cell r="Y83">
            <v>3.7</v>
          </cell>
          <cell r="Z83" t="str">
            <v>kW</v>
          </cell>
          <cell r="AA83" t="str">
            <v>ドレン配管径(機械室)</v>
          </cell>
          <cell r="AD83" t="str">
            <v>ドレン配管径(冷却器)</v>
          </cell>
          <cell r="AG83" t="str">
            <v>製品質量</v>
          </cell>
          <cell r="AH83">
            <v>555</v>
          </cell>
          <cell r="AI83" t="str">
            <v>kg</v>
          </cell>
        </row>
        <row r="84">
          <cell r="B84" t="str">
            <v>PAT-J500G</v>
          </cell>
          <cell r="C84" t="str">
            <v>標準価格</v>
          </cell>
          <cell r="D84">
            <v>3900000</v>
          </cell>
          <cell r="E84" t="str">
            <v>円</v>
          </cell>
          <cell r="F84" t="str">
            <v>外形寸法　高さ</v>
          </cell>
          <cell r="G84">
            <v>1899</v>
          </cell>
          <cell r="H84" t="str">
            <v>mm</v>
          </cell>
          <cell r="I84" t="str">
            <v>外形寸法　幅</v>
          </cell>
          <cell r="J84">
            <v>1860</v>
          </cell>
          <cell r="K84" t="str">
            <v>mm</v>
          </cell>
          <cell r="L84" t="str">
            <v>外形寸法　奥行</v>
          </cell>
          <cell r="M84">
            <v>635</v>
          </cell>
          <cell r="N84" t="str">
            <v>mm</v>
          </cell>
          <cell r="O84" t="str">
            <v>圧縮機出力</v>
          </cell>
          <cell r="P84" t="str">
            <v>7.5X2</v>
          </cell>
          <cell r="Q84" t="str">
            <v>kW</v>
          </cell>
          <cell r="R84" t="str">
            <v>風量(強)</v>
          </cell>
          <cell r="S84">
            <v>180</v>
          </cell>
          <cell r="T84" t="str">
            <v>m3/min</v>
          </cell>
          <cell r="U84" t="str">
            <v>機外静圧</v>
          </cell>
          <cell r="V84">
            <v>80</v>
          </cell>
          <cell r="W84" t="str">
            <v>Pa</v>
          </cell>
          <cell r="X84" t="str">
            <v>送風機出力</v>
          </cell>
          <cell r="Y84">
            <v>3.7</v>
          </cell>
          <cell r="Z84" t="str">
            <v>kW</v>
          </cell>
          <cell r="AA84" t="str">
            <v>ドレン配管径(機械室)</v>
          </cell>
          <cell r="AB84" t="str">
            <v>11/4&lt;32&gt;</v>
          </cell>
          <cell r="AD84" t="str">
            <v>ドレン配管径(冷却器)</v>
          </cell>
          <cell r="AE84" t="str">
            <v>11/4&lt;32&gt;</v>
          </cell>
          <cell r="AG84" t="str">
            <v>製品質量</v>
          </cell>
          <cell r="AH84">
            <v>555</v>
          </cell>
          <cell r="AI84" t="str">
            <v>kg</v>
          </cell>
        </row>
        <row r="85">
          <cell r="B85" t="str">
            <v>PAT-J530E</v>
          </cell>
          <cell r="C85" t="str">
            <v>標準価格</v>
          </cell>
          <cell r="D85">
            <v>5920000</v>
          </cell>
          <cell r="E85" t="str">
            <v>円</v>
          </cell>
          <cell r="F85" t="str">
            <v>外形寸法　高さ</v>
          </cell>
          <cell r="G85">
            <v>1850</v>
          </cell>
          <cell r="H85" t="str">
            <v>mm</v>
          </cell>
          <cell r="I85" t="str">
            <v>外形寸法　幅</v>
          </cell>
          <cell r="J85">
            <v>1750</v>
          </cell>
          <cell r="K85" t="str">
            <v>mm</v>
          </cell>
          <cell r="L85" t="str">
            <v>外形寸法　奥行</v>
          </cell>
          <cell r="M85">
            <v>1085</v>
          </cell>
          <cell r="N85" t="str">
            <v>mm</v>
          </cell>
          <cell r="O85" t="str">
            <v>圧縮機出力</v>
          </cell>
          <cell r="P85" t="str">
            <v>5.5X3</v>
          </cell>
          <cell r="Q85" t="str">
            <v>kW</v>
          </cell>
          <cell r="R85" t="str">
            <v>風量(強)</v>
          </cell>
          <cell r="S85">
            <v>225</v>
          </cell>
          <cell r="T85" t="str">
            <v>m3/min</v>
          </cell>
          <cell r="U85" t="str">
            <v>機外静圧</v>
          </cell>
          <cell r="V85">
            <v>250</v>
          </cell>
          <cell r="W85" t="str">
            <v>Pa</v>
          </cell>
          <cell r="X85" t="str">
            <v>送風機出力</v>
          </cell>
          <cell r="Y85">
            <v>3.7</v>
          </cell>
          <cell r="Z85" t="str">
            <v>kW</v>
          </cell>
          <cell r="AA85" t="str">
            <v>ドレン配管径(機械室)</v>
          </cell>
          <cell r="AD85" t="str">
            <v>ドレン配管径(冷却器)</v>
          </cell>
          <cell r="AG85" t="str">
            <v>製品質量</v>
          </cell>
          <cell r="AH85">
            <v>600</v>
          </cell>
          <cell r="AI85" t="str">
            <v>kg</v>
          </cell>
        </row>
        <row r="86">
          <cell r="B86" t="str">
            <v>PAT-J530G</v>
          </cell>
          <cell r="C86" t="str">
            <v>標準価格</v>
          </cell>
          <cell r="D86">
            <v>5920000</v>
          </cell>
          <cell r="E86" t="str">
            <v>円</v>
          </cell>
          <cell r="F86" t="str">
            <v>外形寸法　高さ</v>
          </cell>
          <cell r="G86">
            <v>1850</v>
          </cell>
          <cell r="H86" t="str">
            <v>mm</v>
          </cell>
          <cell r="I86" t="str">
            <v>外形寸法　幅</v>
          </cell>
          <cell r="J86">
            <v>1750</v>
          </cell>
          <cell r="K86" t="str">
            <v>mm</v>
          </cell>
          <cell r="L86" t="str">
            <v>外形寸法　奥行</v>
          </cell>
          <cell r="M86">
            <v>1085</v>
          </cell>
          <cell r="N86" t="str">
            <v>mm</v>
          </cell>
          <cell r="O86" t="str">
            <v>圧縮機出力</v>
          </cell>
          <cell r="P86" t="str">
            <v>5.5X3</v>
          </cell>
          <cell r="Q86" t="str">
            <v>kW</v>
          </cell>
          <cell r="R86" t="str">
            <v>風量(強)</v>
          </cell>
          <cell r="S86">
            <v>225</v>
          </cell>
          <cell r="T86" t="str">
            <v>m3/min</v>
          </cell>
          <cell r="U86" t="str">
            <v>機外静圧</v>
          </cell>
          <cell r="V86">
            <v>250</v>
          </cell>
          <cell r="W86" t="str">
            <v>Pa</v>
          </cell>
          <cell r="X86" t="str">
            <v>送風機出力</v>
          </cell>
          <cell r="Y86">
            <v>3.7</v>
          </cell>
          <cell r="Z86" t="str">
            <v>kW</v>
          </cell>
          <cell r="AA86" t="str">
            <v>ドレン配管径(機械室)</v>
          </cell>
          <cell r="AB86" t="str">
            <v>1&lt;25&gt;</v>
          </cell>
          <cell r="AD86" t="str">
            <v>ドレン配管径(冷却器)</v>
          </cell>
          <cell r="AE86" t="str">
            <v>11/4&lt;32&gt;</v>
          </cell>
          <cell r="AG86" t="str">
            <v>製品質量</v>
          </cell>
          <cell r="AH86">
            <v>600</v>
          </cell>
          <cell r="AI86" t="str">
            <v>kg</v>
          </cell>
        </row>
        <row r="87">
          <cell r="B87" t="str">
            <v>PAT-J670E</v>
          </cell>
          <cell r="C87" t="str">
            <v>標準価格</v>
          </cell>
          <cell r="D87">
            <v>6820000</v>
          </cell>
          <cell r="E87" t="str">
            <v>円</v>
          </cell>
          <cell r="F87" t="str">
            <v>外形寸法　高さ</v>
          </cell>
          <cell r="G87">
            <v>1850</v>
          </cell>
          <cell r="H87" t="str">
            <v>mm</v>
          </cell>
          <cell r="I87" t="str">
            <v>外形寸法　幅</v>
          </cell>
          <cell r="J87">
            <v>1750</v>
          </cell>
          <cell r="K87" t="str">
            <v>mm</v>
          </cell>
          <cell r="L87" t="str">
            <v>外形寸法　奥行</v>
          </cell>
          <cell r="M87">
            <v>1085</v>
          </cell>
          <cell r="N87" t="str">
            <v>mm</v>
          </cell>
          <cell r="O87" t="str">
            <v>圧縮機出力</v>
          </cell>
          <cell r="P87" t="str">
            <v>7.5X3</v>
          </cell>
          <cell r="Q87" t="str">
            <v>kW</v>
          </cell>
          <cell r="R87" t="str">
            <v>風量(強)</v>
          </cell>
          <cell r="S87">
            <v>290</v>
          </cell>
          <cell r="T87" t="str">
            <v>m3/min</v>
          </cell>
          <cell r="U87" t="str">
            <v>機外静圧</v>
          </cell>
          <cell r="V87">
            <v>250</v>
          </cell>
          <cell r="W87" t="str">
            <v>Pa</v>
          </cell>
          <cell r="X87" t="str">
            <v>送風機出力</v>
          </cell>
          <cell r="Y87">
            <v>5.5</v>
          </cell>
          <cell r="Z87" t="str">
            <v>kW</v>
          </cell>
          <cell r="AA87" t="str">
            <v>ドレン配管径(機械室)</v>
          </cell>
          <cell r="AD87" t="str">
            <v>ドレン配管径(冷却器)</v>
          </cell>
          <cell r="AG87" t="str">
            <v>製品質量</v>
          </cell>
          <cell r="AH87">
            <v>690</v>
          </cell>
          <cell r="AI87" t="str">
            <v>kg</v>
          </cell>
        </row>
        <row r="88">
          <cell r="B88" t="str">
            <v>PAT-J670G</v>
          </cell>
          <cell r="C88" t="str">
            <v>標準価格</v>
          </cell>
          <cell r="D88">
            <v>6820000</v>
          </cell>
          <cell r="E88" t="str">
            <v>円</v>
          </cell>
          <cell r="F88" t="str">
            <v>外形寸法　高さ</v>
          </cell>
          <cell r="G88">
            <v>1850</v>
          </cell>
          <cell r="H88" t="str">
            <v>mm</v>
          </cell>
          <cell r="I88" t="str">
            <v>外形寸法　幅</v>
          </cell>
          <cell r="J88">
            <v>1750</v>
          </cell>
          <cell r="K88" t="str">
            <v>mm</v>
          </cell>
          <cell r="L88" t="str">
            <v>外形寸法　奥行</v>
          </cell>
          <cell r="M88">
            <v>1085</v>
          </cell>
          <cell r="N88" t="str">
            <v>mm</v>
          </cell>
          <cell r="O88" t="str">
            <v>圧縮機出力</v>
          </cell>
          <cell r="P88" t="str">
            <v>7.5X3</v>
          </cell>
          <cell r="Q88" t="str">
            <v>kW</v>
          </cell>
          <cell r="R88" t="str">
            <v>風量(強)</v>
          </cell>
          <cell r="S88">
            <v>290</v>
          </cell>
          <cell r="T88" t="str">
            <v>m3/min</v>
          </cell>
          <cell r="U88" t="str">
            <v>機外静圧</v>
          </cell>
          <cell r="V88">
            <v>250</v>
          </cell>
          <cell r="W88" t="str">
            <v>Pa</v>
          </cell>
          <cell r="X88" t="str">
            <v>送風機出力</v>
          </cell>
          <cell r="Y88">
            <v>5.5</v>
          </cell>
          <cell r="Z88" t="str">
            <v>kW</v>
          </cell>
          <cell r="AA88" t="str">
            <v>ドレン配管径(機械室)</v>
          </cell>
          <cell r="AB88" t="str">
            <v>1&lt;25&gt;</v>
          </cell>
          <cell r="AD88" t="str">
            <v>ドレン配管径(冷却器)</v>
          </cell>
          <cell r="AE88" t="str">
            <v>11/4&lt;32&gt;</v>
          </cell>
          <cell r="AG88" t="str">
            <v>製品質量</v>
          </cell>
          <cell r="AH88">
            <v>690</v>
          </cell>
          <cell r="AI88" t="str">
            <v>kg</v>
          </cell>
        </row>
        <row r="89">
          <cell r="B89" t="str">
            <v>PAT-J950J</v>
          </cell>
          <cell r="C89" t="str">
            <v>標準価格</v>
          </cell>
          <cell r="E89" t="str">
            <v>円</v>
          </cell>
          <cell r="F89" t="str">
            <v>外形寸法　高さ</v>
          </cell>
          <cell r="G89">
            <v>1880</v>
          </cell>
          <cell r="H89" t="str">
            <v>mm</v>
          </cell>
          <cell r="I89" t="str">
            <v>外形寸法　幅</v>
          </cell>
          <cell r="J89">
            <v>2240</v>
          </cell>
          <cell r="K89" t="str">
            <v>mm</v>
          </cell>
          <cell r="L89" t="str">
            <v>外形寸法　奥行</v>
          </cell>
          <cell r="M89">
            <v>1456</v>
          </cell>
          <cell r="N89" t="str">
            <v>mm</v>
          </cell>
          <cell r="O89" t="str">
            <v>圧縮機出力</v>
          </cell>
          <cell r="P89" t="str">
            <v>30x1</v>
          </cell>
          <cell r="Q89" t="str">
            <v>kW</v>
          </cell>
          <cell r="R89" t="str">
            <v>風量(強)</v>
          </cell>
          <cell r="S89">
            <v>360</v>
          </cell>
          <cell r="T89" t="str">
            <v>m3/min</v>
          </cell>
          <cell r="U89" t="str">
            <v>機外静圧</v>
          </cell>
          <cell r="V89">
            <v>294</v>
          </cell>
          <cell r="W89" t="str">
            <v>Pa</v>
          </cell>
          <cell r="X89" t="str">
            <v>送風機出力</v>
          </cell>
          <cell r="Y89">
            <v>7.5</v>
          </cell>
          <cell r="Z89" t="str">
            <v>kW</v>
          </cell>
          <cell r="AA89" t="str">
            <v>ドレン配管径(機械室)</v>
          </cell>
          <cell r="AB89">
            <v>1.25</v>
          </cell>
          <cell r="AD89" t="str">
            <v>ドレン配管径(冷却器)</v>
          </cell>
          <cell r="AG89" t="str">
            <v>製品質量</v>
          </cell>
          <cell r="AI89" t="str">
            <v>kg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ｸﾞﾙ-ﾌﾟ"/>
      <sheetName val="見積比較"/>
      <sheetName val="別紙明細"/>
      <sheetName val="代価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</sheetNames>
    <sheetDataSet>
      <sheetData sheetId="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費計算"/>
      <sheetName val="Sheet4"/>
      <sheetName val="Sheet5"/>
      <sheetName val="工事費内訳書"/>
      <sheetName val="直接工事費"/>
      <sheetName val="明細書"/>
      <sheetName val="代価表"/>
      <sheetName val="2次製品集計"/>
      <sheetName val="補修単価構成"/>
      <sheetName val="Sheet10"/>
      <sheetName val="比較表（１）"/>
      <sheetName val="代価表 (比較用)（１）"/>
      <sheetName val="比較表 (2)"/>
      <sheetName val="変更用代価表"/>
      <sheetName val="変更内訳書"/>
      <sheetName val="変更総計"/>
      <sheetName val="変更設計書"/>
      <sheetName val="変更明細書"/>
      <sheetName val="変更経費"/>
      <sheetName val="変更請負額算定"/>
      <sheetName val="2次製品"/>
      <sheetName val="設計変更対照表"/>
      <sheetName val="増減概要表"/>
      <sheetName val="増減概要表 (3)"/>
      <sheetName val="仕様書"/>
      <sheetName val="ピンネット補修分"/>
      <sheetName val="金属工事分"/>
      <sheetName val="改修工事費内訳書 (2)"/>
      <sheetName val="仕様書 "/>
      <sheetName val="改修経費"/>
      <sheetName val="改修工事費内訳書"/>
      <sheetName val="設計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A4" t="str">
            <v>B020001</v>
          </cell>
          <cell r="B4" t="str">
            <v>墨出し</v>
          </cell>
          <cell r="E4" t="str">
            <v>延㎡</v>
          </cell>
          <cell r="F4">
            <v>230</v>
          </cell>
        </row>
        <row r="5">
          <cell r="A5" t="str">
            <v>B020110</v>
          </cell>
          <cell r="B5" t="str">
            <v>天井改修用内部足場</v>
          </cell>
          <cell r="C5" t="str">
            <v>脚立足場</v>
          </cell>
          <cell r="D5" t="str">
            <v>共用 10日</v>
          </cell>
          <cell r="E5" t="str">
            <v>延㎡</v>
          </cell>
          <cell r="F5">
            <v>400</v>
          </cell>
        </row>
        <row r="6">
          <cell r="A6" t="str">
            <v>B020120</v>
          </cell>
          <cell r="B6" t="str">
            <v>天井改修用内部足場</v>
          </cell>
          <cell r="C6" t="str">
            <v>脚立足場</v>
          </cell>
          <cell r="D6" t="str">
            <v>共用 20日</v>
          </cell>
          <cell r="E6" t="str">
            <v>延㎡</v>
          </cell>
          <cell r="F6">
            <v>440</v>
          </cell>
        </row>
        <row r="7">
          <cell r="A7" t="str">
            <v>B020130</v>
          </cell>
          <cell r="B7" t="str">
            <v>天井改修用内部足場</v>
          </cell>
          <cell r="C7" t="str">
            <v>脚立足場</v>
          </cell>
          <cell r="D7" t="str">
            <v>共用 30日</v>
          </cell>
          <cell r="E7" t="str">
            <v>延㎡</v>
          </cell>
          <cell r="F7">
            <v>480</v>
          </cell>
        </row>
        <row r="8">
          <cell r="A8" t="str">
            <v>B020140</v>
          </cell>
          <cell r="B8" t="str">
            <v>天井改修用内部足場</v>
          </cell>
          <cell r="C8" t="str">
            <v>脚立足場</v>
          </cell>
          <cell r="D8" t="str">
            <v>共用 40日</v>
          </cell>
          <cell r="E8" t="str">
            <v>延㎡</v>
          </cell>
          <cell r="F8">
            <v>520</v>
          </cell>
        </row>
        <row r="9">
          <cell r="A9" t="str">
            <v>B020150</v>
          </cell>
          <cell r="B9" t="str">
            <v>天井改修用内部足場</v>
          </cell>
          <cell r="C9" t="str">
            <v>脚立足場</v>
          </cell>
          <cell r="D9" t="str">
            <v>共用 50日</v>
          </cell>
          <cell r="E9" t="str">
            <v>延㎡</v>
          </cell>
          <cell r="F9">
            <v>560</v>
          </cell>
        </row>
        <row r="10">
          <cell r="A10" t="str">
            <v>B020160</v>
          </cell>
          <cell r="B10" t="str">
            <v>天井改修用内部足場</v>
          </cell>
          <cell r="C10" t="str">
            <v>脚立足場</v>
          </cell>
          <cell r="D10" t="str">
            <v>共用 60日</v>
          </cell>
          <cell r="E10" t="str">
            <v>延㎡</v>
          </cell>
          <cell r="F10">
            <v>600</v>
          </cell>
        </row>
        <row r="11">
          <cell r="A11" t="str">
            <v>B020210</v>
          </cell>
          <cell r="B11" t="str">
            <v>壁改修用内部足場</v>
          </cell>
          <cell r="C11" t="str">
            <v>脚立足場</v>
          </cell>
          <cell r="D11" t="str">
            <v>共用 10日</v>
          </cell>
          <cell r="E11" t="str">
            <v>延ｍ</v>
          </cell>
          <cell r="F11">
            <v>610</v>
          </cell>
        </row>
        <row r="12">
          <cell r="A12" t="str">
            <v>B020220</v>
          </cell>
          <cell r="B12" t="str">
            <v>壁改修用内部足場</v>
          </cell>
          <cell r="C12" t="str">
            <v>脚立足場</v>
          </cell>
          <cell r="D12" t="str">
            <v>共用 20日</v>
          </cell>
          <cell r="E12" t="str">
            <v>延ｍ</v>
          </cell>
          <cell r="F12">
            <v>660</v>
          </cell>
        </row>
        <row r="13">
          <cell r="A13" t="str">
            <v>B020230</v>
          </cell>
          <cell r="B13" t="str">
            <v>壁改修用内部足場</v>
          </cell>
          <cell r="C13" t="str">
            <v>脚立足場</v>
          </cell>
          <cell r="D13" t="str">
            <v>共用 30日</v>
          </cell>
          <cell r="E13" t="str">
            <v>延ｍ</v>
          </cell>
          <cell r="F13">
            <v>710</v>
          </cell>
        </row>
        <row r="14">
          <cell r="A14" t="str">
            <v>B020240</v>
          </cell>
          <cell r="B14" t="str">
            <v>壁改修用内部足場</v>
          </cell>
          <cell r="C14" t="str">
            <v>脚立足場</v>
          </cell>
          <cell r="D14" t="str">
            <v>共用 40日</v>
          </cell>
          <cell r="E14" t="str">
            <v>延ｍ</v>
          </cell>
          <cell r="F14">
            <v>760</v>
          </cell>
        </row>
        <row r="15">
          <cell r="A15" t="str">
            <v>B020250</v>
          </cell>
          <cell r="B15" t="str">
            <v>壁改修用内部足場</v>
          </cell>
          <cell r="C15" t="str">
            <v>脚立足場</v>
          </cell>
          <cell r="D15" t="str">
            <v>共用 50日</v>
          </cell>
          <cell r="E15" t="str">
            <v>延ｍ</v>
          </cell>
          <cell r="F15">
            <v>820</v>
          </cell>
        </row>
        <row r="16">
          <cell r="A16" t="str">
            <v>B020260</v>
          </cell>
          <cell r="B16" t="str">
            <v>壁改修用内部足場</v>
          </cell>
          <cell r="C16" t="str">
            <v>脚立足場</v>
          </cell>
          <cell r="D16" t="str">
            <v>共用 60日</v>
          </cell>
          <cell r="E16" t="str">
            <v>延ｍ</v>
          </cell>
          <cell r="F16">
            <v>870</v>
          </cell>
        </row>
        <row r="17">
          <cell r="A17" t="str">
            <v>B029901</v>
          </cell>
          <cell r="B17" t="str">
            <v>仮設運搬費（６ｔ車）</v>
          </cell>
          <cell r="C17" t="str">
            <v>内部足場</v>
          </cell>
          <cell r="D17" t="str">
            <v>脚立足場</v>
          </cell>
          <cell r="E17" t="str">
            <v>延ｍ</v>
          </cell>
          <cell r="F17">
            <v>9</v>
          </cell>
        </row>
        <row r="18">
          <cell r="A18" t="str">
            <v>B030001</v>
          </cell>
          <cell r="B18" t="str">
            <v>ｱｽﾌｧﾙﾄ防水Ａ種</v>
          </cell>
          <cell r="C18" t="str">
            <v>（密着工法）一般部</v>
          </cell>
          <cell r="D18" t="str">
            <v>既設ｱｽﾌｧﾙﾄ面</v>
          </cell>
          <cell r="E18" t="str">
            <v>㎡</v>
          </cell>
          <cell r="F18">
            <v>3590</v>
          </cell>
        </row>
        <row r="19">
          <cell r="A19" t="str">
            <v>B030005</v>
          </cell>
          <cell r="B19" t="str">
            <v>ｱｽﾌｧﾙﾄ防水Ａ種</v>
          </cell>
          <cell r="C19" t="str">
            <v>（密着工法）一般部</v>
          </cell>
          <cell r="D19" t="str">
            <v>既設砂付ﾙｰﾌｨﾝｸﾞ面</v>
          </cell>
          <cell r="E19" t="str">
            <v>㎡</v>
          </cell>
          <cell r="F19">
            <v>3620</v>
          </cell>
        </row>
        <row r="20">
          <cell r="A20" t="str">
            <v>B030011</v>
          </cell>
          <cell r="B20" t="str">
            <v>ｱｽﾌｧﾙﾄ防水Ａ種</v>
          </cell>
          <cell r="C20" t="str">
            <v>（密着工法）立上(下)り</v>
          </cell>
          <cell r="D20" t="str">
            <v>既設ｱｽﾌｧﾙﾄ面</v>
          </cell>
          <cell r="E20" t="str">
            <v>㎡</v>
          </cell>
          <cell r="F20">
            <v>5410</v>
          </cell>
        </row>
        <row r="21">
          <cell r="A21" t="str">
            <v>B030015</v>
          </cell>
          <cell r="B21" t="str">
            <v>ｱｽﾌｧﾙﾄ防水Ａ種</v>
          </cell>
          <cell r="C21" t="str">
            <v>（密着工法）立上(下)り</v>
          </cell>
          <cell r="D21" t="str">
            <v>既設砂付ﾙｰﾌｨﾝｸﾞ面</v>
          </cell>
          <cell r="E21" t="str">
            <v>㎡</v>
          </cell>
          <cell r="F21">
            <v>5450</v>
          </cell>
        </row>
        <row r="22">
          <cell r="A22" t="str">
            <v>B030125</v>
          </cell>
          <cell r="B22" t="str">
            <v>ｱｽﾌｧﾙﾄ防水Ａ種</v>
          </cell>
          <cell r="C22" t="str">
            <v>断熱25（密着工法）一般部</v>
          </cell>
          <cell r="D22" t="str">
            <v>既設ｱｽﾌｧﾙﾄ面</v>
          </cell>
          <cell r="E22" t="str">
            <v>㎡</v>
          </cell>
          <cell r="F22">
            <v>4970</v>
          </cell>
        </row>
        <row r="23">
          <cell r="A23" t="str">
            <v>B030130</v>
          </cell>
          <cell r="B23" t="str">
            <v>ｱｽﾌｧﾙﾄ防水Ａ種</v>
          </cell>
          <cell r="C23" t="str">
            <v>断熱30（密着工法）一般部</v>
          </cell>
          <cell r="D23" t="str">
            <v>既設ｱｽﾌｧﾙﾄ面</v>
          </cell>
          <cell r="E23" t="str">
            <v>㎡</v>
          </cell>
          <cell r="F23">
            <v>5130</v>
          </cell>
        </row>
        <row r="24">
          <cell r="A24" t="str">
            <v>B030140</v>
          </cell>
          <cell r="B24" t="str">
            <v>ｱｽﾌｧﾙﾄ防水Ａ種</v>
          </cell>
          <cell r="C24" t="str">
            <v>断熱40（密着工法）一般部</v>
          </cell>
          <cell r="D24" t="str">
            <v>既設ｱｽﾌｧﾙﾄ面</v>
          </cell>
          <cell r="E24" t="str">
            <v>㎡</v>
          </cell>
          <cell r="F24">
            <v>5440</v>
          </cell>
        </row>
        <row r="25">
          <cell r="A25" t="str">
            <v>B030150</v>
          </cell>
          <cell r="B25" t="str">
            <v>ｱｽﾌｧﾙﾄ防水Ａ種</v>
          </cell>
          <cell r="C25" t="str">
            <v>断熱50（密着工法）一般部</v>
          </cell>
          <cell r="D25" t="str">
            <v>既設ｱｽﾌｧﾙﾄ面</v>
          </cell>
          <cell r="E25" t="str">
            <v>㎡</v>
          </cell>
          <cell r="F25">
            <v>5770</v>
          </cell>
        </row>
        <row r="26">
          <cell r="A26" t="str">
            <v>B030225</v>
          </cell>
          <cell r="B26" t="str">
            <v>ｱｽﾌｧﾙﾄ防水Ａ種</v>
          </cell>
          <cell r="C26" t="str">
            <v>断熱25（密着工法）一般部</v>
          </cell>
          <cell r="D26" t="str">
            <v>既設砂付ﾙｰﾌｨﾝｸﾞ面</v>
          </cell>
          <cell r="E26" t="str">
            <v>㎡</v>
          </cell>
          <cell r="F26">
            <v>5010</v>
          </cell>
        </row>
        <row r="27">
          <cell r="A27" t="str">
            <v>B030230</v>
          </cell>
          <cell r="B27" t="str">
            <v>ｱｽﾌｧﾙﾄ防水Ａ種</v>
          </cell>
          <cell r="C27" t="str">
            <v>断熱30（密着工法）一般部</v>
          </cell>
          <cell r="D27" t="str">
            <v>既設砂付ﾙｰﾌｨﾝｸﾞ面</v>
          </cell>
          <cell r="E27" t="str">
            <v>㎡</v>
          </cell>
          <cell r="F27">
            <v>5160</v>
          </cell>
        </row>
        <row r="28">
          <cell r="A28" t="str">
            <v>B030240</v>
          </cell>
          <cell r="B28" t="str">
            <v>ｱｽﾌｧﾙﾄ防水Ａ種</v>
          </cell>
          <cell r="C28" t="str">
            <v>断熱40（密着工法）一般部</v>
          </cell>
          <cell r="D28" t="str">
            <v>既設砂付ﾙｰﾌｨﾝｸﾞ面</v>
          </cell>
          <cell r="E28" t="str">
            <v>㎡</v>
          </cell>
          <cell r="F28">
            <v>5480</v>
          </cell>
        </row>
        <row r="29">
          <cell r="A29" t="str">
            <v>B030250</v>
          </cell>
          <cell r="B29" t="str">
            <v>ｱｽﾌｧﾙﾄ防水Ａ種</v>
          </cell>
          <cell r="C29" t="str">
            <v>断熱50（密着工法）一般部</v>
          </cell>
          <cell r="D29" t="str">
            <v>既設砂付ﾙｰﾌｨﾝｸﾞ面</v>
          </cell>
          <cell r="E29" t="str">
            <v>㎡</v>
          </cell>
          <cell r="F29">
            <v>5810</v>
          </cell>
        </row>
        <row r="30">
          <cell r="A30" t="str">
            <v>B031001</v>
          </cell>
          <cell r="B30" t="str">
            <v>ｱｽﾌｧﾙﾄ防水Ｂ種</v>
          </cell>
          <cell r="C30" t="str">
            <v>（絶縁工法）一般部</v>
          </cell>
          <cell r="D30" t="str">
            <v>既設ｱｽﾌｧﾙﾄ面</v>
          </cell>
          <cell r="E30" t="str">
            <v>㎡</v>
          </cell>
          <cell r="F30">
            <v>4450</v>
          </cell>
        </row>
        <row r="31">
          <cell r="A31" t="str">
            <v>B031005</v>
          </cell>
          <cell r="B31" t="str">
            <v>ｱｽﾌｧﾙﾄ防水Ｂ種</v>
          </cell>
          <cell r="C31" t="str">
            <v>（絶縁工法）一般部</v>
          </cell>
          <cell r="D31" t="str">
            <v>既設砂付ﾙｰﾌｨﾝｸﾞ面</v>
          </cell>
          <cell r="E31" t="str">
            <v>㎡</v>
          </cell>
          <cell r="F31">
            <v>4490</v>
          </cell>
        </row>
        <row r="32">
          <cell r="A32" t="str">
            <v>B031011</v>
          </cell>
          <cell r="B32" t="str">
            <v>ｱｽﾌｧﾙﾄ防水Ｂ種</v>
          </cell>
          <cell r="C32" t="str">
            <v>（絶縁工法）立上(下)り</v>
          </cell>
          <cell r="D32" t="str">
            <v>既設ｱｽﾌｧﾙﾄ面</v>
          </cell>
          <cell r="E32" t="str">
            <v>㎡</v>
          </cell>
          <cell r="F32">
            <v>6640</v>
          </cell>
        </row>
        <row r="33">
          <cell r="A33" t="str">
            <v>B031015</v>
          </cell>
          <cell r="B33" t="str">
            <v>ｱｽﾌｧﾙﾄ防水Ｂ種</v>
          </cell>
          <cell r="C33" t="str">
            <v>（絶縁工法）立上(下)り</v>
          </cell>
          <cell r="D33" t="str">
            <v>既設砂付ﾙｰﾌｨﾝｸﾞ面</v>
          </cell>
          <cell r="E33" t="str">
            <v>㎡</v>
          </cell>
          <cell r="F33">
            <v>6670</v>
          </cell>
        </row>
        <row r="34">
          <cell r="A34" t="str">
            <v>B031125</v>
          </cell>
          <cell r="B34" t="str">
            <v>ｱｽﾌｧﾙﾄ防水Ｂ種</v>
          </cell>
          <cell r="C34" t="str">
            <v>断熱25（密着工法）一般部</v>
          </cell>
          <cell r="D34" t="str">
            <v>既設ｱｽﾌｧﾙﾄ面</v>
          </cell>
          <cell r="E34" t="str">
            <v>㎡</v>
          </cell>
          <cell r="F34">
            <v>6500</v>
          </cell>
        </row>
        <row r="35">
          <cell r="A35" t="str">
            <v>B031130</v>
          </cell>
          <cell r="B35" t="str">
            <v>ｱｽﾌｧﾙﾄ防水Ｂ種</v>
          </cell>
          <cell r="C35" t="str">
            <v>断熱30（密着工法）一般部</v>
          </cell>
          <cell r="D35" t="str">
            <v>既設ｱｽﾌｧﾙﾄ面</v>
          </cell>
          <cell r="E35" t="str">
            <v>㎡</v>
          </cell>
          <cell r="F35">
            <v>6580</v>
          </cell>
        </row>
        <row r="36">
          <cell r="A36" t="str">
            <v>B031140</v>
          </cell>
          <cell r="B36" t="str">
            <v>ｱｽﾌｧﾙﾄ防水Ｂ種</v>
          </cell>
          <cell r="C36" t="str">
            <v>断熱40（密着工法）一般部</v>
          </cell>
          <cell r="D36" t="str">
            <v>既設ｱｽﾌｧﾙﾄ面</v>
          </cell>
          <cell r="E36" t="str">
            <v>㎡</v>
          </cell>
          <cell r="F36">
            <v>6960</v>
          </cell>
        </row>
        <row r="37">
          <cell r="A37" t="str">
            <v>B031150</v>
          </cell>
          <cell r="B37" t="str">
            <v>ｱｽﾌｧﾙﾄ防水Ｂ種</v>
          </cell>
          <cell r="C37" t="str">
            <v>断熱50（密着工法）一般部</v>
          </cell>
          <cell r="D37" t="str">
            <v>既設ｱｽﾌｧﾙﾄ面</v>
          </cell>
          <cell r="E37" t="str">
            <v>㎡</v>
          </cell>
          <cell r="F37">
            <v>7160</v>
          </cell>
        </row>
        <row r="38">
          <cell r="A38" t="str">
            <v>B031225</v>
          </cell>
          <cell r="B38" t="str">
            <v>ｱｽﾌｧﾙﾄ防水Ｂ種</v>
          </cell>
          <cell r="C38" t="str">
            <v>断熱25（密着工法）一般部</v>
          </cell>
          <cell r="D38" t="str">
            <v>既設砂付ﾙｰﾌｨﾝｸﾞ面</v>
          </cell>
          <cell r="E38" t="str">
            <v>㎡</v>
          </cell>
          <cell r="F38">
            <v>6540</v>
          </cell>
        </row>
        <row r="39">
          <cell r="A39" t="str">
            <v>B031230</v>
          </cell>
          <cell r="B39" t="str">
            <v>ｱｽﾌｧﾙﾄ防水Ｂ種</v>
          </cell>
          <cell r="C39" t="str">
            <v>断熱30（密着工法）一般部</v>
          </cell>
          <cell r="D39" t="str">
            <v>既設砂付ﾙｰﾌｨﾝｸﾞ面</v>
          </cell>
          <cell r="E39" t="str">
            <v>㎡</v>
          </cell>
          <cell r="F39">
            <v>6620</v>
          </cell>
        </row>
        <row r="40">
          <cell r="A40" t="str">
            <v>B031240</v>
          </cell>
          <cell r="B40" t="str">
            <v>ｱｽﾌｧﾙﾄ防水Ｂ種</v>
          </cell>
          <cell r="C40" t="str">
            <v>断熱40（密着工法）一般部</v>
          </cell>
          <cell r="D40" t="str">
            <v>既設砂付ﾙｰﾌｨﾝｸﾞ面</v>
          </cell>
          <cell r="E40" t="str">
            <v>㎡</v>
          </cell>
          <cell r="F40">
            <v>7000</v>
          </cell>
        </row>
        <row r="41">
          <cell r="A41" t="str">
            <v>B031250</v>
          </cell>
          <cell r="B41" t="str">
            <v>ｱｽﾌｧﾙﾄ防水Ｂ種</v>
          </cell>
          <cell r="C41" t="str">
            <v>断熱50（密着工法）一般部</v>
          </cell>
          <cell r="D41" t="str">
            <v>既設砂付ﾙｰﾌｨﾝｸﾞ面</v>
          </cell>
          <cell r="E41" t="str">
            <v>㎡</v>
          </cell>
          <cell r="F41">
            <v>7200</v>
          </cell>
        </row>
        <row r="42">
          <cell r="A42" t="str">
            <v>B040001</v>
          </cell>
          <cell r="B42" t="str">
            <v>素地ごしらえ</v>
          </cell>
          <cell r="C42" t="str">
            <v>鉄面４種</v>
          </cell>
          <cell r="E42" t="str">
            <v>㎡</v>
          </cell>
          <cell r="F42">
            <v>420</v>
          </cell>
        </row>
        <row r="43">
          <cell r="A43" t="str">
            <v>B040002</v>
          </cell>
          <cell r="B43" t="str">
            <v>素地ごしらえ</v>
          </cell>
          <cell r="C43" t="str">
            <v>鉄面３種Ｃ</v>
          </cell>
          <cell r="E43" t="str">
            <v>㎡</v>
          </cell>
          <cell r="F43">
            <v>630</v>
          </cell>
        </row>
        <row r="44">
          <cell r="A44" t="str">
            <v>B040003</v>
          </cell>
          <cell r="B44" t="str">
            <v>素地ごしらえ</v>
          </cell>
          <cell r="C44" t="str">
            <v>鉄面３種Ｂ</v>
          </cell>
          <cell r="E44" t="str">
            <v>㎡</v>
          </cell>
          <cell r="F44">
            <v>1000</v>
          </cell>
        </row>
        <row r="45">
          <cell r="A45" t="str">
            <v>B040004</v>
          </cell>
          <cell r="B45" t="str">
            <v>素地ごしらえ</v>
          </cell>
          <cell r="C45" t="str">
            <v>鉄面３種Ａ</v>
          </cell>
          <cell r="E45" t="str">
            <v>㎡</v>
          </cell>
          <cell r="F45">
            <v>1490</v>
          </cell>
        </row>
        <row r="46">
          <cell r="A46" t="str">
            <v>B040005</v>
          </cell>
          <cell r="B46" t="str">
            <v>素地ごしらえ</v>
          </cell>
          <cell r="C46" t="str">
            <v>鉄面２種</v>
          </cell>
          <cell r="E46" t="str">
            <v>㎡</v>
          </cell>
          <cell r="F46">
            <v>2320</v>
          </cell>
        </row>
        <row r="47">
          <cell r="A47" t="str">
            <v>B040011</v>
          </cell>
          <cell r="B47" t="str">
            <v>素地ごしらえ</v>
          </cell>
          <cell r="C47" t="str">
            <v>亜鉛めっき面４種</v>
          </cell>
          <cell r="E47" t="str">
            <v>㎡</v>
          </cell>
          <cell r="F47">
            <v>420</v>
          </cell>
        </row>
        <row r="48">
          <cell r="A48" t="str">
            <v>B040012</v>
          </cell>
          <cell r="B48" t="str">
            <v>素地ごしらえ</v>
          </cell>
          <cell r="C48" t="str">
            <v>亜鉛めっき面３種Ｃ</v>
          </cell>
          <cell r="E48" t="str">
            <v>㎡</v>
          </cell>
          <cell r="F48">
            <v>700</v>
          </cell>
        </row>
        <row r="49">
          <cell r="A49" t="str">
            <v>B040013</v>
          </cell>
          <cell r="B49" t="str">
            <v>素地ごしらえ</v>
          </cell>
          <cell r="C49" t="str">
            <v>亜鉛めっき面３種Ｂ</v>
          </cell>
          <cell r="E49" t="str">
            <v>㎡</v>
          </cell>
          <cell r="F49">
            <v>1130</v>
          </cell>
        </row>
        <row r="50">
          <cell r="A50" t="str">
            <v>B040014</v>
          </cell>
          <cell r="B50" t="str">
            <v>素地ごしらえ</v>
          </cell>
          <cell r="C50" t="str">
            <v>亜鉛めっき面３種Ａ</v>
          </cell>
          <cell r="E50" t="str">
            <v>㎡</v>
          </cell>
          <cell r="F50">
            <v>1680</v>
          </cell>
        </row>
        <row r="51">
          <cell r="A51" t="str">
            <v>B040015</v>
          </cell>
          <cell r="B51" t="str">
            <v>素地ごしらえ</v>
          </cell>
          <cell r="C51" t="str">
            <v>亜鉛めっき面２種</v>
          </cell>
          <cell r="E51" t="str">
            <v>㎡</v>
          </cell>
          <cell r="F51">
            <v>2590</v>
          </cell>
        </row>
        <row r="52">
          <cell r="A52" t="str">
            <v>B040021</v>
          </cell>
          <cell r="B52" t="str">
            <v>素地ごしらえ</v>
          </cell>
          <cell r="C52" t="str">
            <v>ｺﾝｸﾘｰﾄ,ﾓﾙﾀﾙ,ﾌﾟﾗｽﾀｰ面等４種</v>
          </cell>
          <cell r="E52" t="str">
            <v>㎡</v>
          </cell>
          <cell r="F52">
            <v>340</v>
          </cell>
        </row>
        <row r="53">
          <cell r="A53" t="str">
            <v>B040022</v>
          </cell>
          <cell r="B53" t="str">
            <v>素地ごしらえ</v>
          </cell>
          <cell r="C53" t="str">
            <v>ｺﾝｸﾘｰﾄ,ﾓﾙﾀﾙ,ﾌﾟﾗｽﾀｰ面等３種</v>
          </cell>
          <cell r="E53" t="str">
            <v>㎡</v>
          </cell>
          <cell r="F53">
            <v>1120</v>
          </cell>
        </row>
        <row r="54">
          <cell r="A54" t="str">
            <v>B040023</v>
          </cell>
          <cell r="B54" t="str">
            <v>素地ごしらえ</v>
          </cell>
          <cell r="C54" t="str">
            <v>ｺﾝｸﾘｰﾄ,ﾓﾙﾀﾙ,ﾌﾟﾗｽﾀｰ面等２種</v>
          </cell>
          <cell r="E54" t="str">
            <v>㎡</v>
          </cell>
          <cell r="F54">
            <v>2320</v>
          </cell>
        </row>
        <row r="55">
          <cell r="A55" t="str">
            <v>B040031</v>
          </cell>
          <cell r="B55" t="str">
            <v>素地ごしらえ</v>
          </cell>
          <cell r="C55" t="str">
            <v>ボード面等４種</v>
          </cell>
          <cell r="E55" t="str">
            <v>㎡</v>
          </cell>
          <cell r="F55">
            <v>340</v>
          </cell>
        </row>
        <row r="56">
          <cell r="A56" t="str">
            <v>B040032</v>
          </cell>
          <cell r="B56" t="str">
            <v>素地ごしらえ</v>
          </cell>
          <cell r="C56" t="str">
            <v>ボード面等３種</v>
          </cell>
          <cell r="E56" t="str">
            <v>㎡</v>
          </cell>
          <cell r="F56">
            <v>1100</v>
          </cell>
        </row>
        <row r="57">
          <cell r="A57" t="str">
            <v>B040033</v>
          </cell>
          <cell r="B57" t="str">
            <v>素地ごしらえ</v>
          </cell>
          <cell r="C57" t="str">
            <v>ボード面等２種</v>
          </cell>
          <cell r="E57" t="str">
            <v>㎡</v>
          </cell>
          <cell r="F57">
            <v>2260</v>
          </cell>
        </row>
        <row r="58">
          <cell r="A58" t="str">
            <v>B040041</v>
          </cell>
          <cell r="B58" t="str">
            <v>素地ごしらえ</v>
          </cell>
          <cell r="C58" t="str">
            <v>木部４種</v>
          </cell>
          <cell r="E58" t="str">
            <v>㎡</v>
          </cell>
          <cell r="F58">
            <v>340</v>
          </cell>
        </row>
        <row r="59">
          <cell r="A59" t="str">
            <v>B040042</v>
          </cell>
          <cell r="B59" t="str">
            <v>素地ごしらえ</v>
          </cell>
          <cell r="C59" t="str">
            <v>木部３種</v>
          </cell>
          <cell r="E59" t="str">
            <v>㎡</v>
          </cell>
          <cell r="F59">
            <v>830</v>
          </cell>
        </row>
        <row r="60">
          <cell r="A60" t="str">
            <v>B040043</v>
          </cell>
          <cell r="B60" t="str">
            <v>素地ごしらえ</v>
          </cell>
          <cell r="C60" t="str">
            <v>木部２種</v>
          </cell>
          <cell r="E60" t="str">
            <v>㎡</v>
          </cell>
          <cell r="F60">
            <v>2000</v>
          </cell>
        </row>
        <row r="61">
          <cell r="A61" t="str">
            <v>B040051</v>
          </cell>
          <cell r="B61" t="str">
            <v>素地ごしらえ（VE用）</v>
          </cell>
          <cell r="C61" t="str">
            <v>ｺﾝｸﾘｰﾄ,ﾓﾙﾀﾙ,ﾎﾞｰﾄﾞ面等４種</v>
          </cell>
          <cell r="E61" t="str">
            <v>㎡</v>
          </cell>
          <cell r="F61">
            <v>340</v>
          </cell>
        </row>
        <row r="62">
          <cell r="A62" t="str">
            <v>B040052</v>
          </cell>
          <cell r="B62" t="str">
            <v>素地ごしらえ（VE用）</v>
          </cell>
          <cell r="C62" t="str">
            <v>ｺﾝｸﾘｰﾄ,ﾓﾙﾀﾙ,ﾎﾞｰﾄﾞ面等３種</v>
          </cell>
          <cell r="E62" t="str">
            <v>㎡</v>
          </cell>
          <cell r="F62">
            <v>1140</v>
          </cell>
        </row>
        <row r="63">
          <cell r="A63" t="str">
            <v>B040053</v>
          </cell>
          <cell r="B63" t="str">
            <v>素地ごしらえ（VE用）</v>
          </cell>
          <cell r="C63" t="str">
            <v>ｺﾝｸﾘｰﾄ,ﾓﾙﾀﾙ,ﾎﾞｰﾄﾞ面等２種</v>
          </cell>
          <cell r="E63" t="str">
            <v>㎡</v>
          </cell>
          <cell r="F63">
            <v>2330</v>
          </cell>
        </row>
        <row r="64">
          <cell r="A64" t="str">
            <v>B040101</v>
          </cell>
          <cell r="B64" t="str">
            <v>合成樹脂調合ﾍﾟｲﾝﾄ塗替え</v>
          </cell>
          <cell r="C64" t="str">
            <v>木部</v>
          </cell>
          <cell r="D64" t="str">
            <v>&lt;SOP&gt;</v>
          </cell>
          <cell r="E64" t="str">
            <v>㎡</v>
          </cell>
          <cell r="F64">
            <v>470</v>
          </cell>
        </row>
        <row r="65">
          <cell r="A65" t="str">
            <v>B040102</v>
          </cell>
          <cell r="B65" t="str">
            <v>合成樹脂調合ﾍﾟｲﾝﾄ塗替え</v>
          </cell>
          <cell r="C65" t="str">
            <v>木部</v>
          </cell>
          <cell r="D65" t="str">
            <v>&lt;SOP&gt;-1</v>
          </cell>
          <cell r="E65" t="str">
            <v>㎡</v>
          </cell>
          <cell r="F65">
            <v>910</v>
          </cell>
        </row>
        <row r="66">
          <cell r="A66" t="str">
            <v>B040103</v>
          </cell>
          <cell r="B66" t="str">
            <v>合成樹脂調合ﾍﾟｲﾝﾄ塗替え</v>
          </cell>
          <cell r="C66" t="str">
            <v>木部</v>
          </cell>
          <cell r="D66" t="str">
            <v>&lt;SOP&gt;-2</v>
          </cell>
          <cell r="E66" t="str">
            <v>㎡</v>
          </cell>
          <cell r="F66">
            <v>1160</v>
          </cell>
        </row>
        <row r="67">
          <cell r="A67" t="str">
            <v>B040104</v>
          </cell>
          <cell r="B67" t="str">
            <v>合成樹脂調合ﾍﾟｲﾝﾄ塗替え</v>
          </cell>
          <cell r="C67" t="str">
            <v>木部</v>
          </cell>
          <cell r="D67" t="str">
            <v>&lt;SOP&gt;-3</v>
          </cell>
          <cell r="E67" t="str">
            <v>㎡</v>
          </cell>
          <cell r="F67">
            <v>1390</v>
          </cell>
        </row>
        <row r="68">
          <cell r="A68" t="str">
            <v>B040111</v>
          </cell>
          <cell r="B68" t="str">
            <v>合成樹脂調合ﾍﾟｲﾝﾄ塗替え</v>
          </cell>
          <cell r="C68" t="str">
            <v>鉄面</v>
          </cell>
          <cell r="D68" t="str">
            <v>&lt;SOP&gt;</v>
          </cell>
          <cell r="E68" t="str">
            <v>㎡</v>
          </cell>
          <cell r="F68">
            <v>470</v>
          </cell>
        </row>
        <row r="69">
          <cell r="A69" t="str">
            <v>B040112</v>
          </cell>
          <cell r="B69" t="str">
            <v>合成樹脂調合ﾍﾟｲﾝﾄ塗替え</v>
          </cell>
          <cell r="C69" t="str">
            <v>鉄面</v>
          </cell>
          <cell r="D69" t="str">
            <v>&lt;SOP&gt;-1</v>
          </cell>
          <cell r="E69" t="str">
            <v>㎡</v>
          </cell>
          <cell r="F69">
            <v>910</v>
          </cell>
        </row>
        <row r="70">
          <cell r="A70" t="str">
            <v>B040113</v>
          </cell>
          <cell r="B70" t="str">
            <v>合成樹脂調合ﾍﾟｲﾝﾄ塗替え</v>
          </cell>
          <cell r="C70" t="str">
            <v>鉄面</v>
          </cell>
          <cell r="D70" t="str">
            <v>&lt;SOP&gt;-2C</v>
          </cell>
          <cell r="E70" t="str">
            <v>㎡</v>
          </cell>
          <cell r="F70">
            <v>1160</v>
          </cell>
        </row>
        <row r="71">
          <cell r="A71" t="str">
            <v>B040114</v>
          </cell>
          <cell r="B71" t="str">
            <v>合成樹脂調合ﾍﾟｲﾝﾄ塗替え</v>
          </cell>
          <cell r="C71" t="str">
            <v>鉄面</v>
          </cell>
          <cell r="D71" t="str">
            <v>&lt;SOP&gt;-2B</v>
          </cell>
          <cell r="E71" t="str">
            <v>㎡</v>
          </cell>
          <cell r="F71">
            <v>1400</v>
          </cell>
        </row>
        <row r="72">
          <cell r="A72" t="str">
            <v>B040115</v>
          </cell>
          <cell r="B72" t="str">
            <v>合成樹脂調合ﾍﾟｲﾝﾄ塗替え</v>
          </cell>
          <cell r="C72" t="str">
            <v>鉄面</v>
          </cell>
          <cell r="D72" t="str">
            <v>&lt;SOP&gt;-2A</v>
          </cell>
          <cell r="E72" t="str">
            <v>㎡</v>
          </cell>
          <cell r="F72">
            <v>1670</v>
          </cell>
        </row>
        <row r="73">
          <cell r="A73" t="str">
            <v>B040116</v>
          </cell>
          <cell r="B73" t="str">
            <v>合成樹脂調合ﾍﾟｲﾝﾄ塗替え</v>
          </cell>
          <cell r="C73" t="str">
            <v>鉄面</v>
          </cell>
          <cell r="D73" t="str">
            <v>&lt;SOP&gt;-3</v>
          </cell>
          <cell r="E73" t="str">
            <v>㎡</v>
          </cell>
          <cell r="F73">
            <v>1910</v>
          </cell>
        </row>
        <row r="74">
          <cell r="A74" t="str">
            <v>B040121</v>
          </cell>
          <cell r="B74" t="str">
            <v>合成樹脂調合ﾍﾟｲﾝﾄ塗替え</v>
          </cell>
          <cell r="C74" t="str">
            <v>鋼製建具等（鉄面）</v>
          </cell>
          <cell r="D74" t="str">
            <v>&lt;SOP&gt;</v>
          </cell>
          <cell r="E74" t="str">
            <v>㎡</v>
          </cell>
          <cell r="F74">
            <v>470</v>
          </cell>
        </row>
        <row r="75">
          <cell r="A75" t="str">
            <v>B040122</v>
          </cell>
          <cell r="B75" t="str">
            <v>合成樹脂調合ﾍﾟｲﾝﾄ塗替え</v>
          </cell>
          <cell r="C75" t="str">
            <v>鋼製建具等（鉄面）</v>
          </cell>
          <cell r="D75" t="str">
            <v>&lt;SOP&gt;-1</v>
          </cell>
          <cell r="E75" t="str">
            <v>㎡</v>
          </cell>
          <cell r="F75">
            <v>910</v>
          </cell>
        </row>
        <row r="76">
          <cell r="A76" t="str">
            <v>B040123</v>
          </cell>
          <cell r="B76" t="str">
            <v>合成樹脂調合ﾍﾟｲﾝﾄ塗替え</v>
          </cell>
          <cell r="C76" t="str">
            <v>鋼製建具等（鉄面）</v>
          </cell>
          <cell r="D76" t="str">
            <v>&lt;SOP&gt;-2C</v>
          </cell>
          <cell r="E76" t="str">
            <v>㎡</v>
          </cell>
          <cell r="F76">
            <v>1170</v>
          </cell>
        </row>
        <row r="77">
          <cell r="A77" t="str">
            <v>B040124</v>
          </cell>
          <cell r="B77" t="str">
            <v>合成樹脂調合ﾍﾟｲﾝﾄ塗替え</v>
          </cell>
          <cell r="C77" t="str">
            <v>鋼製建具等（鉄面）</v>
          </cell>
          <cell r="D77" t="str">
            <v>&lt;SOP&gt;-2B</v>
          </cell>
          <cell r="E77" t="str">
            <v>㎡</v>
          </cell>
          <cell r="F77">
            <v>1450</v>
          </cell>
        </row>
        <row r="78">
          <cell r="A78" t="str">
            <v>B040125</v>
          </cell>
          <cell r="B78" t="str">
            <v>合成樹脂調合ﾍﾟｲﾝﾄ塗替え</v>
          </cell>
          <cell r="C78" t="str">
            <v>鋼製建具等（鉄面）</v>
          </cell>
          <cell r="D78" t="str">
            <v>&lt;SOP&gt;-2A</v>
          </cell>
          <cell r="E78" t="str">
            <v>㎡</v>
          </cell>
          <cell r="F78">
            <v>1710</v>
          </cell>
        </row>
        <row r="79">
          <cell r="A79" t="str">
            <v>B040126</v>
          </cell>
          <cell r="B79" t="str">
            <v>合成樹脂調合ﾍﾟｲﾝﾄ塗替え</v>
          </cell>
          <cell r="C79" t="str">
            <v>鋼製建具等（鉄面）</v>
          </cell>
          <cell r="D79" t="str">
            <v>&lt;SOP&gt;-3</v>
          </cell>
          <cell r="E79" t="str">
            <v>㎡</v>
          </cell>
          <cell r="F79">
            <v>1980</v>
          </cell>
        </row>
        <row r="80">
          <cell r="A80" t="str">
            <v>B040131</v>
          </cell>
          <cell r="B80" t="str">
            <v>合成樹脂調合ﾍﾟｲﾝﾄ塗替え</v>
          </cell>
          <cell r="C80" t="str">
            <v>鋼製建具等（亜鉛ﾒｯｷ）</v>
          </cell>
          <cell r="D80" t="str">
            <v>&lt;SOP&gt;</v>
          </cell>
          <cell r="E80" t="str">
            <v>㎡</v>
          </cell>
          <cell r="F80">
            <v>470</v>
          </cell>
        </row>
        <row r="81">
          <cell r="A81" t="str">
            <v>B040132</v>
          </cell>
          <cell r="B81" t="str">
            <v>合成樹脂調合ﾍﾟｲﾝﾄ塗替え</v>
          </cell>
          <cell r="C81" t="str">
            <v>鋼製建具等（亜鉛ﾒｯｷ）</v>
          </cell>
          <cell r="D81" t="str">
            <v>&lt;SOP&gt;-1</v>
          </cell>
          <cell r="E81" t="str">
            <v>㎡</v>
          </cell>
          <cell r="F81">
            <v>910</v>
          </cell>
        </row>
        <row r="82">
          <cell r="A82" t="str">
            <v>B040133</v>
          </cell>
          <cell r="B82" t="str">
            <v>合成樹脂調合ﾍﾟｲﾝﾄ塗替え</v>
          </cell>
          <cell r="C82" t="str">
            <v>鋼製建具等（亜鉛ﾒｯｷ）</v>
          </cell>
          <cell r="D82" t="str">
            <v>&lt;SOP&gt;-2C</v>
          </cell>
          <cell r="E82" t="str">
            <v>㎡</v>
          </cell>
          <cell r="F82">
            <v>1170</v>
          </cell>
        </row>
        <row r="83">
          <cell r="A83" t="str">
            <v>B040134</v>
          </cell>
          <cell r="B83" t="str">
            <v>合成樹脂調合ﾍﾟｲﾝﾄ塗替え</v>
          </cell>
          <cell r="C83" t="str">
            <v>鋼製建具等（亜鉛ﾒｯｷ）</v>
          </cell>
          <cell r="D83" t="str">
            <v>&lt;SOP&gt;-2B</v>
          </cell>
          <cell r="E83" t="str">
            <v>㎡</v>
          </cell>
          <cell r="F83">
            <v>1450</v>
          </cell>
        </row>
        <row r="84">
          <cell r="A84" t="str">
            <v>B040135</v>
          </cell>
          <cell r="B84" t="str">
            <v>合成樹脂調合ﾍﾟｲﾝﾄ塗替え</v>
          </cell>
          <cell r="C84" t="str">
            <v>鋼製建具等（亜鉛ﾒｯｷ）</v>
          </cell>
          <cell r="D84" t="str">
            <v>&lt;SOP&gt;-2A</v>
          </cell>
          <cell r="E84" t="str">
            <v>㎡</v>
          </cell>
          <cell r="F84">
            <v>1720</v>
          </cell>
        </row>
        <row r="85">
          <cell r="A85" t="str">
            <v>B040136</v>
          </cell>
          <cell r="B85" t="str">
            <v>合成樹脂調合ﾍﾟｲﾝﾄ塗替え</v>
          </cell>
          <cell r="C85" t="str">
            <v>鋼製建具等（亜鉛ﾒｯｷ）</v>
          </cell>
          <cell r="D85" t="str">
            <v>&lt;SOP&gt;-3</v>
          </cell>
          <cell r="E85" t="str">
            <v>㎡</v>
          </cell>
          <cell r="F85">
            <v>1980</v>
          </cell>
        </row>
        <row r="86">
          <cell r="A86" t="str">
            <v>B040141</v>
          </cell>
          <cell r="B86" t="str">
            <v>合成樹脂調合ﾍﾟｲﾝﾄ塗替え</v>
          </cell>
          <cell r="C86" t="str">
            <v>亜鉛めっき面</v>
          </cell>
          <cell r="D86" t="str">
            <v>&lt;SOP&gt;</v>
          </cell>
          <cell r="E86" t="str">
            <v>㎡</v>
          </cell>
          <cell r="F86">
            <v>470</v>
          </cell>
        </row>
        <row r="87">
          <cell r="A87" t="str">
            <v>B040142</v>
          </cell>
          <cell r="B87" t="str">
            <v>合成樹脂調合ﾍﾟｲﾝﾄ塗替え</v>
          </cell>
          <cell r="C87" t="str">
            <v>亜鉛めっき面</v>
          </cell>
          <cell r="D87" t="str">
            <v>&lt;SOP&gt;-1</v>
          </cell>
          <cell r="E87" t="str">
            <v>㎡</v>
          </cell>
          <cell r="F87">
            <v>910</v>
          </cell>
        </row>
        <row r="88">
          <cell r="A88" t="str">
            <v>B040143</v>
          </cell>
          <cell r="B88" t="str">
            <v>合成樹脂調合ﾍﾟｲﾝﾄ塗替え</v>
          </cell>
          <cell r="C88" t="str">
            <v>亜鉛めっき面</v>
          </cell>
          <cell r="D88" t="str">
            <v>&lt;SOP&gt;-2C</v>
          </cell>
          <cell r="E88" t="str">
            <v>㎡</v>
          </cell>
          <cell r="F88">
            <v>1170</v>
          </cell>
        </row>
        <row r="89">
          <cell r="A89" t="str">
            <v>B040144</v>
          </cell>
          <cell r="B89" t="str">
            <v>合成樹脂調合ﾍﾟｲﾝﾄ塗替え</v>
          </cell>
          <cell r="C89" t="str">
            <v>亜鉛めっき面</v>
          </cell>
          <cell r="D89" t="str">
            <v>&lt;SOP&gt;-2B</v>
          </cell>
          <cell r="E89" t="str">
            <v>㎡</v>
          </cell>
          <cell r="F89">
            <v>1450</v>
          </cell>
        </row>
        <row r="90">
          <cell r="A90" t="str">
            <v>B040145</v>
          </cell>
          <cell r="B90" t="str">
            <v>合成樹脂調合ﾍﾟｲﾝﾄ塗替え</v>
          </cell>
          <cell r="C90" t="str">
            <v>亜鉛めっき面</v>
          </cell>
          <cell r="D90" t="str">
            <v>&lt;SOP&gt;-2A</v>
          </cell>
          <cell r="E90" t="str">
            <v>㎡</v>
          </cell>
          <cell r="F90">
            <v>1720</v>
          </cell>
        </row>
        <row r="91">
          <cell r="A91" t="str">
            <v>B040146</v>
          </cell>
          <cell r="B91" t="str">
            <v>合成樹脂調合ﾍﾟｲﾝﾄ塗替え</v>
          </cell>
          <cell r="C91" t="str">
            <v>亜鉛めっき面</v>
          </cell>
          <cell r="D91" t="str">
            <v>&lt;SOP&gt;-3</v>
          </cell>
          <cell r="E91" t="str">
            <v>㎡</v>
          </cell>
          <cell r="F91">
            <v>1980</v>
          </cell>
        </row>
        <row r="92">
          <cell r="A92" t="str">
            <v>B040201</v>
          </cell>
          <cell r="B92" t="str">
            <v>合成樹脂ｴﾏﾙｼｮﾝﾍﾟｲﾝﾄ1種塗替え</v>
          </cell>
          <cell r="C92" t="str">
            <v>ｺﾝｸﾘｰﾄ,ﾓﾙﾀﾙ,ﾎﾞｰﾄﾞ面等</v>
          </cell>
          <cell r="D92" t="str">
            <v>&lt;EP-1&gt;</v>
          </cell>
          <cell r="E92" t="str">
            <v>㎡</v>
          </cell>
          <cell r="F92">
            <v>400</v>
          </cell>
        </row>
        <row r="93">
          <cell r="A93" t="str">
            <v>B040202</v>
          </cell>
          <cell r="B93" t="str">
            <v>合成樹脂ｴﾏﾙｼｮﾝﾍﾟｲﾝﾄ1種塗替え</v>
          </cell>
          <cell r="C93" t="str">
            <v>ｺﾝｸﾘｰﾄ,ﾓﾙﾀﾙ,ﾎﾞｰﾄﾞ面等</v>
          </cell>
          <cell r="D93" t="str">
            <v>&lt;EP-1&gt;-1</v>
          </cell>
          <cell r="E93" t="str">
            <v>㎡</v>
          </cell>
          <cell r="F93">
            <v>740</v>
          </cell>
        </row>
        <row r="94">
          <cell r="A94" t="str">
            <v>B040203</v>
          </cell>
          <cell r="B94" t="str">
            <v>合成樹脂ｴﾏﾙｼｮﾝﾍﾟｲﾝﾄ1種塗替え</v>
          </cell>
          <cell r="C94" t="str">
            <v>ｺﾝｸﾘｰﾄ,ﾓﾙﾀﾙ,ﾎﾞｰﾄﾞ面等</v>
          </cell>
          <cell r="D94" t="str">
            <v>&lt;EP-1&gt;-2</v>
          </cell>
          <cell r="E94" t="str">
            <v>㎡</v>
          </cell>
          <cell r="F94">
            <v>740</v>
          </cell>
        </row>
        <row r="95">
          <cell r="A95" t="str">
            <v>B040204</v>
          </cell>
          <cell r="B95" t="str">
            <v>合成樹脂ｴﾏﾙｼｮﾝﾍﾟｲﾝﾄ1種塗替え</v>
          </cell>
          <cell r="C95" t="str">
            <v>ｺﾝｸﾘｰﾄ,ﾓﾙﾀﾙ,ﾎﾞｰﾄﾞ面等</v>
          </cell>
          <cell r="D95" t="str">
            <v>&lt;EP-1&gt;-3</v>
          </cell>
          <cell r="E95" t="str">
            <v>㎡</v>
          </cell>
          <cell r="F95">
            <v>740</v>
          </cell>
        </row>
        <row r="96">
          <cell r="A96" t="str">
            <v>B040211</v>
          </cell>
          <cell r="B96" t="str">
            <v>合成樹脂ｴﾏﾙｼｮﾝﾍﾟｲﾝﾄ1種塗替え</v>
          </cell>
          <cell r="C96" t="str">
            <v>天井面</v>
          </cell>
          <cell r="D96" t="str">
            <v>&lt;EP-1&gt;</v>
          </cell>
          <cell r="E96" t="str">
            <v>㎡</v>
          </cell>
          <cell r="F96">
            <v>480</v>
          </cell>
        </row>
        <row r="97">
          <cell r="A97" t="str">
            <v>B040212</v>
          </cell>
          <cell r="B97" t="str">
            <v>合成樹脂ｴﾏﾙｼｮﾝﾍﾟｲﾝﾄ1種塗替え</v>
          </cell>
          <cell r="C97" t="str">
            <v>天井面</v>
          </cell>
          <cell r="D97" t="str">
            <v>&lt;EP-1&gt;-1</v>
          </cell>
          <cell r="E97" t="str">
            <v>㎡</v>
          </cell>
          <cell r="F97">
            <v>820</v>
          </cell>
        </row>
        <row r="98">
          <cell r="A98" t="str">
            <v>B040213</v>
          </cell>
          <cell r="B98" t="str">
            <v>合成樹脂ｴﾏﾙｼｮﾝﾍﾟｲﾝﾄ1種塗替え</v>
          </cell>
          <cell r="C98" t="str">
            <v>天井面</v>
          </cell>
          <cell r="D98" t="str">
            <v>&lt;EP-1&gt;-2</v>
          </cell>
          <cell r="E98" t="str">
            <v>㎡</v>
          </cell>
          <cell r="F98">
            <v>820</v>
          </cell>
        </row>
        <row r="99">
          <cell r="A99" t="str">
            <v>B040214</v>
          </cell>
          <cell r="B99" t="str">
            <v>合成樹脂ｴﾏﾙｼｮﾝﾍﾟｲﾝﾄ1種塗替え</v>
          </cell>
          <cell r="C99" t="str">
            <v>天井面</v>
          </cell>
          <cell r="D99" t="str">
            <v>&lt;EP-1&gt;-3</v>
          </cell>
          <cell r="E99" t="str">
            <v>㎡</v>
          </cell>
          <cell r="F99">
            <v>820</v>
          </cell>
        </row>
        <row r="100">
          <cell r="A100" t="str">
            <v>B040301</v>
          </cell>
          <cell r="B100" t="str">
            <v>つや有り合成樹脂ｴﾏﾙｼｮﾝﾍﾟｲﾝﾄ塗替え</v>
          </cell>
          <cell r="C100" t="str">
            <v>ｺﾝｸﾘｰﾄ,ﾓﾙﾀﾙ,ﾎﾞｰﾄﾞ面等</v>
          </cell>
          <cell r="D100" t="str">
            <v>&lt;GEP-A&gt;</v>
          </cell>
          <cell r="E100" t="str">
            <v>㎡</v>
          </cell>
          <cell r="F100">
            <v>390</v>
          </cell>
        </row>
        <row r="101">
          <cell r="A101" t="str">
            <v>B040302</v>
          </cell>
          <cell r="B101" t="str">
            <v>つや有り合成樹脂ｴﾏﾙｼｮﾝﾍﾟｲﾝﾄ塗替え</v>
          </cell>
          <cell r="C101" t="str">
            <v>ｺﾝｸﾘｰﾄ,ﾓﾙﾀﾙ,ﾎﾞｰﾄﾞ面等</v>
          </cell>
          <cell r="D101" t="str">
            <v>&lt;GEP-A&gt;-1</v>
          </cell>
          <cell r="E101" t="str">
            <v>㎡</v>
          </cell>
          <cell r="F101">
            <v>810</v>
          </cell>
        </row>
        <row r="102">
          <cell r="A102" t="str">
            <v>B040303</v>
          </cell>
          <cell r="B102" t="str">
            <v>つや有り合成樹脂ｴﾏﾙｼｮﾝﾍﾟｲﾝﾄ塗替え</v>
          </cell>
          <cell r="C102" t="str">
            <v>ｺﾝｸﾘｰﾄ,ﾓﾙﾀﾙ,ﾎﾞｰﾄﾞ面等</v>
          </cell>
          <cell r="D102" t="str">
            <v>&lt;GEP-A&gt;-2</v>
          </cell>
          <cell r="E102" t="str">
            <v>㎡</v>
          </cell>
          <cell r="F102">
            <v>1220</v>
          </cell>
        </row>
        <row r="103">
          <cell r="A103" t="str">
            <v>B040304</v>
          </cell>
          <cell r="B103" t="str">
            <v>つや有り合成樹脂ｴﾏﾙｼｮﾝﾍﾟｲﾝﾄ塗替え</v>
          </cell>
          <cell r="C103" t="str">
            <v>ｺﾝｸﾘｰﾄ,ﾓﾙﾀﾙ,ﾎﾞｰﾄﾞ面等</v>
          </cell>
          <cell r="D103" t="str">
            <v>&lt;GEP-A&gt;-3</v>
          </cell>
          <cell r="E103" t="str">
            <v>㎡</v>
          </cell>
          <cell r="F103">
            <v>1220</v>
          </cell>
        </row>
        <row r="104">
          <cell r="A104" t="str">
            <v>B040311</v>
          </cell>
          <cell r="B104" t="str">
            <v>つや有り合成樹脂ｴﾏﾙｼｮﾝﾍﾟｲﾝﾄ塗替え</v>
          </cell>
          <cell r="C104" t="str">
            <v>天井面等</v>
          </cell>
          <cell r="D104" t="str">
            <v>&lt;GEP-A&gt;</v>
          </cell>
          <cell r="E104" t="str">
            <v>㎡</v>
          </cell>
          <cell r="F104">
            <v>410</v>
          </cell>
        </row>
        <row r="105">
          <cell r="A105" t="str">
            <v>B040312</v>
          </cell>
          <cell r="B105" t="str">
            <v>つや有り合成樹脂ｴﾏﾙｼｮﾝﾍﾟｲﾝﾄ塗替え</v>
          </cell>
          <cell r="C105" t="str">
            <v>天井面等</v>
          </cell>
          <cell r="D105" t="str">
            <v>&lt;GEP-A&gt;-1</v>
          </cell>
          <cell r="E105" t="str">
            <v>㎡</v>
          </cell>
          <cell r="F105">
            <v>820</v>
          </cell>
        </row>
        <row r="106">
          <cell r="A106" t="str">
            <v>B040313</v>
          </cell>
          <cell r="B106" t="str">
            <v>つや有り合成樹脂ｴﾏﾙｼｮﾝﾍﾟｲﾝﾄ塗替え</v>
          </cell>
          <cell r="C106" t="str">
            <v>天井面等</v>
          </cell>
          <cell r="D106" t="str">
            <v>&lt;GEP-A&gt;-2</v>
          </cell>
          <cell r="E106" t="str">
            <v>㎡</v>
          </cell>
          <cell r="F106">
            <v>1280</v>
          </cell>
        </row>
        <row r="107">
          <cell r="A107" t="str">
            <v>B040314</v>
          </cell>
          <cell r="B107" t="str">
            <v>つや有り合成樹脂ｴﾏﾙｼｮﾝﾍﾟｲﾝﾄ塗替え</v>
          </cell>
          <cell r="C107" t="str">
            <v>天井面等</v>
          </cell>
          <cell r="D107" t="str">
            <v>&lt;GEP-A&gt;-3</v>
          </cell>
          <cell r="E107" t="str">
            <v>㎡</v>
          </cell>
          <cell r="F107">
            <v>1280</v>
          </cell>
        </row>
        <row r="108">
          <cell r="A108" t="str">
            <v>B040321</v>
          </cell>
          <cell r="B108" t="str">
            <v>つや有り合成樹脂ｴﾏﾙｼｮﾝﾍﾟｲﾝﾄ塗替え</v>
          </cell>
          <cell r="C108" t="str">
            <v>ｺﾝｸﾘｰﾄ,ﾓﾙﾀﾙ,ﾎﾞｰﾄﾞ面等</v>
          </cell>
          <cell r="D108" t="str">
            <v>&lt;GEP-B&gt;</v>
          </cell>
          <cell r="E108" t="str">
            <v>㎡</v>
          </cell>
          <cell r="F108">
            <v>410</v>
          </cell>
        </row>
        <row r="109">
          <cell r="A109" t="str">
            <v>B040322</v>
          </cell>
          <cell r="B109" t="str">
            <v>つや有り合成樹脂ｴﾏﾙｼｮﾝﾍﾟｲﾝﾄ塗替え</v>
          </cell>
          <cell r="C109" t="str">
            <v>ｺﾝｸﾘｰﾄ,ﾓﾙﾀﾙ,ﾎﾞｰﾄﾞ面等</v>
          </cell>
          <cell r="D109" t="str">
            <v>&lt;GEP-B&gt;-1</v>
          </cell>
          <cell r="E109" t="str">
            <v>㎡</v>
          </cell>
          <cell r="F109">
            <v>850</v>
          </cell>
        </row>
        <row r="110">
          <cell r="A110" t="str">
            <v>B040323</v>
          </cell>
          <cell r="B110" t="str">
            <v>つや有り合成樹脂ｴﾏﾙｼｮﾝﾍﾟｲﾝﾄ塗替え</v>
          </cell>
          <cell r="C110" t="str">
            <v>ｺﾝｸﾘｰﾄ,ﾓﾙﾀﾙ,ﾎﾞｰﾄﾞ面等</v>
          </cell>
          <cell r="D110" t="str">
            <v>&lt;GEP-B&gt;-2</v>
          </cell>
          <cell r="E110" t="str">
            <v>㎡</v>
          </cell>
          <cell r="F110">
            <v>850</v>
          </cell>
        </row>
        <row r="111">
          <cell r="A111" t="str">
            <v>B040324</v>
          </cell>
          <cell r="B111" t="str">
            <v>つや有り合成樹脂ｴﾏﾙｼｮﾝﾍﾟｲﾝﾄ塗替え</v>
          </cell>
          <cell r="C111" t="str">
            <v>ｺﾝｸﾘｰﾄ,ﾓﾙﾀﾙ,ﾎﾞｰﾄﾞ面等</v>
          </cell>
          <cell r="D111" t="str">
            <v>&lt;GEP-B&gt;-3</v>
          </cell>
          <cell r="E111" t="str">
            <v>㎡</v>
          </cell>
          <cell r="F111">
            <v>850</v>
          </cell>
        </row>
        <row r="112">
          <cell r="A112" t="str">
            <v>B040331</v>
          </cell>
          <cell r="B112" t="str">
            <v>つや有り合成樹脂ｴﾏﾙｼｮﾝﾍﾟｲﾝﾄ塗替え</v>
          </cell>
          <cell r="C112" t="str">
            <v>天井面等</v>
          </cell>
          <cell r="D112" t="str">
            <v>&lt;GEP-B&gt;</v>
          </cell>
          <cell r="E112" t="str">
            <v>㎡</v>
          </cell>
          <cell r="F112">
            <v>410</v>
          </cell>
        </row>
        <row r="113">
          <cell r="A113" t="str">
            <v>B040332</v>
          </cell>
          <cell r="B113" t="str">
            <v>つや有り合成樹脂ｴﾏﾙｼｮﾝﾍﾟｲﾝﾄ塗替え</v>
          </cell>
          <cell r="C113" t="str">
            <v>天井面等</v>
          </cell>
          <cell r="D113" t="str">
            <v>&lt;GEP-B&gt;-1</v>
          </cell>
          <cell r="E113" t="str">
            <v>㎡</v>
          </cell>
          <cell r="F113">
            <v>840</v>
          </cell>
        </row>
        <row r="114">
          <cell r="A114" t="str">
            <v>B040333</v>
          </cell>
          <cell r="B114" t="str">
            <v>つや有り合成樹脂ｴﾏﾙｼｮﾝﾍﾟｲﾝﾄ塗替え</v>
          </cell>
          <cell r="C114" t="str">
            <v>天井面等</v>
          </cell>
          <cell r="D114" t="str">
            <v>&lt;GEP-B&gt;-2</v>
          </cell>
          <cell r="E114" t="str">
            <v>㎡</v>
          </cell>
          <cell r="F114">
            <v>840</v>
          </cell>
        </row>
        <row r="115">
          <cell r="A115" t="str">
            <v>B040334</v>
          </cell>
          <cell r="B115" t="str">
            <v>つや有り合成樹脂ｴﾏﾙｼｮﾝﾍﾟｲﾝﾄ塗替え</v>
          </cell>
          <cell r="C115" t="str">
            <v>天井面等</v>
          </cell>
          <cell r="D115" t="str">
            <v>&lt;GEP-B&gt;-3</v>
          </cell>
          <cell r="E115" t="str">
            <v>㎡</v>
          </cell>
          <cell r="F115">
            <v>840</v>
          </cell>
        </row>
        <row r="116">
          <cell r="A116" t="str">
            <v>B040401</v>
          </cell>
          <cell r="B116" t="str">
            <v>塩化ﾋﾞﾆﾙ樹脂ｴﾅﾒﾙ塗替え</v>
          </cell>
          <cell r="C116" t="str">
            <v>ｺﾝｸﾘｰﾄ,ﾓﾙﾀﾙ,ﾎﾞｰﾄﾞ面等</v>
          </cell>
          <cell r="D116" t="str">
            <v>&lt;VE&gt;</v>
          </cell>
          <cell r="E116" t="str">
            <v>㎡</v>
          </cell>
          <cell r="F116">
            <v>320</v>
          </cell>
        </row>
        <row r="117">
          <cell r="A117" t="str">
            <v>B040402</v>
          </cell>
          <cell r="B117" t="str">
            <v>塩化ﾋﾞﾆﾙ樹脂ｴﾅﾒﾙ塗替え</v>
          </cell>
          <cell r="C117" t="str">
            <v>ｺﾝｸﾘｰﾄ,ﾓﾙﾀﾙ,ﾎﾞｰﾄﾞ面等</v>
          </cell>
          <cell r="D117" t="str">
            <v>&lt;VE&gt;-1</v>
          </cell>
          <cell r="E117" t="str">
            <v>㎡</v>
          </cell>
          <cell r="F117">
            <v>670</v>
          </cell>
        </row>
        <row r="118">
          <cell r="A118" t="str">
            <v>B040403</v>
          </cell>
          <cell r="B118" t="str">
            <v>塩化ﾋﾞﾆﾙ樹脂ｴﾅﾒﾙ塗替え</v>
          </cell>
          <cell r="C118" t="str">
            <v>ｺﾝｸﾘｰﾄ,ﾓﾙﾀﾙ,ﾎﾞｰﾄﾞ面等</v>
          </cell>
          <cell r="D118" t="str">
            <v>&lt;VE&gt;-2</v>
          </cell>
          <cell r="E118" t="str">
            <v>㎡</v>
          </cell>
          <cell r="F118">
            <v>1440</v>
          </cell>
        </row>
        <row r="119">
          <cell r="A119" t="str">
            <v>B040404</v>
          </cell>
          <cell r="B119" t="str">
            <v>塩化ﾋﾞﾆﾙ樹脂ｴﾅﾒﾙ塗替え</v>
          </cell>
          <cell r="C119" t="str">
            <v>ｺﾝｸﾘｰﾄ,ﾓﾙﾀﾙ,ﾎﾞｰﾄﾞ面等</v>
          </cell>
          <cell r="D119" t="str">
            <v>&lt;VE&gt;-3</v>
          </cell>
          <cell r="E119" t="str">
            <v>㎡</v>
          </cell>
          <cell r="F119">
            <v>1620</v>
          </cell>
        </row>
        <row r="120">
          <cell r="A120" t="str">
            <v>B040501</v>
          </cell>
          <cell r="B120" t="str">
            <v>クリヤラッカー塗替え</v>
          </cell>
          <cell r="C120" t="str">
            <v>木部</v>
          </cell>
          <cell r="D120" t="str">
            <v>&lt;CL&gt;</v>
          </cell>
          <cell r="E120" t="str">
            <v>㎡</v>
          </cell>
          <cell r="F120">
            <v>1080</v>
          </cell>
        </row>
        <row r="121">
          <cell r="A121" t="str">
            <v>B040601</v>
          </cell>
          <cell r="B121" t="str">
            <v>ﾌﾀﾙ酸樹脂ｴﾅﾒﾙ塗替え</v>
          </cell>
          <cell r="C121" t="str">
            <v>鉄面</v>
          </cell>
          <cell r="D121" t="str">
            <v>&lt;FE&gt;</v>
          </cell>
          <cell r="E121" t="str">
            <v>㎡</v>
          </cell>
          <cell r="F121">
            <v>560</v>
          </cell>
        </row>
        <row r="122">
          <cell r="A122" t="str">
            <v>B040602</v>
          </cell>
          <cell r="B122" t="str">
            <v>ﾌﾀﾙ酸樹脂ｴﾅﾒﾙ塗替え</v>
          </cell>
          <cell r="C122" t="str">
            <v>鉄面</v>
          </cell>
          <cell r="D122" t="str">
            <v>&lt;FE&gt;-1</v>
          </cell>
          <cell r="E122" t="str">
            <v>㎡</v>
          </cell>
          <cell r="F122">
            <v>1180</v>
          </cell>
        </row>
        <row r="123">
          <cell r="A123" t="str">
            <v>B040603</v>
          </cell>
          <cell r="B123" t="str">
            <v>ﾌﾀﾙ酸樹脂ｴﾅﾒﾙ塗替え</v>
          </cell>
          <cell r="C123" t="str">
            <v>鉄面</v>
          </cell>
          <cell r="D123" t="str">
            <v>&lt;FE&gt;-2C</v>
          </cell>
          <cell r="E123" t="str">
            <v>㎡</v>
          </cell>
          <cell r="F123">
            <v>2180</v>
          </cell>
        </row>
        <row r="124">
          <cell r="A124" t="str">
            <v>B040604</v>
          </cell>
          <cell r="B124" t="str">
            <v>ﾌﾀﾙ酸樹脂ｴﾅﾒﾙ塗替え</v>
          </cell>
          <cell r="C124" t="str">
            <v>鉄面</v>
          </cell>
          <cell r="D124" t="str">
            <v>&lt;FE&gt;-2B</v>
          </cell>
          <cell r="E124" t="str">
            <v>㎡</v>
          </cell>
          <cell r="F124">
            <v>2400</v>
          </cell>
        </row>
        <row r="125">
          <cell r="A125" t="str">
            <v>B040605</v>
          </cell>
          <cell r="B125" t="str">
            <v>ﾌﾀﾙ酸樹脂ｴﾅﾒﾙ塗替え</v>
          </cell>
          <cell r="C125" t="str">
            <v>鉄面</v>
          </cell>
          <cell r="D125" t="str">
            <v>&lt;FE&gt;-2A</v>
          </cell>
          <cell r="E125" t="str">
            <v>㎡</v>
          </cell>
          <cell r="F125">
            <v>2640</v>
          </cell>
        </row>
        <row r="126">
          <cell r="A126" t="str">
            <v>B040606</v>
          </cell>
          <cell r="B126" t="str">
            <v>ﾌﾀﾙ酸樹脂ｴﾅﾒﾙ塗替え</v>
          </cell>
          <cell r="C126" t="str">
            <v>鉄面</v>
          </cell>
          <cell r="D126" t="str">
            <v>&lt;FE&gt;-3</v>
          </cell>
          <cell r="E126" t="str">
            <v>㎡</v>
          </cell>
          <cell r="F126">
            <v>2850</v>
          </cell>
        </row>
        <row r="127">
          <cell r="A127" t="str">
            <v>B040611</v>
          </cell>
          <cell r="B127" t="str">
            <v>ﾌﾀﾙ酸樹脂ｴﾅﾒﾙ塗替え</v>
          </cell>
          <cell r="C127" t="str">
            <v>鋼製建具等（鉄面）</v>
          </cell>
          <cell r="D127" t="str">
            <v>&lt;FE&gt;</v>
          </cell>
          <cell r="E127" t="str">
            <v>㎡</v>
          </cell>
          <cell r="F127">
            <v>560</v>
          </cell>
        </row>
        <row r="128">
          <cell r="A128" t="str">
            <v>B040612</v>
          </cell>
          <cell r="B128" t="str">
            <v>ﾌﾀﾙ酸樹脂ｴﾅﾒﾙ塗替え</v>
          </cell>
          <cell r="C128" t="str">
            <v>鋼製建具等（鉄面）</v>
          </cell>
          <cell r="D128" t="str">
            <v>&lt;FE&gt;-1</v>
          </cell>
          <cell r="E128" t="str">
            <v>㎡</v>
          </cell>
          <cell r="F128">
            <v>1180</v>
          </cell>
        </row>
        <row r="129">
          <cell r="A129" t="str">
            <v>B040613</v>
          </cell>
          <cell r="B129" t="str">
            <v>ﾌﾀﾙ酸樹脂ｴﾅﾒﾙ塗替え</v>
          </cell>
          <cell r="C129" t="str">
            <v>鋼製建具等（鉄面）</v>
          </cell>
          <cell r="D129" t="str">
            <v>&lt;FE&gt;-2C</v>
          </cell>
          <cell r="E129" t="str">
            <v>㎡</v>
          </cell>
          <cell r="F129">
            <v>2230</v>
          </cell>
        </row>
        <row r="130">
          <cell r="A130" t="str">
            <v>B040614</v>
          </cell>
          <cell r="B130" t="str">
            <v>ﾌﾀﾙ酸樹脂ｴﾅﾒﾙ塗替え</v>
          </cell>
          <cell r="C130" t="str">
            <v>鋼製建具等（鉄面）</v>
          </cell>
          <cell r="D130" t="str">
            <v>&lt;FE&gt;-2B</v>
          </cell>
          <cell r="E130" t="str">
            <v>㎡</v>
          </cell>
          <cell r="F130">
            <v>2490</v>
          </cell>
        </row>
        <row r="131">
          <cell r="A131" t="str">
            <v>B040615</v>
          </cell>
          <cell r="B131" t="str">
            <v>ﾌﾀﾙ酸樹脂ｴﾅﾒﾙ塗替え</v>
          </cell>
          <cell r="C131" t="str">
            <v>鋼製建具等（鉄面）</v>
          </cell>
          <cell r="D131" t="str">
            <v>&lt;FE&gt;-2A</v>
          </cell>
          <cell r="E131" t="str">
            <v>㎡</v>
          </cell>
          <cell r="F131">
            <v>2770</v>
          </cell>
        </row>
        <row r="132">
          <cell r="A132" t="str">
            <v>B040616</v>
          </cell>
          <cell r="B132" t="str">
            <v>ﾌﾀﾙ酸樹脂ｴﾅﾒﾙ塗替え</v>
          </cell>
          <cell r="C132" t="str">
            <v>鋼製建具等（鉄面）</v>
          </cell>
          <cell r="D132" t="str">
            <v>&lt;FE&gt;-3</v>
          </cell>
          <cell r="E132" t="str">
            <v>㎡</v>
          </cell>
          <cell r="F132">
            <v>3030</v>
          </cell>
        </row>
        <row r="133">
          <cell r="A133" t="str">
            <v>B040621</v>
          </cell>
          <cell r="B133" t="str">
            <v>ﾌﾀﾙ酸樹脂ｴﾅﾒﾙ塗替え</v>
          </cell>
          <cell r="C133" t="str">
            <v>亜鉛めっき面</v>
          </cell>
          <cell r="D133" t="str">
            <v>&lt;FE&gt;</v>
          </cell>
          <cell r="E133" t="str">
            <v>㎡</v>
          </cell>
          <cell r="F133">
            <v>560</v>
          </cell>
        </row>
        <row r="134">
          <cell r="A134" t="str">
            <v>B040622</v>
          </cell>
          <cell r="B134" t="str">
            <v>ﾌﾀﾙ酸樹脂ｴﾅﾒﾙ塗替え</v>
          </cell>
          <cell r="C134" t="str">
            <v>亜鉛めっき面</v>
          </cell>
          <cell r="D134" t="str">
            <v>&lt;FE&gt;-1</v>
          </cell>
          <cell r="E134" t="str">
            <v>㎡</v>
          </cell>
          <cell r="F134">
            <v>1180</v>
          </cell>
        </row>
        <row r="135">
          <cell r="A135" t="str">
            <v>B040623</v>
          </cell>
          <cell r="B135" t="str">
            <v>ﾌﾀﾙ酸樹脂ｴﾅﾒﾙ塗替え</v>
          </cell>
          <cell r="C135" t="str">
            <v>亜鉛めっき面</v>
          </cell>
          <cell r="D135" t="str">
            <v>&lt;FE&gt;-2C</v>
          </cell>
          <cell r="E135" t="str">
            <v>㎡</v>
          </cell>
          <cell r="F135">
            <v>2230</v>
          </cell>
        </row>
        <row r="136">
          <cell r="A136" t="str">
            <v>B040624</v>
          </cell>
          <cell r="B136" t="str">
            <v>ﾌﾀﾙ酸樹脂ｴﾅﾒﾙ塗替え</v>
          </cell>
          <cell r="C136" t="str">
            <v>亜鉛めっき面</v>
          </cell>
          <cell r="D136" t="str">
            <v>&lt;FE&gt;-2B</v>
          </cell>
          <cell r="E136" t="str">
            <v>㎡</v>
          </cell>
          <cell r="F136">
            <v>2490</v>
          </cell>
        </row>
        <row r="137">
          <cell r="A137" t="str">
            <v>B040625</v>
          </cell>
          <cell r="B137" t="str">
            <v>ﾌﾀﾙ酸樹脂ｴﾅﾒﾙ塗替え</v>
          </cell>
          <cell r="C137" t="str">
            <v>亜鉛めっき面</v>
          </cell>
          <cell r="D137" t="str">
            <v>&lt;FE&gt;-2A</v>
          </cell>
          <cell r="E137" t="str">
            <v>㎡</v>
          </cell>
          <cell r="F137">
            <v>2770</v>
          </cell>
        </row>
        <row r="138">
          <cell r="A138" t="str">
            <v>B040626</v>
          </cell>
          <cell r="B138" t="str">
            <v>ﾌﾀﾙ酸樹脂ｴﾅﾒﾙ塗替え</v>
          </cell>
          <cell r="C138" t="str">
            <v>亜鉛めっき面</v>
          </cell>
          <cell r="D138" t="str">
            <v>&lt;FE&gt;-3</v>
          </cell>
          <cell r="E138" t="str">
            <v>㎡</v>
          </cell>
          <cell r="F138">
            <v>3030</v>
          </cell>
        </row>
        <row r="139">
          <cell r="A139" t="str">
            <v>B040701</v>
          </cell>
          <cell r="B139" t="str">
            <v>オイルステイン塗替え</v>
          </cell>
          <cell r="D139" t="str">
            <v>&lt;OS&gt;</v>
          </cell>
          <cell r="E139" t="str">
            <v>㎡</v>
          </cell>
          <cell r="F139">
            <v>540</v>
          </cell>
        </row>
        <row r="140">
          <cell r="A140" t="str">
            <v>B050001</v>
          </cell>
          <cell r="B140" t="str">
            <v>空気圧縮機運転費</v>
          </cell>
          <cell r="C140" t="str">
            <v>（  5m3／min）</v>
          </cell>
          <cell r="E140" t="str">
            <v>日</v>
          </cell>
          <cell r="F140">
            <v>5990</v>
          </cell>
        </row>
        <row r="141">
          <cell r="A141" t="str">
            <v>B050002</v>
          </cell>
          <cell r="B141" t="str">
            <v>空気圧縮機運転費</v>
          </cell>
          <cell r="C141" t="str">
            <v>（7.6m3／min）</v>
          </cell>
          <cell r="E141" t="str">
            <v>日</v>
          </cell>
          <cell r="F141">
            <v>8920</v>
          </cell>
        </row>
        <row r="142">
          <cell r="A142" t="str">
            <v>B050003</v>
          </cell>
          <cell r="B142" t="str">
            <v>鉄筋切断</v>
          </cell>
          <cell r="E142" t="str">
            <v>m3</v>
          </cell>
          <cell r="F142">
            <v>660</v>
          </cell>
        </row>
        <row r="143">
          <cell r="A143" t="str">
            <v>B051001</v>
          </cell>
          <cell r="B143" t="str">
            <v>床モルタル撤去</v>
          </cell>
          <cell r="E143" t="str">
            <v>㎡</v>
          </cell>
          <cell r="F143">
            <v>2390</v>
          </cell>
        </row>
        <row r="144">
          <cell r="A144" t="str">
            <v>B051002</v>
          </cell>
          <cell r="B144" t="str">
            <v>床タイル，床人研撤去</v>
          </cell>
          <cell r="C144" t="str">
            <v>（下地モルタル共）</v>
          </cell>
          <cell r="E144" t="str">
            <v>m3</v>
          </cell>
          <cell r="F144">
            <v>2980</v>
          </cell>
        </row>
        <row r="145">
          <cell r="A145" t="str">
            <v>B051003</v>
          </cell>
          <cell r="B145" t="str">
            <v>防水押さえｺﾝｸﾘｰﾄ撤去</v>
          </cell>
          <cell r="E145" t="str">
            <v>m3</v>
          </cell>
          <cell r="F145">
            <v>23180</v>
          </cell>
        </row>
        <row r="146">
          <cell r="A146" t="str">
            <v>B051004</v>
          </cell>
          <cell r="B146" t="str">
            <v>鉄筋ｺﾝｸﾘｰﾄ壁等撤去</v>
          </cell>
          <cell r="E146" t="str">
            <v>m3</v>
          </cell>
          <cell r="F146">
            <v>41630</v>
          </cell>
        </row>
        <row r="147">
          <cell r="A147" t="str">
            <v>B051005</v>
          </cell>
          <cell r="B147" t="str">
            <v>壁モルタル撤去</v>
          </cell>
          <cell r="E147" t="str">
            <v>㎡</v>
          </cell>
          <cell r="F147">
            <v>2390</v>
          </cell>
        </row>
        <row r="148">
          <cell r="A148" t="str">
            <v>B051006</v>
          </cell>
          <cell r="B148" t="str">
            <v>壁タイル撤去</v>
          </cell>
          <cell r="C148" t="str">
            <v>（下地モルタル共）</v>
          </cell>
          <cell r="E148" t="str">
            <v>㎡</v>
          </cell>
          <cell r="F148">
            <v>2910</v>
          </cell>
        </row>
        <row r="149">
          <cell r="A149" t="str">
            <v>B051011</v>
          </cell>
          <cell r="B149" t="str">
            <v>ビニル床タイル撤去</v>
          </cell>
          <cell r="E149" t="str">
            <v>㎡</v>
          </cell>
          <cell r="F149">
            <v>720</v>
          </cell>
        </row>
        <row r="150">
          <cell r="A150" t="str">
            <v>B051012</v>
          </cell>
          <cell r="B150" t="str">
            <v>ビニル床シート撤去</v>
          </cell>
          <cell r="E150" t="str">
            <v>㎡</v>
          </cell>
          <cell r="F150">
            <v>720</v>
          </cell>
        </row>
        <row r="151">
          <cell r="A151" t="str">
            <v>B051021</v>
          </cell>
          <cell r="B151" t="str">
            <v>ﾌﾛｰﾘﾝｸﾞﾎﾞｰﾄﾞ縁甲板等撤去</v>
          </cell>
          <cell r="C151" t="str">
            <v>（ころばし床組共）</v>
          </cell>
          <cell r="E151" t="str">
            <v>㎡</v>
          </cell>
          <cell r="F151">
            <v>1620</v>
          </cell>
        </row>
        <row r="152">
          <cell r="A152" t="str">
            <v>B051022</v>
          </cell>
          <cell r="B152" t="str">
            <v>ﾌﾛｰﾘﾝｸﾞﾎﾞｰﾄﾞ縁甲板等撤去</v>
          </cell>
          <cell r="C152" t="str">
            <v>（つか立て床組共）</v>
          </cell>
          <cell r="E152" t="str">
            <v>㎡</v>
          </cell>
          <cell r="F152">
            <v>1800</v>
          </cell>
        </row>
        <row r="153">
          <cell r="A153" t="str">
            <v>B051031</v>
          </cell>
          <cell r="B153" t="str">
            <v>壁合板・板張り，ボード等撤去</v>
          </cell>
          <cell r="C153" t="str">
            <v>（仕上げ材のみ）</v>
          </cell>
          <cell r="E153" t="str">
            <v>㎡</v>
          </cell>
          <cell r="F153">
            <v>720</v>
          </cell>
        </row>
        <row r="154">
          <cell r="A154" t="str">
            <v>B051032</v>
          </cell>
          <cell r="B154" t="str">
            <v>壁合板・板張り，ボード等撤去</v>
          </cell>
          <cell r="C154" t="str">
            <v>（ｺﾝｸﾘｰﾄ下地,胴縁共）</v>
          </cell>
          <cell r="E154" t="str">
            <v>㎡</v>
          </cell>
          <cell r="F154">
            <v>900</v>
          </cell>
        </row>
        <row r="155">
          <cell r="A155" t="str">
            <v>B051041</v>
          </cell>
          <cell r="B155" t="str">
            <v>天井合板・板張り，ボード等撤去</v>
          </cell>
          <cell r="C155" t="str">
            <v>（仕上げ材のみ）</v>
          </cell>
          <cell r="E155" t="str">
            <v>㎡</v>
          </cell>
          <cell r="F155">
            <v>720</v>
          </cell>
        </row>
        <row r="156">
          <cell r="A156" t="str">
            <v>B051042</v>
          </cell>
          <cell r="B156" t="str">
            <v>天井合板・板張り，ボード等撤去</v>
          </cell>
          <cell r="C156" t="str">
            <v>（木下地･軽鉄下地共）</v>
          </cell>
          <cell r="E156" t="str">
            <v>㎡</v>
          </cell>
          <cell r="F156">
            <v>900</v>
          </cell>
        </row>
        <row r="157">
          <cell r="A157" t="str">
            <v>B051051</v>
          </cell>
          <cell r="B157" t="str">
            <v>木造間仕切撤去</v>
          </cell>
          <cell r="C157" t="str">
            <v>（仕上げ材共）</v>
          </cell>
          <cell r="E157" t="str">
            <v>㎡</v>
          </cell>
          <cell r="F157">
            <v>1440</v>
          </cell>
        </row>
        <row r="158">
          <cell r="A158" t="str">
            <v>B051061</v>
          </cell>
          <cell r="B158" t="str">
            <v>ｱｽﾌｧﾙﾄ防水層撤去</v>
          </cell>
          <cell r="E158" t="str">
            <v>㎡</v>
          </cell>
          <cell r="F158">
            <v>1620</v>
          </cell>
        </row>
        <row r="159">
          <cell r="A159" t="str">
            <v>B051062</v>
          </cell>
          <cell r="B159" t="str">
            <v>シート防水層撤去</v>
          </cell>
          <cell r="E159" t="str">
            <v>㎡</v>
          </cell>
          <cell r="F159">
            <v>810</v>
          </cell>
        </row>
        <row r="160">
          <cell r="A160" t="str">
            <v>B051071</v>
          </cell>
          <cell r="B160" t="str">
            <v>立てどい撤去</v>
          </cell>
          <cell r="C160" t="str">
            <v>（鋼管）径 65mm</v>
          </cell>
          <cell r="E160" t="str">
            <v>ｍ</v>
          </cell>
          <cell r="F160">
            <v>1780</v>
          </cell>
        </row>
        <row r="161">
          <cell r="A161" t="str">
            <v>B051072</v>
          </cell>
          <cell r="B161" t="str">
            <v>立てどい撤去</v>
          </cell>
          <cell r="C161" t="str">
            <v>（鋼管）径 80mm</v>
          </cell>
          <cell r="E161" t="str">
            <v>ｍ</v>
          </cell>
          <cell r="F161">
            <v>2020</v>
          </cell>
        </row>
        <row r="162">
          <cell r="A162" t="str">
            <v>B051073</v>
          </cell>
          <cell r="B162" t="str">
            <v>立てどい撤去</v>
          </cell>
          <cell r="C162" t="str">
            <v>（鋼管）径100mm</v>
          </cell>
          <cell r="E162" t="str">
            <v>ｍ</v>
          </cell>
          <cell r="F162">
            <v>2630</v>
          </cell>
        </row>
        <row r="163">
          <cell r="A163" t="str">
            <v>B051074</v>
          </cell>
          <cell r="B163" t="str">
            <v>立てどい撤去</v>
          </cell>
          <cell r="C163" t="str">
            <v>（鋼管）径125mm</v>
          </cell>
          <cell r="E163" t="str">
            <v>ｍ</v>
          </cell>
          <cell r="F163">
            <v>3110</v>
          </cell>
        </row>
        <row r="164">
          <cell r="A164" t="str">
            <v>B051075</v>
          </cell>
          <cell r="B164" t="str">
            <v>立てどい撤去</v>
          </cell>
          <cell r="C164" t="str">
            <v>（鋼管）径150mm</v>
          </cell>
          <cell r="E164" t="str">
            <v>ｍ</v>
          </cell>
          <cell r="F164">
            <v>4720</v>
          </cell>
        </row>
        <row r="165">
          <cell r="A165" t="str">
            <v>B051081</v>
          </cell>
          <cell r="B165" t="str">
            <v>立てどい撤去</v>
          </cell>
          <cell r="C165" t="str">
            <v>（硬質塩ビ管）径 65mm</v>
          </cell>
          <cell r="E165" t="str">
            <v>ｍ</v>
          </cell>
          <cell r="F165">
            <v>1070</v>
          </cell>
        </row>
        <row r="166">
          <cell r="A166" t="str">
            <v>B051082</v>
          </cell>
          <cell r="B166" t="str">
            <v>立てどい撤去</v>
          </cell>
          <cell r="C166" t="str">
            <v>（硬質塩ビ管）径 75mm</v>
          </cell>
          <cell r="E166" t="str">
            <v>ｍ</v>
          </cell>
          <cell r="F166">
            <v>1250</v>
          </cell>
        </row>
        <row r="167">
          <cell r="A167" t="str">
            <v>B051083</v>
          </cell>
          <cell r="B167" t="str">
            <v>立てどい撤去</v>
          </cell>
          <cell r="C167" t="str">
            <v>（硬質塩ビ管）径100mm</v>
          </cell>
          <cell r="E167" t="str">
            <v>ｍ</v>
          </cell>
          <cell r="F167">
            <v>1610</v>
          </cell>
        </row>
        <row r="168">
          <cell r="A168" t="str">
            <v>B051084</v>
          </cell>
          <cell r="B168" t="str">
            <v>立てどい撤去</v>
          </cell>
          <cell r="C168" t="str">
            <v>（硬質塩ビ管）径125mm</v>
          </cell>
          <cell r="E168" t="str">
            <v>ｍ</v>
          </cell>
          <cell r="F168">
            <v>1980</v>
          </cell>
        </row>
        <row r="169">
          <cell r="A169" t="str">
            <v>B051085</v>
          </cell>
          <cell r="B169" t="str">
            <v>立てどい撤去</v>
          </cell>
          <cell r="C169" t="str">
            <v>（硬質塩ビ管）径150mm</v>
          </cell>
          <cell r="E169" t="str">
            <v>ｍ</v>
          </cell>
          <cell r="F169">
            <v>2340</v>
          </cell>
        </row>
        <row r="170">
          <cell r="A170" t="str">
            <v>B060001</v>
          </cell>
          <cell r="B170" t="str">
            <v>工事残材運搬</v>
          </cell>
          <cell r="C170" t="str">
            <v>（10ｔ車）</v>
          </cell>
          <cell r="E170" t="str">
            <v>日</v>
          </cell>
          <cell r="F170">
            <v>46290</v>
          </cell>
        </row>
        <row r="171">
          <cell r="A171" t="str">
            <v>B060002</v>
          </cell>
          <cell r="B171" t="str">
            <v>工事残材運搬</v>
          </cell>
          <cell r="C171" t="str">
            <v>（４ｔ車）</v>
          </cell>
          <cell r="E171" t="str">
            <v>日</v>
          </cell>
          <cell r="F171">
            <v>30280</v>
          </cell>
        </row>
        <row r="172">
          <cell r="A172" t="str">
            <v>B060003</v>
          </cell>
          <cell r="B172" t="str">
            <v>工事残材運搬</v>
          </cell>
          <cell r="C172" t="str">
            <v>（２ｔ車）</v>
          </cell>
          <cell r="E172" t="str">
            <v>日</v>
          </cell>
          <cell r="F172">
            <v>26300</v>
          </cell>
        </row>
        <row r="173">
          <cell r="A173" t="str">
            <v>B060011</v>
          </cell>
          <cell r="B173" t="str">
            <v>廃棄材（ガラ）敷きならし</v>
          </cell>
          <cell r="E173" t="str">
            <v>m3</v>
          </cell>
          <cell r="F173">
            <v>113</v>
          </cell>
        </row>
        <row r="174">
          <cell r="A174" t="str">
            <v>B060201</v>
          </cell>
          <cell r="B174" t="str">
            <v>廃棄材運搬　Ⅰ類</v>
          </cell>
          <cell r="C174" t="str">
            <v>（２ｔ車，DID区間有り，ﾊﾞｯｸﾎｳ0.1m3） 0.3km以下</v>
          </cell>
          <cell r="E174" t="str">
            <v>m3</v>
          </cell>
          <cell r="F174">
            <v>1540</v>
          </cell>
        </row>
        <row r="175">
          <cell r="A175" t="str">
            <v>B060202</v>
          </cell>
          <cell r="B175" t="str">
            <v>廃棄材運搬　Ⅰ類</v>
          </cell>
          <cell r="C175" t="str">
            <v>（２ｔ車，DID区間有り，ﾊﾞｯｸﾎｳ0.1m3） 1.0km以下</v>
          </cell>
          <cell r="E175" t="str">
            <v>m3</v>
          </cell>
          <cell r="F175">
            <v>1710</v>
          </cell>
        </row>
        <row r="176">
          <cell r="A176" t="str">
            <v>B060203</v>
          </cell>
          <cell r="B176" t="str">
            <v>廃棄材運搬　Ⅰ類</v>
          </cell>
          <cell r="C176" t="str">
            <v>（２ｔ車，DID区間有り，ﾊﾞｯｸﾎｳ0.1m3） 1.5km以下</v>
          </cell>
          <cell r="E176" t="str">
            <v>m3</v>
          </cell>
          <cell r="F176">
            <v>2050</v>
          </cell>
        </row>
        <row r="177">
          <cell r="A177" t="str">
            <v>B060204</v>
          </cell>
          <cell r="B177" t="str">
            <v>廃棄材運搬　Ⅰ類</v>
          </cell>
          <cell r="C177" t="str">
            <v>（２ｔ車，DID区間有り，ﾊﾞｯｸﾎｳ0.1m3） 2.5km以下</v>
          </cell>
          <cell r="E177" t="str">
            <v>m3</v>
          </cell>
          <cell r="F177">
            <v>2390</v>
          </cell>
        </row>
        <row r="178">
          <cell r="A178" t="str">
            <v>B060205</v>
          </cell>
          <cell r="B178" t="str">
            <v>廃棄材運搬　Ⅰ類</v>
          </cell>
          <cell r="C178" t="str">
            <v>（２ｔ車，DID区間有り，ﾊﾞｯｸﾎｳ0.1m3） 3.0km以下</v>
          </cell>
          <cell r="E178" t="str">
            <v>m3</v>
          </cell>
          <cell r="F178">
            <v>2740</v>
          </cell>
        </row>
        <row r="179">
          <cell r="A179" t="str">
            <v>B060206</v>
          </cell>
          <cell r="B179" t="str">
            <v>廃棄材運搬　Ⅰ類</v>
          </cell>
          <cell r="C179" t="str">
            <v>（２ｔ車，DID区間有り，ﾊﾞｯｸﾎｳ0.1m3） 3.5km以下</v>
          </cell>
          <cell r="E179" t="str">
            <v>m3</v>
          </cell>
          <cell r="F179">
            <v>3080</v>
          </cell>
        </row>
        <row r="180">
          <cell r="A180" t="str">
            <v>B060207</v>
          </cell>
          <cell r="B180" t="str">
            <v>廃棄材運搬　Ⅰ類</v>
          </cell>
          <cell r="C180" t="str">
            <v>（２ｔ車，DID区間有り，ﾊﾞｯｸﾎｳ0.1m3） 4.5km以下</v>
          </cell>
          <cell r="E180" t="str">
            <v>m3</v>
          </cell>
          <cell r="F180">
            <v>3420</v>
          </cell>
        </row>
        <row r="181">
          <cell r="A181" t="str">
            <v>B060208</v>
          </cell>
          <cell r="B181" t="str">
            <v>廃棄材運搬　Ⅰ類</v>
          </cell>
          <cell r="C181" t="str">
            <v>（２ｔ車，DID区間有り，ﾊﾞｯｸﾎｳ0.1m3） 5.0km以下</v>
          </cell>
          <cell r="E181" t="str">
            <v>m3</v>
          </cell>
          <cell r="F181">
            <v>3760</v>
          </cell>
        </row>
        <row r="182">
          <cell r="A182" t="str">
            <v>B060209</v>
          </cell>
          <cell r="B182" t="str">
            <v>廃棄材運搬　Ⅰ類</v>
          </cell>
          <cell r="C182" t="str">
            <v>（２ｔ車，DID区間有り，ﾊﾞｯｸﾎｳ0.1m3） 6.5km以下</v>
          </cell>
          <cell r="E182" t="str">
            <v>m3</v>
          </cell>
          <cell r="F182">
            <v>4450</v>
          </cell>
        </row>
        <row r="183">
          <cell r="A183" t="str">
            <v>B060210</v>
          </cell>
          <cell r="B183" t="str">
            <v>廃棄材運搬　Ⅰ類</v>
          </cell>
          <cell r="C183" t="str">
            <v>（２ｔ車，DID区間有り，ﾊﾞｯｸﾎｳ0.1m3） 8.0km以下</v>
          </cell>
          <cell r="E183" t="str">
            <v>m3</v>
          </cell>
          <cell r="F183">
            <v>5130</v>
          </cell>
        </row>
        <row r="184">
          <cell r="A184" t="str">
            <v>B060211</v>
          </cell>
          <cell r="B184" t="str">
            <v>廃棄材運搬　Ⅰ類</v>
          </cell>
          <cell r="C184" t="str">
            <v>（２ｔ車，DID区間有り，ﾊﾞｯｸﾎｳ0.1m3）11.0km以下</v>
          </cell>
          <cell r="E184" t="str">
            <v>m3</v>
          </cell>
          <cell r="F184">
            <v>6160</v>
          </cell>
        </row>
        <row r="185">
          <cell r="A185" t="str">
            <v>B060212</v>
          </cell>
          <cell r="B185" t="str">
            <v>廃棄材運搬　Ⅰ類</v>
          </cell>
          <cell r="C185" t="str">
            <v>（２ｔ車，DID区間有り，ﾊﾞｯｸﾎｳ0.1m3）15.0km以下</v>
          </cell>
          <cell r="E185" t="str">
            <v>m3</v>
          </cell>
          <cell r="F185">
            <v>7860</v>
          </cell>
        </row>
        <row r="186">
          <cell r="A186" t="str">
            <v>B060213</v>
          </cell>
          <cell r="B186" t="str">
            <v>廃棄材運搬　Ⅰ類</v>
          </cell>
          <cell r="C186" t="str">
            <v>（２ｔ車，DID区間有り，ﾊﾞｯｸﾎｳ0.1m3）24.0km以下</v>
          </cell>
          <cell r="E186" t="str">
            <v>m3</v>
          </cell>
          <cell r="F186">
            <v>10250</v>
          </cell>
        </row>
        <row r="187">
          <cell r="A187" t="str">
            <v>B060214</v>
          </cell>
          <cell r="B187" t="str">
            <v>廃棄材運搬　Ⅰ類</v>
          </cell>
          <cell r="C187" t="str">
            <v>（２ｔ車，DID区間有り，ﾊﾞｯｸﾎｳ0.1m3）60.0km以下</v>
          </cell>
          <cell r="E187" t="str">
            <v>m3</v>
          </cell>
          <cell r="F187">
            <v>15380</v>
          </cell>
        </row>
        <row r="188">
          <cell r="A188" t="str">
            <v>B060221</v>
          </cell>
          <cell r="B188" t="str">
            <v>廃棄材運搬　Ⅰ類</v>
          </cell>
          <cell r="C188" t="str">
            <v>（２ｔ車，DID区間無し，ﾊﾞｯｸﾎｳ0.1m3） 0.3km以下</v>
          </cell>
          <cell r="E188" t="str">
            <v>m3</v>
          </cell>
          <cell r="F188">
            <v>1540</v>
          </cell>
        </row>
        <row r="189">
          <cell r="A189" t="str">
            <v>B060222</v>
          </cell>
          <cell r="B189" t="str">
            <v>廃棄材運搬　Ⅰ類</v>
          </cell>
          <cell r="C189" t="str">
            <v>（２ｔ車，DID区間無し，ﾊﾞｯｸﾎｳ0.1m3） 1.0km以下</v>
          </cell>
          <cell r="E189" t="str">
            <v>m3</v>
          </cell>
          <cell r="F189">
            <v>1710</v>
          </cell>
        </row>
        <row r="190">
          <cell r="A190" t="str">
            <v>B060223</v>
          </cell>
          <cell r="B190" t="str">
            <v>廃棄材運搬　Ⅰ類</v>
          </cell>
          <cell r="C190" t="str">
            <v>（２ｔ車，DID区間無し，ﾊﾞｯｸﾎｳ0.1m3） 1.5km以下</v>
          </cell>
          <cell r="E190" t="str">
            <v>m3</v>
          </cell>
          <cell r="F190">
            <v>2050</v>
          </cell>
        </row>
        <row r="191">
          <cell r="A191" t="str">
            <v>B060224</v>
          </cell>
          <cell r="B191" t="str">
            <v>廃棄材運搬　Ⅰ類</v>
          </cell>
          <cell r="C191" t="str">
            <v>（２ｔ車，DID区間無し，ﾊﾞｯｸﾎｳ0.1m3） 2.5km以下</v>
          </cell>
          <cell r="E191" t="str">
            <v>m3</v>
          </cell>
          <cell r="F191">
            <v>2390</v>
          </cell>
        </row>
        <row r="192">
          <cell r="A192" t="str">
            <v>B060225</v>
          </cell>
          <cell r="B192" t="str">
            <v>廃棄材運搬　Ⅰ類</v>
          </cell>
          <cell r="C192" t="str">
            <v>（２ｔ車，DID区間無し，ﾊﾞｯｸﾎｳ0.1m3） 3.0km以下</v>
          </cell>
          <cell r="E192" t="str">
            <v>m3</v>
          </cell>
          <cell r="F192">
            <v>2740</v>
          </cell>
        </row>
        <row r="193">
          <cell r="A193" t="str">
            <v>B060226</v>
          </cell>
          <cell r="B193" t="str">
            <v>廃棄材運搬　Ⅰ類</v>
          </cell>
          <cell r="C193" t="str">
            <v>（２ｔ車，DID区間無し，ﾊﾞｯｸﾎｳ0.1m3） 3.5km以下</v>
          </cell>
          <cell r="E193" t="str">
            <v>m3</v>
          </cell>
          <cell r="F193">
            <v>3080</v>
          </cell>
        </row>
        <row r="194">
          <cell r="A194" t="str">
            <v>B060227</v>
          </cell>
          <cell r="B194" t="str">
            <v>廃棄材運搬　Ⅰ類</v>
          </cell>
          <cell r="C194" t="str">
            <v>（２ｔ車，DID区間無し，ﾊﾞｯｸﾎｳ0.1m3） 4.5km以下</v>
          </cell>
          <cell r="E194" t="str">
            <v>m3</v>
          </cell>
          <cell r="F194">
            <v>3420</v>
          </cell>
        </row>
        <row r="195">
          <cell r="A195" t="str">
            <v>B060228</v>
          </cell>
          <cell r="B195" t="str">
            <v>廃棄材運搬　Ⅰ類</v>
          </cell>
          <cell r="C195" t="str">
            <v>（２ｔ車，DID区間無し，ﾊﾞｯｸﾎｳ0.1m3） 5.5km以下</v>
          </cell>
          <cell r="E195" t="str">
            <v>m3</v>
          </cell>
          <cell r="F195">
            <v>3760</v>
          </cell>
        </row>
        <row r="196">
          <cell r="A196" t="str">
            <v>B060229</v>
          </cell>
          <cell r="B196" t="str">
            <v>廃棄材運搬　Ⅰ類</v>
          </cell>
          <cell r="C196" t="str">
            <v>（２ｔ車，DID区間無し，ﾊﾞｯｸﾎｳ0.1m3） 7.0km以下</v>
          </cell>
          <cell r="E196" t="str">
            <v>m3</v>
          </cell>
          <cell r="F196">
            <v>4450</v>
          </cell>
        </row>
        <row r="197">
          <cell r="A197" t="str">
            <v>B060230</v>
          </cell>
          <cell r="B197" t="str">
            <v>廃棄材運搬　Ⅰ類</v>
          </cell>
          <cell r="C197" t="str">
            <v>（２ｔ車，DID区間無し，ﾊﾞｯｸﾎｳ0.1m3） 9.0km以下</v>
          </cell>
          <cell r="E197" t="str">
            <v>m3</v>
          </cell>
          <cell r="F197">
            <v>5130</v>
          </cell>
        </row>
        <row r="198">
          <cell r="A198" t="str">
            <v>B060231</v>
          </cell>
          <cell r="B198" t="str">
            <v>廃棄材運搬　Ⅰ類</v>
          </cell>
          <cell r="C198" t="str">
            <v>（２ｔ車，DID区間無し，ﾊﾞｯｸﾎｳ0.1m3）12.0km以下</v>
          </cell>
          <cell r="E198" t="str">
            <v>m3</v>
          </cell>
          <cell r="F198">
            <v>6160</v>
          </cell>
        </row>
        <row r="199">
          <cell r="A199" t="str">
            <v>B060232</v>
          </cell>
          <cell r="B199" t="str">
            <v>廃棄材運搬　Ⅰ類</v>
          </cell>
          <cell r="C199" t="str">
            <v>（２ｔ車，DID区間無し，ﾊﾞｯｸﾎｳ0.1m3）17.0km以下</v>
          </cell>
          <cell r="E199" t="str">
            <v>m3</v>
          </cell>
          <cell r="F199">
            <v>7860</v>
          </cell>
        </row>
        <row r="200">
          <cell r="A200" t="str">
            <v>B060233</v>
          </cell>
          <cell r="B200" t="str">
            <v>廃棄材運搬　Ⅰ類</v>
          </cell>
          <cell r="C200" t="str">
            <v>（２ｔ車，DID区間無し，ﾊﾞｯｸﾎｳ0.1m3）28.5km以下</v>
          </cell>
          <cell r="E200" t="str">
            <v>m3</v>
          </cell>
          <cell r="F200">
            <v>10250</v>
          </cell>
        </row>
        <row r="201">
          <cell r="A201" t="str">
            <v>B060234</v>
          </cell>
          <cell r="B201" t="str">
            <v>廃棄材運搬　Ⅰ類</v>
          </cell>
          <cell r="C201" t="str">
            <v>（２ｔ車，DID区間無し，ﾊﾞｯｸﾎｳ0.1m3）60.0km以下</v>
          </cell>
          <cell r="E201" t="str">
            <v>m3</v>
          </cell>
          <cell r="F201">
            <v>15380</v>
          </cell>
        </row>
        <row r="202">
          <cell r="A202" t="str">
            <v>B060241</v>
          </cell>
          <cell r="B202" t="str">
            <v>廃棄材運搬　Ⅱ類</v>
          </cell>
          <cell r="C202" t="str">
            <v>（２ｔ車，DID区間有り，ﾊﾞｯｸﾎｳ0.1m3） 0.3km以下</v>
          </cell>
          <cell r="E202" t="str">
            <v>m3</v>
          </cell>
          <cell r="F202">
            <v>710</v>
          </cell>
        </row>
        <row r="203">
          <cell r="A203" t="str">
            <v>B060242</v>
          </cell>
          <cell r="B203" t="str">
            <v>廃棄材運搬　Ⅱ類</v>
          </cell>
          <cell r="C203" t="str">
            <v>（２ｔ車，DID区間有り，ﾊﾞｯｸﾎｳ0.1m3） 1.0km以下</v>
          </cell>
          <cell r="E203" t="str">
            <v>m3</v>
          </cell>
          <cell r="F203">
            <v>790</v>
          </cell>
        </row>
        <row r="204">
          <cell r="A204" t="str">
            <v>B060243</v>
          </cell>
          <cell r="B204" t="str">
            <v>廃棄材運搬　Ⅱ類</v>
          </cell>
          <cell r="C204" t="str">
            <v>（２ｔ車，DID区間有り，ﾊﾞｯｸﾎｳ0.1m3） 1.5km以下</v>
          </cell>
          <cell r="E204" t="str">
            <v>m3</v>
          </cell>
          <cell r="F204">
            <v>950</v>
          </cell>
        </row>
        <row r="205">
          <cell r="A205" t="str">
            <v>B060244</v>
          </cell>
          <cell r="B205" t="str">
            <v>廃棄材運搬　Ⅱ類</v>
          </cell>
          <cell r="C205" t="str">
            <v>（２ｔ車，DID区間有り，ﾊﾞｯｸﾎｳ0.1m3） 2.5km以下</v>
          </cell>
          <cell r="E205" t="str">
            <v>m3</v>
          </cell>
          <cell r="F205">
            <v>1100</v>
          </cell>
        </row>
        <row r="206">
          <cell r="A206" t="str">
            <v>B060245</v>
          </cell>
          <cell r="B206" t="str">
            <v>廃棄材運搬　Ⅱ類</v>
          </cell>
          <cell r="C206" t="str">
            <v>（２ｔ車，DID区間有り，ﾊﾞｯｸﾎｳ0.1m3） 3.0km以下</v>
          </cell>
          <cell r="E206" t="str">
            <v>m3</v>
          </cell>
          <cell r="F206">
            <v>1260</v>
          </cell>
        </row>
        <row r="207">
          <cell r="A207" t="str">
            <v>B060246</v>
          </cell>
          <cell r="B207" t="str">
            <v>廃棄材運搬　Ⅱ類</v>
          </cell>
          <cell r="C207" t="str">
            <v>（２ｔ車，DID区間有り，ﾊﾞｯｸﾎｳ0.1m3） 3.5km以下</v>
          </cell>
          <cell r="E207" t="str">
            <v>m3</v>
          </cell>
          <cell r="F207">
            <v>1420</v>
          </cell>
        </row>
        <row r="208">
          <cell r="A208" t="str">
            <v>B060247</v>
          </cell>
          <cell r="B208" t="str">
            <v>廃棄材運搬　Ⅱ類</v>
          </cell>
          <cell r="C208" t="str">
            <v>（２ｔ車，DID区間有り，ﾊﾞｯｸﾎｳ0.1m3） 4.5km以下</v>
          </cell>
          <cell r="E208" t="str">
            <v>m3</v>
          </cell>
          <cell r="F208">
            <v>1580</v>
          </cell>
        </row>
        <row r="209">
          <cell r="A209" t="str">
            <v>B060248</v>
          </cell>
          <cell r="B209" t="str">
            <v>廃棄材運搬　Ⅱ類</v>
          </cell>
          <cell r="C209" t="str">
            <v>（２ｔ車，DID区間有り，ﾊﾞｯｸﾎｳ0.1m3） 5.0km以下</v>
          </cell>
          <cell r="E209" t="str">
            <v>m3</v>
          </cell>
          <cell r="F209">
            <v>1730</v>
          </cell>
        </row>
        <row r="210">
          <cell r="A210" t="str">
            <v>B060249</v>
          </cell>
          <cell r="B210" t="str">
            <v>廃棄材運搬　Ⅱ類</v>
          </cell>
          <cell r="C210" t="str">
            <v>（２ｔ車，DID区間有り，ﾊﾞｯｸﾎｳ0.1m3） 6.5km以下</v>
          </cell>
          <cell r="E210" t="str">
            <v>m3</v>
          </cell>
          <cell r="F210">
            <v>2050</v>
          </cell>
        </row>
        <row r="211">
          <cell r="A211" t="str">
            <v>B060250</v>
          </cell>
          <cell r="B211" t="str">
            <v>廃棄材運搬　Ⅱ類</v>
          </cell>
          <cell r="C211" t="str">
            <v>（２ｔ車，DID区間有り，ﾊﾞｯｸﾎｳ0.1m3） 8.0km以下</v>
          </cell>
          <cell r="E211" t="str">
            <v>m3</v>
          </cell>
          <cell r="F211">
            <v>2370</v>
          </cell>
        </row>
        <row r="212">
          <cell r="A212" t="str">
            <v>B060251</v>
          </cell>
          <cell r="B212" t="str">
            <v>廃棄材運搬　Ⅱ類</v>
          </cell>
          <cell r="C212" t="str">
            <v>（２ｔ車，DID区間有り，ﾊﾞｯｸﾎｳ0.1m3）11.0km以下</v>
          </cell>
          <cell r="E212" t="str">
            <v>m3</v>
          </cell>
          <cell r="F212">
            <v>2840</v>
          </cell>
        </row>
        <row r="213">
          <cell r="A213" t="str">
            <v>B060252</v>
          </cell>
          <cell r="B213" t="str">
            <v>廃棄材運搬　Ⅱ類</v>
          </cell>
          <cell r="C213" t="str">
            <v>（２ｔ車，DID区間有り，ﾊﾞｯｸﾎｳ0.1m3）15.0km以下</v>
          </cell>
          <cell r="E213" t="str">
            <v>m3</v>
          </cell>
          <cell r="F213">
            <v>3630</v>
          </cell>
        </row>
        <row r="214">
          <cell r="A214" t="str">
            <v>B060253</v>
          </cell>
          <cell r="B214" t="str">
            <v>廃棄材運搬　Ⅱ類</v>
          </cell>
          <cell r="C214" t="str">
            <v>（２ｔ車，DID区間有り，ﾊﾞｯｸﾎｳ0.1m3）24.0km以下</v>
          </cell>
          <cell r="E214" t="str">
            <v>m3</v>
          </cell>
          <cell r="F214">
            <v>4740</v>
          </cell>
        </row>
        <row r="215">
          <cell r="A215" t="str">
            <v>B060254</v>
          </cell>
          <cell r="B215" t="str">
            <v>廃棄材運搬　Ⅱ類</v>
          </cell>
          <cell r="C215" t="str">
            <v>（２ｔ車，DID区間有り，ﾊﾞｯｸﾎｳ0.1m3）60.0km以下</v>
          </cell>
          <cell r="E215" t="str">
            <v>m3</v>
          </cell>
          <cell r="F215">
            <v>7100</v>
          </cell>
        </row>
        <row r="216">
          <cell r="A216" t="str">
            <v>B060261</v>
          </cell>
          <cell r="B216" t="str">
            <v>廃棄材運搬　Ⅱ類</v>
          </cell>
          <cell r="C216" t="str">
            <v>（２ｔ車，DID区間無し，ﾊﾞｯｸﾎｳ0.1m3） 0.3km以下</v>
          </cell>
          <cell r="E216" t="str">
            <v>m3</v>
          </cell>
          <cell r="F216">
            <v>710</v>
          </cell>
        </row>
        <row r="217">
          <cell r="A217" t="str">
            <v>B060262</v>
          </cell>
          <cell r="B217" t="str">
            <v>廃棄材運搬　Ⅱ類</v>
          </cell>
          <cell r="C217" t="str">
            <v>（２ｔ車，DID区間無し，ﾊﾞｯｸﾎｳ0.1m3） 1.0km以下</v>
          </cell>
          <cell r="E217" t="str">
            <v>m3</v>
          </cell>
          <cell r="F217">
            <v>790</v>
          </cell>
        </row>
        <row r="218">
          <cell r="A218" t="str">
            <v>B060263</v>
          </cell>
          <cell r="B218" t="str">
            <v>廃棄材運搬　Ⅱ類</v>
          </cell>
          <cell r="C218" t="str">
            <v>（２ｔ車，DID区間無し，ﾊﾞｯｸﾎｳ0.1m3） 1.5km以下</v>
          </cell>
          <cell r="E218" t="str">
            <v>m3</v>
          </cell>
          <cell r="F218">
            <v>950</v>
          </cell>
        </row>
        <row r="219">
          <cell r="A219" t="str">
            <v>B060264</v>
          </cell>
          <cell r="B219" t="str">
            <v>廃棄材運搬　Ⅱ類</v>
          </cell>
          <cell r="C219" t="str">
            <v>（２ｔ車，DID区間無し，ﾊﾞｯｸﾎｳ0.1m3） 2.5km以下</v>
          </cell>
          <cell r="E219" t="str">
            <v>m3</v>
          </cell>
          <cell r="F219">
            <v>1100</v>
          </cell>
        </row>
        <row r="220">
          <cell r="A220" t="str">
            <v>B060265</v>
          </cell>
          <cell r="B220" t="str">
            <v>廃棄材運搬　Ⅱ類</v>
          </cell>
          <cell r="C220" t="str">
            <v>（２ｔ車，DID区間無し，ﾊﾞｯｸﾎｳ0.1m3） 3.0km以下</v>
          </cell>
          <cell r="E220" t="str">
            <v>m3</v>
          </cell>
          <cell r="F220">
            <v>1260</v>
          </cell>
        </row>
        <row r="221">
          <cell r="A221" t="str">
            <v>B060266</v>
          </cell>
          <cell r="B221" t="str">
            <v>廃棄材運搬　Ⅱ類</v>
          </cell>
          <cell r="C221" t="str">
            <v>（２ｔ車，DID区間無し，ﾊﾞｯｸﾎｳ0.1m3） 3.5km以下</v>
          </cell>
          <cell r="E221" t="str">
            <v>m3</v>
          </cell>
          <cell r="F221">
            <v>1420</v>
          </cell>
        </row>
        <row r="222">
          <cell r="A222" t="str">
            <v>B060267</v>
          </cell>
          <cell r="B222" t="str">
            <v>廃棄材運搬　Ⅱ類</v>
          </cell>
          <cell r="C222" t="str">
            <v>（２ｔ車，DID区間無し，ﾊﾞｯｸﾎｳ0.1m3） 4.5km以下</v>
          </cell>
          <cell r="E222" t="str">
            <v>m3</v>
          </cell>
          <cell r="F222">
            <v>1580</v>
          </cell>
        </row>
        <row r="223">
          <cell r="A223" t="str">
            <v>B060268</v>
          </cell>
          <cell r="B223" t="str">
            <v>廃棄材運搬　Ⅱ類</v>
          </cell>
          <cell r="C223" t="str">
            <v>（２ｔ車，DID区間無し，ﾊﾞｯｸﾎｳ0.1m3） 5.5km以下</v>
          </cell>
          <cell r="E223" t="str">
            <v>m3</v>
          </cell>
          <cell r="F223">
            <v>1730</v>
          </cell>
        </row>
        <row r="224">
          <cell r="A224" t="str">
            <v>B060269</v>
          </cell>
          <cell r="B224" t="str">
            <v>廃棄材運搬　Ⅱ類</v>
          </cell>
          <cell r="C224" t="str">
            <v>（２ｔ車，DID区間無し，ﾊﾞｯｸﾎｳ0.1m3） 7.0km以下</v>
          </cell>
          <cell r="E224" t="str">
            <v>m3</v>
          </cell>
          <cell r="F224">
            <v>2050</v>
          </cell>
        </row>
        <row r="225">
          <cell r="A225" t="str">
            <v>B060270</v>
          </cell>
          <cell r="B225" t="str">
            <v>廃棄材運搬　Ⅱ類</v>
          </cell>
          <cell r="C225" t="str">
            <v>（２ｔ車，DID区間無し，ﾊﾞｯｸﾎｳ0.1m3） 9.0km以下</v>
          </cell>
          <cell r="E225" t="str">
            <v>m3</v>
          </cell>
          <cell r="F225">
            <v>2370</v>
          </cell>
        </row>
        <row r="226">
          <cell r="A226" t="str">
            <v>B060271</v>
          </cell>
          <cell r="B226" t="str">
            <v>廃棄材運搬　Ⅱ類</v>
          </cell>
          <cell r="C226" t="str">
            <v>（２ｔ車，DID区間無し，ﾊﾞｯｸﾎｳ0.1m3）12.0km以下</v>
          </cell>
          <cell r="E226" t="str">
            <v>m3</v>
          </cell>
          <cell r="F226">
            <v>2840</v>
          </cell>
        </row>
        <row r="227">
          <cell r="A227" t="str">
            <v>B060272</v>
          </cell>
          <cell r="B227" t="str">
            <v>廃棄材運搬　Ⅱ類</v>
          </cell>
          <cell r="C227" t="str">
            <v>（２ｔ車，DID区間無し，ﾊﾞｯｸﾎｳ0.1m3）17.0km以下</v>
          </cell>
          <cell r="E227" t="str">
            <v>m3</v>
          </cell>
          <cell r="F227">
            <v>3630</v>
          </cell>
        </row>
        <row r="228">
          <cell r="A228" t="str">
            <v>B060273</v>
          </cell>
          <cell r="B228" t="str">
            <v>廃棄材運搬　Ⅱ類</v>
          </cell>
          <cell r="C228" t="str">
            <v>（２ｔ車，DID区間無し，ﾊﾞｯｸﾎｳ0.1m3）28.5km以下</v>
          </cell>
          <cell r="E228" t="str">
            <v>m3</v>
          </cell>
          <cell r="F228">
            <v>4740</v>
          </cell>
        </row>
        <row r="229">
          <cell r="A229" t="str">
            <v>B060274</v>
          </cell>
          <cell r="B229" t="str">
            <v>廃棄材運搬　Ⅱ類</v>
          </cell>
          <cell r="C229" t="str">
            <v>（２ｔ車，DID区間無し，ﾊﾞｯｸﾎｳ0.1m3）60.0km以下</v>
          </cell>
          <cell r="E229" t="str">
            <v>m3</v>
          </cell>
          <cell r="F229">
            <v>7100</v>
          </cell>
        </row>
        <row r="230">
          <cell r="A230" t="str">
            <v>B060401</v>
          </cell>
          <cell r="B230" t="str">
            <v>廃棄材運搬　Ⅰ類</v>
          </cell>
          <cell r="C230" t="str">
            <v>（４ｔ車，DID区間有り，ﾊﾞｯｸﾎｳ0.2m3） 0.2km以下</v>
          </cell>
          <cell r="E230" t="str">
            <v>m3</v>
          </cell>
          <cell r="F230">
            <v>780</v>
          </cell>
        </row>
        <row r="231">
          <cell r="A231" t="str">
            <v>B060402</v>
          </cell>
          <cell r="B231" t="str">
            <v>廃棄材運搬　Ⅰ類</v>
          </cell>
          <cell r="C231" t="str">
            <v>（４ｔ車，DID区間有り，ﾊﾞｯｸﾎｳ0.2m3） 1.0km以下</v>
          </cell>
          <cell r="E231" t="str">
            <v>m3</v>
          </cell>
          <cell r="F231">
            <v>990</v>
          </cell>
        </row>
        <row r="232">
          <cell r="A232" t="str">
            <v>B060403</v>
          </cell>
          <cell r="B232" t="str">
            <v>廃棄材運搬　Ⅰ類</v>
          </cell>
          <cell r="C232" t="str">
            <v>（４ｔ車，DID区間有り，ﾊﾞｯｸﾎｳ0.2m3） 1.5km以下</v>
          </cell>
          <cell r="E232" t="str">
            <v>m3</v>
          </cell>
          <cell r="F232">
            <v>1180</v>
          </cell>
        </row>
        <row r="233">
          <cell r="A233" t="str">
            <v>B060404</v>
          </cell>
          <cell r="B233" t="str">
            <v>廃棄材運搬　Ⅰ類</v>
          </cell>
          <cell r="C233" t="str">
            <v>（４ｔ車，DID区間有り，ﾊﾞｯｸﾎｳ0.2m3） 2.0km以下</v>
          </cell>
          <cell r="E233" t="str">
            <v>m3</v>
          </cell>
          <cell r="F233">
            <v>1380</v>
          </cell>
        </row>
        <row r="234">
          <cell r="A234" t="str">
            <v>B060405</v>
          </cell>
          <cell r="B234" t="str">
            <v>廃棄材運搬　Ⅰ類</v>
          </cell>
          <cell r="C234" t="str">
            <v>（４ｔ車，DID区間有り，ﾊﾞｯｸﾎｳ0.2m3） 3.0km以下</v>
          </cell>
          <cell r="E234" t="str">
            <v>m3</v>
          </cell>
          <cell r="F234">
            <v>1570</v>
          </cell>
        </row>
        <row r="235">
          <cell r="A235" t="str">
            <v>B060406</v>
          </cell>
          <cell r="B235" t="str">
            <v>廃棄材運搬　Ⅰ類</v>
          </cell>
          <cell r="C235" t="str">
            <v>（４ｔ車，DID区間有り，ﾊﾞｯｸﾎｳ0.2m3） 3.5km以下</v>
          </cell>
          <cell r="E235" t="str">
            <v>m3</v>
          </cell>
          <cell r="F235">
            <v>1770</v>
          </cell>
        </row>
        <row r="236">
          <cell r="A236" t="str">
            <v>B060407</v>
          </cell>
          <cell r="B236" t="str">
            <v>廃棄材運搬　Ⅰ類</v>
          </cell>
          <cell r="C236" t="str">
            <v>（４ｔ車，DID区間有り，ﾊﾞｯｸﾎｳ0.2m3） 4.5km以下</v>
          </cell>
          <cell r="E236" t="str">
            <v>m3</v>
          </cell>
          <cell r="F236">
            <v>1970</v>
          </cell>
        </row>
        <row r="237">
          <cell r="A237" t="str">
            <v>B060408</v>
          </cell>
          <cell r="B237" t="str">
            <v>廃棄材運搬　Ⅰ類</v>
          </cell>
          <cell r="C237" t="str">
            <v>（４ｔ車，DID区間有り，ﾊﾞｯｸﾎｳ0.2m3） 5.5km以下</v>
          </cell>
          <cell r="E237" t="str">
            <v>m3</v>
          </cell>
          <cell r="F237">
            <v>2170</v>
          </cell>
        </row>
        <row r="238">
          <cell r="A238" t="str">
            <v>B060409</v>
          </cell>
          <cell r="B238" t="str">
            <v>廃棄材運搬　Ⅰ類</v>
          </cell>
          <cell r="C238" t="str">
            <v>（４ｔ車，DID区間有り，ﾊﾞｯｸﾎｳ0.2m3） 7.0km以下</v>
          </cell>
          <cell r="E238" t="str">
            <v>m3</v>
          </cell>
          <cell r="F238">
            <v>2360</v>
          </cell>
        </row>
        <row r="239">
          <cell r="A239" t="str">
            <v>B060410</v>
          </cell>
          <cell r="B239" t="str">
            <v>廃棄材運搬　Ⅰ類</v>
          </cell>
          <cell r="C239" t="str">
            <v>（４ｔ車，DID区間有り，ﾊﾞｯｸﾎｳ0.2m3） 9.0km以下</v>
          </cell>
          <cell r="E239" t="str">
            <v>m3</v>
          </cell>
          <cell r="F239">
            <v>3150</v>
          </cell>
        </row>
        <row r="240">
          <cell r="A240" t="str">
            <v>B060411</v>
          </cell>
          <cell r="B240" t="str">
            <v>廃棄材運搬　Ⅰ類</v>
          </cell>
          <cell r="C240" t="str">
            <v>（４ｔ車，DID区間有り，ﾊﾞｯｸﾎｳ0.2m3）12.0km以下</v>
          </cell>
          <cell r="E240" t="str">
            <v>m3</v>
          </cell>
          <cell r="F240">
            <v>3550</v>
          </cell>
        </row>
        <row r="241">
          <cell r="A241" t="str">
            <v>B060412</v>
          </cell>
          <cell r="B241" t="str">
            <v>廃棄材運搬　Ⅰ類</v>
          </cell>
          <cell r="C241" t="str">
            <v>（４ｔ車，DID区間有り，ﾊﾞｯｸﾎｳ0.2m3）17.0km以下</v>
          </cell>
          <cell r="E241" t="str">
            <v>m3</v>
          </cell>
          <cell r="F241">
            <v>4330</v>
          </cell>
        </row>
        <row r="242">
          <cell r="A242" t="str">
            <v>B060413</v>
          </cell>
          <cell r="B242" t="str">
            <v>廃棄材運搬　Ⅰ類</v>
          </cell>
          <cell r="C242" t="str">
            <v>（４ｔ車，DID区間有り，ﾊﾞｯｸﾎｳ0.2m3）27.0km以下</v>
          </cell>
          <cell r="E242" t="str">
            <v>m3</v>
          </cell>
          <cell r="F242">
            <v>5900</v>
          </cell>
        </row>
        <row r="243">
          <cell r="A243" t="str">
            <v>B060414</v>
          </cell>
          <cell r="B243" t="str">
            <v>廃棄材運搬　Ⅰ類</v>
          </cell>
          <cell r="C243" t="str">
            <v>（４ｔ車，DID区間有り，ﾊﾞｯｸﾎｳ0.2m3）60.0km以下</v>
          </cell>
          <cell r="E243" t="str">
            <v>m3</v>
          </cell>
          <cell r="F243">
            <v>9060</v>
          </cell>
        </row>
        <row r="244">
          <cell r="A244" t="str">
            <v>B060421</v>
          </cell>
          <cell r="B244" t="str">
            <v>廃棄材運搬　Ⅰ類</v>
          </cell>
          <cell r="C244" t="str">
            <v>（４ｔ車，DID区間無し，ﾊﾞｯｸﾎｳ0.2m3） 0.2km以下</v>
          </cell>
          <cell r="E244" t="str">
            <v>m3</v>
          </cell>
          <cell r="F244">
            <v>780</v>
          </cell>
        </row>
        <row r="245">
          <cell r="A245" t="str">
            <v>B060422</v>
          </cell>
          <cell r="B245" t="str">
            <v>廃棄材運搬　Ⅰ類</v>
          </cell>
          <cell r="C245" t="str">
            <v>（４ｔ車，DID区間無し，ﾊﾞｯｸﾎｳ0.2m3） 1.0km以下</v>
          </cell>
          <cell r="E245" t="str">
            <v>m3</v>
          </cell>
          <cell r="F245">
            <v>990</v>
          </cell>
        </row>
        <row r="246">
          <cell r="A246" t="str">
            <v>B060423</v>
          </cell>
          <cell r="B246" t="str">
            <v>廃棄材運搬　Ⅰ類</v>
          </cell>
          <cell r="C246" t="str">
            <v>（４ｔ車，DID区間無し，ﾊﾞｯｸﾎｳ0.2m3） 1.5km以下</v>
          </cell>
          <cell r="E246" t="str">
            <v>m3</v>
          </cell>
          <cell r="F246">
            <v>1180</v>
          </cell>
        </row>
        <row r="247">
          <cell r="A247" t="str">
            <v>B060424</v>
          </cell>
          <cell r="B247" t="str">
            <v>廃棄材運搬　Ⅰ類</v>
          </cell>
          <cell r="C247" t="str">
            <v>（４ｔ車，DID区間無し，ﾊﾞｯｸﾎｳ0.2m3） 2.5km以下</v>
          </cell>
          <cell r="E247" t="str">
            <v>m3</v>
          </cell>
          <cell r="F247">
            <v>1380</v>
          </cell>
        </row>
        <row r="248">
          <cell r="A248" t="str">
            <v>B060425</v>
          </cell>
          <cell r="B248" t="str">
            <v>廃棄材運搬　Ⅰ類</v>
          </cell>
          <cell r="C248" t="str">
            <v>（４ｔ車，DID区間無し，ﾊﾞｯｸﾎｳ0.2m3） 3.5km以下</v>
          </cell>
          <cell r="E248" t="str">
            <v>m3</v>
          </cell>
          <cell r="F248">
            <v>1570</v>
          </cell>
        </row>
        <row r="249">
          <cell r="A249" t="str">
            <v>B060426</v>
          </cell>
          <cell r="B249" t="str">
            <v>廃棄材運搬　Ⅰ類</v>
          </cell>
          <cell r="C249" t="str">
            <v>（４ｔ車，DID区間無し，ﾊﾞｯｸﾎｳ0.2m3） 4.0km以下</v>
          </cell>
          <cell r="E249" t="str">
            <v>m3</v>
          </cell>
          <cell r="F249">
            <v>1770</v>
          </cell>
        </row>
        <row r="250">
          <cell r="A250" t="str">
            <v>B060427</v>
          </cell>
          <cell r="B250" t="str">
            <v>廃棄材運搬　Ⅰ類</v>
          </cell>
          <cell r="C250" t="str">
            <v>（４ｔ車，DID区間無し，ﾊﾞｯｸﾎｳ0.2m3） 5.0km以下</v>
          </cell>
          <cell r="E250" t="str">
            <v>m3</v>
          </cell>
          <cell r="F250">
            <v>1970</v>
          </cell>
        </row>
        <row r="251">
          <cell r="A251" t="str">
            <v>B060428</v>
          </cell>
          <cell r="B251" t="str">
            <v>廃棄材運搬　Ⅰ類</v>
          </cell>
          <cell r="C251" t="str">
            <v>（４ｔ車，DID区間無し，ﾊﾞｯｸﾎｳ0.2m3） 6.0km以下</v>
          </cell>
          <cell r="E251" t="str">
            <v>m3</v>
          </cell>
          <cell r="F251">
            <v>2170</v>
          </cell>
        </row>
        <row r="252">
          <cell r="A252" t="str">
            <v>B060429</v>
          </cell>
          <cell r="B252" t="str">
            <v>廃棄材運搬　Ⅰ類</v>
          </cell>
          <cell r="C252" t="str">
            <v>（４ｔ車，DID区間無し，ﾊﾞｯｸﾎｳ0.2m3） 7.5km以下</v>
          </cell>
          <cell r="E252" t="str">
            <v>m3</v>
          </cell>
          <cell r="F252">
            <v>2360</v>
          </cell>
        </row>
        <row r="253">
          <cell r="A253" t="str">
            <v>B060430</v>
          </cell>
          <cell r="B253" t="str">
            <v>廃棄材運搬　Ⅰ類</v>
          </cell>
          <cell r="C253" t="str">
            <v>（４ｔ車，DID区間無し，ﾊﾞｯｸﾎｳ0.2m3）10.0km以下</v>
          </cell>
          <cell r="E253" t="str">
            <v>m3</v>
          </cell>
          <cell r="F253">
            <v>3150</v>
          </cell>
        </row>
        <row r="254">
          <cell r="A254" t="str">
            <v>B060431</v>
          </cell>
          <cell r="B254" t="str">
            <v>廃棄材運搬　Ⅰ類</v>
          </cell>
          <cell r="C254" t="str">
            <v>（４ｔ車，DID区間無し，ﾊﾞｯｸﾎｳ0.2m3）13.0km以下</v>
          </cell>
          <cell r="E254" t="str">
            <v>m3</v>
          </cell>
          <cell r="F254">
            <v>3550</v>
          </cell>
        </row>
        <row r="255">
          <cell r="A255" t="str">
            <v>B060432</v>
          </cell>
          <cell r="B255" t="str">
            <v>廃棄材運搬　Ⅰ類</v>
          </cell>
          <cell r="C255" t="str">
            <v>（４ｔ車，DID区間無し，ﾊﾞｯｸﾎｳ0.2m3）19.0km以下</v>
          </cell>
          <cell r="E255" t="str">
            <v>m3</v>
          </cell>
          <cell r="F255">
            <v>4330</v>
          </cell>
        </row>
        <row r="256">
          <cell r="A256" t="str">
            <v>B060433</v>
          </cell>
          <cell r="B256" t="str">
            <v>廃棄材運搬　Ⅰ類</v>
          </cell>
          <cell r="C256" t="str">
            <v>（４ｔ車，DID区間無し，ﾊﾞｯｸﾎｳ0.2m3）35.0km以下</v>
          </cell>
          <cell r="E256" t="str">
            <v>m3</v>
          </cell>
          <cell r="F256">
            <v>5900</v>
          </cell>
        </row>
        <row r="257">
          <cell r="A257" t="str">
            <v>B060434</v>
          </cell>
          <cell r="B257" t="str">
            <v>廃棄材運搬　Ⅰ類</v>
          </cell>
          <cell r="C257" t="str">
            <v>（４ｔ車，DID区間無し，ﾊﾞｯｸﾎｳ0.2m3）60.0km以下</v>
          </cell>
          <cell r="E257" t="str">
            <v>m3</v>
          </cell>
          <cell r="F257">
            <v>9060</v>
          </cell>
        </row>
        <row r="258">
          <cell r="A258" t="str">
            <v>B060441</v>
          </cell>
          <cell r="B258" t="str">
            <v>廃棄材運搬　Ⅱ類</v>
          </cell>
          <cell r="C258" t="str">
            <v>（４ｔ車，DID区間有り，ﾊﾞｯｸﾎｳ0.2m3） 0.2km以下</v>
          </cell>
          <cell r="E258" t="str">
            <v>m3</v>
          </cell>
          <cell r="F258">
            <v>360</v>
          </cell>
        </row>
        <row r="259">
          <cell r="A259" t="str">
            <v>B060442</v>
          </cell>
          <cell r="B259" t="str">
            <v>廃棄材運搬　Ⅱ類</v>
          </cell>
          <cell r="C259" t="str">
            <v>（４ｔ車，DID区間有り，ﾊﾞｯｸﾎｳ0.2m3） 1.0km以下</v>
          </cell>
          <cell r="E259" t="str">
            <v>m3</v>
          </cell>
          <cell r="F259">
            <v>450</v>
          </cell>
        </row>
        <row r="260">
          <cell r="A260" t="str">
            <v>B060443</v>
          </cell>
          <cell r="B260" t="str">
            <v>廃棄材運搬　Ⅱ類</v>
          </cell>
          <cell r="C260" t="str">
            <v>（４ｔ車，DID区間有り，ﾊﾞｯｸﾎｳ0.2m3） 1.5km以下</v>
          </cell>
          <cell r="E260" t="str">
            <v>m3</v>
          </cell>
          <cell r="F260">
            <v>550</v>
          </cell>
        </row>
        <row r="261">
          <cell r="A261" t="str">
            <v>B060444</v>
          </cell>
          <cell r="B261" t="str">
            <v>廃棄材運搬　Ⅱ類</v>
          </cell>
          <cell r="C261" t="str">
            <v>（４ｔ車，DID区間有り，ﾊﾞｯｸﾎｳ0.2m3） 2.0km以下</v>
          </cell>
          <cell r="E261" t="str">
            <v>m3</v>
          </cell>
          <cell r="F261">
            <v>630</v>
          </cell>
        </row>
        <row r="262">
          <cell r="A262" t="str">
            <v>B060445</v>
          </cell>
          <cell r="B262" t="str">
            <v>廃棄材運搬　Ⅱ類</v>
          </cell>
          <cell r="C262" t="str">
            <v>（４ｔ車，DID区間有り，ﾊﾞｯｸﾎｳ0.2m3） 3.0km以下</v>
          </cell>
          <cell r="E262" t="str">
            <v>m3</v>
          </cell>
          <cell r="F262">
            <v>730</v>
          </cell>
        </row>
        <row r="263">
          <cell r="A263" t="str">
            <v>B060446</v>
          </cell>
          <cell r="B263" t="str">
            <v>廃棄材運搬　Ⅱ類</v>
          </cell>
          <cell r="C263" t="str">
            <v>（４ｔ車，DID区間有り，ﾊﾞｯｸﾎｳ0.2m3） 3.5km以下</v>
          </cell>
          <cell r="E263" t="str">
            <v>m3</v>
          </cell>
          <cell r="F263">
            <v>820</v>
          </cell>
        </row>
        <row r="264">
          <cell r="A264" t="str">
            <v>B060447</v>
          </cell>
          <cell r="B264" t="str">
            <v>廃棄材運搬　Ⅱ類</v>
          </cell>
          <cell r="C264" t="str">
            <v>（４ｔ車，DID区間有り，ﾊﾞｯｸﾎｳ0.2m3） 4.5km以下</v>
          </cell>
          <cell r="E264" t="str">
            <v>m3</v>
          </cell>
          <cell r="F264">
            <v>910</v>
          </cell>
        </row>
        <row r="265">
          <cell r="A265" t="str">
            <v>B060448</v>
          </cell>
          <cell r="B265" t="str">
            <v>廃棄材運搬　Ⅱ類</v>
          </cell>
          <cell r="C265" t="str">
            <v>（４ｔ車，DID区間有り，ﾊﾞｯｸﾎｳ0.2m3） 5.5km以下</v>
          </cell>
          <cell r="E265" t="str">
            <v>m3</v>
          </cell>
          <cell r="F265">
            <v>1000</v>
          </cell>
        </row>
        <row r="266">
          <cell r="A266" t="str">
            <v>B060449</v>
          </cell>
          <cell r="B266" t="str">
            <v>廃棄材運搬　Ⅱ類</v>
          </cell>
          <cell r="C266" t="str">
            <v>（４ｔ車，DID区間有り，ﾊﾞｯｸﾎｳ0.2m3） 7.0km以下</v>
          </cell>
          <cell r="E266" t="str">
            <v>m3</v>
          </cell>
          <cell r="F266">
            <v>1090</v>
          </cell>
        </row>
        <row r="267">
          <cell r="A267" t="str">
            <v>B060450</v>
          </cell>
          <cell r="B267" t="str">
            <v>廃棄材運搬　Ⅱ類</v>
          </cell>
          <cell r="C267" t="str">
            <v>（４ｔ車，DID区間有り，ﾊﾞｯｸﾎｳ0.2m3） 9.0km以下</v>
          </cell>
          <cell r="E267" t="str">
            <v>m3</v>
          </cell>
          <cell r="F267">
            <v>1450</v>
          </cell>
        </row>
        <row r="268">
          <cell r="A268" t="str">
            <v>B060451</v>
          </cell>
          <cell r="B268" t="str">
            <v>廃棄材運搬　Ⅱ類</v>
          </cell>
          <cell r="C268" t="str">
            <v>（４ｔ車，DID区間有り，ﾊﾞｯｸﾎｳ0.2m3）12.0km以下</v>
          </cell>
          <cell r="E268" t="str">
            <v>m3</v>
          </cell>
          <cell r="F268">
            <v>1640</v>
          </cell>
        </row>
        <row r="269">
          <cell r="A269" t="str">
            <v>B060452</v>
          </cell>
          <cell r="B269" t="str">
            <v>廃棄材運搬　Ⅱ類</v>
          </cell>
          <cell r="C269" t="str">
            <v>（４ｔ車，DID区間有り，ﾊﾞｯｸﾎｳ0.2m3）17.0km以下</v>
          </cell>
          <cell r="E269" t="str">
            <v>m3</v>
          </cell>
          <cell r="F269">
            <v>2000</v>
          </cell>
        </row>
        <row r="270">
          <cell r="A270" t="str">
            <v>B060453</v>
          </cell>
          <cell r="B270" t="str">
            <v>廃棄材運搬　Ⅱ類</v>
          </cell>
          <cell r="C270" t="str">
            <v>（４ｔ車，DID区間有り，ﾊﾞｯｸﾎｳ0.2m3）27.0km以下</v>
          </cell>
          <cell r="E270" t="str">
            <v>m3</v>
          </cell>
          <cell r="F270">
            <v>2720</v>
          </cell>
        </row>
        <row r="271">
          <cell r="A271" t="str">
            <v>B060454</v>
          </cell>
          <cell r="B271" t="str">
            <v>廃棄材運搬　Ⅱ類</v>
          </cell>
          <cell r="C271" t="str">
            <v>（４ｔ車，DID区間有り，ﾊﾞｯｸﾎｳ0.2m3）60.0km以下</v>
          </cell>
          <cell r="E271" t="str">
            <v>m3</v>
          </cell>
          <cell r="F271">
            <v>4180</v>
          </cell>
        </row>
        <row r="272">
          <cell r="A272" t="str">
            <v>B060461</v>
          </cell>
          <cell r="B272" t="str">
            <v>廃棄材運搬　Ⅱ類</v>
          </cell>
          <cell r="C272" t="str">
            <v>（４ｔ車，DID区間無し，ﾊﾞｯｸﾎｳ0.2m3） 0.2km以下</v>
          </cell>
          <cell r="E272" t="str">
            <v>m3</v>
          </cell>
          <cell r="F272">
            <v>360</v>
          </cell>
        </row>
        <row r="273">
          <cell r="A273" t="str">
            <v>B060462</v>
          </cell>
          <cell r="B273" t="str">
            <v>廃棄材運搬　Ⅱ類</v>
          </cell>
          <cell r="C273" t="str">
            <v>（４ｔ車，DID区間無し，ﾊﾞｯｸﾎｳ0.2m3） 1.0km以下</v>
          </cell>
          <cell r="E273" t="str">
            <v>m3</v>
          </cell>
          <cell r="F273">
            <v>450</v>
          </cell>
        </row>
        <row r="274">
          <cell r="A274" t="str">
            <v>B060463</v>
          </cell>
          <cell r="B274" t="str">
            <v>廃棄材運搬　Ⅱ類</v>
          </cell>
          <cell r="C274" t="str">
            <v>（４ｔ車，DID区間無し，ﾊﾞｯｸﾎｳ0.2m3） 1.5km以下</v>
          </cell>
          <cell r="E274" t="str">
            <v>m3</v>
          </cell>
          <cell r="F274">
            <v>550</v>
          </cell>
        </row>
        <row r="275">
          <cell r="A275" t="str">
            <v>B060464</v>
          </cell>
          <cell r="B275" t="str">
            <v>廃棄材運搬　Ⅱ類</v>
          </cell>
          <cell r="C275" t="str">
            <v>（４ｔ車，DID区間無し，ﾊﾞｯｸﾎｳ0.2m3） 2.5km以下</v>
          </cell>
          <cell r="E275" t="str">
            <v>m3</v>
          </cell>
          <cell r="F275">
            <v>630</v>
          </cell>
        </row>
        <row r="276">
          <cell r="A276" t="str">
            <v>B060465</v>
          </cell>
          <cell r="B276" t="str">
            <v>廃棄材運搬　Ⅱ類</v>
          </cell>
          <cell r="C276" t="str">
            <v>（４ｔ車，DID区間無し，ﾊﾞｯｸﾎｳ0.2m3） 3.5km以下</v>
          </cell>
          <cell r="E276" t="str">
            <v>m3</v>
          </cell>
          <cell r="F276">
            <v>730</v>
          </cell>
        </row>
        <row r="277">
          <cell r="A277" t="str">
            <v>B060466</v>
          </cell>
          <cell r="B277" t="str">
            <v>廃棄材運搬　Ⅱ類</v>
          </cell>
          <cell r="C277" t="str">
            <v>（４ｔ車，DID区間無し，ﾊﾞｯｸﾎｳ0.2m3） 4.0km以下</v>
          </cell>
          <cell r="E277" t="str">
            <v>m3</v>
          </cell>
          <cell r="F277">
            <v>820</v>
          </cell>
        </row>
        <row r="278">
          <cell r="A278" t="str">
            <v>B060467</v>
          </cell>
          <cell r="B278" t="str">
            <v>廃棄材運搬　Ⅱ類</v>
          </cell>
          <cell r="C278" t="str">
            <v>（４ｔ車，DID区間無し，ﾊﾞｯｸﾎｳ0.2m3） 5.0km以下</v>
          </cell>
          <cell r="E278" t="str">
            <v>m3</v>
          </cell>
          <cell r="F278">
            <v>910</v>
          </cell>
        </row>
        <row r="279">
          <cell r="A279" t="str">
            <v>B060468</v>
          </cell>
          <cell r="B279" t="str">
            <v>廃棄材運搬　Ⅱ類</v>
          </cell>
          <cell r="C279" t="str">
            <v>（４ｔ車，DID区間無し，ﾊﾞｯｸﾎｳ0.2m3） 6.0km以下</v>
          </cell>
          <cell r="E279" t="str">
            <v>m3</v>
          </cell>
          <cell r="F279">
            <v>1000</v>
          </cell>
        </row>
        <row r="280">
          <cell r="A280" t="str">
            <v>B060469</v>
          </cell>
          <cell r="B280" t="str">
            <v>廃棄材運搬　Ⅱ類</v>
          </cell>
          <cell r="C280" t="str">
            <v>（４ｔ車，DID区間無し，ﾊﾞｯｸﾎｳ0.2m3） 7.5km以下</v>
          </cell>
          <cell r="E280" t="str">
            <v>m3</v>
          </cell>
          <cell r="F280">
            <v>1090</v>
          </cell>
        </row>
        <row r="281">
          <cell r="A281" t="str">
            <v>B060470</v>
          </cell>
          <cell r="B281" t="str">
            <v>廃棄材運搬　Ⅱ類</v>
          </cell>
          <cell r="C281" t="str">
            <v>（４ｔ車，DID区間無し，ﾊﾞｯｸﾎｳ0.2m3）10.0km以下</v>
          </cell>
          <cell r="E281" t="str">
            <v>m3</v>
          </cell>
          <cell r="F281">
            <v>1450</v>
          </cell>
        </row>
        <row r="282">
          <cell r="A282" t="str">
            <v>B060471</v>
          </cell>
          <cell r="B282" t="str">
            <v>廃棄材運搬　Ⅱ類</v>
          </cell>
          <cell r="C282" t="str">
            <v>（４ｔ車，DID区間無し，ﾊﾞｯｸﾎｳ0.2m3）13.0km以下</v>
          </cell>
          <cell r="E282" t="str">
            <v>m3</v>
          </cell>
          <cell r="F282">
            <v>1640</v>
          </cell>
        </row>
        <row r="283">
          <cell r="A283" t="str">
            <v>B060472</v>
          </cell>
          <cell r="B283" t="str">
            <v>廃棄材運搬　Ⅱ類</v>
          </cell>
          <cell r="C283" t="str">
            <v>（４ｔ車，DID区間無し，ﾊﾞｯｸﾎｳ0.2m3）19.0km以下</v>
          </cell>
          <cell r="E283" t="str">
            <v>m3</v>
          </cell>
          <cell r="F283">
            <v>2000</v>
          </cell>
        </row>
        <row r="284">
          <cell r="A284" t="str">
            <v>B060473</v>
          </cell>
          <cell r="B284" t="str">
            <v>廃棄材運搬　Ⅱ類</v>
          </cell>
          <cell r="C284" t="str">
            <v>（４ｔ車，DID区間無し，ﾊﾞｯｸﾎｳ0.2m3）35.0km以下</v>
          </cell>
          <cell r="E284" t="str">
            <v>m3</v>
          </cell>
          <cell r="F284">
            <v>2720</v>
          </cell>
        </row>
        <row r="285">
          <cell r="A285" t="str">
            <v>B060474</v>
          </cell>
          <cell r="B285" t="str">
            <v>廃棄材運搬　Ⅱ類</v>
          </cell>
          <cell r="C285" t="str">
            <v>（４ｔ車，DID区間無し，ﾊﾞｯｸﾎｳ0.2m3）60.0km以下</v>
          </cell>
          <cell r="E285" t="str">
            <v>m3</v>
          </cell>
          <cell r="F285">
            <v>4180</v>
          </cell>
        </row>
        <row r="286">
          <cell r="A286" t="str">
            <v>B061001</v>
          </cell>
          <cell r="B286" t="str">
            <v>廃棄材運搬　Ⅰ類</v>
          </cell>
          <cell r="C286" t="str">
            <v>（10ｔ車，DID区間有り，ﾊﾞｯｸﾎｳ0.6m3） 0.3km以下</v>
          </cell>
          <cell r="E286" t="str">
            <v>m3</v>
          </cell>
          <cell r="F286">
            <v>370</v>
          </cell>
        </row>
        <row r="287">
          <cell r="A287" t="str">
            <v>B061002</v>
          </cell>
          <cell r="B287" t="str">
            <v>廃棄材運搬　Ⅰ類</v>
          </cell>
          <cell r="C287" t="str">
            <v>（10ｔ車，DID区間有り，ﾊﾞｯｸﾎｳ0.6m3） 0.5km以下</v>
          </cell>
          <cell r="E287" t="str">
            <v>m3</v>
          </cell>
          <cell r="F287">
            <v>420</v>
          </cell>
        </row>
        <row r="288">
          <cell r="A288" t="str">
            <v>B061003</v>
          </cell>
          <cell r="B288" t="str">
            <v>廃棄材運搬　Ⅰ類</v>
          </cell>
          <cell r="C288" t="str">
            <v>（10ｔ車，DID区間有り，ﾊﾞｯｸﾎｳ0.6m3） 1.0km以下</v>
          </cell>
          <cell r="E288" t="str">
            <v>m3</v>
          </cell>
          <cell r="F288">
            <v>480</v>
          </cell>
        </row>
        <row r="289">
          <cell r="A289" t="str">
            <v>B061004</v>
          </cell>
          <cell r="B289" t="str">
            <v>廃棄材運搬　Ⅰ類</v>
          </cell>
          <cell r="C289" t="str">
            <v>（10ｔ車，DID区間有り，ﾊﾞｯｸﾎｳ0.6m3） 1.5km以下</v>
          </cell>
          <cell r="E289" t="str">
            <v>m3</v>
          </cell>
          <cell r="F289">
            <v>550</v>
          </cell>
        </row>
        <row r="290">
          <cell r="A290" t="str">
            <v>B061005</v>
          </cell>
          <cell r="B290" t="str">
            <v>廃棄材運搬　Ⅰ類</v>
          </cell>
          <cell r="C290" t="str">
            <v>（10ｔ車，DID区間有り，ﾊﾞｯｸﾎｳ0.6m3） 2.0km以下</v>
          </cell>
          <cell r="E290" t="str">
            <v>m3</v>
          </cell>
          <cell r="F290">
            <v>600</v>
          </cell>
        </row>
        <row r="291">
          <cell r="A291" t="str">
            <v>B061006</v>
          </cell>
          <cell r="B291" t="str">
            <v>廃棄材運搬　Ⅰ類</v>
          </cell>
          <cell r="C291" t="str">
            <v>（10ｔ車，DID区間有り，ﾊﾞｯｸﾎｳ0.6m3） 3.0km以下</v>
          </cell>
          <cell r="E291" t="str">
            <v>m3</v>
          </cell>
          <cell r="F291">
            <v>720</v>
          </cell>
        </row>
        <row r="292">
          <cell r="A292" t="str">
            <v>B061007</v>
          </cell>
          <cell r="B292" t="str">
            <v>廃棄材運搬　Ⅰ類</v>
          </cell>
          <cell r="C292" t="str">
            <v>（10ｔ車，DID区間有り，ﾊﾞｯｸﾎｳ0.6m3） 3.5km以下</v>
          </cell>
          <cell r="E292" t="str">
            <v>m3</v>
          </cell>
          <cell r="F292">
            <v>850</v>
          </cell>
        </row>
        <row r="293">
          <cell r="A293" t="str">
            <v>B061008</v>
          </cell>
          <cell r="B293" t="str">
            <v>廃棄材運搬　Ⅰ類</v>
          </cell>
          <cell r="C293" t="str">
            <v>（10ｔ車，DID区間有り，ﾊﾞｯｸﾎｳ0.6m3） 5.0km以下</v>
          </cell>
          <cell r="E293" t="str">
            <v>m3</v>
          </cell>
          <cell r="F293">
            <v>1020</v>
          </cell>
        </row>
        <row r="294">
          <cell r="A294" t="str">
            <v>B061009</v>
          </cell>
          <cell r="B294" t="str">
            <v>廃棄材運搬　Ⅰ類</v>
          </cell>
          <cell r="C294" t="str">
            <v>（10ｔ車，DID区間有り，ﾊﾞｯｸﾎｳ0.6m3） 6.0km以下</v>
          </cell>
          <cell r="E294" t="str">
            <v>m3</v>
          </cell>
          <cell r="F294">
            <v>1200</v>
          </cell>
        </row>
        <row r="295">
          <cell r="A295" t="str">
            <v>B061010</v>
          </cell>
          <cell r="B295" t="str">
            <v>廃棄材運搬　Ⅰ類</v>
          </cell>
          <cell r="C295" t="str">
            <v>（10ｔ車，DID区間有り，ﾊﾞｯｸﾎｳ0.6m3） 7.0km以下</v>
          </cell>
          <cell r="E295" t="str">
            <v>m3</v>
          </cell>
          <cell r="F295">
            <v>1380</v>
          </cell>
        </row>
        <row r="296">
          <cell r="A296" t="str">
            <v>B061011</v>
          </cell>
          <cell r="B296" t="str">
            <v>廃棄材運搬　Ⅰ類</v>
          </cell>
          <cell r="C296" t="str">
            <v>（10ｔ車，DID区間有り，ﾊﾞｯｸﾎｳ0.6m3） 8.5km以下</v>
          </cell>
          <cell r="E296" t="str">
            <v>m3</v>
          </cell>
          <cell r="F296">
            <v>1570</v>
          </cell>
        </row>
        <row r="297">
          <cell r="A297" t="str">
            <v>B061012</v>
          </cell>
          <cell r="B297" t="str">
            <v>廃棄材運搬　Ⅰ類</v>
          </cell>
          <cell r="C297" t="str">
            <v>（10ｔ車，DID区間有り，ﾊﾞｯｸﾎｳ0.6m3）11.0km以下</v>
          </cell>
          <cell r="E297" t="str">
            <v>m3</v>
          </cell>
          <cell r="F297">
            <v>1800</v>
          </cell>
        </row>
        <row r="298">
          <cell r="A298" t="str">
            <v>B061013</v>
          </cell>
          <cell r="B298" t="str">
            <v>廃棄材運搬　Ⅰ類</v>
          </cell>
          <cell r="C298" t="str">
            <v>（10ｔ車，DID区間有り，ﾊﾞｯｸﾎｳ0.6m3）14.0km以下</v>
          </cell>
          <cell r="E298" t="str">
            <v>m3</v>
          </cell>
          <cell r="F298">
            <v>2170</v>
          </cell>
        </row>
        <row r="299">
          <cell r="A299" t="str">
            <v>B061014</v>
          </cell>
          <cell r="B299" t="str">
            <v>廃棄材運搬　Ⅰ類</v>
          </cell>
          <cell r="C299" t="str">
            <v>（10ｔ車，DID区間有り，ﾊﾞｯｸﾎｳ0.6m3）19.5km以下</v>
          </cell>
          <cell r="E299" t="str">
            <v>m3</v>
          </cell>
          <cell r="F299">
            <v>2720</v>
          </cell>
        </row>
        <row r="300">
          <cell r="A300" t="str">
            <v>B061015</v>
          </cell>
          <cell r="B300" t="str">
            <v>廃棄材運搬　Ⅰ類</v>
          </cell>
          <cell r="C300" t="str">
            <v>（10ｔ車，DID区間有り，ﾊﾞｯｸﾎｳ0.6m3）31.5km以下</v>
          </cell>
          <cell r="E300" t="str">
            <v>m3</v>
          </cell>
          <cell r="F300">
            <v>3670</v>
          </cell>
        </row>
        <row r="301">
          <cell r="A301" t="str">
            <v>B061016</v>
          </cell>
          <cell r="B301" t="str">
            <v>廃棄材運搬　Ⅰ類</v>
          </cell>
          <cell r="C301" t="str">
            <v>（10ｔ車，DID区間有り，ﾊﾞｯｸﾎｳ0.6m3）60.0km以下</v>
          </cell>
          <cell r="E301" t="str">
            <v>m3</v>
          </cell>
          <cell r="F301">
            <v>5480</v>
          </cell>
        </row>
        <row r="302">
          <cell r="A302" t="str">
            <v>B061021</v>
          </cell>
          <cell r="B302" t="str">
            <v>廃棄材運搬　Ⅰ類</v>
          </cell>
          <cell r="C302" t="str">
            <v>（10ｔ車，DID区間無し，ﾊﾞｯｸﾎｳ0.6m3） 0.3km以下</v>
          </cell>
          <cell r="E302" t="str">
            <v>m3</v>
          </cell>
          <cell r="F302">
            <v>370</v>
          </cell>
        </row>
        <row r="303">
          <cell r="A303" t="str">
            <v>B061022</v>
          </cell>
          <cell r="B303" t="str">
            <v>廃棄材運搬　Ⅰ類</v>
          </cell>
          <cell r="C303" t="str">
            <v>（10ｔ車，DID区間無し，ﾊﾞｯｸﾎｳ0.6m3） 0.5km以下</v>
          </cell>
          <cell r="E303" t="str">
            <v>m3</v>
          </cell>
          <cell r="F303">
            <v>420</v>
          </cell>
        </row>
        <row r="304">
          <cell r="A304" t="str">
            <v>B061023</v>
          </cell>
          <cell r="B304" t="str">
            <v>廃棄材運搬　Ⅰ類</v>
          </cell>
          <cell r="C304" t="str">
            <v>（10ｔ車，DID区間無し，ﾊﾞｯｸﾎｳ0.6m3） 1.0km以下</v>
          </cell>
          <cell r="E304" t="str">
            <v>m3</v>
          </cell>
          <cell r="F304">
            <v>480</v>
          </cell>
        </row>
        <row r="305">
          <cell r="A305" t="str">
            <v>B061024</v>
          </cell>
          <cell r="B305" t="str">
            <v>廃棄材運搬　Ⅰ類</v>
          </cell>
          <cell r="C305" t="str">
            <v>（10ｔ車，DID区間無し，ﾊﾞｯｸﾎｳ0.6m3） 1.5km以下</v>
          </cell>
          <cell r="E305" t="str">
            <v>m3</v>
          </cell>
          <cell r="F305">
            <v>550</v>
          </cell>
        </row>
        <row r="306">
          <cell r="A306" t="str">
            <v>B061025</v>
          </cell>
          <cell r="B306" t="str">
            <v>廃棄材運搬　Ⅰ類</v>
          </cell>
          <cell r="C306" t="str">
            <v>（10ｔ車，DID区間無し，ﾊﾞｯｸﾎｳ0.6m3） 2.0km以下</v>
          </cell>
          <cell r="E306" t="str">
            <v>m3</v>
          </cell>
          <cell r="F306">
            <v>600</v>
          </cell>
        </row>
        <row r="307">
          <cell r="A307" t="str">
            <v>B061026</v>
          </cell>
          <cell r="B307" t="str">
            <v>廃棄材運搬　Ⅰ類</v>
          </cell>
          <cell r="C307" t="str">
            <v>（10ｔ車，DID区間無し，ﾊﾞｯｸﾎｳ0.6m3） 3.0km以下</v>
          </cell>
          <cell r="E307" t="str">
            <v>m3</v>
          </cell>
          <cell r="F307">
            <v>720</v>
          </cell>
        </row>
        <row r="308">
          <cell r="A308" t="str">
            <v>B061027</v>
          </cell>
          <cell r="B308" t="str">
            <v>廃棄材運搬　Ⅰ類</v>
          </cell>
          <cell r="C308" t="str">
            <v>（10ｔ車，DID区間無し，ﾊﾞｯｸﾎｳ0.6m3） 4.0km以下</v>
          </cell>
          <cell r="E308" t="str">
            <v>m3</v>
          </cell>
          <cell r="F308">
            <v>850</v>
          </cell>
        </row>
        <row r="309">
          <cell r="A309" t="str">
            <v>B061028</v>
          </cell>
          <cell r="B309" t="str">
            <v>廃棄材運搬　Ⅰ類</v>
          </cell>
          <cell r="C309" t="str">
            <v>（10ｔ車，DID区間無し，ﾊﾞｯｸﾎｳ0.6m3） 5.5km以下</v>
          </cell>
          <cell r="E309" t="str">
            <v>m3</v>
          </cell>
          <cell r="F309">
            <v>1020</v>
          </cell>
        </row>
        <row r="310">
          <cell r="A310" t="str">
            <v>B061029</v>
          </cell>
          <cell r="B310" t="str">
            <v>廃棄材運搬　Ⅰ類</v>
          </cell>
          <cell r="C310" t="str">
            <v>（10ｔ車，DID区間無し，ﾊﾞｯｸﾎｳ0.6m3） 6.5km以下</v>
          </cell>
          <cell r="E310" t="str">
            <v>m3</v>
          </cell>
          <cell r="F310">
            <v>1200</v>
          </cell>
        </row>
        <row r="311">
          <cell r="A311" t="str">
            <v>B061030</v>
          </cell>
          <cell r="B311" t="str">
            <v>廃棄材運搬　Ⅰ類</v>
          </cell>
          <cell r="C311" t="str">
            <v>（10ｔ車，DID区間無し，ﾊﾞｯｸﾎｳ0.6m3） 7.5km以下</v>
          </cell>
          <cell r="E311" t="str">
            <v>m3</v>
          </cell>
          <cell r="F311">
            <v>1380</v>
          </cell>
        </row>
        <row r="312">
          <cell r="A312" t="str">
            <v>B061031</v>
          </cell>
          <cell r="B312" t="str">
            <v>廃棄材運搬　Ⅰ類</v>
          </cell>
          <cell r="C312" t="str">
            <v>（10ｔ車，DID区間無し，ﾊﾞｯｸﾎｳ0.6m3） 9.5km以下</v>
          </cell>
          <cell r="E312" t="str">
            <v>m3</v>
          </cell>
          <cell r="F312">
            <v>1570</v>
          </cell>
        </row>
        <row r="313">
          <cell r="A313" t="str">
            <v>B061032</v>
          </cell>
          <cell r="B313" t="str">
            <v>廃棄材運搬　Ⅰ類</v>
          </cell>
          <cell r="C313" t="str">
            <v>（10ｔ車，DID区間無し，ﾊﾞｯｸﾎｳ0.6m3）11.5km以下</v>
          </cell>
          <cell r="E313" t="str">
            <v>m3</v>
          </cell>
          <cell r="F313">
            <v>1800</v>
          </cell>
        </row>
        <row r="314">
          <cell r="A314" t="str">
            <v>B061033</v>
          </cell>
          <cell r="B314" t="str">
            <v>廃棄材運搬　Ⅰ類</v>
          </cell>
          <cell r="C314" t="str">
            <v>（10ｔ車，DID区間無し，ﾊﾞｯｸﾎｳ0.6m3）15.5km以下</v>
          </cell>
          <cell r="E314" t="str">
            <v>m3</v>
          </cell>
          <cell r="F314">
            <v>2170</v>
          </cell>
        </row>
        <row r="315">
          <cell r="A315" t="str">
            <v>B061034</v>
          </cell>
          <cell r="B315" t="str">
            <v>廃棄材運搬　Ⅰ類</v>
          </cell>
          <cell r="C315" t="str">
            <v>（10ｔ車，DID区間無し，ﾊﾞｯｸﾎｳ0.6m3）22.5km以下</v>
          </cell>
          <cell r="E315" t="str">
            <v>m3</v>
          </cell>
          <cell r="F315">
            <v>2720</v>
          </cell>
        </row>
        <row r="316">
          <cell r="A316" t="str">
            <v>B061035</v>
          </cell>
          <cell r="B316" t="str">
            <v>廃棄材運搬　Ⅰ類</v>
          </cell>
          <cell r="C316" t="str">
            <v>（10ｔ車，DID区間無し，ﾊﾞｯｸﾎｳ0.6m3）49.5km以下</v>
          </cell>
          <cell r="E316" t="str">
            <v>m3</v>
          </cell>
          <cell r="F316">
            <v>3670</v>
          </cell>
        </row>
        <row r="317">
          <cell r="A317" t="str">
            <v>B061036</v>
          </cell>
          <cell r="B317" t="str">
            <v>廃棄材運搬　Ⅰ類</v>
          </cell>
          <cell r="C317" t="str">
            <v>（10ｔ車，DID区間無し，ﾊﾞｯｸﾎｳ0.6m3）60.0km以下</v>
          </cell>
          <cell r="E317" t="str">
            <v>m3</v>
          </cell>
          <cell r="F317">
            <v>5480</v>
          </cell>
        </row>
        <row r="318">
          <cell r="A318" t="str">
            <v>B061041</v>
          </cell>
          <cell r="B318" t="str">
            <v>廃棄材運搬　Ⅱ類</v>
          </cell>
          <cell r="C318" t="str">
            <v>（10ｔ車，DID区間有り，ﾊﾞｯｸﾎｳ0.6m3） 0.3km以下</v>
          </cell>
          <cell r="E318" t="str">
            <v>m3</v>
          </cell>
          <cell r="F318">
            <v>160</v>
          </cell>
        </row>
        <row r="319">
          <cell r="A319" t="str">
            <v>B061042</v>
          </cell>
          <cell r="B319" t="str">
            <v>廃棄材運搬　Ⅱ類</v>
          </cell>
          <cell r="C319" t="str">
            <v>（10ｔ車，DID区間有り，ﾊﾞｯｸﾎｳ0.6m3） 0.5km以下</v>
          </cell>
          <cell r="E319" t="str">
            <v>m3</v>
          </cell>
          <cell r="F319">
            <v>190</v>
          </cell>
        </row>
        <row r="320">
          <cell r="A320" t="str">
            <v>B061043</v>
          </cell>
          <cell r="B320" t="str">
            <v>廃棄材運搬　Ⅱ類</v>
          </cell>
          <cell r="C320" t="str">
            <v>（10ｔ車，DID区間有り，ﾊﾞｯｸﾎｳ0.6m3） 1.0km以下</v>
          </cell>
          <cell r="E320" t="str">
            <v>m3</v>
          </cell>
          <cell r="F320">
            <v>220</v>
          </cell>
        </row>
        <row r="321">
          <cell r="A321" t="str">
            <v>B061044</v>
          </cell>
          <cell r="B321" t="str">
            <v>廃棄材運搬　Ⅱ類</v>
          </cell>
          <cell r="C321" t="str">
            <v>（10ｔ車，DID区間有り，ﾊﾞｯｸﾎｳ0.6m3） 1.5km以下</v>
          </cell>
          <cell r="E321" t="str">
            <v>m3</v>
          </cell>
          <cell r="F321">
            <v>260</v>
          </cell>
        </row>
        <row r="322">
          <cell r="A322" t="str">
            <v>B061045</v>
          </cell>
          <cell r="B322" t="str">
            <v>廃棄材運搬　Ⅱ類</v>
          </cell>
          <cell r="C322" t="str">
            <v>（10ｔ車，DID区間有り，ﾊﾞｯｸﾎｳ0.6m3） 2.0km以下</v>
          </cell>
          <cell r="E322" t="str">
            <v>m3</v>
          </cell>
          <cell r="F322">
            <v>270</v>
          </cell>
        </row>
        <row r="323">
          <cell r="A323" t="str">
            <v>B061046</v>
          </cell>
          <cell r="B323" t="str">
            <v>廃棄材運搬　Ⅱ類</v>
          </cell>
          <cell r="C323" t="str">
            <v>（10ｔ車，DID区間有り，ﾊﾞｯｸﾎｳ0.6m3） 3.0km以下</v>
          </cell>
          <cell r="E323" t="str">
            <v>m3</v>
          </cell>
          <cell r="F323">
            <v>340</v>
          </cell>
        </row>
        <row r="324">
          <cell r="A324" t="str">
            <v>B061047</v>
          </cell>
          <cell r="B324" t="str">
            <v>廃棄材運搬　Ⅱ類</v>
          </cell>
          <cell r="C324" t="str">
            <v>（10ｔ車，DID区間有り，ﾊﾞｯｸﾎｳ0.6m3） 3.5km以下</v>
          </cell>
          <cell r="E324" t="str">
            <v>m3</v>
          </cell>
          <cell r="F324">
            <v>380</v>
          </cell>
        </row>
        <row r="325">
          <cell r="A325" t="str">
            <v>B061048</v>
          </cell>
          <cell r="B325" t="str">
            <v>廃棄材運搬　Ⅱ類</v>
          </cell>
          <cell r="C325" t="str">
            <v>（10ｔ車，DID区間有り，ﾊﾞｯｸﾎｳ0.6m3） 5.0km以下</v>
          </cell>
          <cell r="E325" t="str">
            <v>m3</v>
          </cell>
          <cell r="F325">
            <v>480</v>
          </cell>
        </row>
        <row r="326">
          <cell r="A326" t="str">
            <v>B061049</v>
          </cell>
          <cell r="B326" t="str">
            <v>廃棄材運搬　Ⅱ類</v>
          </cell>
          <cell r="C326" t="str">
            <v>（10ｔ車，DID区間有り，ﾊﾞｯｸﾎｳ0.6m3） 6.0km以下</v>
          </cell>
          <cell r="E326" t="str">
            <v>m3</v>
          </cell>
          <cell r="F326">
            <v>560</v>
          </cell>
        </row>
        <row r="327">
          <cell r="A327" t="str">
            <v>B061050</v>
          </cell>
          <cell r="B327" t="str">
            <v>廃棄材運搬　Ⅱ類</v>
          </cell>
          <cell r="C327" t="str">
            <v>（10ｔ車，DID区間有り，ﾊﾞｯｸﾎｳ0.6m3） 7.0km以下</v>
          </cell>
          <cell r="E327" t="str">
            <v>m3</v>
          </cell>
          <cell r="F327">
            <v>640</v>
          </cell>
        </row>
        <row r="328">
          <cell r="A328" t="str">
            <v>B061051</v>
          </cell>
          <cell r="B328" t="str">
            <v>廃棄材運搬　Ⅱ類</v>
          </cell>
          <cell r="C328" t="str">
            <v>（10ｔ車，DID区間有り，ﾊﾞｯｸﾎｳ0.6m3） 8.5km以下</v>
          </cell>
          <cell r="E328" t="str">
            <v>m3</v>
          </cell>
          <cell r="F328">
            <v>720</v>
          </cell>
        </row>
        <row r="329">
          <cell r="A329" t="str">
            <v>B061052</v>
          </cell>
          <cell r="B329" t="str">
            <v>廃棄材運搬　Ⅱ類</v>
          </cell>
          <cell r="C329" t="str">
            <v>（10ｔ車，DID区間有り，ﾊﾞｯｸﾎｳ0.6m3）11.0km以下</v>
          </cell>
          <cell r="E329" t="str">
            <v>m3</v>
          </cell>
          <cell r="F329">
            <v>830</v>
          </cell>
        </row>
        <row r="330">
          <cell r="A330" t="str">
            <v>B061053</v>
          </cell>
          <cell r="B330" t="str">
            <v>廃棄材運搬　Ⅱ類</v>
          </cell>
          <cell r="C330" t="str">
            <v>（10ｔ車，DID区間有り，ﾊﾞｯｸﾎｳ0.6m3）14.0km以下</v>
          </cell>
          <cell r="E330" t="str">
            <v>m3</v>
          </cell>
          <cell r="F330">
            <v>1000</v>
          </cell>
        </row>
        <row r="331">
          <cell r="A331" t="str">
            <v>B061054</v>
          </cell>
          <cell r="B331" t="str">
            <v>廃棄材運搬　Ⅱ類</v>
          </cell>
          <cell r="C331" t="str">
            <v>（10ｔ車，DID区間有り，ﾊﾞｯｸﾎｳ0.6m3）19.5km以下</v>
          </cell>
          <cell r="E331" t="str">
            <v>m3</v>
          </cell>
          <cell r="F331">
            <v>1240</v>
          </cell>
        </row>
        <row r="332">
          <cell r="A332" t="str">
            <v>B061055</v>
          </cell>
          <cell r="B332" t="str">
            <v>廃棄材運搬　Ⅱ類</v>
          </cell>
          <cell r="C332" t="str">
            <v>（10ｔ車，DID区間有り，ﾊﾞｯｸﾎｳ0.6m3）31.5km以下</v>
          </cell>
          <cell r="E332" t="str">
            <v>m3</v>
          </cell>
          <cell r="F332">
            <v>1690</v>
          </cell>
        </row>
        <row r="333">
          <cell r="A333" t="str">
            <v>B061056</v>
          </cell>
          <cell r="B333" t="str">
            <v>廃棄材運搬　Ⅱ類</v>
          </cell>
          <cell r="C333" t="str">
            <v>（10ｔ車，DID区間有り，ﾊﾞｯｸﾎｳ0.6m3）60.0km以下</v>
          </cell>
          <cell r="E333" t="str">
            <v>m3</v>
          </cell>
          <cell r="F333">
            <v>2530</v>
          </cell>
        </row>
        <row r="334">
          <cell r="A334" t="str">
            <v>B061061</v>
          </cell>
          <cell r="B334" t="str">
            <v>廃棄材運搬　Ⅱ類</v>
          </cell>
          <cell r="C334" t="str">
            <v>（10ｔ車，DID区間無し，ﾊﾞｯｸﾎｳ0.6m3） 0.3km以下</v>
          </cell>
          <cell r="E334" t="str">
            <v>m3</v>
          </cell>
          <cell r="F334">
            <v>160</v>
          </cell>
        </row>
        <row r="335">
          <cell r="A335" t="str">
            <v>B061062</v>
          </cell>
          <cell r="B335" t="str">
            <v>廃棄材運搬　Ⅱ類</v>
          </cell>
          <cell r="C335" t="str">
            <v>（10ｔ車，DID区間無し，ﾊﾞｯｸﾎｳ0.6m3） 0.5km以下</v>
          </cell>
          <cell r="E335" t="str">
            <v>m3</v>
          </cell>
          <cell r="F335">
            <v>190</v>
          </cell>
        </row>
        <row r="336">
          <cell r="A336" t="str">
            <v>B061063</v>
          </cell>
          <cell r="B336" t="str">
            <v>廃棄材運搬　Ⅱ類</v>
          </cell>
          <cell r="C336" t="str">
            <v>（10ｔ車，DID区間無し，ﾊﾞｯｸﾎｳ0.6m3） 1.0km以下</v>
          </cell>
          <cell r="E336" t="str">
            <v>m3</v>
          </cell>
          <cell r="F336">
            <v>220</v>
          </cell>
        </row>
        <row r="337">
          <cell r="A337" t="str">
            <v>B061064</v>
          </cell>
          <cell r="B337" t="str">
            <v>廃棄材運搬　Ⅱ類</v>
          </cell>
          <cell r="C337" t="str">
            <v>（10ｔ車，DID区間無し，ﾊﾞｯｸﾎｳ0.6m3） 1.5km以下</v>
          </cell>
          <cell r="E337" t="str">
            <v>m3</v>
          </cell>
          <cell r="F337">
            <v>260</v>
          </cell>
        </row>
        <row r="338">
          <cell r="A338" t="str">
            <v>B061065</v>
          </cell>
          <cell r="B338" t="str">
            <v>廃棄材運搬　Ⅱ類</v>
          </cell>
          <cell r="C338" t="str">
            <v>（10ｔ車，DID区間無し，ﾊﾞｯｸﾎｳ0.6m3） 2.0km以下</v>
          </cell>
          <cell r="E338" t="str">
            <v>m3</v>
          </cell>
          <cell r="F338">
            <v>270</v>
          </cell>
        </row>
        <row r="339">
          <cell r="A339" t="str">
            <v>B061066</v>
          </cell>
          <cell r="B339" t="str">
            <v>廃棄材運搬　Ⅱ類</v>
          </cell>
          <cell r="C339" t="str">
            <v>（10ｔ車，DID区間無し，ﾊﾞｯｸﾎｳ0.6m3） 3.0km以下</v>
          </cell>
          <cell r="E339" t="str">
            <v>m3</v>
          </cell>
          <cell r="F339">
            <v>340</v>
          </cell>
        </row>
        <row r="340">
          <cell r="A340" t="str">
            <v>B061067</v>
          </cell>
          <cell r="B340" t="str">
            <v>廃棄材運搬　Ⅱ類</v>
          </cell>
          <cell r="C340" t="str">
            <v>（10ｔ車，DID区間無し，ﾊﾞｯｸﾎｳ0.6m3） 4.0km以下</v>
          </cell>
          <cell r="E340" t="str">
            <v>m3</v>
          </cell>
          <cell r="F340">
            <v>380</v>
          </cell>
        </row>
        <row r="341">
          <cell r="A341" t="str">
            <v>B061068</v>
          </cell>
          <cell r="B341" t="str">
            <v>廃棄材運搬　Ⅱ類</v>
          </cell>
          <cell r="C341" t="str">
            <v>（10ｔ車，DID区間無し，ﾊﾞｯｸﾎｳ0.6m3） 5.5km以下</v>
          </cell>
          <cell r="E341" t="str">
            <v>m3</v>
          </cell>
          <cell r="F341">
            <v>480</v>
          </cell>
        </row>
        <row r="342">
          <cell r="A342" t="str">
            <v>B061069</v>
          </cell>
          <cell r="B342" t="str">
            <v>廃棄材運搬　Ⅱ類</v>
          </cell>
          <cell r="C342" t="str">
            <v>（10ｔ車，DID区間無し，ﾊﾞｯｸﾎｳ0.6m3） 6.5km以下</v>
          </cell>
          <cell r="E342" t="str">
            <v>m3</v>
          </cell>
          <cell r="F342">
            <v>560</v>
          </cell>
        </row>
        <row r="343">
          <cell r="A343" t="str">
            <v>B061070</v>
          </cell>
          <cell r="B343" t="str">
            <v>廃棄材運搬　Ⅱ類</v>
          </cell>
          <cell r="C343" t="str">
            <v>（10ｔ車，DID区間無し，ﾊﾞｯｸﾎｳ0.6m3） 7.5km以下</v>
          </cell>
          <cell r="E343" t="str">
            <v>m3</v>
          </cell>
          <cell r="F343">
            <v>640</v>
          </cell>
        </row>
        <row r="344">
          <cell r="A344" t="str">
            <v>B061071</v>
          </cell>
          <cell r="B344" t="str">
            <v>廃棄材運搬　Ⅱ類</v>
          </cell>
          <cell r="C344" t="str">
            <v>（10ｔ車，DID区間無し，ﾊﾞｯｸﾎｳ0.6m3） 9.5km以下</v>
          </cell>
          <cell r="E344" t="str">
            <v>m3</v>
          </cell>
          <cell r="F344">
            <v>720</v>
          </cell>
        </row>
        <row r="345">
          <cell r="A345" t="str">
            <v>B061072</v>
          </cell>
          <cell r="B345" t="str">
            <v>廃棄材運搬　Ⅱ類</v>
          </cell>
          <cell r="C345" t="str">
            <v>（10ｔ車，DID区間無し，ﾊﾞｯｸﾎｳ0.6m3）11.5km以下</v>
          </cell>
          <cell r="E345" t="str">
            <v>m3</v>
          </cell>
          <cell r="F345">
            <v>830</v>
          </cell>
        </row>
        <row r="346">
          <cell r="A346" t="str">
            <v>B061073</v>
          </cell>
          <cell r="B346" t="str">
            <v>廃棄材運搬　Ⅱ類</v>
          </cell>
          <cell r="C346" t="str">
            <v>（10ｔ車，DID区間無し，ﾊﾞｯｸﾎｳ0.6m3）15.5km以下</v>
          </cell>
          <cell r="E346" t="str">
            <v>m3</v>
          </cell>
          <cell r="F346">
            <v>1000</v>
          </cell>
        </row>
        <row r="347">
          <cell r="A347" t="str">
            <v>B061074</v>
          </cell>
          <cell r="B347" t="str">
            <v>廃棄材運搬　Ⅱ類</v>
          </cell>
          <cell r="C347" t="str">
            <v>（10ｔ車，DID区間無し，ﾊﾞｯｸﾎｳ0.6m3）22.5km以下</v>
          </cell>
          <cell r="E347" t="str">
            <v>m3</v>
          </cell>
          <cell r="F347">
            <v>1240</v>
          </cell>
        </row>
        <row r="348">
          <cell r="A348" t="str">
            <v>B061075</v>
          </cell>
          <cell r="B348" t="str">
            <v>廃棄材運搬　Ⅱ類</v>
          </cell>
          <cell r="C348" t="str">
            <v>（10ｔ車，DID区間無し，ﾊﾞｯｸﾎｳ0.6m3）49.5km以下</v>
          </cell>
          <cell r="E348" t="str">
            <v>m3</v>
          </cell>
          <cell r="F348">
            <v>1690</v>
          </cell>
        </row>
        <row r="349">
          <cell r="A349" t="str">
            <v>B061076</v>
          </cell>
          <cell r="B349" t="str">
            <v>廃棄材運搬　Ⅱ類</v>
          </cell>
          <cell r="C349" t="str">
            <v>（10ｔ車，DID区間無し，ﾊﾞｯｸﾎｳ0.6m3）60.0km以下</v>
          </cell>
          <cell r="E349" t="str">
            <v>m3</v>
          </cell>
          <cell r="F349">
            <v>2530</v>
          </cell>
        </row>
      </sheetData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管"/>
      <sheetName val="機器類"/>
      <sheetName val="機具類"/>
      <sheetName val="土工"/>
      <sheetName val="排水土工"/>
      <sheetName val="拾い集計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仕様書 "/>
      <sheetName val="工事費内訳書"/>
      <sheetName val="経費"/>
      <sheetName val="直工合計"/>
      <sheetName val="直工合計 (プール本体)"/>
      <sheetName val="直工合計 (更衣室)"/>
      <sheetName val="直工合計 (倉庫)"/>
      <sheetName val="直工合計 (外構)"/>
      <sheetName val="内訳表 (ﾌﾟｰﾙ本体)"/>
      <sheetName val="内訳表 (付属棟)"/>
      <sheetName val="内訳表 (倉庫)"/>
      <sheetName val="内訳表 (外構)"/>
      <sheetName val="内訳表 (仮設工事)"/>
      <sheetName val="単価比較"/>
      <sheetName val="見積比較"/>
      <sheetName val="代価表"/>
      <sheetName val="変更内訳表 (外構) (2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事項"/>
      <sheetName val="様式１号"/>
      <sheetName val="様式２号"/>
      <sheetName val="内訳書（様式３号）"/>
      <sheetName val="別紙明細書"/>
      <sheetName val="増加用ページ"/>
      <sheetName val="積算根拠"/>
      <sheetName val="(1)"/>
      <sheetName val="(2)"/>
      <sheetName val="(3)"/>
      <sheetName val="(4)"/>
      <sheetName val="(5)"/>
      <sheetName val="(6)"/>
      <sheetName val="(7)"/>
      <sheetName val="(8)"/>
      <sheetName val="(9)"/>
      <sheetName val="(10)"/>
      <sheetName val="(11)"/>
      <sheetName val="(12)"/>
      <sheetName val="(13)"/>
      <sheetName val="(14)"/>
      <sheetName val="(15)"/>
      <sheetName val="(16)"/>
      <sheetName val="(17)"/>
      <sheetName val="(18)"/>
      <sheetName val="(19)"/>
      <sheetName val="(20)"/>
      <sheetName val="(21)"/>
      <sheetName val="(22)"/>
      <sheetName val="(23)"/>
      <sheetName val="(24)"/>
      <sheetName val="(25)"/>
      <sheetName val="(26)"/>
      <sheetName val="(27)"/>
      <sheetName val="(28)"/>
      <sheetName val="見積表紙"/>
      <sheetName val="制気口"/>
      <sheetName val="ﾊﾟｲﾌﾟﾌｰﾄﾞ"/>
      <sheetName val="ﾀﾞﾝﾊﾟ(角)"/>
      <sheetName val="ﾀﾞﾝﾊﾟ(丸)"/>
      <sheetName val="測定口"/>
      <sheetName val="電磁弁"/>
      <sheetName val="低圧管末ﾄﾗｯﾌﾟ"/>
      <sheetName val="蒸気用ﾄﾗｯﾌﾟ"/>
      <sheetName val="FJ"/>
      <sheetName val="衛生器具"/>
      <sheetName val="ﾄﾗｯﾌﾟ"/>
      <sheetName val="鉛管継手"/>
      <sheetName val="SPﾍｯﾄﾞ"/>
      <sheetName val="補助散水栓"/>
      <sheetName val="末端試験弁"/>
      <sheetName val="文字標識"/>
      <sheetName val="換気総合調整"/>
      <sheetName val="空調機器搬入据付"/>
      <sheetName val="換気機器搬入据付"/>
      <sheetName val="空調機器鉄骨代価"/>
      <sheetName val="撤去（空調）代価"/>
      <sheetName val="撤去（衛生）代価"/>
      <sheetName val="見積比較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費計算"/>
      <sheetName val="Sheet4"/>
      <sheetName val="Sheet5"/>
      <sheetName val="工事費内訳書"/>
      <sheetName val="直接工事費"/>
      <sheetName val="明細書"/>
      <sheetName val="代価表"/>
      <sheetName val="2次製品集計"/>
      <sheetName val="補修単価構成"/>
      <sheetName val="Sheet10"/>
      <sheetName val="比較表（１）"/>
      <sheetName val="代価表 (比較用)（１）"/>
      <sheetName val="比較表 (2)"/>
      <sheetName val="変更用代価表"/>
      <sheetName val="変更内訳書"/>
      <sheetName val="変更総計"/>
      <sheetName val="変更設計書"/>
      <sheetName val="変更明細書"/>
      <sheetName val="変更経費"/>
      <sheetName val="変更請負額算定"/>
      <sheetName val="2次製品"/>
      <sheetName val="設計変更対照表"/>
      <sheetName val="増減概要表"/>
      <sheetName val="増減概要表 (3)"/>
      <sheetName val="仕様書"/>
      <sheetName val="ピンネット補修分"/>
      <sheetName val="金属工事分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>
        <row r="1">
          <cell r="N1" t="str">
            <v>m</v>
          </cell>
          <cell r="O1" t="str">
            <v>m2</v>
          </cell>
          <cell r="P1" t="str">
            <v>m3</v>
          </cell>
          <cell r="Q1" t="str">
            <v>箇所</v>
          </cell>
          <cell r="R1" t="str">
            <v>t</v>
          </cell>
          <cell r="S1" t="str">
            <v>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資材比較"/>
      <sheetName val="見積小16"/>
      <sheetName val="見積中32"/>
      <sheetName val="見積大105"/>
      <sheetName val="単価見積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建設"/>
      <sheetName val="建単"/>
      <sheetName val="木材"/>
      <sheetName val="躯体"/>
      <sheetName val="土工 "/>
      <sheetName val="塗装"/>
      <sheetName val="外部仕上"/>
      <sheetName val="内部仕上"/>
      <sheetName val="左官工事"/>
      <sheetName val="大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ー表"/>
      <sheetName val="高館撤去"/>
      <sheetName val="高館保撤"/>
      <sheetName val="今塚撤去"/>
      <sheetName val="今塚保撤 "/>
      <sheetName val="喜多撤去"/>
      <sheetName val="喜多保撤"/>
      <sheetName val="コード表"/>
    </sheetNames>
    <sheetDataSet>
      <sheetData sheetId="0" refreshError="1">
        <row r="2">
          <cell r="A2">
            <v>1</v>
          </cell>
          <cell r="B2" t="str">
            <v>冷　　凍　　機</v>
          </cell>
          <cell r="C2" t="str">
            <v>2.2kw</v>
          </cell>
          <cell r="D2" t="str">
            <v>ＫＧ／基</v>
          </cell>
          <cell r="E2" t="str">
            <v/>
          </cell>
          <cell r="F2" t="str">
            <v/>
          </cell>
          <cell r="G2">
            <v>94.3</v>
          </cell>
          <cell r="H2" t="str">
            <v/>
          </cell>
          <cell r="I2">
            <v>13.6</v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>
            <v>16.100000000000001</v>
          </cell>
          <cell r="P2" t="str">
            <v/>
          </cell>
          <cell r="Q2" t="str">
            <v/>
          </cell>
        </row>
        <row r="3">
          <cell r="A3">
            <v>2</v>
          </cell>
          <cell r="B3" t="str">
            <v>冷　　凍　　機</v>
          </cell>
          <cell r="C3" t="str">
            <v>3.75kw</v>
          </cell>
          <cell r="D3" t="str">
            <v>ＫＧ／基</v>
          </cell>
          <cell r="E3" t="str">
            <v/>
          </cell>
          <cell r="F3" t="str">
            <v/>
          </cell>
          <cell r="G3">
            <v>167.4</v>
          </cell>
          <cell r="H3" t="str">
            <v/>
          </cell>
          <cell r="I3">
            <v>22.9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>
            <v>27.7</v>
          </cell>
          <cell r="P3" t="str">
            <v/>
          </cell>
          <cell r="Q3" t="str">
            <v/>
          </cell>
        </row>
        <row r="4">
          <cell r="A4">
            <v>3</v>
          </cell>
          <cell r="B4" t="str">
            <v>冷　　凍　　機</v>
          </cell>
          <cell r="C4" t="str">
            <v>5.kw</v>
          </cell>
          <cell r="D4" t="str">
            <v>ＫＧ／基</v>
          </cell>
          <cell r="E4" t="str">
            <v/>
          </cell>
          <cell r="F4" t="str">
            <v/>
          </cell>
          <cell r="G4">
            <v>225</v>
          </cell>
          <cell r="H4" t="str">
            <v/>
          </cell>
          <cell r="I4">
            <v>33.799999999999997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>
            <v>39.1</v>
          </cell>
          <cell r="P4" t="str">
            <v/>
          </cell>
          <cell r="Q4" t="str">
            <v/>
          </cell>
          <cell r="R4" t="str">
            <v/>
          </cell>
        </row>
        <row r="5">
          <cell r="A5">
            <v>4</v>
          </cell>
          <cell r="B5" t="str">
            <v>冷　　凍　　機</v>
          </cell>
          <cell r="C5" t="str">
            <v>7.5kw</v>
          </cell>
          <cell r="D5" t="str">
            <v>ＫＧ／基</v>
          </cell>
          <cell r="E5" t="str">
            <v/>
          </cell>
          <cell r="F5" t="str">
            <v/>
          </cell>
          <cell r="G5">
            <v>257</v>
          </cell>
          <cell r="H5" t="str">
            <v/>
          </cell>
          <cell r="I5">
            <v>36.700000000000003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>
            <v>43.5</v>
          </cell>
          <cell r="P5" t="str">
            <v/>
          </cell>
          <cell r="Q5" t="str">
            <v/>
          </cell>
          <cell r="R5" t="str">
            <v/>
          </cell>
        </row>
        <row r="6">
          <cell r="A6">
            <v>5</v>
          </cell>
          <cell r="B6" t="str">
            <v>冷　　凍　　機</v>
          </cell>
          <cell r="C6" t="str">
            <v>10.8kw</v>
          </cell>
          <cell r="D6" t="str">
            <v>ＫＧ／基</v>
          </cell>
          <cell r="E6" t="str">
            <v/>
          </cell>
          <cell r="F6" t="str">
            <v/>
          </cell>
          <cell r="G6">
            <v>428</v>
          </cell>
          <cell r="H6" t="str">
            <v/>
          </cell>
          <cell r="I6">
            <v>51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>
            <v>57</v>
          </cell>
          <cell r="P6" t="str">
            <v/>
          </cell>
          <cell r="Q6" t="str">
            <v/>
          </cell>
          <cell r="R6" t="str">
            <v/>
          </cell>
        </row>
        <row r="7">
          <cell r="A7">
            <v>6</v>
          </cell>
          <cell r="B7" t="str">
            <v>冷　　凍　　機</v>
          </cell>
          <cell r="C7" t="str">
            <v>7.5kw×２</v>
          </cell>
          <cell r="D7" t="str">
            <v>ＫＧ／基</v>
          </cell>
          <cell r="E7" t="str">
            <v/>
          </cell>
          <cell r="F7" t="str">
            <v/>
          </cell>
          <cell r="G7">
            <v>466</v>
          </cell>
          <cell r="H7" t="str">
            <v/>
          </cell>
          <cell r="I7">
            <v>51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>
            <v>58.2</v>
          </cell>
          <cell r="P7" t="str">
            <v/>
          </cell>
          <cell r="Q7" t="str">
            <v/>
          </cell>
          <cell r="R7" t="str">
            <v/>
          </cell>
        </row>
        <row r="8">
          <cell r="A8">
            <v>7</v>
          </cell>
          <cell r="B8" t="str">
            <v>冷　　凍　　機</v>
          </cell>
          <cell r="C8" t="str">
            <v>19.8kw</v>
          </cell>
          <cell r="D8" t="str">
            <v>ＫＧ／基</v>
          </cell>
          <cell r="E8" t="str">
            <v/>
          </cell>
          <cell r="F8" t="str">
            <v/>
          </cell>
          <cell r="G8">
            <v>653.79999999999995</v>
          </cell>
          <cell r="H8" t="str">
            <v/>
          </cell>
          <cell r="I8">
            <v>63.7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>
            <v>74.3</v>
          </cell>
          <cell r="P8" t="str">
            <v/>
          </cell>
          <cell r="Q8" t="str">
            <v/>
          </cell>
          <cell r="R8" t="str">
            <v/>
          </cell>
        </row>
        <row r="9">
          <cell r="A9">
            <v>8</v>
          </cell>
          <cell r="B9" t="str">
            <v>冷　　凍　　機</v>
          </cell>
          <cell r="C9" t="str">
            <v>22kw</v>
          </cell>
          <cell r="D9" t="str">
            <v>ＫＧ／基</v>
          </cell>
          <cell r="E9" t="str">
            <v/>
          </cell>
          <cell r="F9" t="str">
            <v/>
          </cell>
          <cell r="G9">
            <v>688</v>
          </cell>
          <cell r="H9" t="str">
            <v/>
          </cell>
          <cell r="I9">
            <v>66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>
            <v>78</v>
          </cell>
          <cell r="P9" t="str">
            <v/>
          </cell>
          <cell r="Q9" t="str">
            <v/>
          </cell>
          <cell r="R9" t="str">
            <v/>
          </cell>
        </row>
        <row r="10">
          <cell r="A10">
            <v>9</v>
          </cell>
          <cell r="B10" t="str">
            <v>冷　　凍　　機</v>
          </cell>
          <cell r="C10" t="str">
            <v>30kw</v>
          </cell>
          <cell r="D10" t="str">
            <v>ＫＧ／基</v>
          </cell>
          <cell r="E10" t="str">
            <v/>
          </cell>
          <cell r="F10" t="str">
            <v/>
          </cell>
          <cell r="G10">
            <v>964</v>
          </cell>
          <cell r="H10" t="str">
            <v/>
          </cell>
          <cell r="I10">
            <v>105.7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>
            <v>120.7</v>
          </cell>
          <cell r="P10" t="str">
            <v/>
          </cell>
          <cell r="Q10" t="str">
            <v/>
          </cell>
          <cell r="R10" t="str">
            <v/>
          </cell>
        </row>
        <row r="11">
          <cell r="A11">
            <v>10</v>
          </cell>
          <cell r="B11" t="str">
            <v>冷　　凍　　機</v>
          </cell>
          <cell r="C11" t="str">
            <v>37kw</v>
          </cell>
          <cell r="D11" t="str">
            <v>ＫＧ／基</v>
          </cell>
          <cell r="E11" t="str">
            <v/>
          </cell>
          <cell r="F11" t="str">
            <v/>
          </cell>
          <cell r="G11">
            <v>1046.3</v>
          </cell>
          <cell r="H11" t="str">
            <v/>
          </cell>
          <cell r="I11">
            <v>113.2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>
            <v>129.69999999999999</v>
          </cell>
          <cell r="P11" t="str">
            <v/>
          </cell>
          <cell r="Q11" t="str">
            <v/>
          </cell>
          <cell r="R11" t="str">
            <v/>
          </cell>
        </row>
        <row r="12">
          <cell r="A12">
            <v>11</v>
          </cell>
          <cell r="B12" t="str">
            <v>冷　　凍　　機</v>
          </cell>
          <cell r="C12" t="str">
            <v>45kw</v>
          </cell>
          <cell r="D12" t="str">
            <v>ＫＧ／基</v>
          </cell>
          <cell r="E12" t="str">
            <v/>
          </cell>
          <cell r="F12" t="str">
            <v/>
          </cell>
          <cell r="G12">
            <v>1174</v>
          </cell>
          <cell r="H12" t="str">
            <v/>
          </cell>
          <cell r="I12">
            <v>133.5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151.1</v>
          </cell>
          <cell r="P12" t="str">
            <v/>
          </cell>
          <cell r="Q12" t="str">
            <v/>
          </cell>
          <cell r="R12" t="str">
            <v/>
          </cell>
        </row>
        <row r="13">
          <cell r="A13">
            <v>12</v>
          </cell>
          <cell r="B13" t="str">
            <v>冷　　凍　　機</v>
          </cell>
          <cell r="C13" t="str">
            <v>30kw×２</v>
          </cell>
          <cell r="D13" t="str">
            <v>ＫＧ／基</v>
          </cell>
          <cell r="E13" t="str">
            <v/>
          </cell>
          <cell r="F13" t="str">
            <v/>
          </cell>
          <cell r="G13">
            <v>1822.5</v>
          </cell>
          <cell r="H13" t="str">
            <v/>
          </cell>
          <cell r="I13">
            <v>189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>
            <v>218.7</v>
          </cell>
          <cell r="P13" t="str">
            <v/>
          </cell>
          <cell r="Q13" t="str">
            <v/>
          </cell>
          <cell r="R13" t="str">
            <v/>
          </cell>
        </row>
        <row r="14">
          <cell r="A14">
            <v>13</v>
          </cell>
          <cell r="B14" t="str">
            <v>冷　　凍　　機</v>
          </cell>
          <cell r="C14" t="str">
            <v>30kw+45kw</v>
          </cell>
          <cell r="D14" t="str">
            <v>ＫＧ／基</v>
          </cell>
          <cell r="E14" t="str">
            <v/>
          </cell>
          <cell r="F14" t="str">
            <v/>
          </cell>
          <cell r="G14">
            <v>2092.5</v>
          </cell>
          <cell r="H14" t="str">
            <v/>
          </cell>
          <cell r="I14">
            <v>226.5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>
            <v>259.2</v>
          </cell>
          <cell r="P14" t="str">
            <v/>
          </cell>
          <cell r="Q14" t="str">
            <v/>
          </cell>
          <cell r="R14" t="str">
            <v/>
          </cell>
        </row>
        <row r="15">
          <cell r="A15">
            <v>14</v>
          </cell>
          <cell r="B15" t="str">
            <v>冷　　凍　　機</v>
          </cell>
          <cell r="C15" t="str">
            <v>45kw×２</v>
          </cell>
          <cell r="D15" t="str">
            <v>ＫＧ／基</v>
          </cell>
          <cell r="E15" t="str">
            <v/>
          </cell>
          <cell r="F15" t="str">
            <v/>
          </cell>
          <cell r="G15">
            <v>2180</v>
          </cell>
          <cell r="H15" t="str">
            <v/>
          </cell>
          <cell r="I15">
            <v>231</v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>
            <v>478.4</v>
          </cell>
          <cell r="P15" t="str">
            <v/>
          </cell>
          <cell r="Q15" t="str">
            <v/>
          </cell>
          <cell r="R15" t="str">
            <v/>
          </cell>
        </row>
        <row r="16">
          <cell r="A16">
            <v>15</v>
          </cell>
          <cell r="B16" t="str">
            <v>冷　却　塔　丸型</v>
          </cell>
          <cell r="C16" t="str">
            <v>3RT</v>
          </cell>
          <cell r="D16" t="str">
            <v>ＫＧ／基</v>
          </cell>
          <cell r="E16" t="str">
            <v/>
          </cell>
          <cell r="F16" t="str">
            <v/>
          </cell>
          <cell r="G16">
            <v>7.6</v>
          </cell>
          <cell r="H16" t="str">
            <v/>
          </cell>
          <cell r="I16">
            <v>4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4</v>
          </cell>
          <cell r="P16" t="str">
            <v/>
          </cell>
          <cell r="Q16" t="str">
            <v/>
          </cell>
          <cell r="R16" t="str">
            <v/>
          </cell>
        </row>
        <row r="17">
          <cell r="A17">
            <v>16</v>
          </cell>
          <cell r="B17" t="str">
            <v>冷　却　塔　丸型</v>
          </cell>
          <cell r="C17" t="str">
            <v>5RT</v>
          </cell>
          <cell r="D17" t="str">
            <v>ＫＧ／基</v>
          </cell>
          <cell r="E17" t="str">
            <v/>
          </cell>
          <cell r="F17" t="str">
            <v/>
          </cell>
          <cell r="G17">
            <v>7.6</v>
          </cell>
          <cell r="H17" t="str">
            <v/>
          </cell>
          <cell r="I17">
            <v>6.1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4</v>
          </cell>
          <cell r="P17" t="str">
            <v/>
          </cell>
          <cell r="Q17" t="str">
            <v/>
          </cell>
          <cell r="R17" t="str">
            <v/>
          </cell>
        </row>
        <row r="18">
          <cell r="A18">
            <v>17</v>
          </cell>
          <cell r="B18" t="str">
            <v>冷　却　塔　丸型</v>
          </cell>
          <cell r="C18" t="str">
            <v>8RT</v>
          </cell>
          <cell r="D18" t="str">
            <v>ＫＧ／基</v>
          </cell>
          <cell r="E18" t="str">
            <v/>
          </cell>
          <cell r="F18" t="str">
            <v/>
          </cell>
          <cell r="G18">
            <v>7.6</v>
          </cell>
          <cell r="H18" t="str">
            <v/>
          </cell>
          <cell r="I18">
            <v>6.5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>
            <v>4</v>
          </cell>
          <cell r="P18" t="str">
            <v/>
          </cell>
          <cell r="Q18" t="str">
            <v/>
          </cell>
          <cell r="R18" t="str">
            <v/>
          </cell>
        </row>
        <row r="19">
          <cell r="A19">
            <v>18</v>
          </cell>
          <cell r="B19" t="str">
            <v>冷　却　塔　丸型</v>
          </cell>
          <cell r="C19" t="str">
            <v>10RT</v>
          </cell>
          <cell r="D19" t="str">
            <v>ＫＧ／基</v>
          </cell>
          <cell r="E19" t="str">
            <v/>
          </cell>
          <cell r="F19" t="str">
            <v/>
          </cell>
          <cell r="G19">
            <v>7.8</v>
          </cell>
          <cell r="H19" t="str">
            <v/>
          </cell>
          <cell r="I19">
            <v>6.5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>
            <v>5.5</v>
          </cell>
          <cell r="P19" t="str">
            <v/>
          </cell>
          <cell r="Q19" t="str">
            <v/>
          </cell>
          <cell r="R19" t="str">
            <v/>
          </cell>
        </row>
        <row r="20">
          <cell r="A20">
            <v>19</v>
          </cell>
          <cell r="B20" t="str">
            <v>冷　却　塔　丸型</v>
          </cell>
          <cell r="C20" t="str">
            <v>15RT</v>
          </cell>
          <cell r="D20" t="str">
            <v>ＫＧ／基</v>
          </cell>
          <cell r="E20" t="str">
            <v/>
          </cell>
          <cell r="F20" t="str">
            <v/>
          </cell>
          <cell r="G20">
            <v>11.9</v>
          </cell>
          <cell r="H20" t="str">
            <v/>
          </cell>
          <cell r="I20">
            <v>8.4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>
            <v>8</v>
          </cell>
          <cell r="P20" t="str">
            <v/>
          </cell>
          <cell r="Q20" t="str">
            <v/>
          </cell>
          <cell r="R20" t="str">
            <v/>
          </cell>
        </row>
        <row r="21">
          <cell r="A21">
            <v>20</v>
          </cell>
          <cell r="B21" t="str">
            <v>冷　却　塔　丸型</v>
          </cell>
          <cell r="C21" t="str">
            <v>20RT</v>
          </cell>
          <cell r="D21" t="str">
            <v>ＫＧ／基</v>
          </cell>
          <cell r="E21" t="str">
            <v/>
          </cell>
          <cell r="F21" t="str">
            <v/>
          </cell>
          <cell r="G21">
            <v>11.9</v>
          </cell>
          <cell r="H21" t="str">
            <v/>
          </cell>
          <cell r="I21">
            <v>8.5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>
            <v>8</v>
          </cell>
          <cell r="P21" t="str">
            <v/>
          </cell>
          <cell r="Q21" t="str">
            <v/>
          </cell>
          <cell r="R21" t="str">
            <v/>
          </cell>
        </row>
        <row r="22">
          <cell r="A22">
            <v>21</v>
          </cell>
          <cell r="B22" t="str">
            <v>冷　却　塔　丸型</v>
          </cell>
          <cell r="C22" t="str">
            <v>30RT</v>
          </cell>
          <cell r="D22" t="str">
            <v>ＫＧ／基</v>
          </cell>
          <cell r="E22" t="str">
            <v/>
          </cell>
          <cell r="F22" t="str">
            <v/>
          </cell>
          <cell r="G22">
            <v>17.3</v>
          </cell>
          <cell r="H22" t="str">
            <v/>
          </cell>
          <cell r="I22">
            <v>18.5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>
            <v>10</v>
          </cell>
          <cell r="P22" t="str">
            <v/>
          </cell>
          <cell r="Q22" t="str">
            <v/>
          </cell>
          <cell r="R22" t="str">
            <v/>
          </cell>
        </row>
        <row r="23">
          <cell r="A23">
            <v>22</v>
          </cell>
          <cell r="B23" t="str">
            <v>冷　却　塔　丸型</v>
          </cell>
          <cell r="C23" t="str">
            <v>40RT</v>
          </cell>
          <cell r="D23" t="str">
            <v>ＫＧ／基</v>
          </cell>
          <cell r="E23" t="str">
            <v/>
          </cell>
          <cell r="F23" t="str">
            <v/>
          </cell>
          <cell r="G23">
            <v>23.3</v>
          </cell>
          <cell r="H23" t="str">
            <v/>
          </cell>
          <cell r="I23">
            <v>18.7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>
            <v>15</v>
          </cell>
          <cell r="P23" t="str">
            <v/>
          </cell>
          <cell r="Q23" t="str">
            <v/>
          </cell>
          <cell r="R23" t="str">
            <v/>
          </cell>
        </row>
        <row r="24">
          <cell r="A24">
            <v>23</v>
          </cell>
          <cell r="B24" t="str">
            <v>冷　却　塔　丸型</v>
          </cell>
          <cell r="C24" t="str">
            <v>50RT</v>
          </cell>
          <cell r="D24" t="str">
            <v>ＫＧ／基</v>
          </cell>
          <cell r="E24" t="str">
            <v/>
          </cell>
          <cell r="F24" t="str">
            <v/>
          </cell>
          <cell r="G24">
            <v>23.3</v>
          </cell>
          <cell r="H24" t="str">
            <v/>
          </cell>
          <cell r="I24">
            <v>23.3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>
            <v>15</v>
          </cell>
          <cell r="P24" t="str">
            <v/>
          </cell>
          <cell r="Q24" t="str">
            <v/>
          </cell>
          <cell r="R24" t="str">
            <v/>
          </cell>
        </row>
        <row r="25">
          <cell r="A25">
            <v>24</v>
          </cell>
          <cell r="B25" t="str">
            <v>冷　却　塔　丸型</v>
          </cell>
          <cell r="C25" t="str">
            <v>60RT</v>
          </cell>
          <cell r="D25" t="str">
            <v>ＫＧ／基</v>
          </cell>
          <cell r="E25" t="str">
            <v/>
          </cell>
          <cell r="F25" t="str">
            <v/>
          </cell>
          <cell r="G25">
            <v>34.6</v>
          </cell>
          <cell r="H25" t="str">
            <v/>
          </cell>
          <cell r="I25">
            <v>55.1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>
            <v>20</v>
          </cell>
          <cell r="P25" t="str">
            <v/>
          </cell>
          <cell r="Q25" t="str">
            <v/>
          </cell>
          <cell r="R25" t="str">
            <v/>
          </cell>
        </row>
        <row r="26">
          <cell r="A26">
            <v>25</v>
          </cell>
          <cell r="B26" t="str">
            <v>冷　却　塔　丸型</v>
          </cell>
          <cell r="C26" t="str">
            <v>70RT</v>
          </cell>
          <cell r="D26" t="str">
            <v>ＫＧ／基</v>
          </cell>
          <cell r="E26" t="str">
            <v/>
          </cell>
          <cell r="F26" t="str">
            <v/>
          </cell>
          <cell r="G26">
            <v>54</v>
          </cell>
          <cell r="H26" t="str">
            <v/>
          </cell>
          <cell r="I26">
            <v>72.900000000000006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>
            <v>26</v>
          </cell>
          <cell r="P26" t="str">
            <v/>
          </cell>
          <cell r="Q26" t="str">
            <v/>
          </cell>
          <cell r="R26" t="str">
            <v/>
          </cell>
        </row>
        <row r="27">
          <cell r="A27">
            <v>26</v>
          </cell>
          <cell r="B27" t="str">
            <v>冷　却　塔　角型</v>
          </cell>
          <cell r="C27" t="str">
            <v>80RT</v>
          </cell>
          <cell r="D27" t="str">
            <v>ＫＧ／基</v>
          </cell>
          <cell r="E27" t="str">
            <v/>
          </cell>
          <cell r="F27" t="str">
            <v/>
          </cell>
          <cell r="G27">
            <v>100</v>
          </cell>
          <cell r="H27" t="str">
            <v/>
          </cell>
          <cell r="I27">
            <v>1228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>
            <v>60</v>
          </cell>
          <cell r="P27" t="str">
            <v/>
          </cell>
          <cell r="Q27" t="str">
            <v/>
          </cell>
          <cell r="R27" t="str">
            <v/>
          </cell>
        </row>
        <row r="28">
          <cell r="A28">
            <v>27</v>
          </cell>
          <cell r="B28" t="str">
            <v>冷　却　塔　角型</v>
          </cell>
          <cell r="C28" t="str">
            <v>100RT</v>
          </cell>
          <cell r="D28" t="str">
            <v>ＫＧ／基</v>
          </cell>
          <cell r="E28" t="str">
            <v/>
          </cell>
          <cell r="F28" t="str">
            <v/>
          </cell>
          <cell r="G28">
            <v>160</v>
          </cell>
          <cell r="H28" t="str">
            <v/>
          </cell>
          <cell r="I28">
            <v>1308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>
            <v>60</v>
          </cell>
          <cell r="P28" t="str">
            <v/>
          </cell>
          <cell r="Q28" t="str">
            <v/>
          </cell>
          <cell r="R28" t="str">
            <v/>
          </cell>
        </row>
        <row r="29">
          <cell r="A29">
            <v>28</v>
          </cell>
          <cell r="B29" t="str">
            <v>冷　却　塔　角型</v>
          </cell>
          <cell r="C29" t="str">
            <v>125RT</v>
          </cell>
          <cell r="D29" t="str">
            <v>ＫＧ／基</v>
          </cell>
          <cell r="E29" t="str">
            <v/>
          </cell>
          <cell r="F29" t="str">
            <v/>
          </cell>
          <cell r="G29">
            <v>200</v>
          </cell>
          <cell r="H29" t="str">
            <v/>
          </cell>
          <cell r="I29">
            <v>1686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>
            <v>60</v>
          </cell>
          <cell r="P29" t="str">
            <v/>
          </cell>
          <cell r="Q29" t="str">
            <v/>
          </cell>
          <cell r="R29" t="str">
            <v/>
          </cell>
        </row>
        <row r="30">
          <cell r="A30">
            <v>29</v>
          </cell>
          <cell r="B30" t="str">
            <v>冷　却　塔　角型</v>
          </cell>
          <cell r="C30" t="str">
            <v>150RT</v>
          </cell>
          <cell r="D30" t="str">
            <v>ＫＧ／基</v>
          </cell>
          <cell r="E30" t="str">
            <v/>
          </cell>
          <cell r="F30" t="str">
            <v/>
          </cell>
          <cell r="G30">
            <v>220</v>
          </cell>
          <cell r="H30" t="str">
            <v/>
          </cell>
          <cell r="I30">
            <v>2289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>
            <v>75</v>
          </cell>
          <cell r="P30" t="str">
            <v/>
          </cell>
          <cell r="Q30" t="str">
            <v/>
          </cell>
          <cell r="R30" t="str">
            <v/>
          </cell>
        </row>
        <row r="31">
          <cell r="A31">
            <v>30</v>
          </cell>
          <cell r="B31" t="str">
            <v>冷　却　塔　角型</v>
          </cell>
          <cell r="C31" t="str">
            <v>185RT</v>
          </cell>
          <cell r="D31" t="str">
            <v>ＫＧ／基</v>
          </cell>
          <cell r="E31" t="str">
            <v/>
          </cell>
          <cell r="F31" t="str">
            <v/>
          </cell>
          <cell r="G31">
            <v>255</v>
          </cell>
          <cell r="H31" t="str">
            <v/>
          </cell>
          <cell r="I31">
            <v>2346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>
            <v>75</v>
          </cell>
          <cell r="P31" t="str">
            <v/>
          </cell>
          <cell r="Q31" t="str">
            <v/>
          </cell>
          <cell r="R31" t="str">
            <v/>
          </cell>
        </row>
        <row r="32">
          <cell r="A32">
            <v>31</v>
          </cell>
          <cell r="B32" t="str">
            <v>冷　却　塔　角型</v>
          </cell>
          <cell r="C32" t="str">
            <v>225RT</v>
          </cell>
          <cell r="D32" t="str">
            <v>ＫＧ／基</v>
          </cell>
          <cell r="E32" t="str">
            <v/>
          </cell>
          <cell r="F32" t="str">
            <v/>
          </cell>
          <cell r="G32">
            <v>290</v>
          </cell>
          <cell r="H32" t="str">
            <v/>
          </cell>
          <cell r="I32">
            <v>2816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>
            <v>100</v>
          </cell>
          <cell r="P32" t="str">
            <v/>
          </cell>
          <cell r="Q32" t="str">
            <v/>
          </cell>
          <cell r="R32" t="str">
            <v/>
          </cell>
        </row>
        <row r="33">
          <cell r="A33">
            <v>32</v>
          </cell>
          <cell r="B33" t="str">
            <v>冷　却　塔　角型</v>
          </cell>
          <cell r="C33" t="str">
            <v>260RT</v>
          </cell>
          <cell r="D33" t="str">
            <v>ＫＧ／基</v>
          </cell>
          <cell r="E33" t="str">
            <v/>
          </cell>
          <cell r="F33" t="str">
            <v/>
          </cell>
          <cell r="G33">
            <v>310</v>
          </cell>
          <cell r="H33" t="str">
            <v/>
          </cell>
          <cell r="I33">
            <v>2822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>
            <v>100</v>
          </cell>
          <cell r="P33" t="str">
            <v/>
          </cell>
          <cell r="Q33" t="str">
            <v/>
          </cell>
          <cell r="R33" t="str">
            <v/>
          </cell>
        </row>
        <row r="34">
          <cell r="A34">
            <v>33</v>
          </cell>
          <cell r="B34" t="str">
            <v>冷　却　塔　角型</v>
          </cell>
          <cell r="C34" t="str">
            <v>300RT</v>
          </cell>
          <cell r="D34" t="str">
            <v>ＫＧ／基</v>
          </cell>
          <cell r="E34" t="str">
            <v/>
          </cell>
          <cell r="F34" t="str">
            <v/>
          </cell>
          <cell r="G34">
            <v>420</v>
          </cell>
          <cell r="H34" t="str">
            <v/>
          </cell>
          <cell r="I34">
            <v>4020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>
            <v>130</v>
          </cell>
          <cell r="P34" t="str">
            <v/>
          </cell>
          <cell r="Q34" t="str">
            <v/>
          </cell>
          <cell r="R34" t="str">
            <v/>
          </cell>
        </row>
        <row r="35">
          <cell r="A35">
            <v>34</v>
          </cell>
          <cell r="B35" t="str">
            <v>築炉有ﾎﾞｲﾗ　M-1500</v>
          </cell>
          <cell r="C35" t="str">
            <v>枚数 7</v>
          </cell>
          <cell r="D35" t="str">
            <v>ＫＧ／基</v>
          </cell>
          <cell r="E35" t="str">
            <v/>
          </cell>
          <cell r="F35">
            <v>1395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</row>
        <row r="36">
          <cell r="A36">
            <v>35</v>
          </cell>
          <cell r="B36" t="str">
            <v>築炉有ﾎﾞｲﾗ　M-1500</v>
          </cell>
          <cell r="C36" t="str">
            <v>枚数 8</v>
          </cell>
          <cell r="D36" t="str">
            <v>ＫＧ／基</v>
          </cell>
          <cell r="E36" t="str">
            <v/>
          </cell>
          <cell r="F36">
            <v>1480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</row>
        <row r="37">
          <cell r="A37">
            <v>36</v>
          </cell>
          <cell r="B37" t="str">
            <v>築炉有ﾎﾞｲﾗ　M-1500</v>
          </cell>
          <cell r="C37" t="str">
            <v>枚数 9</v>
          </cell>
          <cell r="D37" t="str">
            <v>ＫＧ／基</v>
          </cell>
          <cell r="E37" t="str">
            <v/>
          </cell>
          <cell r="F37">
            <v>1625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</row>
        <row r="38">
          <cell r="A38">
            <v>37</v>
          </cell>
          <cell r="B38" t="str">
            <v>築炉有ﾎﾞｲﾗ　M-1500</v>
          </cell>
          <cell r="C38" t="str">
            <v>枚数 10</v>
          </cell>
          <cell r="D38" t="str">
            <v>ＫＧ／基</v>
          </cell>
          <cell r="E38" t="str">
            <v/>
          </cell>
          <cell r="F38">
            <v>1730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</row>
        <row r="39">
          <cell r="A39">
            <v>38</v>
          </cell>
          <cell r="B39" t="str">
            <v>築炉有ﾎﾞｲﾗ　M-1500</v>
          </cell>
          <cell r="C39" t="str">
            <v>枚数 11</v>
          </cell>
          <cell r="D39" t="str">
            <v>ＫＧ／基</v>
          </cell>
          <cell r="E39" t="str">
            <v/>
          </cell>
          <cell r="F39">
            <v>1890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A40">
            <v>39</v>
          </cell>
          <cell r="B40" t="str">
            <v>築炉有ﾎﾞｲﾗ　M-1500</v>
          </cell>
          <cell r="C40" t="str">
            <v>枚数 12</v>
          </cell>
          <cell r="D40" t="str">
            <v>ＫＧ／基</v>
          </cell>
          <cell r="E40" t="str">
            <v/>
          </cell>
          <cell r="F40">
            <v>2005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A41">
            <v>40</v>
          </cell>
          <cell r="B41" t="str">
            <v>築炉有ﾎﾞｲﾗ　M-1500</v>
          </cell>
          <cell r="C41" t="str">
            <v>枚数 13</v>
          </cell>
          <cell r="D41" t="str">
            <v>ＫＧ／基</v>
          </cell>
          <cell r="E41" t="str">
            <v/>
          </cell>
          <cell r="F41">
            <v>2175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A42">
            <v>41</v>
          </cell>
          <cell r="B42" t="str">
            <v>築炉有ﾎﾞｲﾗ　M-1500</v>
          </cell>
          <cell r="C42" t="str">
            <v>枚数 14</v>
          </cell>
          <cell r="D42" t="str">
            <v>ＫＧ／基</v>
          </cell>
          <cell r="E42" t="str">
            <v/>
          </cell>
          <cell r="F42">
            <v>2275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A43">
            <v>42</v>
          </cell>
          <cell r="B43" t="str">
            <v>築炉有ﾎﾞｲﾗ　M-1500</v>
          </cell>
          <cell r="C43" t="str">
            <v>枚数 15</v>
          </cell>
          <cell r="D43" t="str">
            <v>ＫＧ／基</v>
          </cell>
          <cell r="E43" t="str">
            <v/>
          </cell>
          <cell r="F43">
            <v>2445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A44">
            <v>43</v>
          </cell>
          <cell r="B44" t="str">
            <v>築炉有ﾎﾞｲﾗ　M-1500</v>
          </cell>
          <cell r="C44" t="str">
            <v>枚数 16</v>
          </cell>
          <cell r="D44" t="str">
            <v>ＫＧ／基</v>
          </cell>
          <cell r="E44" t="str">
            <v/>
          </cell>
          <cell r="F44">
            <v>2555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5">
          <cell r="A45">
            <v>44</v>
          </cell>
          <cell r="B45" t="str">
            <v>築炉有ﾎﾞｲﾗ　M-1500</v>
          </cell>
          <cell r="C45" t="str">
            <v>枚数 17</v>
          </cell>
          <cell r="D45" t="str">
            <v>ＫＧ／基</v>
          </cell>
          <cell r="E45" t="str">
            <v/>
          </cell>
          <cell r="F45">
            <v>2780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</row>
        <row r="46">
          <cell r="A46">
            <v>45</v>
          </cell>
          <cell r="B46" t="str">
            <v>築炉有ﾎﾞｲﾗ　M-2000</v>
          </cell>
          <cell r="C46" t="str">
            <v>枚数 7</v>
          </cell>
          <cell r="D46" t="str">
            <v>ＫＧ／基</v>
          </cell>
          <cell r="E46" t="str">
            <v/>
          </cell>
          <cell r="F46">
            <v>3105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</row>
        <row r="47">
          <cell r="A47">
            <v>46</v>
          </cell>
          <cell r="B47" t="str">
            <v>築炉有ﾎﾞｲﾗ　M-2000</v>
          </cell>
          <cell r="C47" t="str">
            <v>枚数 8</v>
          </cell>
          <cell r="D47" t="str">
            <v>ＫＧ／基</v>
          </cell>
          <cell r="E47" t="str">
            <v/>
          </cell>
          <cell r="F47">
            <v>3405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</row>
        <row r="48">
          <cell r="A48">
            <v>47</v>
          </cell>
          <cell r="B48" t="str">
            <v>築炉有ﾎﾞｲﾗ　M-2000</v>
          </cell>
          <cell r="C48" t="str">
            <v>枚数 9</v>
          </cell>
          <cell r="D48" t="str">
            <v>ＫＧ／基</v>
          </cell>
          <cell r="E48" t="str">
            <v/>
          </cell>
          <cell r="F48">
            <v>3735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</row>
        <row r="49">
          <cell r="A49">
            <v>48</v>
          </cell>
          <cell r="B49" t="str">
            <v>築炉有ﾎﾞｲﾗ　M-2000</v>
          </cell>
          <cell r="C49" t="str">
            <v>枚数 10</v>
          </cell>
          <cell r="D49" t="str">
            <v>ＫＧ／基</v>
          </cell>
          <cell r="E49" t="str">
            <v/>
          </cell>
          <cell r="F49">
            <v>4045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</row>
        <row r="50">
          <cell r="A50">
            <v>49</v>
          </cell>
          <cell r="B50" t="str">
            <v>築炉有ﾎﾞｲﾗ　M-2000</v>
          </cell>
          <cell r="C50" t="str">
            <v>枚数 11</v>
          </cell>
          <cell r="D50" t="str">
            <v>ＫＧ／基</v>
          </cell>
          <cell r="E50" t="str">
            <v/>
          </cell>
          <cell r="F50">
            <v>4365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</row>
        <row r="51">
          <cell r="A51">
            <v>50</v>
          </cell>
          <cell r="B51" t="str">
            <v>築炉有ﾎﾞｲﾗ　M-2000</v>
          </cell>
          <cell r="C51" t="str">
            <v>枚数 13</v>
          </cell>
          <cell r="D51" t="str">
            <v>ＫＧ／基</v>
          </cell>
          <cell r="E51" t="str">
            <v/>
          </cell>
          <cell r="F51">
            <v>5050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</row>
        <row r="52">
          <cell r="A52">
            <v>51</v>
          </cell>
          <cell r="B52" t="str">
            <v>築炉有ﾎﾞｲﾗ　M-2000</v>
          </cell>
          <cell r="C52" t="str">
            <v>枚数 14</v>
          </cell>
          <cell r="D52" t="str">
            <v>ＫＧ／基</v>
          </cell>
          <cell r="E52" t="str">
            <v/>
          </cell>
          <cell r="F52">
            <v>5365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</row>
        <row r="53">
          <cell r="A53">
            <v>52</v>
          </cell>
          <cell r="B53" t="str">
            <v>築炉有ﾎﾞｲﾗ　M-2000</v>
          </cell>
          <cell r="C53" t="str">
            <v>枚数 15</v>
          </cell>
          <cell r="D53" t="str">
            <v>ＫＧ／基</v>
          </cell>
          <cell r="E53" t="str">
            <v/>
          </cell>
          <cell r="F53">
            <v>5685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</row>
        <row r="54">
          <cell r="A54">
            <v>53</v>
          </cell>
          <cell r="B54" t="str">
            <v>築炉有ﾎﾞｲﾗ　M-2000</v>
          </cell>
          <cell r="C54" t="str">
            <v>枚数 16</v>
          </cell>
          <cell r="D54" t="str">
            <v>ＫＧ／基</v>
          </cell>
          <cell r="E54" t="str">
            <v/>
          </cell>
          <cell r="F54">
            <v>6025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A55">
            <v>54</v>
          </cell>
          <cell r="B55" t="str">
            <v>築炉有ﾎﾞｲﾗ　M-2000</v>
          </cell>
          <cell r="C55" t="str">
            <v>枚数 17</v>
          </cell>
          <cell r="D55" t="str">
            <v>ＫＧ／基</v>
          </cell>
          <cell r="E55" t="str">
            <v/>
          </cell>
          <cell r="F55">
            <v>6340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A56">
            <v>55</v>
          </cell>
          <cell r="B56" t="str">
            <v>築炉有ﾎﾞｲﾗ　M-2000</v>
          </cell>
          <cell r="C56" t="str">
            <v>枚数 18</v>
          </cell>
          <cell r="D56" t="str">
            <v>ＫＧ／基</v>
          </cell>
          <cell r="E56" t="str">
            <v/>
          </cell>
          <cell r="F56">
            <v>6655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A57">
            <v>56</v>
          </cell>
          <cell r="B57" t="str">
            <v>築炉有ﾎﾞｲﾗ　M-2000</v>
          </cell>
          <cell r="C57" t="str">
            <v>枚数 19</v>
          </cell>
          <cell r="D57" t="str">
            <v>ＫＧ／基</v>
          </cell>
          <cell r="E57" t="str">
            <v/>
          </cell>
          <cell r="F57">
            <v>6980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A58">
            <v>57</v>
          </cell>
          <cell r="B58" t="str">
            <v>築炉有ﾎﾞｲﾗ　M-5000</v>
          </cell>
          <cell r="C58" t="str">
            <v>枚数 11</v>
          </cell>
          <cell r="D58" t="str">
            <v>ＫＧ／基</v>
          </cell>
          <cell r="E58" t="str">
            <v/>
          </cell>
          <cell r="F58">
            <v>6700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A59">
            <v>58</v>
          </cell>
          <cell r="B59" t="str">
            <v>築炉有ﾎﾞｲﾗ　M-5000</v>
          </cell>
          <cell r="C59" t="str">
            <v>枚数 12</v>
          </cell>
          <cell r="D59" t="str">
            <v>ＫＧ／基</v>
          </cell>
          <cell r="E59" t="str">
            <v/>
          </cell>
          <cell r="F59">
            <v>7220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0">
          <cell r="A60">
            <v>59</v>
          </cell>
          <cell r="B60" t="str">
            <v>築炉有ﾎﾞｲﾗ　M-5000</v>
          </cell>
          <cell r="C60" t="str">
            <v>枚数 13</v>
          </cell>
          <cell r="D60" t="str">
            <v>ＫＧ／基</v>
          </cell>
          <cell r="E60" t="str">
            <v/>
          </cell>
          <cell r="F60">
            <v>7710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</row>
        <row r="61">
          <cell r="A61">
            <v>60</v>
          </cell>
          <cell r="B61" t="str">
            <v>築炉有ﾎﾞｲﾗ　M-5000</v>
          </cell>
          <cell r="C61" t="str">
            <v>枚数 14</v>
          </cell>
          <cell r="D61" t="str">
            <v>ＫＧ／基</v>
          </cell>
          <cell r="E61" t="str">
            <v/>
          </cell>
          <cell r="F61">
            <v>8210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</row>
        <row r="62">
          <cell r="A62">
            <v>61</v>
          </cell>
          <cell r="B62" t="str">
            <v>築炉有ﾎﾞｲﾗ　M-5000</v>
          </cell>
          <cell r="C62" t="str">
            <v>枚数 15</v>
          </cell>
          <cell r="D62" t="str">
            <v>ＫＧ／基</v>
          </cell>
          <cell r="E62" t="str">
            <v/>
          </cell>
          <cell r="F62">
            <v>8735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</row>
        <row r="63">
          <cell r="A63">
            <v>62</v>
          </cell>
          <cell r="B63" t="str">
            <v>築炉有ﾎﾞｲﾗ　M-5000</v>
          </cell>
          <cell r="C63" t="str">
            <v>枚数 16</v>
          </cell>
          <cell r="D63" t="str">
            <v>ＫＧ／基</v>
          </cell>
          <cell r="E63" t="str">
            <v/>
          </cell>
          <cell r="F63">
            <v>9245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</row>
        <row r="64">
          <cell r="A64">
            <v>63</v>
          </cell>
          <cell r="B64" t="str">
            <v>築炉有ﾎﾞｲﾗ　M-5000</v>
          </cell>
          <cell r="C64" t="str">
            <v>枚数 17</v>
          </cell>
          <cell r="D64" t="str">
            <v>ＫＧ／基</v>
          </cell>
          <cell r="E64" t="str">
            <v/>
          </cell>
          <cell r="F64">
            <v>9755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A65">
            <v>64</v>
          </cell>
          <cell r="B65" t="str">
            <v>築炉有ﾎﾞｲﾗ　M-5000</v>
          </cell>
          <cell r="C65" t="str">
            <v>枚数 18</v>
          </cell>
          <cell r="D65" t="str">
            <v>ＫＧ／基</v>
          </cell>
          <cell r="E65" t="str">
            <v/>
          </cell>
          <cell r="F65">
            <v>10305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A66">
            <v>65</v>
          </cell>
          <cell r="B66" t="str">
            <v>築炉有ﾎﾞｲﾗ　M-5000</v>
          </cell>
          <cell r="C66" t="str">
            <v>枚数 19</v>
          </cell>
          <cell r="D66" t="str">
            <v>ＫＧ／基</v>
          </cell>
          <cell r="E66" t="str">
            <v/>
          </cell>
          <cell r="F66">
            <v>10810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A67">
            <v>66</v>
          </cell>
          <cell r="B67" t="str">
            <v>築炉有ﾎﾞｲﾗ　M-5000</v>
          </cell>
          <cell r="C67" t="str">
            <v>枚数 20</v>
          </cell>
          <cell r="D67" t="str">
            <v>ＫＧ／基</v>
          </cell>
          <cell r="E67" t="str">
            <v/>
          </cell>
          <cell r="F67">
            <v>11330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A68">
            <v>67</v>
          </cell>
          <cell r="B68" t="str">
            <v>築炉有ﾎﾞｲﾗ　M-5000</v>
          </cell>
          <cell r="C68" t="str">
            <v>枚数 21</v>
          </cell>
          <cell r="D68" t="str">
            <v>ＫＧ／基</v>
          </cell>
          <cell r="E68" t="str">
            <v/>
          </cell>
          <cell r="F68">
            <v>11830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A69">
            <v>68</v>
          </cell>
          <cell r="B69" t="str">
            <v>築炉有ﾎﾞｲﾗ　M-5000</v>
          </cell>
          <cell r="C69" t="str">
            <v>枚数 22</v>
          </cell>
          <cell r="D69" t="str">
            <v>ＫＧ／基</v>
          </cell>
          <cell r="E69" t="str">
            <v/>
          </cell>
          <cell r="F69">
            <v>12345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0">
          <cell r="A70">
            <v>69</v>
          </cell>
          <cell r="B70" t="str">
            <v>築炉有ﾎﾞｲﾗ　M-5000</v>
          </cell>
          <cell r="C70" t="str">
            <v>枚数 23</v>
          </cell>
          <cell r="D70" t="str">
            <v>ＫＧ／基</v>
          </cell>
          <cell r="E70" t="str">
            <v/>
          </cell>
          <cell r="F70">
            <v>12865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</row>
        <row r="71">
          <cell r="A71">
            <v>70</v>
          </cell>
          <cell r="B71" t="str">
            <v>築炉無 ﾎﾞｲﾗ FB6(AS6)</v>
          </cell>
          <cell r="C71">
            <v>5</v>
          </cell>
          <cell r="D71" t="str">
            <v>ＫＧ／基</v>
          </cell>
          <cell r="E71" t="str">
            <v/>
          </cell>
          <cell r="F71">
            <v>1107</v>
          </cell>
          <cell r="G71">
            <v>156.80000000000001</v>
          </cell>
          <cell r="H71" t="str">
            <v/>
          </cell>
          <cell r="I71">
            <v>7.4</v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</row>
        <row r="72">
          <cell r="A72">
            <v>71</v>
          </cell>
          <cell r="B72" t="str">
            <v>築炉無 ﾎﾞｲﾗ FB6(AS6)</v>
          </cell>
          <cell r="C72">
            <v>6</v>
          </cell>
          <cell r="D72" t="str">
            <v>ＫＧ／基</v>
          </cell>
          <cell r="E72" t="str">
            <v/>
          </cell>
          <cell r="F72">
            <v>1301</v>
          </cell>
          <cell r="G72">
            <v>192.1</v>
          </cell>
          <cell r="H72" t="str">
            <v/>
          </cell>
          <cell r="I72">
            <v>7.4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</row>
        <row r="73">
          <cell r="A73">
            <v>72</v>
          </cell>
          <cell r="B73" t="str">
            <v>築炉無 ﾎﾞｲﾗ FB6(AS6)</v>
          </cell>
          <cell r="C73">
            <v>7</v>
          </cell>
          <cell r="D73" t="str">
            <v>ＫＧ／基</v>
          </cell>
          <cell r="E73" t="str">
            <v/>
          </cell>
          <cell r="F73">
            <v>1497</v>
          </cell>
          <cell r="G73">
            <v>201.2</v>
          </cell>
          <cell r="H73" t="str">
            <v/>
          </cell>
          <cell r="I73">
            <v>7.4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</row>
        <row r="74">
          <cell r="A74">
            <v>73</v>
          </cell>
          <cell r="B74" t="str">
            <v>築炉無 ﾎﾞｲﾗ FB6(AS6)</v>
          </cell>
          <cell r="C74">
            <v>8</v>
          </cell>
          <cell r="D74" t="str">
            <v>ＫＧ／基</v>
          </cell>
          <cell r="E74" t="str">
            <v/>
          </cell>
          <cell r="F74">
            <v>1690</v>
          </cell>
          <cell r="G74">
            <v>210</v>
          </cell>
          <cell r="H74" t="str">
            <v/>
          </cell>
          <cell r="I74">
            <v>7.4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A75">
            <v>74</v>
          </cell>
          <cell r="B75" t="str">
            <v>築炉無 ﾎﾞｲﾗ FB6(AS6)</v>
          </cell>
          <cell r="C75">
            <v>10</v>
          </cell>
          <cell r="D75" t="str">
            <v>ＫＧ／基</v>
          </cell>
          <cell r="E75" t="str">
            <v/>
          </cell>
          <cell r="F75">
            <v>2090</v>
          </cell>
          <cell r="G75">
            <v>274.60000000000002</v>
          </cell>
          <cell r="H75" t="str">
            <v/>
          </cell>
          <cell r="I75">
            <v>7.4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A76">
            <v>75</v>
          </cell>
          <cell r="B76" t="str">
            <v>築炉無 ﾎﾞｲﾗ FB6(AS6)</v>
          </cell>
          <cell r="C76">
            <v>11</v>
          </cell>
          <cell r="D76" t="str">
            <v>ＫＧ／基</v>
          </cell>
          <cell r="E76" t="str">
            <v/>
          </cell>
          <cell r="F76">
            <v>2295</v>
          </cell>
          <cell r="G76">
            <v>296.7</v>
          </cell>
          <cell r="H76" t="str">
            <v/>
          </cell>
          <cell r="I76">
            <v>7.4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</row>
        <row r="77">
          <cell r="A77">
            <v>76</v>
          </cell>
          <cell r="B77" t="str">
            <v>築炉無 ﾎﾞｲﾗ FB6(AS6)</v>
          </cell>
          <cell r="C77">
            <v>12</v>
          </cell>
          <cell r="D77" t="str">
            <v>ＫＧ／基</v>
          </cell>
          <cell r="E77" t="str">
            <v/>
          </cell>
          <cell r="F77">
            <v>2490</v>
          </cell>
          <cell r="G77">
            <v>306.10000000000002</v>
          </cell>
          <cell r="H77" t="str">
            <v/>
          </cell>
          <cell r="I77">
            <v>7.4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A78">
            <v>77</v>
          </cell>
          <cell r="B78" t="str">
            <v>築炉無 ﾎﾞｲﾗ FB7(AS7)</v>
          </cell>
          <cell r="C78">
            <v>7</v>
          </cell>
          <cell r="D78" t="str">
            <v>ＫＧ／基</v>
          </cell>
          <cell r="E78" t="str">
            <v/>
          </cell>
          <cell r="F78">
            <v>2503</v>
          </cell>
          <cell r="G78">
            <v>215.5</v>
          </cell>
          <cell r="H78" t="str">
            <v/>
          </cell>
          <cell r="I78">
            <v>7.4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A79">
            <v>78</v>
          </cell>
          <cell r="B79" t="str">
            <v>築炉無 ﾎﾞｲﾗ FB7(AS7)</v>
          </cell>
          <cell r="C79">
            <v>8</v>
          </cell>
          <cell r="D79" t="str">
            <v>ＫＧ／基</v>
          </cell>
          <cell r="E79" t="str">
            <v/>
          </cell>
          <cell r="F79">
            <v>2013</v>
          </cell>
          <cell r="G79">
            <v>216.3</v>
          </cell>
          <cell r="H79" t="str">
            <v/>
          </cell>
          <cell r="I79">
            <v>7.4</v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0">
          <cell r="A80">
            <v>79</v>
          </cell>
          <cell r="B80" t="str">
            <v>築炉無 ﾎﾞｲﾗ FB7(AS7)</v>
          </cell>
          <cell r="C80">
            <v>9</v>
          </cell>
          <cell r="D80" t="str">
            <v>ＫＧ／基</v>
          </cell>
          <cell r="E80" t="str">
            <v/>
          </cell>
          <cell r="F80">
            <v>3119</v>
          </cell>
          <cell r="G80">
            <v>239.1</v>
          </cell>
          <cell r="H80" t="str">
            <v/>
          </cell>
          <cell r="I80">
            <v>7.4</v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</row>
        <row r="81">
          <cell r="A81">
            <v>80</v>
          </cell>
          <cell r="B81" t="str">
            <v>築炉無 ﾎﾞｲﾗ FB7(AS7)</v>
          </cell>
          <cell r="C81">
            <v>10</v>
          </cell>
          <cell r="D81" t="str">
            <v>ＫＧ／基</v>
          </cell>
          <cell r="E81" t="str">
            <v/>
          </cell>
          <cell r="F81">
            <v>3423</v>
          </cell>
          <cell r="G81">
            <v>250.3</v>
          </cell>
          <cell r="H81" t="str">
            <v/>
          </cell>
          <cell r="I81">
            <v>7.4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</row>
        <row r="82">
          <cell r="A82">
            <v>81</v>
          </cell>
          <cell r="B82" t="str">
            <v>築炉無 ﾎﾞｲﾗ FB7(AS7)</v>
          </cell>
          <cell r="C82">
            <v>11</v>
          </cell>
          <cell r="D82" t="str">
            <v>ＫＧ／基</v>
          </cell>
          <cell r="E82" t="str">
            <v/>
          </cell>
          <cell r="F82">
            <v>3710</v>
          </cell>
          <cell r="G82">
            <v>305.3</v>
          </cell>
          <cell r="H82" t="str">
            <v/>
          </cell>
          <cell r="I82">
            <v>7.4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</row>
        <row r="83">
          <cell r="A83">
            <v>82</v>
          </cell>
          <cell r="B83" t="str">
            <v>築炉無 ﾎﾞｲﾗ FB7(AS7)</v>
          </cell>
          <cell r="C83">
            <v>12</v>
          </cell>
          <cell r="D83" t="str">
            <v>ＫＧ／基</v>
          </cell>
          <cell r="E83" t="str">
            <v/>
          </cell>
          <cell r="F83">
            <v>4036</v>
          </cell>
          <cell r="G83">
            <v>337.9</v>
          </cell>
          <cell r="H83" t="str">
            <v/>
          </cell>
          <cell r="I83">
            <v>7.4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</row>
        <row r="84">
          <cell r="A84">
            <v>83</v>
          </cell>
          <cell r="B84" t="str">
            <v>築炉無 ﾎﾞｲﾗ FB7(AS7)</v>
          </cell>
          <cell r="C84">
            <v>13</v>
          </cell>
          <cell r="D84" t="str">
            <v>ＫＧ／基</v>
          </cell>
          <cell r="E84" t="str">
            <v/>
          </cell>
          <cell r="F84">
            <v>4341</v>
          </cell>
          <cell r="G84">
            <v>337.9</v>
          </cell>
          <cell r="H84" t="str">
            <v/>
          </cell>
          <cell r="I84">
            <v>7.4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A85">
            <v>84</v>
          </cell>
          <cell r="B85" t="str">
            <v>築炉無 ﾎﾞｲﾗ FB7(AS7)</v>
          </cell>
          <cell r="C85">
            <v>14</v>
          </cell>
          <cell r="D85" t="str">
            <v>ＫＧ／基</v>
          </cell>
          <cell r="E85" t="str">
            <v/>
          </cell>
          <cell r="F85">
            <v>4644</v>
          </cell>
          <cell r="G85">
            <v>355.4</v>
          </cell>
          <cell r="H85" t="str">
            <v/>
          </cell>
          <cell r="I85">
            <v>7.4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A86">
            <v>85</v>
          </cell>
          <cell r="B86" t="str">
            <v>築炉無 ﾎﾞｲﾗ FB8(AS8)</v>
          </cell>
          <cell r="C86">
            <v>10</v>
          </cell>
          <cell r="D86" t="str">
            <v>ＫＧ／基</v>
          </cell>
          <cell r="E86" t="str">
            <v/>
          </cell>
          <cell r="F86">
            <v>5275</v>
          </cell>
          <cell r="G86">
            <v>348.9</v>
          </cell>
          <cell r="H86" t="str">
            <v/>
          </cell>
          <cell r="I86">
            <v>7.4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A87">
            <v>86</v>
          </cell>
          <cell r="B87" t="str">
            <v>築炉無 ﾎﾞｲﾗ FB8(AS8)</v>
          </cell>
          <cell r="C87">
            <v>11</v>
          </cell>
          <cell r="D87" t="str">
            <v>ＫＧ／基</v>
          </cell>
          <cell r="E87" t="str">
            <v/>
          </cell>
          <cell r="F87">
            <v>5739</v>
          </cell>
          <cell r="G87">
            <v>396.1</v>
          </cell>
          <cell r="H87" t="str">
            <v/>
          </cell>
          <cell r="I87">
            <v>7.4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A88">
            <v>87</v>
          </cell>
          <cell r="B88" t="str">
            <v>築炉無 ﾎﾞｲﾗ FB8(AS8)</v>
          </cell>
          <cell r="C88">
            <v>12</v>
          </cell>
          <cell r="D88" t="str">
            <v>ＫＧ／基</v>
          </cell>
          <cell r="E88" t="str">
            <v/>
          </cell>
          <cell r="F88">
            <v>6208</v>
          </cell>
          <cell r="G88">
            <v>452</v>
          </cell>
          <cell r="H88" t="str">
            <v/>
          </cell>
          <cell r="I88">
            <v>7.4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A89">
            <v>88</v>
          </cell>
          <cell r="B89" t="str">
            <v>築炉無 ﾎﾞｲﾗ FB8(AS8)</v>
          </cell>
          <cell r="C89">
            <v>13</v>
          </cell>
          <cell r="D89" t="str">
            <v>ＫＧ／基</v>
          </cell>
          <cell r="E89" t="str">
            <v/>
          </cell>
          <cell r="F89">
            <v>6687</v>
          </cell>
          <cell r="G89">
            <v>461</v>
          </cell>
          <cell r="H89" t="str">
            <v/>
          </cell>
          <cell r="I89">
            <v>7.4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  <row r="90">
          <cell r="A90">
            <v>89</v>
          </cell>
          <cell r="B90" t="str">
            <v>築炉無 ﾎﾞｲﾗ FB8(AS8)</v>
          </cell>
          <cell r="C90">
            <v>14</v>
          </cell>
          <cell r="D90" t="str">
            <v>ＫＧ／基</v>
          </cell>
          <cell r="E90" t="str">
            <v/>
          </cell>
          <cell r="F90">
            <v>7159</v>
          </cell>
          <cell r="G90">
            <v>470.2</v>
          </cell>
          <cell r="H90" t="str">
            <v/>
          </cell>
          <cell r="I90">
            <v>7.4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</row>
        <row r="91">
          <cell r="A91">
            <v>90</v>
          </cell>
          <cell r="B91" t="str">
            <v>築炉無 ﾎﾞｲﾗ FB8(AS8)</v>
          </cell>
          <cell r="C91">
            <v>15</v>
          </cell>
          <cell r="D91" t="str">
            <v>ＫＧ／基</v>
          </cell>
          <cell r="E91" t="str">
            <v/>
          </cell>
          <cell r="F91">
            <v>7622</v>
          </cell>
          <cell r="G91">
            <v>479.1</v>
          </cell>
          <cell r="H91" t="str">
            <v/>
          </cell>
          <cell r="I91">
            <v>7.4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91</v>
          </cell>
          <cell r="B92" t="str">
            <v>築炉無 ﾎﾞｲﾗ FB8(AS8)</v>
          </cell>
          <cell r="C92">
            <v>16</v>
          </cell>
          <cell r="D92" t="str">
            <v>ＫＧ／基</v>
          </cell>
          <cell r="E92" t="str">
            <v/>
          </cell>
          <cell r="F92">
            <v>8105</v>
          </cell>
          <cell r="G92">
            <v>547.5</v>
          </cell>
          <cell r="H92" t="str">
            <v/>
          </cell>
          <cell r="I92">
            <v>7.4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</row>
        <row r="93">
          <cell r="A93">
            <v>92</v>
          </cell>
          <cell r="B93" t="str">
            <v>築炉無 ﾎﾞｲﾗ FB8(AS8)</v>
          </cell>
          <cell r="C93">
            <v>17</v>
          </cell>
          <cell r="D93" t="str">
            <v>ＫＧ／基</v>
          </cell>
          <cell r="E93" t="str">
            <v/>
          </cell>
          <cell r="F93">
            <v>8574</v>
          </cell>
          <cell r="G93">
            <v>559.29999999999995</v>
          </cell>
          <cell r="H93" t="str">
            <v/>
          </cell>
          <cell r="I93">
            <v>7.4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</row>
        <row r="94">
          <cell r="A94">
            <v>93</v>
          </cell>
          <cell r="B94" t="str">
            <v>築炉無 ﾎﾞｲﾗ FB8(AS8)</v>
          </cell>
          <cell r="C94">
            <v>18</v>
          </cell>
          <cell r="D94" t="str">
            <v>ＫＧ／基</v>
          </cell>
          <cell r="E94" t="str">
            <v/>
          </cell>
          <cell r="F94">
            <v>9064</v>
          </cell>
          <cell r="G94">
            <v>568.9</v>
          </cell>
          <cell r="H94" t="str">
            <v/>
          </cell>
          <cell r="I94">
            <v>7.4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</row>
        <row r="95">
          <cell r="A95">
            <v>94</v>
          </cell>
          <cell r="B95" t="str">
            <v>築炉無 ﾎﾞｲﾗ FB8(AS8)</v>
          </cell>
          <cell r="C95">
            <v>19</v>
          </cell>
          <cell r="D95" t="str">
            <v>ＫＧ／基</v>
          </cell>
          <cell r="E95" t="str">
            <v/>
          </cell>
          <cell r="F95">
            <v>9527</v>
          </cell>
          <cell r="G95">
            <v>604</v>
          </cell>
          <cell r="H95" t="str">
            <v/>
          </cell>
          <cell r="I95">
            <v>7.4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</row>
        <row r="96">
          <cell r="A96">
            <v>95</v>
          </cell>
          <cell r="B96" t="str">
            <v>築炉無 ﾎﾞｲﾗ FB8(AS8)</v>
          </cell>
          <cell r="C96">
            <v>20</v>
          </cell>
          <cell r="D96" t="str">
            <v>ＫＧ／基</v>
          </cell>
          <cell r="E96" t="str">
            <v/>
          </cell>
          <cell r="F96">
            <v>9995</v>
          </cell>
          <cell r="G96">
            <v>612.70000000000005</v>
          </cell>
          <cell r="H96" t="str">
            <v/>
          </cell>
          <cell r="I96">
            <v>7.4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</row>
        <row r="97">
          <cell r="A97">
            <v>96</v>
          </cell>
          <cell r="B97" t="str">
            <v>築炉無 ﾎﾞｲﾗ FB8(AS8)</v>
          </cell>
          <cell r="C97">
            <v>21</v>
          </cell>
          <cell r="D97" t="str">
            <v>ＫＧ／基</v>
          </cell>
          <cell r="E97" t="str">
            <v/>
          </cell>
          <cell r="F97">
            <v>10475</v>
          </cell>
          <cell r="G97">
            <v>683.5</v>
          </cell>
          <cell r="H97" t="str">
            <v/>
          </cell>
          <cell r="I97">
            <v>7.4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</row>
        <row r="98">
          <cell r="A98">
            <v>97</v>
          </cell>
          <cell r="B98" t="str">
            <v>ｵｲﾙﾊﾞｰﾅ　ﾛｰﾀﾘｰ式</v>
          </cell>
          <cell r="C98" t="str">
            <v>10-DP</v>
          </cell>
          <cell r="D98" t="str">
            <v>ＫＧ／台</v>
          </cell>
          <cell r="E98" t="str">
            <v/>
          </cell>
          <cell r="F98">
            <v>57.53</v>
          </cell>
          <cell r="G98" t="str">
            <v/>
          </cell>
          <cell r="H98" t="str">
            <v/>
          </cell>
          <cell r="I98">
            <v>81.680000000000007</v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</row>
        <row r="99">
          <cell r="A99">
            <v>98</v>
          </cell>
          <cell r="B99" t="str">
            <v>ｵｲﾙﾊﾞｰﾅ　ﾛｰﾀﾘｰ式</v>
          </cell>
          <cell r="C99" t="str">
            <v>30-DP</v>
          </cell>
          <cell r="D99" t="str">
            <v>ＫＧ／台</v>
          </cell>
          <cell r="E99" t="str">
            <v/>
          </cell>
          <cell r="F99">
            <v>58.3</v>
          </cell>
          <cell r="G99" t="str">
            <v/>
          </cell>
          <cell r="H99" t="str">
            <v/>
          </cell>
          <cell r="I99">
            <v>82.08</v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</row>
        <row r="100">
          <cell r="A100">
            <v>99</v>
          </cell>
          <cell r="B100" t="str">
            <v>ｵｲﾙﾊﾞｰﾅ　ﾛｰﾀﾘｰ式</v>
          </cell>
          <cell r="C100" t="str">
            <v>50-DP</v>
          </cell>
          <cell r="D100" t="str">
            <v>ＫＧ／台</v>
          </cell>
          <cell r="E100" t="str">
            <v/>
          </cell>
          <cell r="F100">
            <v>80.900000000000006</v>
          </cell>
          <cell r="G100" t="str">
            <v/>
          </cell>
          <cell r="H100" t="str">
            <v/>
          </cell>
          <cell r="I100">
            <v>84.36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</row>
        <row r="101">
          <cell r="A101">
            <v>100</v>
          </cell>
          <cell r="B101" t="str">
            <v>ｵｲﾙﾊﾞｰﾅ　ﾛｰﾀﾘｰ式</v>
          </cell>
          <cell r="C101" t="str">
            <v>90-DP</v>
          </cell>
          <cell r="D101" t="str">
            <v>ＫＧ／台</v>
          </cell>
          <cell r="E101" t="str">
            <v/>
          </cell>
          <cell r="F101">
            <v>102.94</v>
          </cell>
          <cell r="G101" t="str">
            <v/>
          </cell>
          <cell r="H101" t="str">
            <v/>
          </cell>
          <cell r="I101">
            <v>86.49</v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</row>
        <row r="102">
          <cell r="A102">
            <v>101</v>
          </cell>
          <cell r="B102" t="str">
            <v>ｵｲﾙﾊﾞｰﾅ　ﾛｰﾀﾘｰ式</v>
          </cell>
          <cell r="C102" t="str">
            <v>140-DP</v>
          </cell>
          <cell r="D102" t="str">
            <v>ＫＧ／台</v>
          </cell>
          <cell r="E102" t="str">
            <v/>
          </cell>
          <cell r="F102">
            <v>125.14</v>
          </cell>
          <cell r="G102" t="str">
            <v/>
          </cell>
          <cell r="H102" t="str">
            <v/>
          </cell>
          <cell r="I102">
            <v>93.97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</row>
        <row r="103">
          <cell r="A103">
            <v>102</v>
          </cell>
          <cell r="B103" t="str">
            <v>ｵｲﾙﾊﾞｰﾅ　ﾛｰﾀﾘｰ式</v>
          </cell>
          <cell r="C103" t="str">
            <v>220-DP</v>
          </cell>
          <cell r="D103" t="str">
            <v>ＫＧ／台</v>
          </cell>
          <cell r="E103" t="str">
            <v/>
          </cell>
          <cell r="F103">
            <v>150.30000000000001</v>
          </cell>
          <cell r="G103" t="str">
            <v/>
          </cell>
          <cell r="H103" t="str">
            <v/>
          </cell>
          <cell r="I103">
            <v>108.26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</row>
        <row r="104">
          <cell r="A104">
            <v>103</v>
          </cell>
          <cell r="B104" t="str">
            <v>ｵｲﾙﾊﾞｰﾅ　ｶﾞﾝﾀｲﾌﾟ</v>
          </cell>
          <cell r="C104" t="str">
            <v>SP-30</v>
          </cell>
          <cell r="D104" t="str">
            <v>ＫＧ／台</v>
          </cell>
          <cell r="E104" t="str">
            <v/>
          </cell>
          <cell r="F104">
            <v>20.81</v>
          </cell>
          <cell r="G104" t="str">
            <v/>
          </cell>
          <cell r="H104" t="str">
            <v/>
          </cell>
          <cell r="I104">
            <v>18.899999999999999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</row>
        <row r="105">
          <cell r="A105">
            <v>104</v>
          </cell>
          <cell r="B105" t="str">
            <v>ｵｲﾙﾊﾞｰﾅ　ｶﾞﾝﾀｲﾌﾟ</v>
          </cell>
          <cell r="C105" t="str">
            <v>SP-50</v>
          </cell>
          <cell r="D105" t="str">
            <v>ＫＧ／台</v>
          </cell>
          <cell r="E105" t="str">
            <v/>
          </cell>
          <cell r="F105">
            <v>25.3</v>
          </cell>
          <cell r="G105" t="str">
            <v/>
          </cell>
          <cell r="H105" t="str">
            <v/>
          </cell>
          <cell r="I105">
            <v>24.6</v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</row>
        <row r="106">
          <cell r="A106">
            <v>105</v>
          </cell>
          <cell r="B106" t="str">
            <v>ｵｲﾙﾊﾞｰﾅ　ｶﾞﾝﾀｲﾌﾟ</v>
          </cell>
          <cell r="C106" t="str">
            <v>SP-100</v>
          </cell>
          <cell r="D106" t="str">
            <v>ＫＧ／台</v>
          </cell>
          <cell r="E106" t="str">
            <v/>
          </cell>
          <cell r="F106">
            <v>35.200000000000003</v>
          </cell>
          <cell r="G106" t="str">
            <v/>
          </cell>
          <cell r="H106" t="str">
            <v/>
          </cell>
          <cell r="I106">
            <v>46.2</v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</row>
        <row r="107">
          <cell r="A107">
            <v>106</v>
          </cell>
          <cell r="B107" t="str">
            <v>ｵｲﾙﾊﾞｰﾅ　ｶﾞﾝﾀｲﾌﾟ</v>
          </cell>
          <cell r="C107" t="str">
            <v>SP-140</v>
          </cell>
          <cell r="D107" t="str">
            <v>ＫＧ／台</v>
          </cell>
          <cell r="E107" t="str">
            <v/>
          </cell>
          <cell r="F107">
            <v>44.81</v>
          </cell>
          <cell r="G107" t="str">
            <v/>
          </cell>
          <cell r="H107" t="str">
            <v/>
          </cell>
          <cell r="I107">
            <v>46.2</v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</row>
        <row r="108">
          <cell r="A108">
            <v>107</v>
          </cell>
          <cell r="B108" t="str">
            <v>ｵｲﾙﾊﾞｰﾅ　ｶﾞﾝﾀｲﾌﾟ</v>
          </cell>
          <cell r="C108" t="str">
            <v>SP-220</v>
          </cell>
          <cell r="D108" t="str">
            <v>ＫＧ／台</v>
          </cell>
          <cell r="E108" t="str">
            <v/>
          </cell>
          <cell r="F108">
            <v>58.56</v>
          </cell>
          <cell r="G108" t="str">
            <v/>
          </cell>
          <cell r="H108" t="str">
            <v/>
          </cell>
          <cell r="I108">
            <v>60.7</v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</row>
        <row r="109">
          <cell r="A109">
            <v>108</v>
          </cell>
          <cell r="B109" t="str">
            <v>ｵｲﾙﾊﾞｰﾅ　ｶﾞﾝﾀｲﾌﾟ</v>
          </cell>
          <cell r="C109" t="str">
            <v>SP-330</v>
          </cell>
          <cell r="D109" t="str">
            <v>ＫＧ／台</v>
          </cell>
          <cell r="E109" t="str">
            <v/>
          </cell>
          <cell r="F109">
            <v>65.760000000000005</v>
          </cell>
          <cell r="G109" t="str">
            <v/>
          </cell>
          <cell r="H109" t="str">
            <v/>
          </cell>
          <cell r="I109">
            <v>68.5</v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109</v>
          </cell>
          <cell r="B110" t="str">
            <v>油小出 ﾀﾝｸ（角形）</v>
          </cell>
          <cell r="C110" t="str">
            <v>100 L</v>
          </cell>
          <cell r="D110" t="str">
            <v>ＫＧ／基</v>
          </cell>
          <cell r="E110" t="str">
            <v/>
          </cell>
          <cell r="F110" t="str">
            <v/>
          </cell>
          <cell r="G110">
            <v>37.700000000000003</v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</row>
        <row r="111">
          <cell r="A111">
            <v>110</v>
          </cell>
          <cell r="B111" t="str">
            <v>油小出 ﾀﾝｸ（角形）</v>
          </cell>
          <cell r="C111" t="str">
            <v>200 L</v>
          </cell>
          <cell r="D111" t="str">
            <v>ＫＧ／基</v>
          </cell>
          <cell r="E111" t="str">
            <v/>
          </cell>
          <cell r="F111" t="str">
            <v/>
          </cell>
          <cell r="G111">
            <v>54.3</v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</row>
        <row r="112">
          <cell r="A112">
            <v>111</v>
          </cell>
          <cell r="B112" t="str">
            <v>油小出 ﾀﾝｸ（角形）</v>
          </cell>
          <cell r="C112" t="str">
            <v>300 L</v>
          </cell>
          <cell r="D112" t="str">
            <v>ＫＧ／基</v>
          </cell>
          <cell r="E112" t="str">
            <v/>
          </cell>
          <cell r="F112" t="str">
            <v/>
          </cell>
          <cell r="G112">
            <v>73.900000000000006</v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</row>
        <row r="113">
          <cell r="A113">
            <v>112</v>
          </cell>
          <cell r="B113" t="str">
            <v>油小出 ﾀﾝｸ（角形）</v>
          </cell>
          <cell r="C113" t="str">
            <v>400 L</v>
          </cell>
          <cell r="D113" t="str">
            <v>ＫＧ／基</v>
          </cell>
          <cell r="E113" t="str">
            <v/>
          </cell>
          <cell r="F113" t="str">
            <v/>
          </cell>
          <cell r="G113">
            <v>87.9</v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</row>
        <row r="114">
          <cell r="A114">
            <v>113</v>
          </cell>
          <cell r="B114" t="str">
            <v>油小出 ﾀﾝｸ（角形）</v>
          </cell>
          <cell r="C114" t="str">
            <v>500 L</v>
          </cell>
          <cell r="D114" t="str">
            <v>ＫＧ／基</v>
          </cell>
          <cell r="E114" t="str">
            <v/>
          </cell>
          <cell r="F114" t="str">
            <v/>
          </cell>
          <cell r="G114">
            <v>104.5</v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</row>
        <row r="115">
          <cell r="A115">
            <v>114</v>
          </cell>
          <cell r="B115" t="str">
            <v>油小出 ﾀﾝｸ（丸形）</v>
          </cell>
          <cell r="C115" t="str">
            <v>50 L</v>
          </cell>
          <cell r="D115" t="str">
            <v>ＫＧ／基</v>
          </cell>
          <cell r="E115" t="str">
            <v/>
          </cell>
          <cell r="F115" t="str">
            <v/>
          </cell>
          <cell r="G115">
            <v>140</v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</row>
        <row r="116">
          <cell r="A116">
            <v>115</v>
          </cell>
          <cell r="B116" t="str">
            <v>油小出 ﾀﾝｸ（丸形）</v>
          </cell>
          <cell r="C116" t="str">
            <v>100 L</v>
          </cell>
          <cell r="D116" t="str">
            <v>ＫＧ／基</v>
          </cell>
          <cell r="E116" t="str">
            <v/>
          </cell>
          <cell r="F116" t="str">
            <v/>
          </cell>
          <cell r="G116">
            <v>170</v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</row>
        <row r="117">
          <cell r="A117">
            <v>116</v>
          </cell>
          <cell r="B117" t="str">
            <v>油小出 ﾀﾝｸ（丸形）</v>
          </cell>
          <cell r="C117" t="str">
            <v>200 L</v>
          </cell>
          <cell r="D117" t="str">
            <v>ＫＧ／基</v>
          </cell>
          <cell r="E117" t="str">
            <v/>
          </cell>
          <cell r="F117" t="str">
            <v/>
          </cell>
          <cell r="G117">
            <v>240</v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</row>
        <row r="118">
          <cell r="A118">
            <v>117</v>
          </cell>
          <cell r="B118" t="str">
            <v>油小出 ﾀﾝｸ（丸形）</v>
          </cell>
          <cell r="C118" t="str">
            <v>300 L</v>
          </cell>
          <cell r="D118" t="str">
            <v>ＫＧ／基</v>
          </cell>
          <cell r="E118" t="str">
            <v/>
          </cell>
          <cell r="F118" t="str">
            <v/>
          </cell>
          <cell r="G118">
            <v>260</v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</row>
        <row r="119">
          <cell r="A119">
            <v>118</v>
          </cell>
          <cell r="B119" t="str">
            <v>油小出 ﾀﾝｸ（丸形）</v>
          </cell>
          <cell r="C119" t="str">
            <v>500 L</v>
          </cell>
          <cell r="D119" t="str">
            <v>ＫＧ／基</v>
          </cell>
          <cell r="E119" t="str">
            <v/>
          </cell>
          <cell r="F119" t="str">
            <v/>
          </cell>
          <cell r="G119">
            <v>320</v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</row>
        <row r="120">
          <cell r="A120">
            <v>119</v>
          </cell>
          <cell r="B120" t="str">
            <v>油小出 ﾀﾝｸ架台H=2000</v>
          </cell>
          <cell r="C120" t="str">
            <v>50 L</v>
          </cell>
          <cell r="D120" t="str">
            <v>ＫＧ／基</v>
          </cell>
          <cell r="E120">
            <v>150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</row>
        <row r="121">
          <cell r="A121">
            <v>120</v>
          </cell>
          <cell r="B121" t="str">
            <v>油小出 ﾀﾝｸ架台H=2000</v>
          </cell>
          <cell r="C121" t="str">
            <v>100 L</v>
          </cell>
          <cell r="D121" t="str">
            <v>ＫＧ／基</v>
          </cell>
          <cell r="E121">
            <v>170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</row>
        <row r="122">
          <cell r="A122">
            <v>121</v>
          </cell>
          <cell r="B122" t="str">
            <v>油小出 ﾀﾝｸ架台H=2000</v>
          </cell>
          <cell r="C122" t="str">
            <v>200 L</v>
          </cell>
          <cell r="D122" t="str">
            <v>ＫＧ／基</v>
          </cell>
          <cell r="E122">
            <v>190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</row>
        <row r="123">
          <cell r="A123">
            <v>122</v>
          </cell>
          <cell r="B123" t="str">
            <v>油小出 ﾀﾝｸ架台H=2000</v>
          </cell>
          <cell r="C123" t="str">
            <v>500 L</v>
          </cell>
          <cell r="D123" t="str">
            <v>ＫＧ／基</v>
          </cell>
          <cell r="E123">
            <v>230</v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</row>
        <row r="124">
          <cell r="A124">
            <v>123</v>
          </cell>
          <cell r="B124" t="str">
            <v>鋼板製油槽</v>
          </cell>
          <cell r="C124" t="str">
            <v>750 L</v>
          </cell>
          <cell r="D124" t="str">
            <v>ＫＧ／基</v>
          </cell>
          <cell r="E124" t="str">
            <v/>
          </cell>
          <cell r="F124" t="str">
            <v/>
          </cell>
          <cell r="G124">
            <v>400</v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</row>
        <row r="125">
          <cell r="A125">
            <v>124</v>
          </cell>
          <cell r="B125" t="str">
            <v>鋼板製油槽</v>
          </cell>
          <cell r="C125" t="str">
            <v>1000 L</v>
          </cell>
          <cell r="D125" t="str">
            <v>ＫＧ／基</v>
          </cell>
          <cell r="E125" t="str">
            <v/>
          </cell>
          <cell r="F125" t="str">
            <v/>
          </cell>
          <cell r="G125">
            <v>480</v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</row>
        <row r="126">
          <cell r="A126">
            <v>125</v>
          </cell>
          <cell r="B126" t="str">
            <v>鋼板製油槽</v>
          </cell>
          <cell r="C126" t="str">
            <v>15000 L</v>
          </cell>
          <cell r="D126" t="str">
            <v>ＫＧ／基</v>
          </cell>
          <cell r="E126" t="str">
            <v/>
          </cell>
          <cell r="F126" t="str">
            <v/>
          </cell>
          <cell r="G126">
            <v>570</v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</row>
        <row r="127">
          <cell r="A127">
            <v>126</v>
          </cell>
          <cell r="B127" t="str">
            <v>鋼板製油槽</v>
          </cell>
          <cell r="C127" t="str">
            <v>2000 L</v>
          </cell>
          <cell r="D127" t="str">
            <v>ＫＧ／基</v>
          </cell>
          <cell r="E127" t="str">
            <v/>
          </cell>
          <cell r="F127" t="str">
            <v/>
          </cell>
          <cell r="G127">
            <v>650</v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</row>
        <row r="128">
          <cell r="A128">
            <v>127</v>
          </cell>
          <cell r="B128" t="str">
            <v>鋼板製油槽</v>
          </cell>
          <cell r="C128" t="str">
            <v>2500 L</v>
          </cell>
          <cell r="D128" t="str">
            <v>ＫＧ／基</v>
          </cell>
          <cell r="E128" t="str">
            <v/>
          </cell>
          <cell r="F128" t="str">
            <v/>
          </cell>
          <cell r="G128">
            <v>750</v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</row>
        <row r="129">
          <cell r="A129">
            <v>128</v>
          </cell>
          <cell r="B129" t="str">
            <v>鋼板製油槽</v>
          </cell>
          <cell r="C129" t="str">
            <v>3000 L</v>
          </cell>
          <cell r="D129" t="str">
            <v>ＫＧ／基</v>
          </cell>
          <cell r="E129" t="str">
            <v/>
          </cell>
          <cell r="F129" t="str">
            <v/>
          </cell>
          <cell r="G129">
            <v>950</v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</row>
        <row r="130">
          <cell r="A130">
            <v>129</v>
          </cell>
          <cell r="B130" t="str">
            <v>鋼板製油槽</v>
          </cell>
          <cell r="C130" t="str">
            <v>3500 L</v>
          </cell>
          <cell r="D130" t="str">
            <v>ＫＧ／基</v>
          </cell>
          <cell r="E130" t="str">
            <v/>
          </cell>
          <cell r="F130" t="str">
            <v/>
          </cell>
          <cell r="G130">
            <v>1100</v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</row>
        <row r="131">
          <cell r="A131">
            <v>130</v>
          </cell>
          <cell r="B131" t="str">
            <v>鋼板製油槽</v>
          </cell>
          <cell r="C131" t="str">
            <v>4000 L</v>
          </cell>
          <cell r="D131" t="str">
            <v>ＫＧ／基</v>
          </cell>
          <cell r="E131" t="str">
            <v/>
          </cell>
          <cell r="F131" t="str">
            <v/>
          </cell>
          <cell r="G131">
            <v>1200</v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</row>
        <row r="132">
          <cell r="A132">
            <v>131</v>
          </cell>
          <cell r="B132" t="str">
            <v>鋼板製油槽</v>
          </cell>
          <cell r="C132" t="str">
            <v>5000 L</v>
          </cell>
          <cell r="D132" t="str">
            <v>ＫＧ／基</v>
          </cell>
          <cell r="E132" t="str">
            <v/>
          </cell>
          <cell r="F132" t="str">
            <v/>
          </cell>
          <cell r="G132">
            <v>1340</v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</row>
        <row r="133">
          <cell r="A133">
            <v>132</v>
          </cell>
          <cell r="B133" t="str">
            <v>鋼板製油槽</v>
          </cell>
          <cell r="C133" t="str">
            <v>6000 L</v>
          </cell>
          <cell r="D133" t="str">
            <v>ＫＧ／基</v>
          </cell>
          <cell r="E133" t="str">
            <v/>
          </cell>
          <cell r="F133" t="str">
            <v/>
          </cell>
          <cell r="G133">
            <v>1480</v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</row>
        <row r="134">
          <cell r="A134">
            <v>133</v>
          </cell>
          <cell r="B134" t="str">
            <v>鋼板製油槽</v>
          </cell>
          <cell r="C134" t="str">
            <v>8000 L</v>
          </cell>
          <cell r="D134" t="str">
            <v>ＫＧ／基</v>
          </cell>
          <cell r="E134" t="str">
            <v/>
          </cell>
          <cell r="F134" t="str">
            <v/>
          </cell>
          <cell r="G134">
            <v>1750</v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</row>
        <row r="135">
          <cell r="A135">
            <v>134</v>
          </cell>
          <cell r="B135" t="str">
            <v>鋼板製油槽</v>
          </cell>
          <cell r="C135" t="str">
            <v>10000 L</v>
          </cell>
          <cell r="D135" t="str">
            <v>ＫＧ／基</v>
          </cell>
          <cell r="E135" t="str">
            <v/>
          </cell>
          <cell r="F135" t="str">
            <v/>
          </cell>
          <cell r="G135">
            <v>2050</v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</row>
        <row r="136">
          <cell r="A136">
            <v>135</v>
          </cell>
          <cell r="B136" t="str">
            <v>鋼板製油槽</v>
          </cell>
          <cell r="C136" t="str">
            <v>12000 L</v>
          </cell>
          <cell r="D136" t="str">
            <v>ＫＧ／基</v>
          </cell>
          <cell r="E136" t="str">
            <v/>
          </cell>
          <cell r="F136" t="str">
            <v/>
          </cell>
          <cell r="G136">
            <v>2830</v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</row>
        <row r="137">
          <cell r="A137">
            <v>136</v>
          </cell>
          <cell r="B137" t="str">
            <v>鋼板製油槽</v>
          </cell>
          <cell r="C137" t="str">
            <v>15000 L</v>
          </cell>
          <cell r="D137" t="str">
            <v>ＫＧ／基</v>
          </cell>
          <cell r="E137" t="str">
            <v/>
          </cell>
          <cell r="F137" t="str">
            <v/>
          </cell>
          <cell r="G137">
            <v>3250</v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</row>
        <row r="138">
          <cell r="A138">
            <v>137</v>
          </cell>
          <cell r="B138" t="str">
            <v>鋼板製油槽</v>
          </cell>
          <cell r="C138" t="str">
            <v>18000 L</v>
          </cell>
          <cell r="D138" t="str">
            <v>ＫＧ／基</v>
          </cell>
          <cell r="E138" t="str">
            <v/>
          </cell>
          <cell r="F138" t="str">
            <v/>
          </cell>
          <cell r="G138">
            <v>3750</v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</row>
        <row r="139">
          <cell r="A139">
            <v>138</v>
          </cell>
          <cell r="B139" t="str">
            <v>煙　道</v>
          </cell>
          <cell r="C139" t="str">
            <v>3.2 t</v>
          </cell>
          <cell r="D139" t="str">
            <v>ＫＧ／Ｍ２</v>
          </cell>
          <cell r="E139" t="str">
            <v/>
          </cell>
          <cell r="F139" t="str">
            <v/>
          </cell>
          <cell r="G139">
            <v>25.12</v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</row>
        <row r="140">
          <cell r="A140">
            <v>139</v>
          </cell>
          <cell r="B140" t="str">
            <v>煙　道</v>
          </cell>
          <cell r="C140" t="str">
            <v>4.5 t</v>
          </cell>
          <cell r="D140" t="str">
            <v>ＫＧ／Ｍ２</v>
          </cell>
          <cell r="E140" t="str">
            <v/>
          </cell>
          <cell r="F140" t="str">
            <v/>
          </cell>
          <cell r="G140">
            <v>35.35</v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</row>
        <row r="141">
          <cell r="A141">
            <v>140</v>
          </cell>
          <cell r="B141" t="str">
            <v>煙　道</v>
          </cell>
          <cell r="C141" t="str">
            <v>5.0 t</v>
          </cell>
          <cell r="D141" t="str">
            <v>ＫＧ／Ｍ２</v>
          </cell>
          <cell r="E141" t="str">
            <v/>
          </cell>
          <cell r="F141" t="str">
            <v/>
          </cell>
          <cell r="G141">
            <v>39.24</v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</row>
        <row r="142">
          <cell r="A142">
            <v>141</v>
          </cell>
          <cell r="B142" t="str">
            <v>煙　道</v>
          </cell>
          <cell r="C142" t="str">
            <v>6.0 t</v>
          </cell>
          <cell r="D142" t="str">
            <v>ＫＧ／Ｍ２</v>
          </cell>
          <cell r="E142">
            <v>47.14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</row>
        <row r="143">
          <cell r="A143">
            <v>142</v>
          </cell>
          <cell r="B143" t="str">
            <v>煙　道</v>
          </cell>
          <cell r="C143" t="str">
            <v>8.0 t</v>
          </cell>
          <cell r="D143" t="str">
            <v>ＫＧ／Ｍ２</v>
          </cell>
          <cell r="E143">
            <v>62.18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</row>
        <row r="144">
          <cell r="A144">
            <v>143</v>
          </cell>
          <cell r="B144" t="str">
            <v>煙　道</v>
          </cell>
          <cell r="C144" t="str">
            <v>9.0 t</v>
          </cell>
          <cell r="D144" t="str">
            <v>ＫＧ／Ｍ２</v>
          </cell>
          <cell r="E144">
            <v>70.59</v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</row>
        <row r="145">
          <cell r="A145">
            <v>144</v>
          </cell>
          <cell r="B145" t="str">
            <v>煙　道</v>
          </cell>
          <cell r="C145" t="str">
            <v>10.0 t</v>
          </cell>
          <cell r="D145" t="str">
            <v>ＫＧ／Ｍ２</v>
          </cell>
          <cell r="E145">
            <v>78.36</v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</row>
        <row r="146">
          <cell r="A146">
            <v>145</v>
          </cell>
          <cell r="B146" t="str">
            <v>渦巻ポンプ</v>
          </cell>
          <cell r="C146" t="str">
            <v>40mm×0.4Kw</v>
          </cell>
          <cell r="D146" t="str">
            <v>ＫＧ／台</v>
          </cell>
          <cell r="E146">
            <v>3</v>
          </cell>
          <cell r="F146" t="str">
            <v/>
          </cell>
          <cell r="G146">
            <v>33</v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>
            <v>5</v>
          </cell>
          <cell r="P146" t="str">
            <v/>
          </cell>
          <cell r="Q146" t="str">
            <v/>
          </cell>
          <cell r="R146" t="str">
            <v/>
          </cell>
        </row>
        <row r="147">
          <cell r="A147">
            <v>146</v>
          </cell>
          <cell r="B147" t="str">
            <v>渦巻ポンプ</v>
          </cell>
          <cell r="C147" t="str">
            <v>40mm×1.5Kw</v>
          </cell>
          <cell r="D147" t="str">
            <v>ＫＧ／台</v>
          </cell>
          <cell r="E147">
            <v>4</v>
          </cell>
          <cell r="F147" t="str">
            <v/>
          </cell>
          <cell r="G147">
            <v>46</v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>
            <v>7</v>
          </cell>
          <cell r="P147" t="str">
            <v/>
          </cell>
          <cell r="Q147" t="str">
            <v/>
          </cell>
          <cell r="R147" t="str">
            <v/>
          </cell>
        </row>
        <row r="148">
          <cell r="A148">
            <v>147</v>
          </cell>
          <cell r="B148" t="str">
            <v>渦巻ポンプ</v>
          </cell>
          <cell r="C148" t="str">
            <v>50mm×0.75Kw</v>
          </cell>
          <cell r="D148" t="str">
            <v>ＫＧ／台</v>
          </cell>
          <cell r="E148">
            <v>4</v>
          </cell>
          <cell r="F148" t="str">
            <v/>
          </cell>
          <cell r="G148">
            <v>37</v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>
            <v>5</v>
          </cell>
          <cell r="P148" t="str">
            <v/>
          </cell>
          <cell r="Q148" t="str">
            <v/>
          </cell>
          <cell r="R148" t="str">
            <v/>
          </cell>
        </row>
        <row r="149">
          <cell r="A149">
            <v>148</v>
          </cell>
          <cell r="B149" t="str">
            <v>渦巻ポンプ</v>
          </cell>
          <cell r="C149" t="str">
            <v>50mm×1.5Kw</v>
          </cell>
          <cell r="D149" t="str">
            <v>ＫＧ／台</v>
          </cell>
          <cell r="E149">
            <v>5</v>
          </cell>
          <cell r="F149" t="str">
            <v/>
          </cell>
          <cell r="G149">
            <v>46</v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>
            <v>6</v>
          </cell>
          <cell r="P149" t="str">
            <v/>
          </cell>
          <cell r="Q149" t="str">
            <v/>
          </cell>
          <cell r="R149" t="str">
            <v/>
          </cell>
        </row>
        <row r="150">
          <cell r="A150">
            <v>149</v>
          </cell>
          <cell r="B150" t="str">
            <v>渦巻ポンプ</v>
          </cell>
          <cell r="C150" t="str">
            <v>50mm×2.2Kw</v>
          </cell>
          <cell r="D150" t="str">
            <v>ＫＧ／台</v>
          </cell>
          <cell r="E150">
            <v>6</v>
          </cell>
          <cell r="F150" t="str">
            <v/>
          </cell>
          <cell r="G150">
            <v>66</v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>
            <v>9</v>
          </cell>
          <cell r="P150" t="str">
            <v/>
          </cell>
          <cell r="Q150" t="str">
            <v/>
          </cell>
          <cell r="R150" t="str">
            <v/>
          </cell>
        </row>
        <row r="151">
          <cell r="A151">
            <v>150</v>
          </cell>
          <cell r="B151" t="str">
            <v>渦巻ポンプ</v>
          </cell>
          <cell r="C151" t="str">
            <v>65mm×1.5Kw</v>
          </cell>
          <cell r="D151" t="str">
            <v>ＫＧ／台</v>
          </cell>
          <cell r="E151">
            <v>4.3</v>
          </cell>
          <cell r="F151" t="str">
            <v/>
          </cell>
          <cell r="G151">
            <v>47.7</v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>
            <v>6</v>
          </cell>
          <cell r="P151" t="str">
            <v/>
          </cell>
          <cell r="Q151" t="str">
            <v/>
          </cell>
          <cell r="R151" t="str">
            <v/>
          </cell>
        </row>
        <row r="152">
          <cell r="A152">
            <v>151</v>
          </cell>
          <cell r="B152" t="str">
            <v>渦巻ポンプ</v>
          </cell>
          <cell r="C152" t="str">
            <v>65mm×2.2Kw</v>
          </cell>
          <cell r="D152" t="str">
            <v>ＫＧ／台</v>
          </cell>
          <cell r="E152">
            <v>5.9</v>
          </cell>
          <cell r="F152" t="str">
            <v/>
          </cell>
          <cell r="G152">
            <v>67</v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>
            <v>8</v>
          </cell>
          <cell r="P152" t="str">
            <v/>
          </cell>
          <cell r="Q152" t="str">
            <v/>
          </cell>
          <cell r="R152" t="str">
            <v/>
          </cell>
        </row>
        <row r="153">
          <cell r="A153">
            <v>152</v>
          </cell>
          <cell r="B153" t="str">
            <v>渦巻ポンプ</v>
          </cell>
          <cell r="C153" t="str">
            <v>65mm×3.7Kw</v>
          </cell>
          <cell r="D153" t="str">
            <v>ＫＧ／台</v>
          </cell>
          <cell r="E153">
            <v>7.7</v>
          </cell>
          <cell r="F153" t="str">
            <v/>
          </cell>
          <cell r="G153">
            <v>87</v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>
            <v>11</v>
          </cell>
          <cell r="P153" t="str">
            <v/>
          </cell>
          <cell r="Q153" t="str">
            <v/>
          </cell>
          <cell r="R153" t="str">
            <v/>
          </cell>
        </row>
        <row r="154">
          <cell r="A154">
            <v>153</v>
          </cell>
          <cell r="B154" t="str">
            <v>渦巻ポンプ</v>
          </cell>
          <cell r="C154" t="str">
            <v>80mm×1.5Kw</v>
          </cell>
          <cell r="D154" t="str">
            <v>ＫＧ／台</v>
          </cell>
          <cell r="E154">
            <v>4</v>
          </cell>
          <cell r="F154" t="str">
            <v/>
          </cell>
          <cell r="G154">
            <v>57</v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>
            <v>7</v>
          </cell>
          <cell r="P154" t="str">
            <v/>
          </cell>
          <cell r="Q154" t="str">
            <v/>
          </cell>
          <cell r="R154" t="str">
            <v/>
          </cell>
        </row>
        <row r="155">
          <cell r="A155">
            <v>154</v>
          </cell>
          <cell r="B155" t="str">
            <v>渦巻ポンプ</v>
          </cell>
          <cell r="C155" t="str">
            <v>80mm×2.2Kw</v>
          </cell>
          <cell r="D155" t="str">
            <v>ＫＧ／台</v>
          </cell>
          <cell r="E155">
            <v>5</v>
          </cell>
          <cell r="F155" t="str">
            <v/>
          </cell>
          <cell r="G155">
            <v>67</v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>
            <v>8</v>
          </cell>
          <cell r="P155" t="str">
            <v/>
          </cell>
          <cell r="Q155" t="str">
            <v/>
          </cell>
          <cell r="R155" t="str">
            <v/>
          </cell>
        </row>
        <row r="156">
          <cell r="A156">
            <v>155</v>
          </cell>
          <cell r="B156" t="str">
            <v>渦巻ポンプ</v>
          </cell>
          <cell r="C156" t="str">
            <v>80mm×3.7Kw</v>
          </cell>
          <cell r="D156" t="str">
            <v>ＫＧ／台</v>
          </cell>
          <cell r="E156">
            <v>7</v>
          </cell>
          <cell r="F156" t="str">
            <v/>
          </cell>
          <cell r="G156">
            <v>86</v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>
            <v>11</v>
          </cell>
          <cell r="P156" t="str">
            <v/>
          </cell>
          <cell r="Q156" t="str">
            <v/>
          </cell>
          <cell r="R156" t="str">
            <v/>
          </cell>
        </row>
        <row r="157">
          <cell r="A157">
            <v>156</v>
          </cell>
          <cell r="B157" t="str">
            <v>渦巻ポンプ</v>
          </cell>
          <cell r="C157" t="str">
            <v>80mm×5.5Kw</v>
          </cell>
          <cell r="D157" t="str">
            <v>ＫＧ／台</v>
          </cell>
          <cell r="E157">
            <v>8</v>
          </cell>
          <cell r="F157" t="str">
            <v/>
          </cell>
          <cell r="G157">
            <v>11</v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>
            <v>14</v>
          </cell>
          <cell r="P157" t="str">
            <v/>
          </cell>
          <cell r="Q157" t="str">
            <v/>
          </cell>
          <cell r="R157" t="str">
            <v/>
          </cell>
        </row>
        <row r="158">
          <cell r="A158">
            <v>157</v>
          </cell>
          <cell r="B158" t="str">
            <v>渦巻ポンプ</v>
          </cell>
          <cell r="C158" t="str">
            <v>100mm×3.7Kw</v>
          </cell>
          <cell r="D158" t="str">
            <v>ＫＧ／台</v>
          </cell>
          <cell r="E158">
            <v>7</v>
          </cell>
          <cell r="F158" t="str">
            <v/>
          </cell>
          <cell r="G158">
            <v>89</v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>
            <v>12</v>
          </cell>
          <cell r="P158" t="str">
            <v/>
          </cell>
          <cell r="Q158" t="str">
            <v/>
          </cell>
          <cell r="R158" t="str">
            <v/>
          </cell>
        </row>
        <row r="159">
          <cell r="A159">
            <v>158</v>
          </cell>
          <cell r="B159" t="str">
            <v>渦巻ポンプ</v>
          </cell>
          <cell r="C159" t="str">
            <v>100mm×5.5Kw</v>
          </cell>
          <cell r="D159" t="str">
            <v>ＫＧ／台</v>
          </cell>
          <cell r="E159">
            <v>8</v>
          </cell>
          <cell r="F159" t="str">
            <v/>
          </cell>
          <cell r="G159">
            <v>104</v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>
            <v>14</v>
          </cell>
          <cell r="P159" t="str">
            <v/>
          </cell>
          <cell r="Q159" t="str">
            <v/>
          </cell>
          <cell r="R159" t="str">
            <v/>
          </cell>
        </row>
        <row r="160">
          <cell r="A160">
            <v>159</v>
          </cell>
          <cell r="B160" t="str">
            <v>渦巻ポンプ</v>
          </cell>
          <cell r="C160" t="str">
            <v>100mm×7.5Kw</v>
          </cell>
          <cell r="D160" t="str">
            <v>ＫＧ／台</v>
          </cell>
          <cell r="E160">
            <v>10</v>
          </cell>
          <cell r="F160" t="str">
            <v/>
          </cell>
          <cell r="G160">
            <v>131</v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>
            <v>18</v>
          </cell>
          <cell r="P160" t="str">
            <v/>
          </cell>
          <cell r="Q160" t="str">
            <v/>
          </cell>
          <cell r="R160" t="str">
            <v/>
          </cell>
        </row>
        <row r="161">
          <cell r="A161">
            <v>160</v>
          </cell>
          <cell r="B161" t="str">
            <v>渦巻ポンプ</v>
          </cell>
          <cell r="C161" t="str">
            <v>100mm×11Kw</v>
          </cell>
          <cell r="D161" t="str">
            <v>ＫＧ／台</v>
          </cell>
          <cell r="E161">
            <v>13</v>
          </cell>
          <cell r="F161" t="str">
            <v/>
          </cell>
          <cell r="G161">
            <v>160</v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>
            <v>22</v>
          </cell>
          <cell r="P161" t="str">
            <v/>
          </cell>
          <cell r="Q161" t="str">
            <v/>
          </cell>
          <cell r="R161" t="str">
            <v/>
          </cell>
        </row>
        <row r="162">
          <cell r="A162">
            <v>161</v>
          </cell>
          <cell r="B162" t="str">
            <v>渦巻ポンプ</v>
          </cell>
          <cell r="C162" t="str">
            <v>125mm×3.7Kw</v>
          </cell>
          <cell r="D162" t="str">
            <v>ＫＧ／台</v>
          </cell>
          <cell r="E162">
            <v>9</v>
          </cell>
          <cell r="F162" t="str">
            <v/>
          </cell>
          <cell r="G162">
            <v>103</v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>
            <v>11</v>
          </cell>
          <cell r="P162" t="str">
            <v/>
          </cell>
          <cell r="Q162" t="str">
            <v/>
          </cell>
          <cell r="R162" t="str">
            <v/>
          </cell>
        </row>
        <row r="163">
          <cell r="A163">
            <v>162</v>
          </cell>
          <cell r="B163" t="str">
            <v>渦巻ポンプ</v>
          </cell>
          <cell r="C163" t="str">
            <v>125mm×5.5Kw</v>
          </cell>
          <cell r="D163" t="str">
            <v>ＫＧ／台</v>
          </cell>
          <cell r="E163">
            <v>10</v>
          </cell>
          <cell r="F163" t="str">
            <v/>
          </cell>
          <cell r="G163">
            <v>119</v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>
            <v>13</v>
          </cell>
          <cell r="P163" t="str">
            <v/>
          </cell>
          <cell r="Q163" t="str">
            <v/>
          </cell>
          <cell r="R163" t="str">
            <v/>
          </cell>
        </row>
        <row r="164">
          <cell r="A164">
            <v>163</v>
          </cell>
          <cell r="B164" t="str">
            <v>渦巻ポンプ</v>
          </cell>
          <cell r="C164" t="str">
            <v>125mm×7.5Kw</v>
          </cell>
          <cell r="D164" t="str">
            <v>ＫＧ／台</v>
          </cell>
          <cell r="E164">
            <v>12</v>
          </cell>
          <cell r="F164" t="str">
            <v/>
          </cell>
          <cell r="G164">
            <v>134</v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>
            <v>15</v>
          </cell>
          <cell r="P164" t="str">
            <v/>
          </cell>
          <cell r="Q164" t="str">
            <v/>
          </cell>
          <cell r="R164" t="str">
            <v/>
          </cell>
        </row>
        <row r="165">
          <cell r="A165">
            <v>164</v>
          </cell>
          <cell r="B165" t="str">
            <v>渦巻ポンプ</v>
          </cell>
          <cell r="C165" t="str">
            <v>125mm×11Kw</v>
          </cell>
          <cell r="D165" t="str">
            <v>ＫＧ／台</v>
          </cell>
          <cell r="E165">
            <v>14</v>
          </cell>
          <cell r="F165" t="str">
            <v/>
          </cell>
          <cell r="G165">
            <v>163</v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>
            <v>18</v>
          </cell>
          <cell r="P165" t="str">
            <v/>
          </cell>
          <cell r="Q165" t="str">
            <v/>
          </cell>
          <cell r="R165" t="str">
            <v/>
          </cell>
        </row>
        <row r="166">
          <cell r="A166">
            <v>165</v>
          </cell>
          <cell r="B166" t="str">
            <v>渦巻ポンプ</v>
          </cell>
          <cell r="C166" t="str">
            <v>125mm×15Kw</v>
          </cell>
          <cell r="D166" t="str">
            <v>ＫＧ／台</v>
          </cell>
          <cell r="E166">
            <v>16</v>
          </cell>
          <cell r="F166" t="str">
            <v/>
          </cell>
          <cell r="G166">
            <v>188</v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>
            <v>21</v>
          </cell>
          <cell r="P166" t="str">
            <v/>
          </cell>
          <cell r="Q166" t="str">
            <v/>
          </cell>
          <cell r="R166" t="str">
            <v/>
          </cell>
        </row>
        <row r="167">
          <cell r="A167">
            <v>166</v>
          </cell>
          <cell r="B167" t="str">
            <v>渦巻ポンプ</v>
          </cell>
          <cell r="C167" t="str">
            <v>125mm×18.5Kw</v>
          </cell>
          <cell r="D167" t="str">
            <v>ＫＧ／台</v>
          </cell>
          <cell r="E167">
            <v>18</v>
          </cell>
          <cell r="F167" t="str">
            <v/>
          </cell>
          <cell r="G167">
            <v>202</v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>
            <v>22</v>
          </cell>
          <cell r="P167" t="str">
            <v/>
          </cell>
          <cell r="Q167" t="str">
            <v/>
          </cell>
          <cell r="R167" t="str">
            <v/>
          </cell>
        </row>
        <row r="168">
          <cell r="A168">
            <v>167</v>
          </cell>
          <cell r="B168" t="str">
            <v>渦巻ポンプ</v>
          </cell>
          <cell r="C168" t="str">
            <v>125mm×22Kw</v>
          </cell>
          <cell r="D168" t="str">
            <v>ＫＧ／台</v>
          </cell>
          <cell r="E168">
            <v>26</v>
          </cell>
          <cell r="F168" t="str">
            <v/>
          </cell>
          <cell r="G168">
            <v>298</v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>
            <v>33</v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</row>
        <row r="169">
          <cell r="A169">
            <v>168</v>
          </cell>
          <cell r="B169" t="str">
            <v>渦巻ポンプ</v>
          </cell>
          <cell r="C169" t="str">
            <v>150mm×7.5Kw</v>
          </cell>
          <cell r="D169" t="str">
            <v>ＫＧ／台</v>
          </cell>
          <cell r="E169">
            <v>13</v>
          </cell>
          <cell r="F169" t="str">
            <v/>
          </cell>
          <cell r="G169">
            <v>145</v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>
            <v>16</v>
          </cell>
          <cell r="P169" t="str">
            <v/>
          </cell>
          <cell r="Q169" t="str">
            <v/>
          </cell>
          <cell r="R169" t="str">
            <v/>
          </cell>
        </row>
        <row r="170">
          <cell r="A170">
            <v>169</v>
          </cell>
          <cell r="B170" t="str">
            <v>渦巻ポンプ</v>
          </cell>
          <cell r="C170" t="str">
            <v>150mm×11Kw</v>
          </cell>
          <cell r="D170" t="str">
            <v>ＫＧ／台</v>
          </cell>
          <cell r="E170">
            <v>15</v>
          </cell>
          <cell r="F170" t="str">
            <v/>
          </cell>
          <cell r="G170">
            <v>175</v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>
            <v>19</v>
          </cell>
          <cell r="P170" t="str">
            <v/>
          </cell>
          <cell r="Q170" t="str">
            <v/>
          </cell>
          <cell r="R170" t="str">
            <v/>
          </cell>
        </row>
        <row r="171">
          <cell r="A171">
            <v>170</v>
          </cell>
          <cell r="B171" t="str">
            <v>渦巻ポンプ</v>
          </cell>
          <cell r="C171" t="str">
            <v>150mm×18.5Kw</v>
          </cell>
          <cell r="D171" t="str">
            <v>ＫＧ／台</v>
          </cell>
          <cell r="E171">
            <v>18</v>
          </cell>
          <cell r="F171" t="str">
            <v/>
          </cell>
          <cell r="G171">
            <v>207</v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>
            <v>23</v>
          </cell>
          <cell r="P171" t="str">
            <v/>
          </cell>
          <cell r="Q171" t="str">
            <v/>
          </cell>
          <cell r="R171" t="str">
            <v/>
          </cell>
        </row>
        <row r="172">
          <cell r="A172">
            <v>171</v>
          </cell>
          <cell r="B172" t="str">
            <v>渦巻ポンプ</v>
          </cell>
          <cell r="C172" t="str">
            <v>150mm×22Kw</v>
          </cell>
          <cell r="D172" t="str">
            <v>ＫＧ／台</v>
          </cell>
          <cell r="E172">
            <v>21</v>
          </cell>
          <cell r="F172" t="str">
            <v/>
          </cell>
          <cell r="G172">
            <v>246</v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>
            <v>27</v>
          </cell>
          <cell r="P172" t="str">
            <v/>
          </cell>
          <cell r="Q172" t="str">
            <v/>
          </cell>
          <cell r="R172" t="str">
            <v/>
          </cell>
        </row>
        <row r="173">
          <cell r="A173">
            <v>172</v>
          </cell>
          <cell r="B173" t="str">
            <v>渦巻ポンプ</v>
          </cell>
          <cell r="C173" t="str">
            <v>150mm×30Kw</v>
          </cell>
          <cell r="D173" t="str">
            <v>ＫＧ／台</v>
          </cell>
          <cell r="E173">
            <v>27</v>
          </cell>
          <cell r="F173" t="str">
            <v/>
          </cell>
          <cell r="G173">
            <v>309</v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>
            <v>34</v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</row>
        <row r="174">
          <cell r="A174">
            <v>173</v>
          </cell>
          <cell r="B174" t="str">
            <v>渦巻ポンプ</v>
          </cell>
          <cell r="C174" t="str">
            <v>150mm×37Kw</v>
          </cell>
          <cell r="D174" t="str">
            <v>ＫＧ／台</v>
          </cell>
          <cell r="E174">
            <v>30</v>
          </cell>
          <cell r="F174" t="str">
            <v/>
          </cell>
          <cell r="G174">
            <v>341</v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>
            <v>37</v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</row>
        <row r="175">
          <cell r="A175">
            <v>174</v>
          </cell>
          <cell r="B175" t="str">
            <v>渦巻ポンプ</v>
          </cell>
          <cell r="C175" t="str">
            <v>150mm×45Kw</v>
          </cell>
          <cell r="D175" t="str">
            <v>ＫＧ／台</v>
          </cell>
          <cell r="E175">
            <v>29</v>
          </cell>
          <cell r="F175" t="str">
            <v/>
          </cell>
          <cell r="G175">
            <v>333</v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>
            <v>37</v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</row>
        <row r="176">
          <cell r="A176">
            <v>175</v>
          </cell>
          <cell r="B176" t="str">
            <v>タービンポンプ</v>
          </cell>
          <cell r="C176" t="str">
            <v>40×2段</v>
          </cell>
          <cell r="D176" t="str">
            <v>ＫＧ／台</v>
          </cell>
          <cell r="E176">
            <v>9</v>
          </cell>
          <cell r="F176" t="str">
            <v/>
          </cell>
          <cell r="G176">
            <v>112</v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>
            <v>17</v>
          </cell>
          <cell r="P176" t="str">
            <v/>
          </cell>
          <cell r="Q176" t="str">
            <v/>
          </cell>
          <cell r="R176" t="str">
            <v/>
          </cell>
        </row>
        <row r="177">
          <cell r="A177">
            <v>176</v>
          </cell>
          <cell r="B177" t="str">
            <v>タービンポンプ</v>
          </cell>
          <cell r="C177" t="str">
            <v>40×3段</v>
          </cell>
          <cell r="D177" t="str">
            <v>ＫＧ／台</v>
          </cell>
          <cell r="E177">
            <v>11</v>
          </cell>
          <cell r="F177" t="str">
            <v/>
          </cell>
          <cell r="G177">
            <v>128</v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>
            <v>23</v>
          </cell>
          <cell r="P177" t="str">
            <v/>
          </cell>
          <cell r="Q177" t="str">
            <v/>
          </cell>
          <cell r="R177" t="str">
            <v/>
          </cell>
        </row>
        <row r="178">
          <cell r="A178">
            <v>177</v>
          </cell>
          <cell r="B178" t="str">
            <v>タービンポンプ</v>
          </cell>
          <cell r="C178" t="str">
            <v>40×4段</v>
          </cell>
          <cell r="D178" t="str">
            <v>ＫＧ／台</v>
          </cell>
          <cell r="E178">
            <v>12</v>
          </cell>
          <cell r="F178" t="str">
            <v/>
          </cell>
          <cell r="G178">
            <v>185</v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>
            <v>28</v>
          </cell>
          <cell r="P178" t="str">
            <v/>
          </cell>
          <cell r="Q178" t="str">
            <v/>
          </cell>
          <cell r="R178" t="str">
            <v/>
          </cell>
        </row>
        <row r="179">
          <cell r="A179">
            <v>178</v>
          </cell>
          <cell r="B179" t="str">
            <v>タービンポンプ</v>
          </cell>
          <cell r="C179" t="str">
            <v>40×5段</v>
          </cell>
          <cell r="D179" t="str">
            <v>ＫＧ／台</v>
          </cell>
          <cell r="E179">
            <v>13</v>
          </cell>
          <cell r="F179" t="str">
            <v/>
          </cell>
          <cell r="G179">
            <v>198</v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>
            <v>33</v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</row>
        <row r="180">
          <cell r="A180">
            <v>179</v>
          </cell>
          <cell r="B180" t="str">
            <v>タービンポンプ</v>
          </cell>
          <cell r="C180" t="str">
            <v>40×6段</v>
          </cell>
          <cell r="D180" t="str">
            <v>ＫＧ／台</v>
          </cell>
          <cell r="E180">
            <v>14</v>
          </cell>
          <cell r="F180" t="str">
            <v/>
          </cell>
          <cell r="G180">
            <v>215</v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>
            <v>28</v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</row>
        <row r="181">
          <cell r="A181">
            <v>180</v>
          </cell>
          <cell r="B181" t="str">
            <v>タービンポンプ</v>
          </cell>
          <cell r="C181" t="str">
            <v>50×2段</v>
          </cell>
          <cell r="D181" t="str">
            <v>ＫＧ／台</v>
          </cell>
          <cell r="E181">
            <v>13</v>
          </cell>
          <cell r="F181" t="str">
            <v/>
          </cell>
          <cell r="G181">
            <v>133</v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>
            <v>18</v>
          </cell>
          <cell r="P181" t="str">
            <v/>
          </cell>
          <cell r="Q181" t="str">
            <v/>
          </cell>
          <cell r="R181" t="str">
            <v/>
          </cell>
        </row>
        <row r="182">
          <cell r="A182">
            <v>181</v>
          </cell>
          <cell r="B182" t="str">
            <v>タービンポンプ</v>
          </cell>
          <cell r="C182" t="str">
            <v>50×3段</v>
          </cell>
          <cell r="D182" t="str">
            <v>ＫＧ／台</v>
          </cell>
          <cell r="E182">
            <v>14</v>
          </cell>
          <cell r="F182" t="str">
            <v/>
          </cell>
          <cell r="G182">
            <v>195</v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>
            <v>23</v>
          </cell>
          <cell r="P182" t="str">
            <v/>
          </cell>
          <cell r="Q182" t="str">
            <v/>
          </cell>
          <cell r="R182" t="str">
            <v/>
          </cell>
        </row>
        <row r="183">
          <cell r="A183">
            <v>182</v>
          </cell>
          <cell r="B183" t="str">
            <v>タービンポンプ</v>
          </cell>
          <cell r="C183" t="str">
            <v>50×4段</v>
          </cell>
          <cell r="D183" t="str">
            <v>ＫＧ／台</v>
          </cell>
          <cell r="E183">
            <v>16</v>
          </cell>
          <cell r="F183" t="str">
            <v/>
          </cell>
          <cell r="G183">
            <v>223</v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>
            <v>28</v>
          </cell>
          <cell r="P183" t="str">
            <v/>
          </cell>
          <cell r="Q183" t="str">
            <v/>
          </cell>
          <cell r="R183" t="str">
            <v/>
          </cell>
        </row>
        <row r="184">
          <cell r="A184">
            <v>183</v>
          </cell>
          <cell r="B184" t="str">
            <v>タービンポンプ</v>
          </cell>
          <cell r="C184" t="str">
            <v>50×5段</v>
          </cell>
          <cell r="D184" t="str">
            <v>ＫＧ／台</v>
          </cell>
          <cell r="E184">
            <v>17</v>
          </cell>
          <cell r="F184" t="str">
            <v/>
          </cell>
          <cell r="G184">
            <v>247</v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>
            <v>33</v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</row>
        <row r="185">
          <cell r="A185">
            <v>184</v>
          </cell>
          <cell r="B185" t="str">
            <v>タービンポンプ</v>
          </cell>
          <cell r="C185" t="str">
            <v>50×6段</v>
          </cell>
          <cell r="D185" t="str">
            <v>ＫＧ／台</v>
          </cell>
          <cell r="E185">
            <v>19</v>
          </cell>
          <cell r="F185" t="str">
            <v/>
          </cell>
          <cell r="G185">
            <v>263</v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>
            <v>38</v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</row>
        <row r="186">
          <cell r="A186">
            <v>185</v>
          </cell>
          <cell r="B186" t="str">
            <v>タービンポンプ</v>
          </cell>
          <cell r="C186" t="str">
            <v>65×2段</v>
          </cell>
          <cell r="D186" t="str">
            <v>ＫＧ／台</v>
          </cell>
          <cell r="E186">
            <v>14</v>
          </cell>
          <cell r="F186" t="str">
            <v/>
          </cell>
          <cell r="G186">
            <v>158</v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>
            <v>20</v>
          </cell>
          <cell r="P186" t="str">
            <v/>
          </cell>
          <cell r="Q186" t="str">
            <v/>
          </cell>
          <cell r="R186" t="str">
            <v/>
          </cell>
        </row>
        <row r="187">
          <cell r="A187">
            <v>186</v>
          </cell>
          <cell r="B187" t="str">
            <v>タービンポンプ</v>
          </cell>
          <cell r="C187" t="str">
            <v>65×3段</v>
          </cell>
          <cell r="D187" t="str">
            <v>ＫＧ／台</v>
          </cell>
          <cell r="E187">
            <v>17</v>
          </cell>
          <cell r="F187" t="str">
            <v/>
          </cell>
          <cell r="G187">
            <v>221</v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>
            <v>26</v>
          </cell>
          <cell r="P187" t="str">
            <v/>
          </cell>
          <cell r="Q187" t="str">
            <v/>
          </cell>
          <cell r="R187" t="str">
            <v/>
          </cell>
        </row>
        <row r="188">
          <cell r="A188">
            <v>187</v>
          </cell>
          <cell r="B188" t="str">
            <v>タービンポンプ</v>
          </cell>
          <cell r="C188" t="str">
            <v>65×4段</v>
          </cell>
          <cell r="D188" t="str">
            <v>ＫＧ／台</v>
          </cell>
          <cell r="E188">
            <v>18</v>
          </cell>
          <cell r="F188" t="str">
            <v/>
          </cell>
          <cell r="G188">
            <v>260</v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>
            <v>32</v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</row>
        <row r="189">
          <cell r="A189">
            <v>188</v>
          </cell>
          <cell r="B189" t="str">
            <v>タービンポンプ</v>
          </cell>
          <cell r="C189" t="str">
            <v>65×5段</v>
          </cell>
          <cell r="D189" t="str">
            <v>ＫＧ／台</v>
          </cell>
          <cell r="E189">
            <v>19</v>
          </cell>
          <cell r="F189" t="str">
            <v/>
          </cell>
          <cell r="G189">
            <v>297</v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>
            <v>38</v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</row>
        <row r="190">
          <cell r="A190">
            <v>189</v>
          </cell>
          <cell r="B190" t="str">
            <v>タービンポンプ</v>
          </cell>
          <cell r="C190" t="str">
            <v>65×6段</v>
          </cell>
          <cell r="D190" t="str">
            <v>ＫＧ／台</v>
          </cell>
          <cell r="E190">
            <v>21</v>
          </cell>
          <cell r="F190" t="str">
            <v/>
          </cell>
          <cell r="G190">
            <v>314</v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>
            <v>44</v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</row>
        <row r="191">
          <cell r="A191">
            <v>190</v>
          </cell>
          <cell r="B191" t="str">
            <v>タービンポンプ</v>
          </cell>
          <cell r="C191" t="str">
            <v>80×2段</v>
          </cell>
          <cell r="D191" t="str">
            <v>ＫＧ／台</v>
          </cell>
          <cell r="E191">
            <v>19</v>
          </cell>
          <cell r="F191" t="str">
            <v/>
          </cell>
          <cell r="G191">
            <v>247</v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>
            <v>31</v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</row>
        <row r="192">
          <cell r="A192">
            <v>191</v>
          </cell>
          <cell r="B192" t="str">
            <v>タービンポンプ</v>
          </cell>
          <cell r="C192" t="str">
            <v>80×3段</v>
          </cell>
          <cell r="D192" t="str">
            <v>ＫＧ／台</v>
          </cell>
          <cell r="E192">
            <v>21</v>
          </cell>
          <cell r="F192" t="str">
            <v/>
          </cell>
          <cell r="G192">
            <v>280</v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>
            <v>40</v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</row>
        <row r="193">
          <cell r="A193">
            <v>192</v>
          </cell>
          <cell r="B193" t="str">
            <v>タービンポンプ</v>
          </cell>
          <cell r="C193" t="str">
            <v>80×4段</v>
          </cell>
          <cell r="D193" t="str">
            <v>ＫＧ／台</v>
          </cell>
          <cell r="E193">
            <v>23</v>
          </cell>
          <cell r="F193" t="str">
            <v/>
          </cell>
          <cell r="G193">
            <v>308</v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>
            <v>49</v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</row>
        <row r="194">
          <cell r="A194">
            <v>193</v>
          </cell>
          <cell r="B194" t="str">
            <v>タービンポンプ</v>
          </cell>
          <cell r="C194" t="str">
            <v>80×5段</v>
          </cell>
          <cell r="D194" t="str">
            <v>ＫＧ／台</v>
          </cell>
          <cell r="E194">
            <v>25</v>
          </cell>
          <cell r="F194" t="str">
            <v/>
          </cell>
          <cell r="G194">
            <v>343</v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>
            <v>59</v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</row>
        <row r="195">
          <cell r="A195">
            <v>194</v>
          </cell>
          <cell r="B195" t="str">
            <v>タービンポンプ</v>
          </cell>
          <cell r="C195" t="str">
            <v>100×2段</v>
          </cell>
          <cell r="D195" t="str">
            <v>ＫＧ／台</v>
          </cell>
          <cell r="E195">
            <v>26</v>
          </cell>
          <cell r="F195" t="str">
            <v/>
          </cell>
          <cell r="G195">
            <v>327</v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>
            <v>45</v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</row>
        <row r="196">
          <cell r="A196">
            <v>195</v>
          </cell>
          <cell r="B196" t="str">
            <v>タービンポンプ</v>
          </cell>
          <cell r="C196" t="str">
            <v>100×3段</v>
          </cell>
          <cell r="D196" t="str">
            <v>ＫＧ／台</v>
          </cell>
          <cell r="E196">
            <v>31</v>
          </cell>
          <cell r="F196" t="str">
            <v/>
          </cell>
          <cell r="G196">
            <v>390</v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>
            <v>59</v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</row>
        <row r="197">
          <cell r="A197">
            <v>196</v>
          </cell>
          <cell r="B197" t="str">
            <v>タービンポンプ</v>
          </cell>
          <cell r="C197" t="str">
            <v>100×4段</v>
          </cell>
          <cell r="D197" t="str">
            <v>ＫＧ／台</v>
          </cell>
          <cell r="E197">
            <v>37</v>
          </cell>
          <cell r="F197" t="str">
            <v/>
          </cell>
          <cell r="G197">
            <v>454</v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>
            <v>74</v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</row>
        <row r="198">
          <cell r="A198">
            <v>197</v>
          </cell>
          <cell r="B198" t="str">
            <v>タービンポンプ</v>
          </cell>
          <cell r="C198" t="str">
            <v>100×5段</v>
          </cell>
          <cell r="D198" t="str">
            <v>ＫＧ／台</v>
          </cell>
          <cell r="E198">
            <v>41</v>
          </cell>
          <cell r="F198" t="str">
            <v/>
          </cell>
          <cell r="G198">
            <v>546</v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>
            <v>89</v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</row>
        <row r="199">
          <cell r="A199">
            <v>198</v>
          </cell>
          <cell r="B199" t="str">
            <v>タービンポンプ</v>
          </cell>
          <cell r="C199" t="str">
            <v>100×6段</v>
          </cell>
          <cell r="D199" t="str">
            <v>ＫＧ／台</v>
          </cell>
          <cell r="E199">
            <v>48</v>
          </cell>
          <cell r="F199" t="str">
            <v/>
          </cell>
          <cell r="G199">
            <v>856</v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>
            <v>105</v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</row>
        <row r="200">
          <cell r="A200">
            <v>199</v>
          </cell>
          <cell r="B200" t="str">
            <v>タービンポンプ</v>
          </cell>
          <cell r="C200" t="str">
            <v>125×2段</v>
          </cell>
          <cell r="D200" t="str">
            <v>ＫＧ／台</v>
          </cell>
          <cell r="E200">
            <v>38</v>
          </cell>
          <cell r="F200" t="str">
            <v/>
          </cell>
          <cell r="G200">
            <v>437</v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>
            <v>48</v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</row>
        <row r="201">
          <cell r="A201">
            <v>200</v>
          </cell>
          <cell r="B201" t="str">
            <v>タービンポンプ</v>
          </cell>
          <cell r="C201" t="str">
            <v>125×3段</v>
          </cell>
          <cell r="D201" t="str">
            <v>ＫＧ／台</v>
          </cell>
          <cell r="E201">
            <v>44</v>
          </cell>
          <cell r="F201" t="str">
            <v/>
          </cell>
          <cell r="G201">
            <v>540</v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>
            <v>62</v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</row>
        <row r="202">
          <cell r="A202">
            <v>201</v>
          </cell>
          <cell r="B202" t="str">
            <v>タービンポンプ</v>
          </cell>
          <cell r="C202" t="str">
            <v>125×4段</v>
          </cell>
          <cell r="D202" t="str">
            <v>ＫＧ／台</v>
          </cell>
          <cell r="E202">
            <v>49</v>
          </cell>
          <cell r="F202" t="str">
            <v/>
          </cell>
          <cell r="G202">
            <v>650</v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>
            <v>77</v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</row>
        <row r="203">
          <cell r="A203">
            <v>202</v>
          </cell>
          <cell r="B203" t="str">
            <v>真空給水ﾎﾟﾝﾌﾟ　単式</v>
          </cell>
          <cell r="C203" t="str">
            <v>EDR　300</v>
          </cell>
          <cell r="D203" t="str">
            <v>ＫＧ／台</v>
          </cell>
          <cell r="E203" t="str">
            <v/>
          </cell>
          <cell r="F203" t="str">
            <v/>
          </cell>
          <cell r="G203">
            <v>223</v>
          </cell>
          <cell r="H203" t="str">
            <v/>
          </cell>
          <cell r="I203" t="str">
            <v/>
          </cell>
          <cell r="J203">
            <v>3</v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>
            <v>28</v>
          </cell>
          <cell r="P203" t="str">
            <v/>
          </cell>
          <cell r="Q203" t="str">
            <v/>
          </cell>
          <cell r="R203" t="str">
            <v/>
          </cell>
        </row>
        <row r="204">
          <cell r="A204">
            <v>203</v>
          </cell>
          <cell r="B204" t="str">
            <v>真空給水ﾎﾟﾝﾌﾟ　単式</v>
          </cell>
          <cell r="C204" t="str">
            <v>EDR　500</v>
          </cell>
          <cell r="D204" t="str">
            <v>ＫＧ／台</v>
          </cell>
          <cell r="E204" t="str">
            <v/>
          </cell>
          <cell r="F204" t="str">
            <v/>
          </cell>
          <cell r="G204">
            <v>223</v>
          </cell>
          <cell r="H204" t="str">
            <v/>
          </cell>
          <cell r="I204" t="str">
            <v/>
          </cell>
          <cell r="J204">
            <v>6</v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>
            <v>28</v>
          </cell>
          <cell r="P204" t="str">
            <v/>
          </cell>
          <cell r="Q204" t="str">
            <v/>
          </cell>
          <cell r="R204" t="str">
            <v/>
          </cell>
        </row>
        <row r="205">
          <cell r="A205">
            <v>204</v>
          </cell>
          <cell r="B205" t="str">
            <v>真空給水ﾎﾟﾝﾌﾟ　複式</v>
          </cell>
          <cell r="C205" t="str">
            <v>EDR　500</v>
          </cell>
          <cell r="D205" t="str">
            <v>ＫＧ／台</v>
          </cell>
          <cell r="E205" t="str">
            <v/>
          </cell>
          <cell r="F205" t="str">
            <v/>
          </cell>
          <cell r="G205">
            <v>545</v>
          </cell>
          <cell r="H205" t="str">
            <v/>
          </cell>
          <cell r="I205" t="str">
            <v/>
          </cell>
          <cell r="J205">
            <v>8</v>
          </cell>
          <cell r="K205" t="str">
            <v/>
          </cell>
          <cell r="L205" t="str">
            <v/>
          </cell>
          <cell r="M205" t="str">
            <v/>
          </cell>
          <cell r="N205">
            <v>54</v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</row>
        <row r="206">
          <cell r="A206">
            <v>205</v>
          </cell>
          <cell r="B206" t="str">
            <v>真空給水ﾎﾟﾝﾌﾟ　複式</v>
          </cell>
          <cell r="C206" t="str">
            <v>EDR　800</v>
          </cell>
          <cell r="D206" t="str">
            <v>ＫＧ／台</v>
          </cell>
          <cell r="E206" t="str">
            <v/>
          </cell>
          <cell r="F206" t="str">
            <v/>
          </cell>
          <cell r="G206">
            <v>546</v>
          </cell>
          <cell r="H206" t="str">
            <v/>
          </cell>
          <cell r="I206" t="str">
            <v/>
          </cell>
          <cell r="J206">
            <v>8</v>
          </cell>
          <cell r="K206" t="str">
            <v/>
          </cell>
          <cell r="L206" t="str">
            <v/>
          </cell>
          <cell r="M206" t="str">
            <v/>
          </cell>
          <cell r="N206">
            <v>54</v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</row>
        <row r="207">
          <cell r="A207">
            <v>206</v>
          </cell>
          <cell r="B207" t="str">
            <v>真空給水ﾎﾟﾝﾌﾟ　複式</v>
          </cell>
          <cell r="C207" t="str">
            <v>EDR　1000</v>
          </cell>
          <cell r="D207" t="str">
            <v>ＫＧ／台</v>
          </cell>
          <cell r="E207" t="str">
            <v/>
          </cell>
          <cell r="F207" t="str">
            <v/>
          </cell>
          <cell r="G207">
            <v>546</v>
          </cell>
          <cell r="H207" t="str">
            <v/>
          </cell>
          <cell r="I207" t="str">
            <v/>
          </cell>
          <cell r="J207">
            <v>8</v>
          </cell>
          <cell r="K207" t="str">
            <v/>
          </cell>
          <cell r="L207" t="str">
            <v/>
          </cell>
          <cell r="M207" t="str">
            <v/>
          </cell>
          <cell r="N207">
            <v>54</v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</row>
        <row r="208">
          <cell r="A208">
            <v>207</v>
          </cell>
          <cell r="B208" t="str">
            <v>真空給水ﾎﾟﾝﾌﾟ　複式</v>
          </cell>
          <cell r="C208" t="str">
            <v>EDR　1800</v>
          </cell>
          <cell r="D208" t="str">
            <v>ＫＧ／台</v>
          </cell>
          <cell r="E208" t="str">
            <v/>
          </cell>
          <cell r="F208" t="str">
            <v/>
          </cell>
          <cell r="G208">
            <v>666</v>
          </cell>
          <cell r="H208" t="str">
            <v/>
          </cell>
          <cell r="I208" t="str">
            <v/>
          </cell>
          <cell r="J208">
            <v>9</v>
          </cell>
          <cell r="K208" t="str">
            <v/>
          </cell>
          <cell r="L208" t="str">
            <v/>
          </cell>
          <cell r="M208" t="str">
            <v/>
          </cell>
          <cell r="N208">
            <v>65</v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</row>
        <row r="209">
          <cell r="A209">
            <v>208</v>
          </cell>
          <cell r="B209" t="str">
            <v>真空給水ﾎﾟﾝﾌﾟ　複式</v>
          </cell>
          <cell r="C209" t="str">
            <v>EDR　2500</v>
          </cell>
          <cell r="D209" t="str">
            <v>ＫＧ／台</v>
          </cell>
          <cell r="E209" t="str">
            <v/>
          </cell>
          <cell r="F209" t="str">
            <v/>
          </cell>
          <cell r="G209">
            <v>666</v>
          </cell>
          <cell r="H209" t="str">
            <v/>
          </cell>
          <cell r="I209" t="str">
            <v/>
          </cell>
          <cell r="J209">
            <v>9</v>
          </cell>
          <cell r="K209" t="str">
            <v/>
          </cell>
          <cell r="L209" t="str">
            <v/>
          </cell>
          <cell r="M209" t="str">
            <v/>
          </cell>
          <cell r="N209">
            <v>65</v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</row>
        <row r="210">
          <cell r="A210">
            <v>209</v>
          </cell>
          <cell r="B210" t="str">
            <v>電 動 機</v>
          </cell>
          <cell r="C210" t="str">
            <v>0.4 kw</v>
          </cell>
          <cell r="D210" t="str">
            <v>ＫＧ／台</v>
          </cell>
          <cell r="E210" t="str">
            <v/>
          </cell>
          <cell r="F210" t="str">
            <v/>
          </cell>
          <cell r="G210">
            <v>17</v>
          </cell>
          <cell r="H210" t="str">
            <v/>
          </cell>
          <cell r="I210" t="str">
            <v/>
          </cell>
          <cell r="J210">
            <v>1.5</v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</row>
        <row r="211">
          <cell r="A211">
            <v>210</v>
          </cell>
          <cell r="B211" t="str">
            <v>電 動 機</v>
          </cell>
          <cell r="C211" t="str">
            <v>0.75 kw</v>
          </cell>
          <cell r="D211" t="str">
            <v>ＫＧ／台</v>
          </cell>
          <cell r="E211" t="str">
            <v/>
          </cell>
          <cell r="F211" t="str">
            <v/>
          </cell>
          <cell r="G211">
            <v>24</v>
          </cell>
          <cell r="H211" t="str">
            <v/>
          </cell>
          <cell r="I211" t="str">
            <v/>
          </cell>
          <cell r="J211">
            <v>2.2000000000000002</v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</row>
        <row r="212">
          <cell r="A212">
            <v>211</v>
          </cell>
          <cell r="B212" t="str">
            <v>電 動 機</v>
          </cell>
          <cell r="C212" t="str">
            <v>1.5 kw</v>
          </cell>
          <cell r="D212" t="str">
            <v>ＫＧ／台</v>
          </cell>
          <cell r="E212" t="str">
            <v/>
          </cell>
          <cell r="F212" t="str">
            <v/>
          </cell>
          <cell r="G212">
            <v>38</v>
          </cell>
          <cell r="H212" t="str">
            <v/>
          </cell>
          <cell r="I212" t="str">
            <v/>
          </cell>
          <cell r="J212">
            <v>3.3</v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</row>
        <row r="213">
          <cell r="A213">
            <v>212</v>
          </cell>
          <cell r="B213" t="str">
            <v>電 動 機</v>
          </cell>
          <cell r="C213" t="str">
            <v>2.2 kw</v>
          </cell>
          <cell r="D213" t="str">
            <v>ＫＧ／台</v>
          </cell>
          <cell r="E213" t="str">
            <v/>
          </cell>
          <cell r="F213" t="str">
            <v/>
          </cell>
          <cell r="G213">
            <v>49</v>
          </cell>
          <cell r="H213" t="str">
            <v/>
          </cell>
          <cell r="I213" t="str">
            <v/>
          </cell>
          <cell r="J213">
            <v>4.2</v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</row>
        <row r="214">
          <cell r="A214">
            <v>213</v>
          </cell>
          <cell r="B214" t="str">
            <v>電 動 機</v>
          </cell>
          <cell r="C214" t="str">
            <v>3.7 kw</v>
          </cell>
          <cell r="D214" t="str">
            <v>ＫＧ／台</v>
          </cell>
          <cell r="E214" t="str">
            <v/>
          </cell>
          <cell r="F214" t="str">
            <v/>
          </cell>
          <cell r="G214">
            <v>57</v>
          </cell>
          <cell r="H214" t="str">
            <v/>
          </cell>
          <cell r="I214" t="str">
            <v/>
          </cell>
          <cell r="J214">
            <v>4.9000000000000004</v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</row>
        <row r="215">
          <cell r="A215">
            <v>214</v>
          </cell>
          <cell r="B215" t="str">
            <v>電 動 機</v>
          </cell>
          <cell r="C215" t="str">
            <v>5.5 kw</v>
          </cell>
          <cell r="D215" t="str">
            <v>ＫＧ／台</v>
          </cell>
          <cell r="E215" t="str">
            <v/>
          </cell>
          <cell r="F215" t="str">
            <v/>
          </cell>
          <cell r="G215">
            <v>81</v>
          </cell>
          <cell r="H215" t="str">
            <v/>
          </cell>
          <cell r="I215" t="str">
            <v/>
          </cell>
          <cell r="J215">
            <v>7.1</v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</row>
        <row r="216">
          <cell r="A216">
            <v>215</v>
          </cell>
          <cell r="B216" t="str">
            <v>電 動 機</v>
          </cell>
          <cell r="C216" t="str">
            <v>7.5 kw</v>
          </cell>
          <cell r="D216" t="str">
            <v>ＫＧ／台</v>
          </cell>
          <cell r="E216" t="str">
            <v/>
          </cell>
          <cell r="F216" t="str">
            <v/>
          </cell>
          <cell r="G216">
            <v>95</v>
          </cell>
          <cell r="H216" t="str">
            <v/>
          </cell>
          <cell r="I216" t="str">
            <v/>
          </cell>
          <cell r="J216">
            <v>8.1999999999999993</v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</row>
        <row r="217">
          <cell r="A217">
            <v>216</v>
          </cell>
          <cell r="B217" t="str">
            <v>電 動 機</v>
          </cell>
          <cell r="C217" t="str">
            <v>11 kw</v>
          </cell>
          <cell r="D217" t="str">
            <v>ＫＧ／台</v>
          </cell>
          <cell r="E217" t="str">
            <v/>
          </cell>
          <cell r="F217" t="str">
            <v/>
          </cell>
          <cell r="G217">
            <v>131</v>
          </cell>
          <cell r="H217" t="str">
            <v/>
          </cell>
          <cell r="I217" t="str">
            <v/>
          </cell>
          <cell r="J217">
            <v>11.4</v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</row>
        <row r="218">
          <cell r="A218">
            <v>217</v>
          </cell>
          <cell r="B218" t="str">
            <v>電 動 機</v>
          </cell>
          <cell r="C218" t="str">
            <v>15 kw</v>
          </cell>
          <cell r="D218" t="str">
            <v>ＫＧ／台</v>
          </cell>
          <cell r="E218" t="str">
            <v/>
          </cell>
          <cell r="F218" t="str">
            <v/>
          </cell>
          <cell r="G218">
            <v>154</v>
          </cell>
          <cell r="H218" t="str">
            <v/>
          </cell>
          <cell r="I218" t="str">
            <v/>
          </cell>
          <cell r="J218">
            <v>13.4</v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</row>
        <row r="219">
          <cell r="A219">
            <v>218</v>
          </cell>
          <cell r="B219" t="str">
            <v>鋼板製 ﾀﾝｸ（屋外）</v>
          </cell>
          <cell r="C219" t="str">
            <v>1500 L</v>
          </cell>
          <cell r="D219" t="str">
            <v>ＫＧ／基</v>
          </cell>
          <cell r="E219" t="str">
            <v/>
          </cell>
          <cell r="F219" t="str">
            <v/>
          </cell>
          <cell r="G219">
            <v>530</v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</row>
        <row r="220">
          <cell r="A220">
            <v>219</v>
          </cell>
          <cell r="B220" t="str">
            <v>鋼板製 ﾀﾝｸ（屋外）</v>
          </cell>
          <cell r="C220" t="str">
            <v>2000 L</v>
          </cell>
          <cell r="D220" t="str">
            <v>ＫＧ／基</v>
          </cell>
          <cell r="E220" t="str">
            <v/>
          </cell>
          <cell r="F220" t="str">
            <v/>
          </cell>
          <cell r="G220">
            <v>750</v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</row>
        <row r="221">
          <cell r="A221">
            <v>220</v>
          </cell>
          <cell r="B221" t="str">
            <v>鋼板製 ﾀﾝｸ（屋外）</v>
          </cell>
          <cell r="C221" t="str">
            <v>2500 L</v>
          </cell>
          <cell r="D221" t="str">
            <v>ＫＧ／基</v>
          </cell>
          <cell r="E221" t="str">
            <v/>
          </cell>
          <cell r="F221" t="str">
            <v/>
          </cell>
          <cell r="G221">
            <v>800</v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</row>
        <row r="222">
          <cell r="A222">
            <v>221</v>
          </cell>
          <cell r="B222" t="str">
            <v>鋼板製 ﾀﾝｸ（屋外）</v>
          </cell>
          <cell r="C222" t="str">
            <v>3000 L</v>
          </cell>
          <cell r="D222" t="str">
            <v>ＫＧ／基</v>
          </cell>
          <cell r="E222" t="str">
            <v/>
          </cell>
          <cell r="F222" t="str">
            <v/>
          </cell>
          <cell r="G222">
            <v>900</v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</row>
        <row r="223">
          <cell r="A223">
            <v>222</v>
          </cell>
          <cell r="B223" t="str">
            <v>鋼板製 ﾀﾝｸ（屋外）</v>
          </cell>
          <cell r="C223" t="str">
            <v>3500 L</v>
          </cell>
          <cell r="D223" t="str">
            <v>ＫＧ／基</v>
          </cell>
          <cell r="E223" t="str">
            <v/>
          </cell>
          <cell r="F223" t="str">
            <v/>
          </cell>
          <cell r="G223">
            <v>1000</v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</row>
        <row r="224">
          <cell r="A224">
            <v>223</v>
          </cell>
          <cell r="B224" t="str">
            <v>鋼板製 ﾀﾝｸ（屋外）</v>
          </cell>
          <cell r="C224" t="str">
            <v>4000 L</v>
          </cell>
          <cell r="D224" t="str">
            <v>ＫＧ／基</v>
          </cell>
          <cell r="E224">
            <v>1250</v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</row>
        <row r="225">
          <cell r="A225">
            <v>224</v>
          </cell>
          <cell r="B225" t="str">
            <v>鋼板製 ﾀﾝｸ（屋外）</v>
          </cell>
          <cell r="C225" t="str">
            <v>4500 L</v>
          </cell>
          <cell r="D225" t="str">
            <v>ＫＧ／基</v>
          </cell>
          <cell r="E225">
            <v>1300</v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</row>
        <row r="226">
          <cell r="A226">
            <v>225</v>
          </cell>
          <cell r="B226" t="str">
            <v>鋼板製 ﾀﾝｸ（屋外）</v>
          </cell>
          <cell r="C226" t="str">
            <v>5000 L</v>
          </cell>
          <cell r="D226" t="str">
            <v>ＫＧ／基</v>
          </cell>
          <cell r="E226">
            <v>1400</v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</row>
        <row r="227">
          <cell r="A227">
            <v>226</v>
          </cell>
          <cell r="B227" t="str">
            <v>鋼板製 ﾀﾝｸ（屋外）</v>
          </cell>
          <cell r="C227" t="str">
            <v>5500 L</v>
          </cell>
          <cell r="D227" t="str">
            <v>ＫＧ／基</v>
          </cell>
          <cell r="E227">
            <v>1800</v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</row>
        <row r="228">
          <cell r="A228">
            <v>227</v>
          </cell>
          <cell r="B228" t="str">
            <v>鋼板製 ﾀﾝｸ（屋外）</v>
          </cell>
          <cell r="C228" t="str">
            <v>6000 L</v>
          </cell>
          <cell r="D228" t="str">
            <v>ＫＧ／基</v>
          </cell>
          <cell r="E228">
            <v>1850</v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</row>
        <row r="229">
          <cell r="A229">
            <v>228</v>
          </cell>
          <cell r="B229" t="str">
            <v>鋼板製 ﾀﾝｸ（屋外）</v>
          </cell>
          <cell r="C229" t="str">
            <v>6500 L</v>
          </cell>
          <cell r="D229" t="str">
            <v>ＫＧ／基</v>
          </cell>
          <cell r="E229">
            <v>1900</v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</row>
        <row r="230">
          <cell r="A230">
            <v>229</v>
          </cell>
          <cell r="B230" t="str">
            <v>鋼板製 ﾀﾝｸ（屋外）</v>
          </cell>
          <cell r="C230" t="str">
            <v>7000 L</v>
          </cell>
          <cell r="D230" t="str">
            <v>ＫＧ／基</v>
          </cell>
          <cell r="E230">
            <v>1950</v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</row>
        <row r="231">
          <cell r="A231">
            <v>230</v>
          </cell>
          <cell r="B231" t="str">
            <v>鋼板製 ﾀﾝｸ（屋外）</v>
          </cell>
          <cell r="C231" t="str">
            <v>7500 L</v>
          </cell>
          <cell r="D231" t="str">
            <v>ＫＧ／基</v>
          </cell>
          <cell r="E231">
            <v>2100</v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</row>
        <row r="232">
          <cell r="A232">
            <v>231</v>
          </cell>
          <cell r="B232" t="str">
            <v>鋼板製 ﾀﾝｸ（屋外）</v>
          </cell>
          <cell r="C232" t="str">
            <v>8000 L</v>
          </cell>
          <cell r="D232" t="str">
            <v>ＫＧ／基</v>
          </cell>
          <cell r="E232">
            <v>2200</v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</row>
        <row r="233">
          <cell r="A233">
            <v>232</v>
          </cell>
          <cell r="B233" t="str">
            <v>鋼板製 ﾀﾝｸ（屋外）</v>
          </cell>
          <cell r="C233" t="str">
            <v>8500 L</v>
          </cell>
          <cell r="D233" t="str">
            <v>ＫＧ／基</v>
          </cell>
          <cell r="E233">
            <v>2250</v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</row>
        <row r="234">
          <cell r="A234">
            <v>233</v>
          </cell>
          <cell r="B234" t="str">
            <v>鋼板製 ﾀﾝｸ（屋外）</v>
          </cell>
          <cell r="C234" t="str">
            <v>9000 L</v>
          </cell>
          <cell r="D234" t="str">
            <v>ＫＧ／基</v>
          </cell>
          <cell r="E234">
            <v>2300</v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</row>
        <row r="235">
          <cell r="A235">
            <v>234</v>
          </cell>
          <cell r="B235" t="str">
            <v>鋼板製 ﾀﾝｸ（屋外）</v>
          </cell>
          <cell r="C235" t="str">
            <v>9500 L</v>
          </cell>
          <cell r="D235" t="str">
            <v>ＫＧ／基</v>
          </cell>
          <cell r="E235">
            <v>2350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</row>
        <row r="236">
          <cell r="A236">
            <v>235</v>
          </cell>
          <cell r="B236" t="str">
            <v>鋼板製 ﾀﾝｸ（屋外）</v>
          </cell>
          <cell r="C236" t="str">
            <v>10000 L</v>
          </cell>
          <cell r="D236" t="str">
            <v>ＫＧ／基</v>
          </cell>
          <cell r="E236">
            <v>2450</v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</row>
        <row r="237">
          <cell r="A237">
            <v>236</v>
          </cell>
          <cell r="B237" t="str">
            <v>鋼板製 ﾀﾝｸ（屋内）</v>
          </cell>
          <cell r="C237" t="str">
            <v>1000 L</v>
          </cell>
          <cell r="D237" t="str">
            <v>ＫＧ／基</v>
          </cell>
          <cell r="E237" t="str">
            <v/>
          </cell>
          <cell r="F237" t="str">
            <v/>
          </cell>
          <cell r="G237">
            <v>465</v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</row>
        <row r="238">
          <cell r="A238">
            <v>237</v>
          </cell>
          <cell r="B238" t="str">
            <v>鋼板製 ﾀﾝｸ（屋内）</v>
          </cell>
          <cell r="C238" t="str">
            <v>1500 L</v>
          </cell>
          <cell r="D238" t="str">
            <v>ＫＧ／基</v>
          </cell>
          <cell r="E238" t="str">
            <v/>
          </cell>
          <cell r="F238" t="str">
            <v/>
          </cell>
          <cell r="G238">
            <v>660</v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</row>
        <row r="239">
          <cell r="A239">
            <v>238</v>
          </cell>
          <cell r="B239" t="str">
            <v>鋼板製 ﾀﾝｸ（屋内）</v>
          </cell>
          <cell r="C239" t="str">
            <v>2000 L</v>
          </cell>
          <cell r="D239" t="str">
            <v>ＫＧ／基</v>
          </cell>
          <cell r="E239" t="str">
            <v/>
          </cell>
          <cell r="F239" t="str">
            <v/>
          </cell>
          <cell r="G239">
            <v>870</v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</row>
        <row r="240">
          <cell r="A240">
            <v>239</v>
          </cell>
          <cell r="B240" t="str">
            <v>鋼板製 ﾀﾝｸ（屋内）</v>
          </cell>
          <cell r="C240" t="str">
            <v>2500 L</v>
          </cell>
          <cell r="D240" t="str">
            <v>ＫＧ／基</v>
          </cell>
          <cell r="E240" t="str">
            <v/>
          </cell>
          <cell r="F240" t="str">
            <v/>
          </cell>
          <cell r="G240">
            <v>970</v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</row>
        <row r="241">
          <cell r="A241">
            <v>240</v>
          </cell>
          <cell r="B241" t="str">
            <v>鋼板製 ﾀﾝｸ（屋内）</v>
          </cell>
          <cell r="C241" t="str">
            <v>3000 L</v>
          </cell>
          <cell r="D241" t="str">
            <v>ＫＧ／基</v>
          </cell>
          <cell r="E241" t="str">
            <v/>
          </cell>
          <cell r="F241" t="str">
            <v/>
          </cell>
          <cell r="G241">
            <v>1080</v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</row>
        <row r="242">
          <cell r="A242">
            <v>241</v>
          </cell>
          <cell r="B242" t="str">
            <v>鋼板製 ﾀﾝｸ（屋内）</v>
          </cell>
          <cell r="C242" t="str">
            <v>3500 L</v>
          </cell>
          <cell r="D242" t="str">
            <v>ＫＧ／基</v>
          </cell>
          <cell r="E242" t="str">
            <v/>
          </cell>
          <cell r="F242" t="str">
            <v/>
          </cell>
          <cell r="G242">
            <v>1120</v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</row>
        <row r="243">
          <cell r="A243">
            <v>242</v>
          </cell>
          <cell r="B243" t="str">
            <v>鋼板製 ﾀﾝｸ（屋内）</v>
          </cell>
          <cell r="C243" t="str">
            <v>4500 L</v>
          </cell>
          <cell r="D243" t="str">
            <v>ＫＧ／基</v>
          </cell>
          <cell r="E243">
            <v>1470</v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</row>
        <row r="244">
          <cell r="A244">
            <v>243</v>
          </cell>
          <cell r="B244" t="str">
            <v>鋼板製 ﾀﾝｸ（屋内）</v>
          </cell>
          <cell r="C244" t="str">
            <v>5000 L</v>
          </cell>
          <cell r="D244" t="str">
            <v>ＫＧ／基</v>
          </cell>
          <cell r="E244">
            <v>1570</v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</row>
        <row r="245">
          <cell r="A245">
            <v>244</v>
          </cell>
          <cell r="B245" t="str">
            <v>鋼板製 ﾀﾝｸ（屋内）</v>
          </cell>
          <cell r="C245" t="str">
            <v>5500 L</v>
          </cell>
          <cell r="D245" t="str">
            <v>ＫＧ／基</v>
          </cell>
          <cell r="E245">
            <v>2000</v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</row>
        <row r="246">
          <cell r="A246">
            <v>245</v>
          </cell>
          <cell r="B246" t="str">
            <v>鋼板製 ﾀﾝｸ（屋内）</v>
          </cell>
          <cell r="C246" t="str">
            <v>6000 L</v>
          </cell>
          <cell r="D246" t="str">
            <v>ＫＧ／基</v>
          </cell>
          <cell r="E246">
            <v>2100</v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</row>
        <row r="247">
          <cell r="A247">
            <v>246</v>
          </cell>
          <cell r="B247" t="str">
            <v>鋼板製 ﾀﾝｸ（屋内）</v>
          </cell>
          <cell r="C247" t="str">
            <v>6500 L</v>
          </cell>
          <cell r="D247" t="str">
            <v>ＫＧ／基</v>
          </cell>
          <cell r="E247">
            <v>2160</v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</row>
        <row r="248">
          <cell r="A248">
            <v>247</v>
          </cell>
          <cell r="B248" t="str">
            <v>鋼板製 ﾀﾝｸ（屋内）</v>
          </cell>
          <cell r="C248" t="str">
            <v>7000 L</v>
          </cell>
          <cell r="D248" t="str">
            <v>ＫＧ／基</v>
          </cell>
          <cell r="E248">
            <v>2220</v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</row>
        <row r="249">
          <cell r="A249">
            <v>248</v>
          </cell>
          <cell r="B249" t="str">
            <v>鋼板製 ﾀﾝｸ（屋内）</v>
          </cell>
          <cell r="C249" t="str">
            <v>7500 L</v>
          </cell>
          <cell r="D249" t="str">
            <v>ＫＧ／基</v>
          </cell>
          <cell r="E249">
            <v>2370</v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</row>
        <row r="250">
          <cell r="A250">
            <v>249</v>
          </cell>
          <cell r="B250" t="str">
            <v>鋼板製 ﾀﾝｸ（屋内）</v>
          </cell>
          <cell r="C250" t="str">
            <v>8000 L</v>
          </cell>
          <cell r="D250" t="str">
            <v>ＫＧ／基</v>
          </cell>
          <cell r="E250">
            <v>2500</v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</row>
        <row r="251">
          <cell r="A251">
            <v>250</v>
          </cell>
          <cell r="B251" t="str">
            <v>鋼板製 ﾀﾝｸ（屋内）</v>
          </cell>
          <cell r="C251" t="str">
            <v>8500 L</v>
          </cell>
          <cell r="D251" t="str">
            <v>ＫＧ／基</v>
          </cell>
          <cell r="E251">
            <v>2620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</row>
        <row r="252">
          <cell r="A252">
            <v>251</v>
          </cell>
          <cell r="B252" t="str">
            <v>鋼板製 ﾀﾝｸ（屋内）</v>
          </cell>
          <cell r="C252" t="str">
            <v>9000 L</v>
          </cell>
          <cell r="D252" t="str">
            <v>ＫＧ／基</v>
          </cell>
          <cell r="E252">
            <v>2680</v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</row>
        <row r="253">
          <cell r="A253">
            <v>252</v>
          </cell>
          <cell r="B253" t="str">
            <v>鋼板製 ﾀﾝｸ（屋内）</v>
          </cell>
          <cell r="C253" t="str">
            <v>9500 L</v>
          </cell>
          <cell r="D253" t="str">
            <v>ＫＧ／基</v>
          </cell>
          <cell r="E253">
            <v>2730</v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</row>
        <row r="254">
          <cell r="A254">
            <v>253</v>
          </cell>
          <cell r="B254" t="str">
            <v>鋼板製 ﾀﾝｸ（屋内）</v>
          </cell>
          <cell r="C254" t="str">
            <v>10000 L</v>
          </cell>
          <cell r="D254" t="str">
            <v>ＫＧ／基</v>
          </cell>
          <cell r="E254">
            <v>2830</v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</row>
        <row r="255">
          <cell r="A255">
            <v>254</v>
          </cell>
          <cell r="B255" t="str">
            <v>鋼板製ﾀﾝｸ（屋外）中仕切付</v>
          </cell>
          <cell r="C255" t="str">
            <v>1000 L</v>
          </cell>
          <cell r="D255" t="str">
            <v>ＫＧ／基</v>
          </cell>
          <cell r="E255" t="str">
            <v/>
          </cell>
          <cell r="F255" t="str">
            <v/>
          </cell>
          <cell r="G255">
            <v>500</v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</row>
        <row r="256">
          <cell r="A256">
            <v>255</v>
          </cell>
          <cell r="B256" t="str">
            <v>鋼板製ﾀﾝｸ（屋外）中仕切付</v>
          </cell>
          <cell r="C256" t="str">
            <v>1500 L</v>
          </cell>
          <cell r="D256" t="str">
            <v>ＫＧ／基</v>
          </cell>
          <cell r="E256" t="str">
            <v/>
          </cell>
          <cell r="F256" t="str">
            <v/>
          </cell>
          <cell r="G256">
            <v>600</v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</row>
        <row r="257">
          <cell r="A257">
            <v>256</v>
          </cell>
          <cell r="B257" t="str">
            <v>鋼板製ﾀﾝｸ（屋外）中仕切付</v>
          </cell>
          <cell r="C257" t="str">
            <v>2000 L</v>
          </cell>
          <cell r="D257" t="str">
            <v>ＫＧ／基</v>
          </cell>
          <cell r="E257" t="str">
            <v/>
          </cell>
          <cell r="F257" t="str">
            <v/>
          </cell>
          <cell r="G257">
            <v>850</v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</row>
        <row r="258">
          <cell r="A258">
            <v>257</v>
          </cell>
          <cell r="B258" t="str">
            <v>鋼板製ﾀﾝｸ（屋外）中仕切付</v>
          </cell>
          <cell r="C258" t="str">
            <v>2500 L</v>
          </cell>
          <cell r="D258" t="str">
            <v>ＫＧ／基</v>
          </cell>
          <cell r="E258" t="str">
            <v/>
          </cell>
          <cell r="F258" t="str">
            <v/>
          </cell>
          <cell r="G258">
            <v>900</v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</row>
        <row r="259">
          <cell r="A259">
            <v>258</v>
          </cell>
          <cell r="B259" t="str">
            <v>鋼板製ﾀﾝｸ（屋外）中仕切付</v>
          </cell>
          <cell r="C259" t="str">
            <v>3000 L</v>
          </cell>
          <cell r="D259" t="str">
            <v>ＫＧ／基</v>
          </cell>
          <cell r="E259" t="str">
            <v/>
          </cell>
          <cell r="F259" t="str">
            <v/>
          </cell>
          <cell r="G259">
            <v>1050</v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A260">
            <v>259</v>
          </cell>
          <cell r="B260" t="str">
            <v>鋼板製ﾀﾝｸ（屋外）中仕切付</v>
          </cell>
          <cell r="C260" t="str">
            <v>3500 L</v>
          </cell>
          <cell r="D260" t="str">
            <v>ＫＧ／基</v>
          </cell>
          <cell r="E260" t="str">
            <v/>
          </cell>
          <cell r="F260" t="str">
            <v/>
          </cell>
          <cell r="G260">
            <v>1100</v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</row>
        <row r="261">
          <cell r="A261">
            <v>260</v>
          </cell>
          <cell r="B261" t="str">
            <v>鋼板製ﾀﾝｸ（屋外）中仕切付</v>
          </cell>
          <cell r="C261" t="str">
            <v>4000 L</v>
          </cell>
          <cell r="D261" t="str">
            <v>ＫＧ／基</v>
          </cell>
          <cell r="E261">
            <v>1400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</row>
        <row r="262">
          <cell r="A262">
            <v>261</v>
          </cell>
          <cell r="B262" t="str">
            <v>鋼板製ﾀﾝｸ（屋外）中仕切付</v>
          </cell>
          <cell r="C262" t="str">
            <v>4500 L</v>
          </cell>
          <cell r="D262" t="str">
            <v>ＫＧ／基</v>
          </cell>
          <cell r="E262">
            <v>1450</v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</row>
        <row r="263">
          <cell r="A263">
            <v>262</v>
          </cell>
          <cell r="B263" t="str">
            <v>鋼板製ﾀﾝｸ（屋外）中仕切付</v>
          </cell>
          <cell r="C263" t="str">
            <v>5000 L</v>
          </cell>
          <cell r="D263" t="str">
            <v>ＫＧ／基</v>
          </cell>
          <cell r="E263">
            <v>1600</v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</row>
        <row r="264">
          <cell r="A264">
            <v>263</v>
          </cell>
          <cell r="B264" t="str">
            <v>鋼板製ﾀﾝｸ（屋内）中仕切付</v>
          </cell>
          <cell r="C264" t="str">
            <v>1000 L</v>
          </cell>
          <cell r="D264" t="str">
            <v>ＫＧ／基</v>
          </cell>
          <cell r="E264" t="str">
            <v/>
          </cell>
          <cell r="F264" t="str">
            <v/>
          </cell>
          <cell r="G264">
            <v>510</v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</row>
        <row r="265">
          <cell r="A265">
            <v>264</v>
          </cell>
          <cell r="B265" t="str">
            <v>鋼板製ﾀﾝｸ（屋内）中仕切付</v>
          </cell>
          <cell r="C265" t="str">
            <v>1500 L</v>
          </cell>
          <cell r="D265" t="str">
            <v>ＫＧ／基</v>
          </cell>
          <cell r="E265" t="str">
            <v/>
          </cell>
          <cell r="F265" t="str">
            <v/>
          </cell>
          <cell r="G265">
            <v>710</v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</row>
        <row r="266">
          <cell r="A266">
            <v>265</v>
          </cell>
          <cell r="B266" t="str">
            <v>鋼板製ﾀﾝｸ（屋内）中仕切付</v>
          </cell>
          <cell r="C266" t="str">
            <v>2000 L</v>
          </cell>
          <cell r="D266" t="str">
            <v>ＫＧ／基</v>
          </cell>
          <cell r="E266" t="str">
            <v/>
          </cell>
          <cell r="F266" t="str">
            <v/>
          </cell>
          <cell r="G266">
            <v>970</v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</row>
        <row r="267">
          <cell r="A267">
            <v>266</v>
          </cell>
          <cell r="B267" t="str">
            <v>鋼板製ﾀﾝｸ（屋内）中仕切付</v>
          </cell>
          <cell r="C267" t="str">
            <v>3000 L</v>
          </cell>
          <cell r="D267" t="str">
            <v>ＫＧ／基</v>
          </cell>
          <cell r="E267" t="str">
            <v/>
          </cell>
          <cell r="F267" t="str">
            <v/>
          </cell>
          <cell r="G267">
            <v>1160</v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</row>
        <row r="268">
          <cell r="A268">
            <v>267</v>
          </cell>
          <cell r="B268" t="str">
            <v>鋼板製ﾀﾝｸ（屋内）中仕切付</v>
          </cell>
          <cell r="C268" t="str">
            <v>3500 L</v>
          </cell>
          <cell r="D268" t="str">
            <v>ＫＧ／基</v>
          </cell>
          <cell r="E268" t="str">
            <v/>
          </cell>
          <cell r="F268" t="str">
            <v/>
          </cell>
          <cell r="G268">
            <v>1220</v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</row>
        <row r="269">
          <cell r="A269">
            <v>268</v>
          </cell>
          <cell r="B269" t="str">
            <v>鋼板製ﾀﾝｸ（屋内）中仕切付</v>
          </cell>
          <cell r="C269" t="str">
            <v>4000 L</v>
          </cell>
          <cell r="D269" t="str">
            <v>ＫＧ／基</v>
          </cell>
          <cell r="E269">
            <v>1570</v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</row>
        <row r="270">
          <cell r="A270">
            <v>269</v>
          </cell>
          <cell r="B270" t="str">
            <v>鋼板製ﾀﾝｸ（屋内）中仕切付</v>
          </cell>
          <cell r="C270" t="str">
            <v>4500 L</v>
          </cell>
          <cell r="D270" t="str">
            <v>ＫＧ／基</v>
          </cell>
          <cell r="E270">
            <v>1620</v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</row>
        <row r="271">
          <cell r="A271">
            <v>270</v>
          </cell>
          <cell r="B271" t="str">
            <v>鋼板製ﾀﾝｸ（屋内）中仕切付</v>
          </cell>
          <cell r="C271" t="str">
            <v>5000 L</v>
          </cell>
          <cell r="D271" t="str">
            <v>ＫＧ／基</v>
          </cell>
          <cell r="E271">
            <v>1720</v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</row>
        <row r="272">
          <cell r="A272">
            <v>271</v>
          </cell>
          <cell r="B272" t="str">
            <v>膨張タンク</v>
          </cell>
          <cell r="C272" t="str">
            <v>30 L</v>
          </cell>
          <cell r="D272" t="str">
            <v>ＫＧ／基</v>
          </cell>
          <cell r="E272" t="str">
            <v/>
          </cell>
          <cell r="F272" t="str">
            <v/>
          </cell>
          <cell r="G272">
            <v>42.8</v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</row>
        <row r="273">
          <cell r="A273">
            <v>272</v>
          </cell>
          <cell r="B273" t="str">
            <v>膨張タンク</v>
          </cell>
          <cell r="C273" t="str">
            <v>50 L</v>
          </cell>
          <cell r="D273" t="str">
            <v>ＫＧ／基</v>
          </cell>
          <cell r="E273" t="str">
            <v/>
          </cell>
          <cell r="F273" t="str">
            <v/>
          </cell>
          <cell r="G273">
            <v>51.3</v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</row>
        <row r="274">
          <cell r="A274">
            <v>273</v>
          </cell>
          <cell r="B274" t="str">
            <v>膨張タンク</v>
          </cell>
          <cell r="C274" t="str">
            <v>100 L</v>
          </cell>
          <cell r="D274" t="str">
            <v>ＫＧ／基</v>
          </cell>
          <cell r="E274" t="str">
            <v/>
          </cell>
          <cell r="F274" t="str">
            <v/>
          </cell>
          <cell r="G274">
            <v>60.4</v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</row>
        <row r="275">
          <cell r="A275">
            <v>274</v>
          </cell>
          <cell r="B275" t="str">
            <v>膨張タンク</v>
          </cell>
          <cell r="C275" t="str">
            <v>150 L</v>
          </cell>
          <cell r="D275" t="str">
            <v>ＫＧ／基</v>
          </cell>
          <cell r="E275" t="str">
            <v/>
          </cell>
          <cell r="F275" t="str">
            <v/>
          </cell>
          <cell r="G275">
            <v>73.900000000000006</v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</row>
        <row r="276">
          <cell r="A276">
            <v>275</v>
          </cell>
          <cell r="B276" t="str">
            <v>膨張タンク</v>
          </cell>
          <cell r="C276" t="str">
            <v>200 L</v>
          </cell>
          <cell r="D276" t="str">
            <v>ＫＧ／基</v>
          </cell>
          <cell r="E276" t="str">
            <v/>
          </cell>
          <cell r="F276" t="str">
            <v/>
          </cell>
          <cell r="G276">
            <v>96.5</v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</row>
        <row r="277">
          <cell r="A277">
            <v>276</v>
          </cell>
          <cell r="B277" t="str">
            <v>膨張タンク</v>
          </cell>
          <cell r="C277" t="str">
            <v>300 L</v>
          </cell>
          <cell r="D277" t="str">
            <v>ＫＧ／基</v>
          </cell>
          <cell r="E277" t="str">
            <v/>
          </cell>
          <cell r="F277" t="str">
            <v/>
          </cell>
          <cell r="G277">
            <v>117.6</v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A278">
            <v>277</v>
          </cell>
          <cell r="B278" t="str">
            <v>シロッコファン　片吸込</v>
          </cell>
          <cell r="C278" t="str">
            <v>＃ １</v>
          </cell>
          <cell r="D278" t="str">
            <v>ＫＧ／台</v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>
            <v>34.700000000000003</v>
          </cell>
          <cell r="J278">
            <v>0.3</v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</row>
        <row r="279">
          <cell r="A279">
            <v>278</v>
          </cell>
          <cell r="B279" t="str">
            <v>シロッコファン　片吸込</v>
          </cell>
          <cell r="C279" t="str">
            <v>＃ １  1/4</v>
          </cell>
          <cell r="D279" t="str">
            <v>ＫＧ／台</v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>
            <v>44.3</v>
          </cell>
          <cell r="J279">
            <v>0.7</v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</row>
        <row r="280">
          <cell r="A280">
            <v>279</v>
          </cell>
          <cell r="B280" t="str">
            <v>シロッコファン　片吸込</v>
          </cell>
          <cell r="C280" t="str">
            <v>＃ １  1/2</v>
          </cell>
          <cell r="D280" t="str">
            <v>ＫＧ／台</v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>
            <v>84.3</v>
          </cell>
          <cell r="J280">
            <v>0.7</v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</row>
        <row r="281">
          <cell r="A281">
            <v>280</v>
          </cell>
          <cell r="B281" t="str">
            <v>シロッコファン　片吸込</v>
          </cell>
          <cell r="C281" t="str">
            <v>＃ １  3/4</v>
          </cell>
          <cell r="D281" t="str">
            <v>ＫＧ／台</v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>
            <v>99.3</v>
          </cell>
          <cell r="J281">
            <v>0.7</v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</row>
        <row r="282">
          <cell r="A282">
            <v>281</v>
          </cell>
          <cell r="B282" t="str">
            <v>シロッコファン　片吸込</v>
          </cell>
          <cell r="C282" t="str">
            <v>＃  2</v>
          </cell>
          <cell r="D282" t="str">
            <v>ＫＧ／台</v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>
            <v>128.9</v>
          </cell>
          <cell r="J282">
            <v>1.1000000000000001</v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</row>
        <row r="283">
          <cell r="A283">
            <v>282</v>
          </cell>
          <cell r="B283" t="str">
            <v>シロッコファン　片吸込</v>
          </cell>
          <cell r="C283" t="str">
            <v>＃  2  1/4</v>
          </cell>
          <cell r="D283" t="str">
            <v>ＫＧ／台</v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>
            <v>128.9</v>
          </cell>
          <cell r="J283">
            <v>1.1000000000000001</v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</row>
        <row r="284">
          <cell r="A284">
            <v>283</v>
          </cell>
          <cell r="B284" t="str">
            <v>シロッコファン　片吸込</v>
          </cell>
          <cell r="C284" t="str">
            <v>＃  2  1/2</v>
          </cell>
          <cell r="D284" t="str">
            <v>ＫＧ／基</v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>
            <v>168.6</v>
          </cell>
          <cell r="J284">
            <v>1.4</v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</row>
        <row r="285">
          <cell r="A285">
            <v>284</v>
          </cell>
          <cell r="B285" t="str">
            <v>シロッコファン　片吸込</v>
          </cell>
          <cell r="C285" t="str">
            <v>＃  2  3/4</v>
          </cell>
          <cell r="D285" t="str">
            <v>ＫＧ／基</v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>
            <v>168.6</v>
          </cell>
          <cell r="J285">
            <v>1.4</v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</row>
        <row r="286">
          <cell r="A286">
            <v>285</v>
          </cell>
          <cell r="B286" t="str">
            <v>シロッコファン　片吸込</v>
          </cell>
          <cell r="C286" t="str">
            <v>＃  3</v>
          </cell>
          <cell r="D286" t="str">
            <v>ＫＧ／基</v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>
            <v>248</v>
          </cell>
          <cell r="J286">
            <v>2</v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</row>
        <row r="287">
          <cell r="A287">
            <v>286</v>
          </cell>
          <cell r="B287" t="str">
            <v>シロッコファン　片吸込</v>
          </cell>
          <cell r="C287" t="str">
            <v>＃  3  1/2</v>
          </cell>
          <cell r="D287" t="str">
            <v>ＫＧ／基</v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>
            <v>308</v>
          </cell>
          <cell r="J287">
            <v>2</v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</row>
        <row r="288">
          <cell r="A288">
            <v>287</v>
          </cell>
          <cell r="B288" t="str">
            <v>シロッコファン　片吸込</v>
          </cell>
          <cell r="C288" t="str">
            <v>＃  4</v>
          </cell>
          <cell r="D288" t="str">
            <v>ＫＧ／基</v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>
            <v>376.5</v>
          </cell>
          <cell r="J288">
            <v>3.5</v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</row>
        <row r="289">
          <cell r="A289">
            <v>288</v>
          </cell>
          <cell r="B289" t="str">
            <v>シロッコファン　片吸込</v>
          </cell>
          <cell r="C289" t="str">
            <v>＃  4  1/2</v>
          </cell>
          <cell r="D289" t="str">
            <v>ＫＧ／基</v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>
            <v>474.7</v>
          </cell>
          <cell r="J289">
            <v>5.3</v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</row>
        <row r="290">
          <cell r="A290">
            <v>289</v>
          </cell>
          <cell r="B290" t="str">
            <v>シロッコファン　片吸込</v>
          </cell>
          <cell r="C290" t="str">
            <v>＃  5</v>
          </cell>
          <cell r="D290" t="str">
            <v>ＫＧ／基</v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>
            <v>584</v>
          </cell>
          <cell r="J290">
            <v>6</v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</row>
        <row r="291">
          <cell r="A291">
            <v>290</v>
          </cell>
          <cell r="B291" t="str">
            <v>シロッコファン　片吸込</v>
          </cell>
          <cell r="C291" t="str">
            <v>＃  5  1/2</v>
          </cell>
          <cell r="D291" t="str">
            <v>ＫＧ／基</v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>
            <v>694</v>
          </cell>
          <cell r="J291">
            <v>6</v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</row>
        <row r="292">
          <cell r="A292">
            <v>291</v>
          </cell>
          <cell r="B292" t="str">
            <v>シロッコファン　片吸込</v>
          </cell>
          <cell r="C292" t="str">
            <v>＃  6</v>
          </cell>
          <cell r="D292" t="str">
            <v>ＫＧ／基</v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>
            <v>803</v>
          </cell>
          <cell r="J292">
            <v>7</v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</row>
        <row r="293">
          <cell r="A293">
            <v>292</v>
          </cell>
          <cell r="B293" t="str">
            <v>シロッコファン　片吸込</v>
          </cell>
          <cell r="C293" t="str">
            <v>＃  6  1/2</v>
          </cell>
          <cell r="D293" t="str">
            <v>ＫＧ／基</v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>
            <v>943</v>
          </cell>
          <cell r="J293">
            <v>7</v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</row>
        <row r="294">
          <cell r="A294">
            <v>293</v>
          </cell>
          <cell r="B294" t="str">
            <v>シロッコファン　片吸込</v>
          </cell>
          <cell r="C294" t="str">
            <v>＃  7</v>
          </cell>
          <cell r="D294" t="str">
            <v>ＫＧ／基</v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>
            <v>1073</v>
          </cell>
          <cell r="J294">
            <v>7</v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</row>
        <row r="295">
          <cell r="A295">
            <v>294</v>
          </cell>
          <cell r="B295" t="str">
            <v>シロッコファン　片吸込</v>
          </cell>
          <cell r="C295" t="str">
            <v>＃  7  1/2</v>
          </cell>
          <cell r="D295" t="str">
            <v>ＫＧ／基</v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>
            <v>1169</v>
          </cell>
          <cell r="J295">
            <v>11</v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</row>
        <row r="296">
          <cell r="A296">
            <v>295</v>
          </cell>
          <cell r="B296" t="str">
            <v>シロッコファン　片吸込</v>
          </cell>
          <cell r="C296" t="str">
            <v>＃  8</v>
          </cell>
          <cell r="D296" t="str">
            <v>ＫＧ／基</v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>
            <v>1579</v>
          </cell>
          <cell r="J296">
            <v>11</v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</row>
        <row r="297">
          <cell r="A297">
            <v>296</v>
          </cell>
          <cell r="B297" t="str">
            <v>シロッコファン　片吸込</v>
          </cell>
          <cell r="C297" t="str">
            <v>＃  9</v>
          </cell>
          <cell r="D297" t="str">
            <v>ＫＧ／基</v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>
            <v>1738</v>
          </cell>
          <cell r="J297">
            <v>12</v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</row>
        <row r="298">
          <cell r="A298">
            <v>297</v>
          </cell>
          <cell r="B298" t="str">
            <v>シロッコファン　両吸込</v>
          </cell>
          <cell r="C298" t="str">
            <v>＃ １  1/2</v>
          </cell>
          <cell r="D298" t="str">
            <v>ＫＧ／基</v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>
            <v>108.9</v>
          </cell>
          <cell r="J298">
            <v>1.1000000000000001</v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</row>
        <row r="299">
          <cell r="A299">
            <v>298</v>
          </cell>
          <cell r="B299" t="str">
            <v>シロッコファン　両吸込</v>
          </cell>
          <cell r="C299" t="str">
            <v>＃ １  3/4</v>
          </cell>
          <cell r="D299" t="str">
            <v>ＫＧ／基</v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>
            <v>138.5</v>
          </cell>
          <cell r="J299">
            <v>1.5</v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</row>
        <row r="300">
          <cell r="A300">
            <v>299</v>
          </cell>
          <cell r="B300" t="str">
            <v>シロッコファン　両吸込</v>
          </cell>
          <cell r="C300" t="str">
            <v>＃  2</v>
          </cell>
          <cell r="D300" t="str">
            <v>ＫＧ／基</v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>
            <v>173</v>
          </cell>
          <cell r="J300">
            <v>2</v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</row>
        <row r="301">
          <cell r="A301">
            <v>300</v>
          </cell>
          <cell r="B301" t="str">
            <v>シロッコファン　両吸込</v>
          </cell>
          <cell r="C301" t="str">
            <v>＃  2  1/4</v>
          </cell>
          <cell r="D301" t="str">
            <v>ＫＧ／基</v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>
            <v>173</v>
          </cell>
          <cell r="J301">
            <v>2</v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</row>
        <row r="302">
          <cell r="A302">
            <v>301</v>
          </cell>
          <cell r="B302" t="str">
            <v>シロッコファン　両吸込</v>
          </cell>
          <cell r="C302" t="str">
            <v>＃  2  3/4</v>
          </cell>
          <cell r="D302" t="str">
            <v>ＫＧ／基</v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>
            <v>242</v>
          </cell>
          <cell r="J302">
            <v>3</v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</row>
        <row r="303">
          <cell r="A303">
            <v>302</v>
          </cell>
          <cell r="B303" t="str">
            <v>シロッコファン　両吸込</v>
          </cell>
          <cell r="C303" t="str">
            <v>＃  3</v>
          </cell>
          <cell r="D303" t="str">
            <v>ＫＧ／基</v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>
            <v>301.5</v>
          </cell>
          <cell r="J303">
            <v>3.5</v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</row>
        <row r="304">
          <cell r="A304">
            <v>303</v>
          </cell>
          <cell r="B304" t="str">
            <v>シロッコファン　両吸込</v>
          </cell>
          <cell r="C304" t="str">
            <v>＃  3  1/2</v>
          </cell>
          <cell r="D304" t="str">
            <v>ＫＧ／基</v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>
            <v>366.5</v>
          </cell>
          <cell r="J304">
            <v>3.5</v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</row>
        <row r="305">
          <cell r="A305">
            <v>304</v>
          </cell>
          <cell r="B305" t="str">
            <v>シロッコファン　両吸込</v>
          </cell>
          <cell r="C305" t="str">
            <v>＃  4</v>
          </cell>
          <cell r="D305" t="str">
            <v>ＫＧ／基</v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>
            <v>534.70000000000005</v>
          </cell>
          <cell r="J305">
            <v>5.3</v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</row>
        <row r="306">
          <cell r="A306">
            <v>305</v>
          </cell>
          <cell r="B306" t="str">
            <v>シロッコファン　両吸込</v>
          </cell>
          <cell r="C306" t="str">
            <v>＃  4  1/2</v>
          </cell>
          <cell r="D306" t="str">
            <v>ＫＧ／基</v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>
            <v>684</v>
          </cell>
          <cell r="J306">
            <v>6</v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</row>
        <row r="307">
          <cell r="A307">
            <v>306</v>
          </cell>
          <cell r="B307" t="str">
            <v>シロッコファン　両吸込</v>
          </cell>
          <cell r="C307" t="str">
            <v>＃  5</v>
          </cell>
          <cell r="D307" t="str">
            <v>ＫＧ／基</v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>
            <v>764</v>
          </cell>
          <cell r="J307">
            <v>6</v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</row>
        <row r="308">
          <cell r="A308">
            <v>307</v>
          </cell>
          <cell r="B308" t="str">
            <v>シロッコファン　両吸込</v>
          </cell>
          <cell r="C308" t="str">
            <v>＃  5  1/2</v>
          </cell>
          <cell r="D308" t="str">
            <v>ＫＧ／基</v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>
            <v>961</v>
          </cell>
          <cell r="J308">
            <v>9</v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</row>
        <row r="309">
          <cell r="A309">
            <v>308</v>
          </cell>
          <cell r="B309" t="str">
            <v>シロッコファン　両吸込</v>
          </cell>
          <cell r="C309" t="str">
            <v>＃  6</v>
          </cell>
          <cell r="D309" t="str">
            <v>ＫＧ／基</v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>
            <v>1258</v>
          </cell>
          <cell r="J309">
            <v>12</v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</row>
        <row r="310">
          <cell r="A310">
            <v>309</v>
          </cell>
          <cell r="B310" t="str">
            <v>シロッコファン　両吸込</v>
          </cell>
          <cell r="C310" t="str">
            <v>＃  6  1/2</v>
          </cell>
          <cell r="D310" t="str">
            <v>ＫＧ／基</v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>
            <v>1438</v>
          </cell>
          <cell r="J310">
            <v>12</v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</row>
        <row r="311">
          <cell r="A311">
            <v>310</v>
          </cell>
          <cell r="B311" t="str">
            <v>シロッコファン　両吸込</v>
          </cell>
          <cell r="C311" t="str">
            <v>＃  7</v>
          </cell>
          <cell r="D311" t="str">
            <v>ＫＧ／基</v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>
            <v>1736</v>
          </cell>
          <cell r="J311">
            <v>14.5</v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</row>
        <row r="312">
          <cell r="A312">
            <v>311</v>
          </cell>
          <cell r="B312" t="str">
            <v>シロッコファン　両吸込</v>
          </cell>
          <cell r="C312" t="str">
            <v>＃  7  1/2</v>
          </cell>
          <cell r="D312" t="str">
            <v>ＫＧ／基</v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>
            <v>1936</v>
          </cell>
          <cell r="J312">
            <v>14.5</v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</row>
        <row r="313">
          <cell r="A313">
            <v>312</v>
          </cell>
          <cell r="B313" t="str">
            <v>シロッコファン　両吸込</v>
          </cell>
          <cell r="C313" t="str">
            <v>＃  8</v>
          </cell>
          <cell r="D313" t="str">
            <v>ＫＧ／基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>
            <v>2186</v>
          </cell>
          <cell r="J313">
            <v>14.5</v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</row>
        <row r="314">
          <cell r="A314">
            <v>313</v>
          </cell>
          <cell r="B314" t="str">
            <v>シロッコファン　両吸込</v>
          </cell>
          <cell r="C314" t="str">
            <v>＃  9</v>
          </cell>
          <cell r="D314" t="str">
            <v>ＫＧ／基</v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>
            <v>2736</v>
          </cell>
          <cell r="J314">
            <v>14.5</v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</row>
        <row r="315">
          <cell r="A315">
            <v>314</v>
          </cell>
          <cell r="B315" t="str">
            <v>ユニット型空気調和機</v>
          </cell>
          <cell r="C315" t="str">
            <v>3 型</v>
          </cell>
          <cell r="D315" t="str">
            <v>ＫＧ／基</v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>
            <v>360</v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</row>
        <row r="316">
          <cell r="A316">
            <v>315</v>
          </cell>
          <cell r="B316" t="str">
            <v>ユニット型空気調和機</v>
          </cell>
          <cell r="C316" t="str">
            <v>4 型</v>
          </cell>
          <cell r="D316" t="str">
            <v>ＫＧ／基</v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>
            <v>395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</row>
        <row r="317">
          <cell r="A317">
            <v>316</v>
          </cell>
          <cell r="B317" t="str">
            <v>ユニット型空気調和機</v>
          </cell>
          <cell r="C317" t="str">
            <v>5 型</v>
          </cell>
          <cell r="D317" t="str">
            <v>ＫＧ／基</v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>
            <v>520</v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</row>
        <row r="318">
          <cell r="A318">
            <v>317</v>
          </cell>
          <cell r="B318" t="str">
            <v>ユニット型空気調和機</v>
          </cell>
          <cell r="C318" t="str">
            <v>7 型</v>
          </cell>
          <cell r="D318" t="str">
            <v>ＫＧ／基</v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>
            <v>575</v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</row>
        <row r="319">
          <cell r="A319">
            <v>318</v>
          </cell>
          <cell r="B319" t="str">
            <v>ユニット型空気調和機</v>
          </cell>
          <cell r="C319" t="str">
            <v>9 型</v>
          </cell>
          <cell r="D319" t="str">
            <v>ＫＧ／基</v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>
            <v>665</v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</row>
        <row r="320">
          <cell r="A320">
            <v>319</v>
          </cell>
          <cell r="B320" t="str">
            <v>ユニット型空気調和機</v>
          </cell>
          <cell r="C320" t="str">
            <v>11 型</v>
          </cell>
          <cell r="D320" t="str">
            <v>ＫＧ／基</v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>
            <v>820</v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</row>
        <row r="321">
          <cell r="A321">
            <v>320</v>
          </cell>
          <cell r="B321" t="str">
            <v>ユニット型空気調和機</v>
          </cell>
          <cell r="C321" t="str">
            <v>13 型</v>
          </cell>
          <cell r="D321" t="str">
            <v>ＫＧ／基</v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>
            <v>910</v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</row>
        <row r="322">
          <cell r="A322">
            <v>321</v>
          </cell>
          <cell r="B322" t="str">
            <v>ユニット型空気調和機</v>
          </cell>
          <cell r="C322" t="str">
            <v>15 型</v>
          </cell>
          <cell r="D322" t="str">
            <v>ＫＧ／基</v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>
            <v>1040</v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</row>
        <row r="323">
          <cell r="A323">
            <v>322</v>
          </cell>
          <cell r="B323" t="str">
            <v>ユニット型空気調和機</v>
          </cell>
          <cell r="C323" t="str">
            <v>17 型</v>
          </cell>
          <cell r="D323" t="str">
            <v>ＫＧ／基</v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>
            <v>1120</v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</row>
        <row r="324">
          <cell r="A324">
            <v>323</v>
          </cell>
          <cell r="B324" t="str">
            <v>ユニット型空気調和機</v>
          </cell>
          <cell r="C324" t="str">
            <v>20 型</v>
          </cell>
          <cell r="D324" t="str">
            <v>ＫＧ／基</v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>
            <v>1380</v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</row>
        <row r="325">
          <cell r="A325">
            <v>324</v>
          </cell>
          <cell r="B325" t="str">
            <v>ユニット型空気調和機</v>
          </cell>
          <cell r="C325" t="str">
            <v>22 型</v>
          </cell>
          <cell r="D325" t="str">
            <v>ＫＧ／基</v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>
            <v>1530</v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</row>
        <row r="326">
          <cell r="A326">
            <v>325</v>
          </cell>
          <cell r="B326" t="str">
            <v>ユニット型空気調和機</v>
          </cell>
          <cell r="C326" t="str">
            <v>30 型</v>
          </cell>
          <cell r="D326" t="str">
            <v>ＫＧ／基</v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>
            <v>1870</v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</row>
        <row r="327">
          <cell r="A327">
            <v>326</v>
          </cell>
          <cell r="B327" t="str">
            <v>ユニット型空気調和機</v>
          </cell>
          <cell r="C327" t="str">
            <v>35 型</v>
          </cell>
          <cell r="D327" t="str">
            <v>ＫＧ／基</v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>
            <v>2250</v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</row>
        <row r="328">
          <cell r="A328">
            <v>327</v>
          </cell>
          <cell r="B328" t="str">
            <v>ユニット型空気調和機</v>
          </cell>
          <cell r="C328" t="str">
            <v>40 型</v>
          </cell>
          <cell r="D328" t="str">
            <v>ＫＧ／基</v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>
            <v>2850</v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</row>
        <row r="329">
          <cell r="A329">
            <v>328</v>
          </cell>
          <cell r="B329" t="str">
            <v>ユニット型空気調和機</v>
          </cell>
          <cell r="C329" t="str">
            <v>45 型</v>
          </cell>
          <cell r="D329" t="str">
            <v>ＫＧ／基</v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>
            <v>3180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</row>
        <row r="330">
          <cell r="A330">
            <v>329</v>
          </cell>
          <cell r="B330" t="str">
            <v>ユニット型空気調和機</v>
          </cell>
          <cell r="C330" t="str">
            <v>50 型</v>
          </cell>
          <cell r="D330" t="str">
            <v>ＫＧ／基</v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>
            <v>3540</v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</row>
        <row r="331">
          <cell r="A331">
            <v>330</v>
          </cell>
          <cell r="B331" t="str">
            <v>ユニット型空気調和機</v>
          </cell>
          <cell r="C331" t="str">
            <v>55 型</v>
          </cell>
          <cell r="D331" t="str">
            <v>ＫＧ／基</v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>
            <v>3900</v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</row>
        <row r="332">
          <cell r="A332">
            <v>331</v>
          </cell>
          <cell r="B332" t="str">
            <v>ユニット型空気調和機</v>
          </cell>
          <cell r="C332" t="str">
            <v>60 型</v>
          </cell>
          <cell r="D332" t="str">
            <v>ＫＧ／基</v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>
            <v>4550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</row>
        <row r="333">
          <cell r="A333">
            <v>332</v>
          </cell>
          <cell r="B333" t="str">
            <v>ユニット型空気調和機</v>
          </cell>
          <cell r="C333" t="str">
            <v>65 型</v>
          </cell>
          <cell r="D333" t="str">
            <v>ＫＧ／基</v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>
            <v>5200</v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</row>
        <row r="334">
          <cell r="A334">
            <v>333</v>
          </cell>
          <cell r="B334" t="str">
            <v>ユニット型空気調和機</v>
          </cell>
          <cell r="C334" t="str">
            <v>70 型</v>
          </cell>
          <cell r="D334" t="str">
            <v>ＫＧ／基</v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>
            <v>5600</v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</row>
        <row r="335">
          <cell r="A335">
            <v>334</v>
          </cell>
          <cell r="B335" t="str">
            <v>ユニット型空気調和機</v>
          </cell>
          <cell r="C335" t="str">
            <v>75 型</v>
          </cell>
          <cell r="D335" t="str">
            <v>ＫＧ／基</v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>
            <v>5750</v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</row>
        <row r="336">
          <cell r="A336">
            <v>335</v>
          </cell>
          <cell r="B336" t="str">
            <v>パッケージ</v>
          </cell>
          <cell r="C336" t="str">
            <v>2　RT</v>
          </cell>
          <cell r="D336" t="str">
            <v>ＫＧ／基</v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>
            <v>101</v>
          </cell>
          <cell r="J336">
            <v>17</v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</row>
        <row r="337">
          <cell r="A337">
            <v>336</v>
          </cell>
          <cell r="B337" t="str">
            <v>パッケージ</v>
          </cell>
          <cell r="C337" t="str">
            <v>3　RT</v>
          </cell>
          <cell r="D337" t="str">
            <v>ＫＧ／基</v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>
            <v>167</v>
          </cell>
          <cell r="J337">
            <v>28</v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</row>
        <row r="338">
          <cell r="A338">
            <v>337</v>
          </cell>
          <cell r="B338" t="str">
            <v>パッケージ</v>
          </cell>
          <cell r="C338" t="str">
            <v>5　RT</v>
          </cell>
          <cell r="D338" t="str">
            <v>ＫＧ／基</v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>
            <v>223</v>
          </cell>
          <cell r="J338">
            <v>39.700000000000003</v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</row>
        <row r="339">
          <cell r="A339">
            <v>338</v>
          </cell>
          <cell r="B339" t="str">
            <v>パッケージ</v>
          </cell>
          <cell r="C339" t="str">
            <v>8　RT</v>
          </cell>
          <cell r="D339" t="str">
            <v>ＫＧ／基</v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>
            <v>288</v>
          </cell>
          <cell r="J339">
            <v>52.5</v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</row>
        <row r="340">
          <cell r="A340">
            <v>339</v>
          </cell>
          <cell r="B340" t="str">
            <v>パッケージ</v>
          </cell>
          <cell r="C340" t="str">
            <v>10　RT</v>
          </cell>
          <cell r="D340" t="str">
            <v>ＫＧ／基</v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>
            <v>348</v>
          </cell>
          <cell r="J340">
            <v>63</v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</row>
        <row r="341">
          <cell r="A341">
            <v>340</v>
          </cell>
          <cell r="B341" t="str">
            <v>パッケージ</v>
          </cell>
          <cell r="C341" t="str">
            <v>15　RT</v>
          </cell>
          <cell r="D341" t="str">
            <v>ＫＧ／基</v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>
            <v>606</v>
          </cell>
          <cell r="J341">
            <v>93.3</v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</row>
        <row r="342">
          <cell r="A342">
            <v>341</v>
          </cell>
          <cell r="B342" t="str">
            <v>パッケージ</v>
          </cell>
          <cell r="C342" t="str">
            <v>20　RT</v>
          </cell>
          <cell r="D342" t="str">
            <v>ＫＧ／基</v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>
            <v>720</v>
          </cell>
          <cell r="J342">
            <v>130.80000000000001</v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</row>
        <row r="343">
          <cell r="A343">
            <v>342</v>
          </cell>
          <cell r="B343" t="str">
            <v>パッケージ</v>
          </cell>
          <cell r="C343" t="str">
            <v>25　RT</v>
          </cell>
          <cell r="D343" t="str">
            <v>ＫＧ／基</v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>
            <v>1262</v>
          </cell>
          <cell r="J343">
            <v>208.8</v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</row>
        <row r="344">
          <cell r="A344">
            <v>343</v>
          </cell>
          <cell r="B344" t="str">
            <v>パッケージ</v>
          </cell>
          <cell r="C344" t="str">
            <v>30　RT</v>
          </cell>
          <cell r="D344" t="str">
            <v>ＫＧ／基</v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>
            <v>1400</v>
          </cell>
          <cell r="J344">
            <v>227.6</v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</row>
        <row r="345">
          <cell r="A345">
            <v>344</v>
          </cell>
          <cell r="B345" t="str">
            <v>パッケージ</v>
          </cell>
          <cell r="C345" t="str">
            <v>40　RT</v>
          </cell>
          <cell r="D345" t="str">
            <v>ＫＧ／基</v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>
            <v>1855</v>
          </cell>
          <cell r="J345">
            <v>301.60000000000002</v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</row>
        <row r="346">
          <cell r="A346">
            <v>345</v>
          </cell>
          <cell r="B346" t="str">
            <v>パッケージ</v>
          </cell>
          <cell r="C346" t="str">
            <v>50　RT</v>
          </cell>
          <cell r="D346" t="str">
            <v>ＫＧ／基</v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>
            <v>2080</v>
          </cell>
          <cell r="J346">
            <v>337</v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</row>
        <row r="347">
          <cell r="A347">
            <v>346</v>
          </cell>
          <cell r="B347" t="str">
            <v>ﾌｧﾝｺｲﾙﾕﾆｯﾄ　床置露出</v>
          </cell>
          <cell r="C347" t="str">
            <v>2  型</v>
          </cell>
          <cell r="D347" t="str">
            <v>ＫＧ／台</v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>
            <v>34</v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</row>
        <row r="348">
          <cell r="A348">
            <v>347</v>
          </cell>
          <cell r="B348" t="str">
            <v>ﾌｧﾝｺｲﾙﾕﾆｯﾄ　床置露出</v>
          </cell>
          <cell r="C348" t="str">
            <v>3  型</v>
          </cell>
          <cell r="D348" t="str">
            <v>ＫＧ／台</v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>
            <v>38</v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</row>
        <row r="349">
          <cell r="A349">
            <v>348</v>
          </cell>
          <cell r="B349" t="str">
            <v>ﾌｧﾝｺｲﾙﾕﾆｯﾄ　床置露出</v>
          </cell>
          <cell r="C349" t="str">
            <v>4  型</v>
          </cell>
          <cell r="D349" t="str">
            <v>ＫＧ／台</v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>
            <v>46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</row>
        <row r="350">
          <cell r="A350">
            <v>349</v>
          </cell>
          <cell r="B350" t="str">
            <v>ﾌｧﾝｺｲﾙﾕﾆｯﾄ　床置露出</v>
          </cell>
          <cell r="C350" t="str">
            <v>8  型</v>
          </cell>
          <cell r="D350" t="str">
            <v>ＫＧ／台</v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>
            <v>68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</row>
        <row r="351">
          <cell r="A351">
            <v>350</v>
          </cell>
          <cell r="B351" t="str">
            <v>ﾌｧﾝｺｲﾙﾕﾆｯﾄ　床置露出</v>
          </cell>
          <cell r="C351" t="str">
            <v>12  型</v>
          </cell>
          <cell r="D351" t="str">
            <v>ＫＧ／台</v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>
            <v>86</v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</row>
        <row r="352">
          <cell r="A352">
            <v>351</v>
          </cell>
          <cell r="B352" t="str">
            <v>ﾌｧﾝｺｲﾙﾕﾆｯﾄ　床置埋込</v>
          </cell>
          <cell r="C352" t="str">
            <v>2  型</v>
          </cell>
          <cell r="D352" t="str">
            <v>ＫＧ／台</v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>
            <v>25</v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</row>
        <row r="353">
          <cell r="A353">
            <v>352</v>
          </cell>
          <cell r="B353" t="str">
            <v>ﾌｧﾝｺｲﾙﾕﾆｯﾄ　床置埋込</v>
          </cell>
          <cell r="C353" t="str">
            <v>3  型</v>
          </cell>
          <cell r="D353" t="str">
            <v>ＫＧ／台</v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>
            <v>28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</row>
        <row r="354">
          <cell r="A354">
            <v>353</v>
          </cell>
          <cell r="B354" t="str">
            <v>ﾌｧﾝｺｲﾙﾕﾆｯﾄ　床置埋込</v>
          </cell>
          <cell r="C354" t="str">
            <v>4  型</v>
          </cell>
          <cell r="D354" t="str">
            <v>ＫＧ／台</v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>
            <v>35</v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</row>
        <row r="355">
          <cell r="A355">
            <v>354</v>
          </cell>
          <cell r="B355" t="str">
            <v>ﾌｧﾝｺｲﾙﾕﾆｯﾄ　床置埋込</v>
          </cell>
          <cell r="C355" t="str">
            <v>6  型</v>
          </cell>
          <cell r="D355" t="str">
            <v>ＫＧ／台</v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>
            <v>41</v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</row>
        <row r="356">
          <cell r="A356">
            <v>355</v>
          </cell>
          <cell r="B356" t="str">
            <v>ﾌｧﾝｺｲﾙﾕﾆｯﾄ　床置埋込</v>
          </cell>
          <cell r="C356" t="str">
            <v>8  型</v>
          </cell>
          <cell r="D356" t="str">
            <v>ＫＧ／台</v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>
            <v>55</v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</row>
        <row r="357">
          <cell r="A357">
            <v>356</v>
          </cell>
          <cell r="B357" t="str">
            <v>ﾌｧﾝｺｲﾙﾕﾆｯﾄ　床置埋込</v>
          </cell>
          <cell r="C357" t="str">
            <v>12  型</v>
          </cell>
          <cell r="D357" t="str">
            <v>ＫＧ／台</v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>
            <v>73</v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</row>
        <row r="358">
          <cell r="A358">
            <v>357</v>
          </cell>
          <cell r="B358" t="str">
            <v>ﾌｧﾝｺｲﾙﾕﾆｯﾄ　天吊露出</v>
          </cell>
          <cell r="C358" t="str">
            <v>2  型</v>
          </cell>
          <cell r="D358" t="str">
            <v>ＫＧ／台</v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>
            <v>30</v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</row>
        <row r="359">
          <cell r="A359">
            <v>358</v>
          </cell>
          <cell r="B359" t="str">
            <v>ﾌｧﾝｺｲﾙﾕﾆｯﾄ　天吊露出</v>
          </cell>
          <cell r="C359" t="str">
            <v>3  型</v>
          </cell>
          <cell r="D359" t="str">
            <v>ＫＧ／台</v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>
            <v>33</v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</row>
        <row r="360">
          <cell r="A360">
            <v>359</v>
          </cell>
          <cell r="B360" t="str">
            <v>ﾌｧﾝｺｲﾙﾕﾆｯﾄ　天吊露出</v>
          </cell>
          <cell r="C360" t="str">
            <v>4  型</v>
          </cell>
          <cell r="D360" t="str">
            <v>ＫＧ／台</v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>
            <v>42</v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</row>
        <row r="361">
          <cell r="A361">
            <v>360</v>
          </cell>
          <cell r="B361" t="str">
            <v>ﾌｧﾝｺｲﾙﾕﾆｯﾄ　天吊露出</v>
          </cell>
          <cell r="C361" t="str">
            <v>6  型</v>
          </cell>
          <cell r="D361" t="str">
            <v>ＫＧ／台</v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>
            <v>49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</row>
        <row r="362">
          <cell r="A362">
            <v>361</v>
          </cell>
          <cell r="B362" t="str">
            <v>ﾌｧﾝｺｲﾙﾕﾆｯﾄ　天吊露出</v>
          </cell>
          <cell r="C362" t="str">
            <v>8  型</v>
          </cell>
          <cell r="D362" t="str">
            <v>ＫＧ／台</v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>
            <v>61</v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</row>
        <row r="363">
          <cell r="A363">
            <v>362</v>
          </cell>
          <cell r="B363" t="str">
            <v>ﾌｧﾝｺｲﾙﾕﾆｯﾄ　天吊露出</v>
          </cell>
          <cell r="C363" t="str">
            <v>12  型</v>
          </cell>
          <cell r="D363" t="str">
            <v>ＫＧ／台</v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>
            <v>79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</row>
        <row r="364">
          <cell r="A364">
            <v>363</v>
          </cell>
          <cell r="B364" t="str">
            <v>ﾌｧﾝｺｲﾙﾕﾆｯﾄ　天吊埋込</v>
          </cell>
          <cell r="C364" t="str">
            <v>2  型</v>
          </cell>
          <cell r="D364" t="str">
            <v>ＫＧ／台</v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>
            <v>22</v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</row>
        <row r="365">
          <cell r="A365">
            <v>364</v>
          </cell>
          <cell r="B365" t="str">
            <v>ﾌｧﾝｺｲﾙﾕﾆｯﾄ　天吊埋込</v>
          </cell>
          <cell r="C365" t="str">
            <v>3  型</v>
          </cell>
          <cell r="D365" t="str">
            <v>ＫＧ／台</v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>
            <v>24</v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</row>
        <row r="366">
          <cell r="A366">
            <v>365</v>
          </cell>
          <cell r="B366" t="str">
            <v>ﾌｧﾝｺｲﾙﾕﾆｯﾄ　天吊埋込</v>
          </cell>
          <cell r="C366" t="str">
            <v>4  型</v>
          </cell>
          <cell r="D366" t="str">
            <v>ＫＧ／台</v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>
            <v>30</v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</row>
        <row r="367">
          <cell r="A367">
            <v>366</v>
          </cell>
          <cell r="B367" t="str">
            <v>ﾌｧﾝｺｲﾙﾕﾆｯﾄ　天吊埋込</v>
          </cell>
          <cell r="C367" t="str">
            <v>6  型</v>
          </cell>
          <cell r="D367" t="str">
            <v>ＫＧ／台</v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>
            <v>37</v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</row>
        <row r="368">
          <cell r="A368">
            <v>367</v>
          </cell>
          <cell r="B368" t="str">
            <v>ﾌｧﾝｺｲﾙﾕﾆｯﾄ　天吊埋込</v>
          </cell>
          <cell r="C368" t="str">
            <v>8  型</v>
          </cell>
          <cell r="D368" t="str">
            <v>ＫＧ／台</v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>
            <v>53</v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</row>
        <row r="369">
          <cell r="A369">
            <v>368</v>
          </cell>
          <cell r="B369" t="str">
            <v>ﾌｧﾝｺｲﾙﾕﾆｯﾄ　天吊埋込</v>
          </cell>
          <cell r="C369" t="str">
            <v>12  型</v>
          </cell>
          <cell r="D369" t="str">
            <v>ＫＧ／台</v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>
            <v>70</v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</row>
        <row r="370">
          <cell r="A370">
            <v>369</v>
          </cell>
          <cell r="B370" t="str">
            <v>ﾌｧﾝｺｲﾙﾕﾆｯﾄ　床置低型</v>
          </cell>
          <cell r="C370" t="str">
            <v>露出　2  型</v>
          </cell>
          <cell r="D370" t="str">
            <v>ＫＧ／台</v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>
            <v>36</v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</row>
        <row r="371">
          <cell r="A371">
            <v>370</v>
          </cell>
          <cell r="B371" t="str">
            <v>ﾌｧﾝｺｲﾙﾕﾆｯﾄ　床置低型</v>
          </cell>
          <cell r="C371" t="str">
            <v>露出　3  型</v>
          </cell>
          <cell r="D371" t="str">
            <v>ＫＧ／台</v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>
            <v>40</v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</row>
        <row r="372">
          <cell r="A372">
            <v>371</v>
          </cell>
          <cell r="B372" t="str">
            <v>ﾌｧﾝｺｲﾙﾕﾆｯﾄ　床置低型</v>
          </cell>
          <cell r="C372" t="str">
            <v>露出　4  型</v>
          </cell>
          <cell r="D372" t="str">
            <v>ＫＧ／台</v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>
            <v>47</v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</row>
        <row r="373">
          <cell r="A373">
            <v>372</v>
          </cell>
          <cell r="B373" t="str">
            <v>ﾌｧﾝｺｲﾙﾕﾆｯﾄ　床置低型</v>
          </cell>
          <cell r="C373" t="str">
            <v>露出　6  型</v>
          </cell>
          <cell r="D373" t="str">
            <v>ＫＧ／台</v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>
            <v>60</v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</row>
        <row r="374">
          <cell r="A374">
            <v>373</v>
          </cell>
          <cell r="B374" t="str">
            <v>ﾌｧﾝｺｲﾙﾕﾆｯﾄ　床置低型</v>
          </cell>
          <cell r="C374" t="str">
            <v>埋込　2  型</v>
          </cell>
          <cell r="D374" t="str">
            <v>ＫＧ／台</v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>
            <v>26</v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</row>
        <row r="375">
          <cell r="A375">
            <v>374</v>
          </cell>
          <cell r="B375" t="str">
            <v>ﾌｧﾝｺｲﾙﾕﾆｯﾄ　床置低型</v>
          </cell>
          <cell r="C375" t="str">
            <v>埋込　3  型</v>
          </cell>
          <cell r="D375" t="str">
            <v>ＫＧ／台</v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>
            <v>29</v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</row>
        <row r="376">
          <cell r="A376">
            <v>375</v>
          </cell>
          <cell r="B376" t="str">
            <v>ﾌｧﾝｺｲﾙﾕﾆｯﾄ　床置低型</v>
          </cell>
          <cell r="C376" t="str">
            <v>埋込　4  型</v>
          </cell>
          <cell r="D376" t="str">
            <v>ＫＧ／台</v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>
            <v>35</v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</row>
        <row r="377">
          <cell r="A377">
            <v>376</v>
          </cell>
          <cell r="B377" t="str">
            <v>ﾌｧﾝｺｲﾙﾕﾆｯﾄ　床置低型</v>
          </cell>
          <cell r="C377" t="str">
            <v>埋込　6  型</v>
          </cell>
          <cell r="D377" t="str">
            <v>ＫＧ／台</v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>
            <v>45</v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</row>
        <row r="378">
          <cell r="A378">
            <v>377</v>
          </cell>
          <cell r="B378" t="str">
            <v>ﾌｧﾝｺｲﾙﾕﾆｯﾄ　床置低型</v>
          </cell>
          <cell r="C378" t="str">
            <v>埋込　8  型</v>
          </cell>
          <cell r="D378" t="str">
            <v>ＫＧ／台</v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>
            <v>61</v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</row>
        <row r="379">
          <cell r="A379">
            <v>378</v>
          </cell>
          <cell r="B379" t="str">
            <v>鋳鉄製放熱器 2 細柱</v>
          </cell>
          <cell r="C379" t="str">
            <v>500 H</v>
          </cell>
          <cell r="D379" t="str">
            <v>ＫＧ／枚</v>
          </cell>
          <cell r="E379" t="str">
            <v/>
          </cell>
          <cell r="F379">
            <v>7.24</v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</row>
        <row r="380">
          <cell r="A380">
            <v>379</v>
          </cell>
          <cell r="B380" t="str">
            <v>鋳鉄製放熱器 2 細柱</v>
          </cell>
          <cell r="C380" t="str">
            <v>600 H</v>
          </cell>
          <cell r="D380" t="str">
            <v>ＫＧ／枚</v>
          </cell>
          <cell r="E380" t="str">
            <v/>
          </cell>
          <cell r="F380">
            <v>8.44</v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</row>
        <row r="381">
          <cell r="A381">
            <v>380</v>
          </cell>
          <cell r="B381" t="str">
            <v>鋳鉄製放熱器 2 細柱</v>
          </cell>
          <cell r="C381" t="str">
            <v>650 H</v>
          </cell>
          <cell r="D381" t="str">
            <v>ＫＧ／枚</v>
          </cell>
          <cell r="E381" t="str">
            <v/>
          </cell>
          <cell r="F381">
            <v>9.94</v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</row>
        <row r="382">
          <cell r="A382">
            <v>381</v>
          </cell>
          <cell r="B382" t="str">
            <v>鋳鉄製放熱器 2 細柱</v>
          </cell>
          <cell r="C382" t="str">
            <v>700 H</v>
          </cell>
          <cell r="D382" t="str">
            <v>ＫＧ／枚</v>
          </cell>
          <cell r="E382" t="str">
            <v/>
          </cell>
          <cell r="F382">
            <v>10.44</v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</row>
        <row r="383">
          <cell r="A383">
            <v>382</v>
          </cell>
          <cell r="B383" t="str">
            <v>鋳鉄製放熱器 2 細柱</v>
          </cell>
          <cell r="C383" t="str">
            <v>800 H</v>
          </cell>
          <cell r="D383" t="str">
            <v>ＫＧ／枚</v>
          </cell>
          <cell r="E383" t="str">
            <v/>
          </cell>
          <cell r="F383">
            <v>11.44</v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</row>
        <row r="384">
          <cell r="A384">
            <v>383</v>
          </cell>
          <cell r="B384" t="str">
            <v>鋳鉄製放熱器 2 細柱</v>
          </cell>
          <cell r="C384" t="str">
            <v>950 H</v>
          </cell>
          <cell r="D384" t="str">
            <v>ＫＧ／枚</v>
          </cell>
          <cell r="E384" t="str">
            <v/>
          </cell>
          <cell r="F384">
            <v>13.44</v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</row>
        <row r="385">
          <cell r="A385">
            <v>384</v>
          </cell>
          <cell r="B385" t="str">
            <v>鋳鉄製放熱器 3 柱</v>
          </cell>
          <cell r="C385" t="str">
            <v>500 H</v>
          </cell>
          <cell r="D385" t="str">
            <v>ＫＧ／枚</v>
          </cell>
          <cell r="E385" t="str">
            <v/>
          </cell>
          <cell r="F385">
            <v>9.9600000000000009</v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</row>
        <row r="386">
          <cell r="A386">
            <v>385</v>
          </cell>
          <cell r="B386" t="str">
            <v>鋳鉄製放熱器 3 柱</v>
          </cell>
          <cell r="C386" t="str">
            <v>600 H</v>
          </cell>
          <cell r="D386" t="str">
            <v>ＫＧ／枚</v>
          </cell>
          <cell r="E386" t="str">
            <v/>
          </cell>
          <cell r="F386">
            <v>11.76</v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</row>
        <row r="387">
          <cell r="A387">
            <v>386</v>
          </cell>
          <cell r="B387" t="str">
            <v>鋳鉄製放熱器 3 柱</v>
          </cell>
          <cell r="C387" t="str">
            <v>650 H</v>
          </cell>
          <cell r="D387" t="str">
            <v>ＫＧ／枚</v>
          </cell>
          <cell r="E387" t="str">
            <v/>
          </cell>
          <cell r="F387">
            <v>12.46</v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</row>
        <row r="388">
          <cell r="A388">
            <v>387</v>
          </cell>
          <cell r="B388" t="str">
            <v>鋳鉄製放熱器 3 柱</v>
          </cell>
          <cell r="C388" t="str">
            <v>700 H</v>
          </cell>
          <cell r="D388" t="str">
            <v>ＫＧ／枚</v>
          </cell>
          <cell r="E388" t="str">
            <v/>
          </cell>
          <cell r="F388">
            <v>14.14</v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</row>
        <row r="389">
          <cell r="A389">
            <v>388</v>
          </cell>
          <cell r="B389" t="str">
            <v>鋳鉄製放熱器 3 柱</v>
          </cell>
          <cell r="C389" t="str">
            <v>800 H</v>
          </cell>
          <cell r="D389" t="str">
            <v>ＫＧ／枚</v>
          </cell>
          <cell r="E389" t="str">
            <v/>
          </cell>
          <cell r="F389">
            <v>14.46</v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</row>
        <row r="390">
          <cell r="A390">
            <v>389</v>
          </cell>
          <cell r="B390" t="str">
            <v>鋳鉄製放熱器 3 細柱</v>
          </cell>
          <cell r="C390" t="str">
            <v>500 H</v>
          </cell>
          <cell r="D390" t="str">
            <v>ＫＧ／枚</v>
          </cell>
          <cell r="E390" t="str">
            <v/>
          </cell>
          <cell r="F390">
            <v>4.46</v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</row>
        <row r="391">
          <cell r="A391">
            <v>390</v>
          </cell>
          <cell r="B391" t="str">
            <v>鋳鉄製放熱器 3 細柱</v>
          </cell>
          <cell r="C391" t="str">
            <v>600 H</v>
          </cell>
          <cell r="D391" t="str">
            <v>ＫＧ／枚</v>
          </cell>
          <cell r="E391" t="str">
            <v/>
          </cell>
          <cell r="F391">
            <v>5.14</v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</row>
        <row r="392">
          <cell r="A392">
            <v>391</v>
          </cell>
          <cell r="B392" t="str">
            <v>鋳鉄製放熱器 3 細柱</v>
          </cell>
          <cell r="C392" t="str">
            <v>650 H</v>
          </cell>
          <cell r="D392" t="str">
            <v>ＫＧ／枚</v>
          </cell>
          <cell r="E392" t="str">
            <v/>
          </cell>
          <cell r="F392">
            <v>5.94</v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</row>
        <row r="393">
          <cell r="A393">
            <v>392</v>
          </cell>
          <cell r="B393" t="str">
            <v>鋳鉄製放熱器 3 細柱</v>
          </cell>
          <cell r="C393" t="str">
            <v>700 H</v>
          </cell>
          <cell r="D393" t="str">
            <v>ＫＧ／枚</v>
          </cell>
          <cell r="E393" t="str">
            <v/>
          </cell>
          <cell r="F393">
            <v>6.44</v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</row>
        <row r="394">
          <cell r="A394">
            <v>393</v>
          </cell>
          <cell r="B394" t="str">
            <v>鋳鉄製放熱器 3 細柱</v>
          </cell>
          <cell r="C394" t="str">
            <v>800 H</v>
          </cell>
          <cell r="D394" t="str">
            <v>ＫＧ／枚</v>
          </cell>
          <cell r="E394" t="str">
            <v/>
          </cell>
          <cell r="F394">
            <v>7.44</v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</row>
        <row r="395">
          <cell r="A395">
            <v>394</v>
          </cell>
          <cell r="B395" t="str">
            <v>鋳鉄製放熱器 5 細柱</v>
          </cell>
          <cell r="C395" t="str">
            <v>500 H</v>
          </cell>
          <cell r="D395" t="str">
            <v>ＫＧ／枚</v>
          </cell>
          <cell r="E395" t="str">
            <v/>
          </cell>
          <cell r="F395">
            <v>6.94</v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</row>
        <row r="396">
          <cell r="A396">
            <v>395</v>
          </cell>
          <cell r="B396" t="str">
            <v>鋳鉄製放熱器 5 細柱</v>
          </cell>
          <cell r="C396" t="str">
            <v>600 H</v>
          </cell>
          <cell r="D396" t="str">
            <v>ＫＧ／枚</v>
          </cell>
          <cell r="E396" t="str">
            <v/>
          </cell>
          <cell r="F396">
            <v>7.98</v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</row>
        <row r="397">
          <cell r="A397">
            <v>396</v>
          </cell>
          <cell r="B397" t="str">
            <v>鋳鉄製放熱器 5 細柱</v>
          </cell>
          <cell r="C397" t="str">
            <v>650 H</v>
          </cell>
          <cell r="D397" t="str">
            <v>ＫＧ／枚</v>
          </cell>
          <cell r="E397" t="str">
            <v/>
          </cell>
          <cell r="F397">
            <v>8.8000000000000007</v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</row>
        <row r="398">
          <cell r="A398">
            <v>397</v>
          </cell>
          <cell r="B398" t="str">
            <v>鋳鉄製放熱器 5 細柱</v>
          </cell>
          <cell r="C398" t="str">
            <v>800 H</v>
          </cell>
          <cell r="D398" t="str">
            <v>ＫＧ／枚</v>
          </cell>
          <cell r="E398" t="str">
            <v/>
          </cell>
          <cell r="F398">
            <v>10.44</v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</row>
        <row r="399">
          <cell r="A399">
            <v>398</v>
          </cell>
          <cell r="B399" t="str">
            <v>鋳鉄製放熱器 5 細柱</v>
          </cell>
          <cell r="C399" t="str">
            <v>950 H</v>
          </cell>
          <cell r="D399" t="str">
            <v>ＫＧ／枚</v>
          </cell>
          <cell r="E399" t="str">
            <v/>
          </cell>
          <cell r="F399">
            <v>12.96</v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</row>
        <row r="400">
          <cell r="A400">
            <v>399</v>
          </cell>
          <cell r="B400" t="str">
            <v>ベースボード壁掛１段</v>
          </cell>
          <cell r="C400" t="str">
            <v>32A×82×32F</v>
          </cell>
          <cell r="D400" t="str">
            <v>ＫＧ／台</v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>
            <v>13.4</v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</row>
        <row r="401">
          <cell r="A401">
            <v>400</v>
          </cell>
          <cell r="B401" t="str">
            <v>ベースボード壁掛１段</v>
          </cell>
          <cell r="C401" t="str">
            <v>32A×108×32F</v>
          </cell>
          <cell r="D401" t="str">
            <v>ＫＧ／台</v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>
            <v>16.399999999999999</v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</row>
        <row r="402">
          <cell r="A402">
            <v>401</v>
          </cell>
          <cell r="B402" t="str">
            <v>ベースボード壁掛１段</v>
          </cell>
          <cell r="C402" t="str">
            <v>50A×108×32F</v>
          </cell>
          <cell r="D402" t="str">
            <v>ＫＧ／台</v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>
            <v>21.9</v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  <cell r="R402" t="str">
            <v/>
          </cell>
        </row>
        <row r="403">
          <cell r="A403">
            <v>402</v>
          </cell>
          <cell r="B403" t="str">
            <v>ベースボード壁掛２段</v>
          </cell>
          <cell r="C403" t="str">
            <v>32A×82×32F</v>
          </cell>
          <cell r="D403" t="str">
            <v>ＫＧ／台</v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>
            <v>23.9</v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  <cell r="R403" t="str">
            <v/>
          </cell>
        </row>
        <row r="404">
          <cell r="A404">
            <v>403</v>
          </cell>
          <cell r="B404" t="str">
            <v>ベースボード壁掛２段</v>
          </cell>
          <cell r="C404" t="str">
            <v>32A×108×32F</v>
          </cell>
          <cell r="D404" t="str">
            <v>ＫＧ／台</v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>
            <v>29.2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</row>
        <row r="405">
          <cell r="A405">
            <v>404</v>
          </cell>
          <cell r="B405" t="str">
            <v>ベースボード壁掛２段</v>
          </cell>
          <cell r="C405" t="str">
            <v>50A×108×32F</v>
          </cell>
          <cell r="D405" t="str">
            <v>ＫＧ／台</v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>
            <v>44.4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</row>
        <row r="406">
          <cell r="A406">
            <v>405</v>
          </cell>
          <cell r="B406" t="str">
            <v>ベースボード壁掛３段</v>
          </cell>
          <cell r="C406" t="str">
            <v>32A×82×32F</v>
          </cell>
          <cell r="D406" t="str">
            <v>ＫＧ／台</v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>
            <v>34.4</v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  <cell r="R406" t="str">
            <v/>
          </cell>
        </row>
        <row r="407">
          <cell r="A407">
            <v>406</v>
          </cell>
          <cell r="B407" t="str">
            <v>ベースボード壁掛３段</v>
          </cell>
          <cell r="C407" t="str">
            <v>32A×108×32F</v>
          </cell>
          <cell r="D407" t="str">
            <v>ＫＧ／台</v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>
            <v>41.8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  <cell r="R407" t="str">
            <v/>
          </cell>
        </row>
        <row r="408">
          <cell r="A408">
            <v>407</v>
          </cell>
          <cell r="B408" t="str">
            <v>ベースボード壁掛３段</v>
          </cell>
          <cell r="C408" t="str">
            <v>50A×108×32F</v>
          </cell>
          <cell r="D408" t="str">
            <v>ＫＧ／台</v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>
            <v>58.7</v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  <cell r="R408" t="str">
            <v/>
          </cell>
        </row>
        <row r="409">
          <cell r="A409">
            <v>408</v>
          </cell>
          <cell r="B409" t="str">
            <v>ベースボード自立１段</v>
          </cell>
          <cell r="C409" t="str">
            <v>32A×82×32F</v>
          </cell>
          <cell r="D409" t="str">
            <v>ＫＧ／台</v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>
            <v>18.7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  <cell r="R409" t="str">
            <v/>
          </cell>
        </row>
        <row r="410">
          <cell r="A410">
            <v>409</v>
          </cell>
          <cell r="B410" t="str">
            <v>ベースボード自立１段</v>
          </cell>
          <cell r="C410" t="str">
            <v>32A×108×32F</v>
          </cell>
          <cell r="D410" t="str">
            <v>ＫＧ／台</v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>
            <v>22.3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  <cell r="R410" t="str">
            <v/>
          </cell>
        </row>
        <row r="411">
          <cell r="A411">
            <v>410</v>
          </cell>
          <cell r="B411" t="str">
            <v>ベースボード自立１段</v>
          </cell>
          <cell r="C411" t="str">
            <v>50A×108×32F</v>
          </cell>
          <cell r="D411" t="str">
            <v>ＫＧ／台</v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>
            <v>27.8</v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</row>
        <row r="412">
          <cell r="A412">
            <v>411</v>
          </cell>
          <cell r="B412" t="str">
            <v>ベースボード自立２段</v>
          </cell>
          <cell r="C412" t="str">
            <v>32A×82×32F</v>
          </cell>
          <cell r="D412" t="str">
            <v>ＫＧ／台</v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>
            <v>31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</row>
        <row r="413">
          <cell r="A413">
            <v>412</v>
          </cell>
          <cell r="B413" t="str">
            <v>ベースボード自立２段</v>
          </cell>
          <cell r="C413" t="str">
            <v>32A×108×32F</v>
          </cell>
          <cell r="D413" t="str">
            <v>ＫＧ／台</v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>
            <v>36.799999999999997</v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</row>
        <row r="414">
          <cell r="A414">
            <v>413</v>
          </cell>
          <cell r="B414" t="str">
            <v>ベースボード自立２段</v>
          </cell>
          <cell r="C414" t="str">
            <v>50A×108×32F</v>
          </cell>
          <cell r="D414" t="str">
            <v>ＫＧ／台</v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>
            <v>48.1</v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</row>
        <row r="415">
          <cell r="A415">
            <v>414</v>
          </cell>
          <cell r="B415" t="str">
            <v>ベースボード自立３段</v>
          </cell>
          <cell r="C415" t="str">
            <v>32A×82×32F</v>
          </cell>
          <cell r="D415" t="str">
            <v>ＫＧ／台</v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>
            <v>43.3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R415" t="str">
            <v/>
          </cell>
        </row>
        <row r="416">
          <cell r="A416">
            <v>415</v>
          </cell>
          <cell r="B416" t="str">
            <v>ベースボード自立３段</v>
          </cell>
          <cell r="C416" t="str">
            <v>32A×108×32F</v>
          </cell>
          <cell r="D416" t="str">
            <v>ＫＧ／台</v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>
            <v>51.3</v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  <cell r="R416" t="str">
            <v/>
          </cell>
        </row>
        <row r="417">
          <cell r="A417">
            <v>416</v>
          </cell>
          <cell r="B417" t="str">
            <v>ベースボード自立３段</v>
          </cell>
          <cell r="C417" t="str">
            <v>50A×108×32F</v>
          </cell>
          <cell r="D417" t="str">
            <v>ＫＧ／台</v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>
            <v>68.3</v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  <cell r="R417" t="str">
            <v/>
          </cell>
        </row>
        <row r="418">
          <cell r="A418">
            <v>417</v>
          </cell>
          <cell r="B418" t="str">
            <v>ベースボード(ｴﾚﾒﾝﾄ) 1段</v>
          </cell>
          <cell r="C418" t="str">
            <v>32A×82×32F</v>
          </cell>
          <cell r="D418" t="str">
            <v>ＫＧ／台</v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>
            <v>7.7</v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</row>
        <row r="419">
          <cell r="A419">
            <v>418</v>
          </cell>
          <cell r="B419" t="str">
            <v>ベースボード(ｴﾚﾒﾝﾄ) 1段</v>
          </cell>
          <cell r="C419" t="str">
            <v>32A×108×32F</v>
          </cell>
          <cell r="D419" t="str">
            <v>ＫＧ／台</v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>
            <v>9.8000000000000007</v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</row>
        <row r="420">
          <cell r="A420">
            <v>419</v>
          </cell>
          <cell r="B420" t="str">
            <v>ベースボード(ｴﾚﾒﾝﾄ) 1段</v>
          </cell>
          <cell r="C420" t="str">
            <v>50A×108×32F</v>
          </cell>
          <cell r="D420" t="str">
            <v>ＫＧ／台</v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>
            <v>15.3</v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</row>
        <row r="421">
          <cell r="A421">
            <v>420</v>
          </cell>
          <cell r="B421" t="str">
            <v>ベースボード(ｴﾚﾒﾝﾄ) 2段</v>
          </cell>
          <cell r="C421" t="str">
            <v>32A×82×32F</v>
          </cell>
          <cell r="D421" t="str">
            <v>ＫＧ／台</v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>
            <v>16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</row>
        <row r="422">
          <cell r="A422">
            <v>421</v>
          </cell>
          <cell r="B422" t="str">
            <v>ベースボード(ｴﾚﾒﾝﾄ) 2段</v>
          </cell>
          <cell r="C422" t="str">
            <v>50A×108×32F</v>
          </cell>
          <cell r="D422" t="str">
            <v>ＫＧ／台</v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>
            <v>31.5</v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</row>
        <row r="423">
          <cell r="A423">
            <v>422</v>
          </cell>
          <cell r="B423" t="str">
            <v>ベースボード(ｴﾚﾒﾝﾄ) 3段</v>
          </cell>
          <cell r="C423" t="str">
            <v>32A×82×32F</v>
          </cell>
          <cell r="D423" t="str">
            <v>ＫＧ／台</v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>
            <v>24.3</v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  <cell r="R423" t="str">
            <v/>
          </cell>
        </row>
        <row r="424">
          <cell r="A424">
            <v>423</v>
          </cell>
          <cell r="B424" t="str">
            <v>ベースボード(ｴﾚﾒﾝﾄ) 3段</v>
          </cell>
          <cell r="C424" t="str">
            <v>32A×108×32F</v>
          </cell>
          <cell r="D424" t="str">
            <v>ＫＧ／台</v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>
            <v>30.6</v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</row>
        <row r="425">
          <cell r="A425">
            <v>424</v>
          </cell>
          <cell r="B425" t="str">
            <v>ベースボード(ｴﾚﾒﾝﾄ) 3段</v>
          </cell>
          <cell r="C425" t="str">
            <v>50A×108×32F</v>
          </cell>
          <cell r="D425" t="str">
            <v>ＫＧ／台</v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>
            <v>47.7</v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/>
          </cell>
          <cell r="R425" t="str">
            <v/>
          </cell>
        </row>
        <row r="426">
          <cell r="A426">
            <v>425</v>
          </cell>
          <cell r="B426" t="str">
            <v>有　圧　扇</v>
          </cell>
          <cell r="C426" t="str">
            <v>200 cm</v>
          </cell>
          <cell r="D426" t="str">
            <v>ＫＧ／台</v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>
            <v>2.8</v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  <cell r="Q426" t="str">
            <v/>
          </cell>
          <cell r="R426" t="str">
            <v/>
          </cell>
        </row>
        <row r="427">
          <cell r="A427">
            <v>426</v>
          </cell>
          <cell r="B427" t="str">
            <v>有　圧　扇</v>
          </cell>
          <cell r="C427" t="str">
            <v>250 cm</v>
          </cell>
          <cell r="D427" t="str">
            <v>ＫＧ／台</v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>
            <v>4.0999999999999996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  <cell r="Q427" t="str">
            <v/>
          </cell>
          <cell r="R427" t="str">
            <v/>
          </cell>
        </row>
        <row r="428">
          <cell r="A428">
            <v>427</v>
          </cell>
          <cell r="B428" t="str">
            <v>有　圧　扇</v>
          </cell>
          <cell r="C428" t="str">
            <v>300 cm</v>
          </cell>
          <cell r="D428" t="str">
            <v>ＫＧ／台</v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>
            <v>6.4</v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 t="str">
            <v/>
          </cell>
          <cell r="R428" t="str">
            <v/>
          </cell>
        </row>
        <row r="429">
          <cell r="A429">
            <v>428</v>
          </cell>
          <cell r="B429" t="str">
            <v>有　圧　扇</v>
          </cell>
          <cell r="C429" t="str">
            <v>350 cm</v>
          </cell>
          <cell r="D429" t="str">
            <v>ＫＧ／台</v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>
            <v>15</v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  <cell r="Q429" t="str">
            <v/>
          </cell>
          <cell r="R429" t="str">
            <v/>
          </cell>
        </row>
        <row r="430">
          <cell r="A430">
            <v>429</v>
          </cell>
          <cell r="B430" t="str">
            <v>有　圧　扇</v>
          </cell>
          <cell r="C430" t="str">
            <v>400 cm</v>
          </cell>
          <cell r="D430" t="str">
            <v>ＫＧ／台</v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>
            <v>16.5</v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</row>
        <row r="431">
          <cell r="A431">
            <v>430</v>
          </cell>
          <cell r="B431" t="str">
            <v>有　圧　扇</v>
          </cell>
          <cell r="C431" t="str">
            <v>450 cm</v>
          </cell>
          <cell r="D431" t="str">
            <v>ＫＧ／台</v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>
            <v>22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  <cell r="Q431" t="str">
            <v/>
          </cell>
          <cell r="R431" t="str">
            <v/>
          </cell>
        </row>
        <row r="432">
          <cell r="A432">
            <v>431</v>
          </cell>
          <cell r="B432" t="str">
            <v>有　圧　扇</v>
          </cell>
          <cell r="C432" t="str">
            <v>500 cm</v>
          </cell>
          <cell r="D432" t="str">
            <v>ＫＧ／台</v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>
            <v>26.5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</row>
        <row r="433">
          <cell r="A433">
            <v>432</v>
          </cell>
          <cell r="B433" t="str">
            <v>有　圧　扇</v>
          </cell>
          <cell r="C433" t="str">
            <v>600 cm</v>
          </cell>
          <cell r="D433" t="str">
            <v>ＫＧ／台</v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>
            <v>41</v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  <cell r="Q433" t="str">
            <v/>
          </cell>
          <cell r="R433" t="str">
            <v/>
          </cell>
        </row>
        <row r="434">
          <cell r="A434">
            <v>433</v>
          </cell>
          <cell r="B434" t="str">
            <v>有　圧　扇</v>
          </cell>
          <cell r="C434" t="str">
            <v>750 cm</v>
          </cell>
          <cell r="D434" t="str">
            <v>ＫＧ／台</v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>
            <v>77</v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  <cell r="Q434" t="str">
            <v/>
          </cell>
          <cell r="R434" t="str">
            <v/>
          </cell>
        </row>
        <row r="435">
          <cell r="A435">
            <v>434</v>
          </cell>
          <cell r="B435" t="str">
            <v>有　圧　扇</v>
          </cell>
          <cell r="C435" t="str">
            <v>900 cm</v>
          </cell>
          <cell r="D435" t="str">
            <v>ＫＧ／台</v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>
            <v>105</v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  <cell r="Q435" t="str">
            <v/>
          </cell>
          <cell r="R435" t="str">
            <v/>
          </cell>
        </row>
        <row r="436">
          <cell r="A436">
            <v>435</v>
          </cell>
          <cell r="B436" t="str">
            <v>矩　形　風　道</v>
          </cell>
          <cell r="C436" t="str">
            <v>0.5 t</v>
          </cell>
          <cell r="D436" t="str">
            <v>ＫＧ／Ｍ２</v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  <cell r="L436">
            <v>3.895</v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</row>
        <row r="437">
          <cell r="A437">
            <v>436</v>
          </cell>
          <cell r="B437" t="str">
            <v>矩　形　風　道</v>
          </cell>
          <cell r="C437" t="str">
            <v>0.6 t</v>
          </cell>
          <cell r="D437" t="str">
            <v>ＫＧ／Ｍ２</v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  <cell r="L437">
            <v>5.2</v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  <cell r="Q437" t="str">
            <v/>
          </cell>
          <cell r="R437" t="str">
            <v/>
          </cell>
        </row>
        <row r="438">
          <cell r="A438">
            <v>437</v>
          </cell>
          <cell r="B438" t="str">
            <v>矩　形　風　道</v>
          </cell>
          <cell r="C438" t="str">
            <v>0.8 t</v>
          </cell>
          <cell r="D438" t="str">
            <v>ＫＧ／Ｍ２</v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  <cell r="L438">
            <v>6.4630000000000001</v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</row>
        <row r="439">
          <cell r="A439">
            <v>438</v>
          </cell>
          <cell r="B439" t="str">
            <v>矩　形　風　道</v>
          </cell>
          <cell r="C439" t="str">
            <v>1.0 t</v>
          </cell>
          <cell r="D439" t="str">
            <v>ＫＧ／Ｍ２</v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>
            <v>7.7190000000000003</v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</row>
        <row r="440">
          <cell r="A440">
            <v>439</v>
          </cell>
          <cell r="B440" t="str">
            <v>矩　形　風　道</v>
          </cell>
          <cell r="C440" t="str">
            <v>1.2 t</v>
          </cell>
          <cell r="D440" t="str">
            <v>ＫＧ／Ｍ２</v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>
            <v>10.29</v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 t="str">
            <v/>
          </cell>
          <cell r="R440" t="str">
            <v/>
          </cell>
        </row>
        <row r="441">
          <cell r="A441">
            <v>440</v>
          </cell>
          <cell r="B441" t="str">
            <v>スパイラルダクト</v>
          </cell>
          <cell r="C441" t="str">
            <v>75 mm</v>
          </cell>
          <cell r="D441" t="str">
            <v>ＫＧ／Ｍ</v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  <cell r="L441">
            <v>1.31</v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/>
          </cell>
          <cell r="R441" t="str">
            <v/>
          </cell>
        </row>
        <row r="442">
          <cell r="A442">
            <v>441</v>
          </cell>
          <cell r="B442" t="str">
            <v>スパイラルダクト</v>
          </cell>
          <cell r="C442" t="str">
            <v>100 mm</v>
          </cell>
          <cell r="D442" t="str">
            <v>ＫＧ／Ｍ</v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  <cell r="L442">
            <v>1.75</v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 t="str">
            <v/>
          </cell>
          <cell r="R442" t="str">
            <v/>
          </cell>
        </row>
        <row r="443">
          <cell r="A443">
            <v>442</v>
          </cell>
          <cell r="B443" t="str">
            <v>スパイラルダクト</v>
          </cell>
          <cell r="C443" t="str">
            <v>125 mm</v>
          </cell>
          <cell r="D443" t="str">
            <v>ＫＧ／Ｍ</v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  <cell r="L443">
            <v>2.19</v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/>
          </cell>
          <cell r="R443" t="str">
            <v/>
          </cell>
        </row>
        <row r="444">
          <cell r="A444">
            <v>443</v>
          </cell>
          <cell r="B444" t="str">
            <v>スパイラルダクト</v>
          </cell>
          <cell r="C444" t="str">
            <v>150 mm</v>
          </cell>
          <cell r="D444" t="str">
            <v>ＫＧ／Ｍ</v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  <cell r="L444">
            <v>2.62</v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  <cell r="Q444" t="str">
            <v/>
          </cell>
          <cell r="R444" t="str">
            <v/>
          </cell>
        </row>
        <row r="445">
          <cell r="A445">
            <v>444</v>
          </cell>
          <cell r="B445" t="str">
            <v>スパイラルダクト</v>
          </cell>
          <cell r="C445" t="str">
            <v>175 mm</v>
          </cell>
          <cell r="D445" t="str">
            <v>ＫＧ／Ｍ</v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>
            <v>2.77</v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</row>
        <row r="446">
          <cell r="A446">
            <v>445</v>
          </cell>
          <cell r="B446" t="str">
            <v>スパイラルダクト</v>
          </cell>
          <cell r="C446" t="str">
            <v>200 mm</v>
          </cell>
          <cell r="D446" t="str">
            <v>ＫＧ／Ｍ</v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>
            <v>3.17</v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</row>
        <row r="447">
          <cell r="A447">
            <v>446</v>
          </cell>
          <cell r="B447" t="str">
            <v>スパイラルダクト</v>
          </cell>
          <cell r="C447" t="str">
            <v>225 mm</v>
          </cell>
          <cell r="D447" t="str">
            <v>ＫＧ／Ｍ</v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>
            <v>4.28</v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</row>
        <row r="448">
          <cell r="A448">
            <v>447</v>
          </cell>
          <cell r="B448" t="str">
            <v>スパイラルダクト</v>
          </cell>
          <cell r="C448" t="str">
            <v>250 mm</v>
          </cell>
          <cell r="D448" t="str">
            <v>ＫＧ／Ｍ</v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>
            <v>4.76</v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</row>
        <row r="449">
          <cell r="A449">
            <v>448</v>
          </cell>
          <cell r="B449" t="str">
            <v>スパイラルダクト</v>
          </cell>
          <cell r="C449" t="str">
            <v>275 mm</v>
          </cell>
          <cell r="D449" t="str">
            <v>ＫＧ／Ｍ</v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>
            <v>5.23</v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</row>
        <row r="450">
          <cell r="A450">
            <v>449</v>
          </cell>
          <cell r="B450" t="str">
            <v>スパイラルダクト</v>
          </cell>
          <cell r="C450" t="str">
            <v>300 mm</v>
          </cell>
          <cell r="D450" t="str">
            <v>ＫＧ／Ｍ</v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>
            <v>5.71</v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</row>
        <row r="451">
          <cell r="A451">
            <v>450</v>
          </cell>
          <cell r="B451" t="str">
            <v>スパイラルダクト</v>
          </cell>
          <cell r="C451" t="str">
            <v>325 mm</v>
          </cell>
          <cell r="D451" t="str">
            <v>ＫＧ／Ｍ</v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>
            <v>6.18</v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</row>
        <row r="452">
          <cell r="A452">
            <v>451</v>
          </cell>
          <cell r="B452" t="str">
            <v>スパイラルダクト</v>
          </cell>
          <cell r="C452" t="str">
            <v>350 mm</v>
          </cell>
          <cell r="D452" t="str">
            <v>ＫＧ／Ｍ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>
            <v>6.66</v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</row>
        <row r="453">
          <cell r="A453">
            <v>452</v>
          </cell>
          <cell r="B453" t="str">
            <v>スパイラルダクト</v>
          </cell>
          <cell r="C453" t="str">
            <v>375 mm</v>
          </cell>
          <cell r="D453" t="str">
            <v>ＫＧ／Ｍ</v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>
            <v>7.13</v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</row>
        <row r="454">
          <cell r="A454">
            <v>453</v>
          </cell>
          <cell r="B454" t="str">
            <v>スパイラルダクト</v>
          </cell>
          <cell r="C454" t="str">
            <v>400 mm</v>
          </cell>
          <cell r="D454" t="str">
            <v>ＫＧ／Ｍ</v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>
            <v>7.61</v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</row>
        <row r="455">
          <cell r="A455">
            <v>454</v>
          </cell>
          <cell r="B455" t="str">
            <v>スパイラルダクト</v>
          </cell>
          <cell r="C455" t="str">
            <v>450 mm</v>
          </cell>
          <cell r="D455" t="str">
            <v>ＫＧ／Ｍ</v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>
            <v>8.56</v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</row>
        <row r="456">
          <cell r="A456">
            <v>455</v>
          </cell>
          <cell r="B456" t="str">
            <v>スパイラルダクト</v>
          </cell>
          <cell r="C456" t="str">
            <v>500 mm</v>
          </cell>
          <cell r="D456" t="str">
            <v>ＫＧ／Ｍ</v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>
            <v>9.51</v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</row>
        <row r="457">
          <cell r="A457">
            <v>456</v>
          </cell>
          <cell r="B457" t="str">
            <v>排気筒　ＳＵＳ</v>
          </cell>
          <cell r="C457" t="str">
            <v>0.4 t×80 mm</v>
          </cell>
          <cell r="D457" t="str">
            <v>ＫＧ／Ｍ</v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>
            <v>0.79700000000000004</v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</row>
        <row r="458">
          <cell r="A458">
            <v>457</v>
          </cell>
          <cell r="B458" t="str">
            <v>排気筒　ＳＵＳ</v>
          </cell>
          <cell r="C458" t="str">
            <v>0.4 t×100 mm</v>
          </cell>
          <cell r="D458" t="str">
            <v>ＫＧ／Ｍ</v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>
            <v>0.996</v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</row>
        <row r="459">
          <cell r="A459">
            <v>458</v>
          </cell>
          <cell r="B459" t="str">
            <v>排気筒　ＳＵＳ</v>
          </cell>
          <cell r="C459" t="str">
            <v>0.4 t×150 mm</v>
          </cell>
          <cell r="D459" t="str">
            <v>ＫＧ／Ｍ</v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>
            <v>1.494</v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</row>
        <row r="460">
          <cell r="A460">
            <v>459</v>
          </cell>
          <cell r="B460" t="str">
            <v>排気筒　ＳＵＳ</v>
          </cell>
          <cell r="C460" t="str">
            <v>0.4 t×250 mm</v>
          </cell>
          <cell r="D460" t="str">
            <v>ＫＧ／Ｍ</v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>
            <v>2.4900000000000002</v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</row>
        <row r="461">
          <cell r="A461">
            <v>460</v>
          </cell>
          <cell r="B461" t="str">
            <v>排気筒　ＳＵＳ</v>
          </cell>
          <cell r="C461" t="str">
            <v>0.4 t×300 mm</v>
          </cell>
          <cell r="D461" t="str">
            <v>ＫＧ／Ｍ</v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>
            <v>2.988</v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</row>
        <row r="462">
          <cell r="A462">
            <v>461</v>
          </cell>
          <cell r="B462" t="str">
            <v>排気筒　ＳＵＳ</v>
          </cell>
          <cell r="C462" t="str">
            <v>0.8 t×80 mm</v>
          </cell>
          <cell r="D462" t="str">
            <v>ＫＧ／Ｍ</v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>
            <v>1.5960000000000001</v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</row>
        <row r="463">
          <cell r="A463">
            <v>462</v>
          </cell>
          <cell r="B463" t="str">
            <v>排気筒　ＳＵＳ</v>
          </cell>
          <cell r="C463" t="str">
            <v>0.8 t×100 mm</v>
          </cell>
          <cell r="D463" t="str">
            <v>ＫＧ／Ｍ</v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>
            <v>1.9950000000000001</v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</row>
        <row r="464">
          <cell r="A464">
            <v>463</v>
          </cell>
          <cell r="B464" t="str">
            <v>排気筒　ＳＵＳ</v>
          </cell>
          <cell r="C464" t="str">
            <v>0.8 t×150 mm</v>
          </cell>
          <cell r="D464" t="str">
            <v>ＫＧ／Ｍ</v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>
            <v>2.992</v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</row>
        <row r="465">
          <cell r="A465">
            <v>464</v>
          </cell>
          <cell r="B465" t="str">
            <v>排気筒　ＳＵＳ</v>
          </cell>
          <cell r="C465" t="str">
            <v>0.8 t×200 mm</v>
          </cell>
          <cell r="D465" t="str">
            <v>ＫＧ／Ｍ</v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>
            <v>3.99</v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</row>
        <row r="466">
          <cell r="A466">
            <v>465</v>
          </cell>
          <cell r="B466" t="str">
            <v>排気筒　ＳＵＳ</v>
          </cell>
          <cell r="C466" t="str">
            <v>0.8 t×250 mm</v>
          </cell>
          <cell r="D466" t="str">
            <v>ＫＧ／Ｍ</v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>
            <v>4.9870000000000001</v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</row>
        <row r="467">
          <cell r="A467">
            <v>466</v>
          </cell>
          <cell r="B467" t="str">
            <v>排気筒　ＳＵＳ</v>
          </cell>
          <cell r="C467" t="str">
            <v>0.8 t×300 mm</v>
          </cell>
          <cell r="D467" t="str">
            <v>ＫＧ／Ｍ</v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>
            <v>5.9850000000000003</v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</row>
        <row r="468">
          <cell r="A468">
            <v>467</v>
          </cell>
          <cell r="B468" t="str">
            <v>排気トップ　ＳＵＳ</v>
          </cell>
          <cell r="C468" t="str">
            <v>80 mm</v>
          </cell>
          <cell r="D468" t="str">
            <v>ＫＧ／ｶ所</v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>
            <v>0.27</v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</row>
        <row r="469">
          <cell r="A469">
            <v>468</v>
          </cell>
          <cell r="B469" t="str">
            <v>排気トップ　ＳＵＳ</v>
          </cell>
          <cell r="C469" t="str">
            <v>100 mm</v>
          </cell>
          <cell r="D469" t="str">
            <v>ＫＧ／ｶ所</v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>
            <v>0.33</v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</row>
        <row r="470">
          <cell r="A470">
            <v>469</v>
          </cell>
          <cell r="B470" t="str">
            <v>排気トップ　ＳＵＳ</v>
          </cell>
          <cell r="C470" t="str">
            <v>150 mm</v>
          </cell>
          <cell r="D470" t="str">
            <v>ＫＧ／ｶ所</v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>
            <v>0.5</v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</row>
        <row r="471">
          <cell r="A471">
            <v>470</v>
          </cell>
          <cell r="B471" t="str">
            <v>排気トップ　ＳＵＳ</v>
          </cell>
          <cell r="C471" t="str">
            <v>200 mm</v>
          </cell>
          <cell r="D471" t="str">
            <v>ＫＧ／ｶ所</v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>
            <v>0.66</v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</row>
        <row r="472">
          <cell r="A472">
            <v>471</v>
          </cell>
          <cell r="B472" t="str">
            <v>排気トップ　ＳＵＳ</v>
          </cell>
          <cell r="C472" t="str">
            <v>250 mm</v>
          </cell>
          <cell r="D472" t="str">
            <v>ＫＧ／ｶ所</v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>
            <v>0.83</v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</row>
        <row r="473">
          <cell r="A473">
            <v>472</v>
          </cell>
          <cell r="B473" t="str">
            <v>排気トップ　ＳＵＳ</v>
          </cell>
          <cell r="C473" t="str">
            <v>300 mm</v>
          </cell>
          <cell r="D473" t="str">
            <v>ＫＧ／ｶ所</v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>
            <v>1</v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</row>
        <row r="474">
          <cell r="A474">
            <v>473</v>
          </cell>
          <cell r="B474" t="str">
            <v>ベンドキャップ（鋼板製）</v>
          </cell>
          <cell r="C474" t="str">
            <v>100 mm</v>
          </cell>
          <cell r="D474" t="str">
            <v>ＫＧ／ｶ所</v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>
            <v>0.19</v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</row>
        <row r="475">
          <cell r="A475">
            <v>474</v>
          </cell>
          <cell r="B475" t="str">
            <v>ベンドキャップ（鋼板製）</v>
          </cell>
          <cell r="C475" t="str">
            <v>150 mm</v>
          </cell>
          <cell r="D475" t="str">
            <v>ＫＧ／ｶ所</v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>
            <v>0.36</v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</row>
        <row r="476">
          <cell r="A476">
            <v>475</v>
          </cell>
          <cell r="B476" t="str">
            <v>ベンドキャップ（鋼板製）</v>
          </cell>
          <cell r="C476" t="str">
            <v>200 mm</v>
          </cell>
          <cell r="D476" t="str">
            <v>ＫＧ／ｶ所</v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>
            <v>0.57999999999999996</v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</row>
        <row r="477">
          <cell r="A477">
            <v>476</v>
          </cell>
          <cell r="B477" t="str">
            <v>ベンドキャップ (ｽﾃﾝﾚｽ)</v>
          </cell>
          <cell r="C477" t="str">
            <v>100 mm</v>
          </cell>
          <cell r="D477" t="str">
            <v>ＫＧ／ｶ所</v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>
            <v>0.24</v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</row>
        <row r="478">
          <cell r="A478">
            <v>477</v>
          </cell>
          <cell r="B478" t="str">
            <v>ベンドキャップ (ｽﾃﾝﾚｽ)</v>
          </cell>
          <cell r="C478" t="str">
            <v>150 mm</v>
          </cell>
          <cell r="D478" t="str">
            <v>ＫＧ／ｶ所</v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>
            <v>0.48</v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</row>
        <row r="479">
          <cell r="A479">
            <v>478</v>
          </cell>
          <cell r="B479" t="str">
            <v>ベンドキャップ (ｽﾃﾝﾚｽ)</v>
          </cell>
          <cell r="C479" t="str">
            <v>200 mm</v>
          </cell>
          <cell r="D479" t="str">
            <v>ＫＧ／ｶ所</v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>
            <v>0.78</v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</row>
        <row r="480">
          <cell r="A480">
            <v>479</v>
          </cell>
          <cell r="B480" t="str">
            <v>ベンドキャップ (ｱﾙﾐ)</v>
          </cell>
          <cell r="C480" t="str">
            <v>100 mm</v>
          </cell>
          <cell r="D480" t="str">
            <v>ＫＧ／ｶ所</v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>
            <v>0.3</v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</row>
        <row r="481">
          <cell r="A481">
            <v>480</v>
          </cell>
          <cell r="B481" t="str">
            <v>ベンドキャップ (ｱﾙﾐ)</v>
          </cell>
          <cell r="C481" t="str">
            <v>150 mm</v>
          </cell>
          <cell r="D481" t="str">
            <v>ＫＧ／ｶ所</v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>
            <v>0.45</v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</row>
        <row r="482">
          <cell r="A482">
            <v>481</v>
          </cell>
          <cell r="B482" t="str">
            <v>ベンドキャップ (ｱﾙﾐ)</v>
          </cell>
          <cell r="C482" t="str">
            <v>200 mm</v>
          </cell>
          <cell r="D482" t="str">
            <v>ＫＧ／ｶ所</v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>
            <v>0.7</v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</row>
        <row r="483">
          <cell r="A483">
            <v>482</v>
          </cell>
          <cell r="B483" t="str">
            <v>防火ダンパ　（ＦＤ）</v>
          </cell>
          <cell r="C483" t="str">
            <v>100 mm</v>
          </cell>
          <cell r="D483" t="str">
            <v>ＫＧ／ｶ所</v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>
            <v>1.6</v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</row>
        <row r="484">
          <cell r="A484">
            <v>483</v>
          </cell>
          <cell r="B484" t="str">
            <v>防火ダンパ　（ＦＤ）</v>
          </cell>
          <cell r="C484" t="str">
            <v>200 mm</v>
          </cell>
          <cell r="D484" t="str">
            <v>ＫＧ／ｶ所</v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>
            <v>4.2</v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</row>
        <row r="485">
          <cell r="A485">
            <v>484</v>
          </cell>
          <cell r="B485" t="str">
            <v>吹出吸込口鋼板製　C1</v>
          </cell>
          <cell r="C485" t="str">
            <v>125</v>
          </cell>
          <cell r="D485" t="str">
            <v>ＫＧ／面</v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>
            <v>1.06</v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</row>
        <row r="486">
          <cell r="A486">
            <v>485</v>
          </cell>
          <cell r="B486" t="str">
            <v>吹出吸込口鋼板製　C1</v>
          </cell>
          <cell r="C486" t="str">
            <v>150</v>
          </cell>
          <cell r="D486" t="str">
            <v>ＫＧ／面</v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>
            <v>1.56</v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</row>
        <row r="487">
          <cell r="A487">
            <v>486</v>
          </cell>
          <cell r="B487" t="str">
            <v>吹出吸込口鋼板製　C1</v>
          </cell>
          <cell r="C487" t="str">
            <v>200</v>
          </cell>
          <cell r="D487" t="str">
            <v>ＫＧ／面</v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>
            <v>2.25</v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</row>
        <row r="488">
          <cell r="A488">
            <v>487</v>
          </cell>
          <cell r="B488" t="str">
            <v>吹出吸込口鋼板製　C1</v>
          </cell>
          <cell r="C488" t="str">
            <v>250</v>
          </cell>
          <cell r="D488" t="str">
            <v>ＫＧ／面</v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>
            <v>3.19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</row>
        <row r="489">
          <cell r="A489">
            <v>488</v>
          </cell>
          <cell r="B489" t="str">
            <v>吹出吸込口鋼板製　C1</v>
          </cell>
          <cell r="C489" t="str">
            <v>300</v>
          </cell>
          <cell r="D489" t="str">
            <v>ＫＧ／面</v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>
            <v>4.05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</row>
        <row r="490">
          <cell r="A490">
            <v>489</v>
          </cell>
          <cell r="B490" t="str">
            <v>吹出吸込口鋼板製　C1</v>
          </cell>
          <cell r="C490" t="str">
            <v>350</v>
          </cell>
          <cell r="D490" t="str">
            <v>ＫＧ／面</v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>
            <v>5.82</v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</row>
        <row r="491">
          <cell r="A491">
            <v>490</v>
          </cell>
          <cell r="B491" t="str">
            <v>吹出吸込口鋼板製　C1</v>
          </cell>
          <cell r="C491" t="str">
            <v>375</v>
          </cell>
          <cell r="D491" t="str">
            <v>ＫＧ／面</v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>
            <v>6.2</v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</row>
        <row r="492">
          <cell r="A492">
            <v>491</v>
          </cell>
          <cell r="B492" t="str">
            <v>吹出吸込口鋼板製　C1</v>
          </cell>
          <cell r="C492" t="str">
            <v>400</v>
          </cell>
          <cell r="D492" t="str">
            <v>ＫＧ／面</v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>
            <v>6.09</v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</row>
        <row r="493">
          <cell r="A493">
            <v>492</v>
          </cell>
          <cell r="B493" t="str">
            <v>吹出吸込口鋼板製　C1</v>
          </cell>
          <cell r="C493" t="str">
            <v>450</v>
          </cell>
          <cell r="D493" t="str">
            <v>ＫＧ／面</v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>
            <v>7.62</v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</row>
        <row r="494">
          <cell r="A494">
            <v>493</v>
          </cell>
          <cell r="B494" t="str">
            <v>吹出吸込口鋼板製　C2</v>
          </cell>
          <cell r="C494" t="str">
            <v>125</v>
          </cell>
          <cell r="D494" t="str">
            <v>ＫＧ／面</v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</row>
        <row r="495">
          <cell r="A495">
            <v>494</v>
          </cell>
          <cell r="B495" t="str">
            <v>吹出吸込口鋼板製　C2</v>
          </cell>
          <cell r="C495" t="str">
            <v>150</v>
          </cell>
          <cell r="D495" t="str">
            <v>ＫＧ／面</v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>
            <v>1.69</v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</row>
        <row r="496">
          <cell r="A496">
            <v>495</v>
          </cell>
          <cell r="B496" t="str">
            <v>吹出吸込口鋼板製　C2</v>
          </cell>
          <cell r="C496" t="str">
            <v>200</v>
          </cell>
          <cell r="D496" t="str">
            <v>ＫＧ／面</v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>
            <v>2.42</v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</row>
        <row r="497">
          <cell r="A497">
            <v>496</v>
          </cell>
          <cell r="B497" t="str">
            <v>吹出吸込口鋼板製　C2</v>
          </cell>
          <cell r="C497" t="str">
            <v>250</v>
          </cell>
          <cell r="D497" t="str">
            <v>ＫＧ／面</v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>
            <v>3.61</v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</row>
        <row r="498">
          <cell r="A498">
            <v>497</v>
          </cell>
          <cell r="B498" t="str">
            <v>吹出吸込口鋼板製　C2</v>
          </cell>
          <cell r="C498" t="str">
            <v>300</v>
          </cell>
          <cell r="D498" t="str">
            <v>ＫＧ／面</v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>
            <v>4.88</v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</row>
        <row r="499">
          <cell r="A499">
            <v>498</v>
          </cell>
          <cell r="B499" t="str">
            <v>吹出吸込口鋼板製　C2</v>
          </cell>
          <cell r="C499" t="str">
            <v>350</v>
          </cell>
          <cell r="D499" t="str">
            <v>ＫＧ／面</v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>
            <v>6.07</v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</row>
        <row r="500">
          <cell r="A500">
            <v>499</v>
          </cell>
          <cell r="B500" t="str">
            <v>吹出吸込口鋼板製　C2</v>
          </cell>
          <cell r="C500" t="str">
            <v>375</v>
          </cell>
          <cell r="D500" t="str">
            <v>ＫＧ／面</v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>
            <v>6.49</v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</row>
        <row r="501">
          <cell r="A501">
            <v>500</v>
          </cell>
          <cell r="B501" t="str">
            <v>吹出吸込口鋼板製　C2</v>
          </cell>
          <cell r="C501" t="str">
            <v>400</v>
          </cell>
          <cell r="D501" t="str">
            <v>ＫＧ／面</v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>
            <v>6.73</v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</row>
        <row r="502">
          <cell r="A502">
            <v>501</v>
          </cell>
          <cell r="B502" t="str">
            <v>吹出吸込口鋼板製　C2</v>
          </cell>
          <cell r="C502" t="str">
            <v>450</v>
          </cell>
          <cell r="D502" t="str">
            <v>ＫＧ／面</v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>
            <v>7.35</v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</row>
        <row r="503">
          <cell r="A503">
            <v>502</v>
          </cell>
          <cell r="B503" t="str">
            <v>吹出吸込口鋼板製　E1</v>
          </cell>
          <cell r="C503" t="str">
            <v>100</v>
          </cell>
          <cell r="D503" t="str">
            <v>ＫＧ／面</v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>
            <v>1.42</v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</row>
        <row r="504">
          <cell r="A504">
            <v>503</v>
          </cell>
          <cell r="B504" t="str">
            <v>吹出吸込口鋼板製　E1</v>
          </cell>
          <cell r="C504" t="str">
            <v>125</v>
          </cell>
          <cell r="D504" t="str">
            <v>ＫＧ／面</v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>
            <v>1.76</v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</row>
        <row r="505">
          <cell r="A505">
            <v>504</v>
          </cell>
          <cell r="B505" t="str">
            <v>吹出吸込口鋼板製　E1</v>
          </cell>
          <cell r="C505" t="str">
            <v>150</v>
          </cell>
          <cell r="D505" t="str">
            <v>ＫＧ／面</v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>
            <v>1.82</v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</row>
        <row r="506">
          <cell r="A506">
            <v>505</v>
          </cell>
          <cell r="B506" t="str">
            <v>吹出吸込口鋼板製　E1</v>
          </cell>
          <cell r="C506" t="str">
            <v>200</v>
          </cell>
          <cell r="D506" t="str">
            <v>ＫＧ／面</v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>
            <v>3.84</v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</row>
        <row r="507">
          <cell r="A507">
            <v>506</v>
          </cell>
          <cell r="B507" t="str">
            <v>吹出吸込口鋼板製　E1</v>
          </cell>
          <cell r="C507" t="str">
            <v>250</v>
          </cell>
          <cell r="D507" t="str">
            <v>ＫＧ／面</v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>
            <v>4.29</v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</row>
        <row r="508">
          <cell r="A508">
            <v>507</v>
          </cell>
          <cell r="B508" t="str">
            <v>吹出吸込口鋼板製　E1</v>
          </cell>
          <cell r="C508" t="str">
            <v>350</v>
          </cell>
          <cell r="D508" t="str">
            <v>ＫＧ／面</v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>
            <v>6.42</v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</row>
        <row r="509">
          <cell r="A509">
            <v>508</v>
          </cell>
          <cell r="B509" t="str">
            <v>吹出吸込口鋼板製　E1</v>
          </cell>
          <cell r="C509" t="str">
            <v>400</v>
          </cell>
          <cell r="D509" t="str">
            <v>ＫＧ／面</v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>
            <v>8.3000000000000007</v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</row>
        <row r="510">
          <cell r="A510">
            <v>509</v>
          </cell>
          <cell r="B510" t="str">
            <v>吹出吸込口鋼板製　E1</v>
          </cell>
          <cell r="C510" t="str">
            <v>450</v>
          </cell>
          <cell r="D510" t="str">
            <v>ＫＧ／面</v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>
            <v>8.9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</row>
        <row r="511">
          <cell r="A511">
            <v>510</v>
          </cell>
          <cell r="B511" t="str">
            <v>吹出吸込口鋼板製　E2</v>
          </cell>
          <cell r="C511" t="str">
            <v>100</v>
          </cell>
          <cell r="D511" t="str">
            <v>ＫＧ／面</v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>
            <v>1.6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</row>
        <row r="512">
          <cell r="A512">
            <v>511</v>
          </cell>
          <cell r="B512" t="str">
            <v>吹出吸込口鋼板製　E2</v>
          </cell>
          <cell r="C512" t="str">
            <v>125</v>
          </cell>
          <cell r="D512" t="str">
            <v>ＫＧ／面</v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>
            <v>1.98</v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</row>
        <row r="513">
          <cell r="A513">
            <v>512</v>
          </cell>
          <cell r="B513" t="str">
            <v>吹出吸込口鋼板製　E2</v>
          </cell>
          <cell r="C513" t="str">
            <v>150</v>
          </cell>
          <cell r="D513" t="str">
            <v>ＫＧ／面</v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>
            <v>2.09</v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</row>
        <row r="514">
          <cell r="A514">
            <v>513</v>
          </cell>
          <cell r="B514" t="str">
            <v>吹出吸込口鋼板製　E2</v>
          </cell>
          <cell r="C514" t="str">
            <v>200</v>
          </cell>
          <cell r="D514" t="str">
            <v>ＫＧ／面</v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>
            <v>4.21</v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</row>
        <row r="515">
          <cell r="A515">
            <v>514</v>
          </cell>
          <cell r="B515" t="str">
            <v>吹出吸込口鋼板製　E2</v>
          </cell>
          <cell r="C515" t="str">
            <v>250</v>
          </cell>
          <cell r="D515" t="str">
            <v>ＫＧ／面</v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>
            <v>4.8099999999999996</v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</row>
        <row r="516">
          <cell r="A516">
            <v>515</v>
          </cell>
          <cell r="B516" t="str">
            <v>吹出吸込口鋼板製　E2</v>
          </cell>
          <cell r="C516" t="str">
            <v>300</v>
          </cell>
          <cell r="D516" t="str">
            <v>ＫＧ／面</v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>
            <v>6.75</v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</row>
        <row r="517">
          <cell r="A517">
            <v>516</v>
          </cell>
          <cell r="B517" t="str">
            <v>吹出吸込口鋼板製　E2</v>
          </cell>
          <cell r="C517" t="str">
            <v>350</v>
          </cell>
          <cell r="D517" t="str">
            <v>ＫＧ／面</v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>
            <v>6.99</v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</row>
        <row r="518">
          <cell r="A518">
            <v>517</v>
          </cell>
          <cell r="B518" t="str">
            <v>吹出吸込口鋼板製　E2</v>
          </cell>
          <cell r="C518" t="str">
            <v>400</v>
          </cell>
          <cell r="D518" t="str">
            <v>ＫＧ／面</v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>
            <v>8.81</v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</row>
        <row r="519">
          <cell r="A519">
            <v>518</v>
          </cell>
          <cell r="B519" t="str">
            <v>吹出吸込口鋼板製　E2</v>
          </cell>
          <cell r="C519" t="str">
            <v>450</v>
          </cell>
          <cell r="D519" t="str">
            <v>ＫＧ／面</v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>
            <v>8.94</v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</row>
        <row r="520">
          <cell r="A520">
            <v>519</v>
          </cell>
          <cell r="B520" t="str">
            <v>ブリーズライン</v>
          </cell>
          <cell r="C520" t="str">
            <v>S　型</v>
          </cell>
          <cell r="D520" t="str">
            <v>ＫＧ／Ｍ</v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>
            <v>1.36</v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</row>
        <row r="521">
          <cell r="A521">
            <v>520</v>
          </cell>
          <cell r="B521" t="str">
            <v>ブリーズライン</v>
          </cell>
          <cell r="C521" t="str">
            <v>D　型</v>
          </cell>
          <cell r="D521" t="str">
            <v>ＫＧ／Ｍ</v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>
            <v>2.5099999999999998</v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</row>
        <row r="522">
          <cell r="A522">
            <v>521</v>
          </cell>
          <cell r="B522" t="str">
            <v>ブリーズライン</v>
          </cell>
          <cell r="C522" t="str">
            <v>3　型</v>
          </cell>
          <cell r="D522" t="str">
            <v>ＫＧ／Ｍ</v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>
            <v>3.53</v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</row>
        <row r="523">
          <cell r="A523">
            <v>522</v>
          </cell>
          <cell r="B523" t="str">
            <v>カームライン　ＣＬ</v>
          </cell>
          <cell r="C523" t="str">
            <v>1　列</v>
          </cell>
          <cell r="D523" t="str">
            <v>ＫＧ／Ｍ</v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>
            <v>0.75</v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</row>
        <row r="524">
          <cell r="A524">
            <v>523</v>
          </cell>
          <cell r="B524" t="str">
            <v>カームライン　ＣＬ</v>
          </cell>
          <cell r="C524" t="str">
            <v>2　列</v>
          </cell>
          <cell r="D524" t="str">
            <v>ＫＧ／Ｍ</v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>
            <v>0.85</v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</row>
        <row r="525">
          <cell r="A525">
            <v>524</v>
          </cell>
          <cell r="B525" t="str">
            <v>カームライン　ＣＬ</v>
          </cell>
          <cell r="C525" t="str">
            <v>3　列</v>
          </cell>
          <cell r="D525" t="str">
            <v>ＫＧ／Ｍ</v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>
            <v>0.95</v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</row>
        <row r="526">
          <cell r="A526">
            <v>525</v>
          </cell>
          <cell r="B526" t="str">
            <v>カームライン　ＣＬ</v>
          </cell>
          <cell r="C526" t="str">
            <v>4　列</v>
          </cell>
          <cell r="D526" t="str">
            <v>ＫＧ／Ｍ</v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>
            <v>1.1000000000000001</v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</row>
        <row r="527">
          <cell r="A527">
            <v>526</v>
          </cell>
          <cell r="B527" t="str">
            <v>カームライン　ＣＬ</v>
          </cell>
          <cell r="C527" t="str">
            <v>5　列</v>
          </cell>
          <cell r="D527" t="str">
            <v>ＫＧ／Ｍ</v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>
            <v>1.2</v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</row>
        <row r="528">
          <cell r="A528">
            <v>527</v>
          </cell>
          <cell r="B528" t="str">
            <v>カームライン　ＣＬ</v>
          </cell>
          <cell r="C528" t="str">
            <v>6　列</v>
          </cell>
          <cell r="D528" t="str">
            <v>ＫＧ／Ｍ</v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>
            <v>1.4</v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</row>
        <row r="529">
          <cell r="A529">
            <v>528</v>
          </cell>
          <cell r="B529" t="str">
            <v>カームライン　ＣＬ</v>
          </cell>
          <cell r="C529" t="str">
            <v>8　列</v>
          </cell>
          <cell r="D529" t="str">
            <v>ＫＧ／Ｍ</v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>
            <v>1.6</v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</row>
        <row r="530">
          <cell r="A530">
            <v>529</v>
          </cell>
          <cell r="B530" t="str">
            <v>カームライン　ＣＬ</v>
          </cell>
          <cell r="C530" t="str">
            <v>10　列</v>
          </cell>
          <cell r="D530" t="str">
            <v>ＫＧ／Ｍ</v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>
            <v>1.8</v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</row>
        <row r="531">
          <cell r="A531">
            <v>530</v>
          </cell>
          <cell r="B531" t="str">
            <v>カームライン　ＣＬ</v>
          </cell>
          <cell r="C531" t="str">
            <v>12　列</v>
          </cell>
          <cell r="D531" t="str">
            <v>ＫＧ／Ｍ</v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>
            <v>2.1</v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</row>
        <row r="532">
          <cell r="A532">
            <v>531</v>
          </cell>
          <cell r="B532" t="str">
            <v>カームライン　ＣＬ</v>
          </cell>
          <cell r="C532" t="str">
            <v>16　列</v>
          </cell>
          <cell r="D532" t="str">
            <v>ＫＧ／Ｍ</v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</row>
        <row r="533">
          <cell r="A533">
            <v>532</v>
          </cell>
          <cell r="B533" t="str">
            <v>カームライン　ＣＬ</v>
          </cell>
          <cell r="C533" t="str">
            <v>18　列</v>
          </cell>
          <cell r="D533" t="str">
            <v>ＫＧ／Ｍ</v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>
            <v>2.9</v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</row>
        <row r="534">
          <cell r="A534">
            <v>533</v>
          </cell>
          <cell r="B534" t="str">
            <v>カームライン　ＣＬ</v>
          </cell>
          <cell r="C534" t="str">
            <v>20　列</v>
          </cell>
          <cell r="D534" t="str">
            <v>ＫＧ／Ｍ</v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>
            <v>3.1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</row>
        <row r="535">
          <cell r="A535">
            <v>534</v>
          </cell>
          <cell r="B535" t="str">
            <v>カームライン　ＳＬ</v>
          </cell>
          <cell r="C535" t="str">
            <v>片吹型</v>
          </cell>
          <cell r="D535" t="str">
            <v>ＫＧ／Ｍ</v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>
            <v>3.93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</row>
        <row r="536">
          <cell r="A536">
            <v>535</v>
          </cell>
          <cell r="B536" t="str">
            <v>カームライン　ＳＬ</v>
          </cell>
          <cell r="C536" t="str">
            <v>両吹型</v>
          </cell>
          <cell r="D536" t="str">
            <v>ＫＧ／Ｍ</v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>
            <v>5.63</v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</row>
        <row r="537">
          <cell r="A537">
            <v>536</v>
          </cell>
          <cell r="B537" t="str">
            <v>吹出口、吸込口　ＲＧ</v>
          </cell>
          <cell r="C537" t="str">
            <v/>
          </cell>
          <cell r="D537" t="str">
            <v>ＫＧ／Ｍ２</v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>
            <v>22.78</v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</row>
        <row r="538">
          <cell r="A538">
            <v>537</v>
          </cell>
          <cell r="B538" t="str">
            <v>ガ　ラ　リ</v>
          </cell>
          <cell r="C538" t="str">
            <v>鋼板製</v>
          </cell>
          <cell r="D538" t="str">
            <v>ＫＧ／Ｍ２</v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>
            <v>58.1</v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</row>
        <row r="539">
          <cell r="A539">
            <v>538</v>
          </cell>
          <cell r="B539" t="str">
            <v>ガ　ラ　リ</v>
          </cell>
          <cell r="C539" t="str">
            <v>アルミ製</v>
          </cell>
          <cell r="D539" t="str">
            <v>ＫＧ／Ｍ２</v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>
            <v>27.1</v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</row>
        <row r="540">
          <cell r="A540">
            <v>539</v>
          </cell>
          <cell r="B540" t="str">
            <v>ス　リ　ッ　ト</v>
          </cell>
          <cell r="C540" t="str">
            <v>300×300</v>
          </cell>
          <cell r="D540" t="str">
            <v>ＫＧ／面</v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>
            <v>5.3</v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</row>
        <row r="541">
          <cell r="A541">
            <v>540</v>
          </cell>
          <cell r="B541" t="str">
            <v>ス　リ　ッ　ト</v>
          </cell>
          <cell r="C541" t="str">
            <v>300×450</v>
          </cell>
          <cell r="D541" t="str">
            <v>ＫＧ／面</v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>
            <v>7.5</v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</row>
        <row r="542">
          <cell r="A542">
            <v>541</v>
          </cell>
          <cell r="B542" t="str">
            <v>ス　リ　ッ　ト</v>
          </cell>
          <cell r="C542" t="str">
            <v>300×600</v>
          </cell>
          <cell r="D542" t="str">
            <v>ＫＧ／面</v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>
            <v>9.8000000000000007</v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</row>
        <row r="543">
          <cell r="A543">
            <v>542</v>
          </cell>
          <cell r="B543" t="str">
            <v>ス　リ　ッ　ト</v>
          </cell>
          <cell r="C543" t="str">
            <v>300×750</v>
          </cell>
          <cell r="D543" t="str">
            <v>ＫＧ／面</v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>
            <v>12.1</v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</row>
        <row r="544">
          <cell r="A544">
            <v>543</v>
          </cell>
          <cell r="B544" t="str">
            <v>ス　リ　ッ　ト</v>
          </cell>
          <cell r="C544" t="str">
            <v>300×900</v>
          </cell>
          <cell r="D544" t="str">
            <v>ＫＧ／面</v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</row>
        <row r="545">
          <cell r="A545">
            <v>544</v>
          </cell>
          <cell r="B545" t="str">
            <v>ス　リ　ッ　ト</v>
          </cell>
          <cell r="C545" t="str">
            <v>300×1000</v>
          </cell>
          <cell r="D545" t="str">
            <v>ＫＧ／面</v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>
            <v>15.8</v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</row>
        <row r="546">
          <cell r="A546">
            <v>545</v>
          </cell>
          <cell r="B546" t="str">
            <v>ス　リ　ッ　ト</v>
          </cell>
          <cell r="C546" t="str">
            <v>450×450</v>
          </cell>
          <cell r="D546" t="str">
            <v>ＫＧ／面</v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</row>
        <row r="547">
          <cell r="A547">
            <v>546</v>
          </cell>
          <cell r="B547" t="str">
            <v>ス　リ　ッ　ト</v>
          </cell>
          <cell r="C547" t="str">
            <v>450×600</v>
          </cell>
          <cell r="D547" t="str">
            <v>ＫＧ／面</v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>
            <v>13.9</v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</row>
        <row r="548">
          <cell r="A548">
            <v>547</v>
          </cell>
          <cell r="B548" t="str">
            <v>ス　リ　ッ　ト</v>
          </cell>
          <cell r="C548" t="str">
            <v>450×750</v>
          </cell>
          <cell r="D548" t="str">
            <v>ＫＧ／面</v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>
            <v>17.100000000000001</v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</row>
        <row r="549">
          <cell r="A549">
            <v>548</v>
          </cell>
          <cell r="B549" t="str">
            <v>ス　リ　ッ　ト</v>
          </cell>
          <cell r="C549" t="str">
            <v>450×900</v>
          </cell>
          <cell r="D549" t="str">
            <v>ＫＧ／面</v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>
            <v>20.3</v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</row>
        <row r="550">
          <cell r="A550">
            <v>549</v>
          </cell>
          <cell r="B550" t="str">
            <v>ス　リ　ッ　ト</v>
          </cell>
          <cell r="C550" t="str">
            <v>450×1000</v>
          </cell>
          <cell r="D550" t="str">
            <v>ＫＧ／面</v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>
            <v>22.4</v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</row>
        <row r="551">
          <cell r="A551">
            <v>550</v>
          </cell>
          <cell r="B551" t="str">
            <v>ス　リ　ッ　ト</v>
          </cell>
          <cell r="C551" t="str">
            <v>600×600</v>
          </cell>
          <cell r="D551" t="str">
            <v>ＫＧ／面</v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>
            <v>17.899999999999999</v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</row>
        <row r="552">
          <cell r="A552">
            <v>551</v>
          </cell>
          <cell r="B552" t="str">
            <v>ス　リ　ッ　ト</v>
          </cell>
          <cell r="C552" t="str">
            <v>600×750</v>
          </cell>
          <cell r="D552" t="str">
            <v>ＫＧ／面</v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>
            <v>22.1</v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</row>
        <row r="553">
          <cell r="A553">
            <v>552</v>
          </cell>
          <cell r="B553" t="str">
            <v>ス　リ　ッ　ト</v>
          </cell>
          <cell r="C553" t="str">
            <v>600×900</v>
          </cell>
          <cell r="D553" t="str">
            <v>ＫＧ／面</v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>
            <v>25.9</v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</row>
        <row r="554">
          <cell r="A554">
            <v>553</v>
          </cell>
          <cell r="B554" t="str">
            <v>ス　リ　ッ　ト</v>
          </cell>
          <cell r="C554" t="str">
            <v>600×1000</v>
          </cell>
          <cell r="D554" t="str">
            <v>ＫＧ／面</v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>
            <v>29</v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</row>
        <row r="555">
          <cell r="A555">
            <v>554</v>
          </cell>
          <cell r="B555" t="str">
            <v>ス　リ　ッ　ト</v>
          </cell>
          <cell r="C555" t="str">
            <v>900×750</v>
          </cell>
          <cell r="D555" t="str">
            <v>ＫＧ／面</v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>
            <v>30.7</v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</row>
        <row r="556">
          <cell r="A556">
            <v>555</v>
          </cell>
          <cell r="B556" t="str">
            <v>ス　リ　ッ　ト</v>
          </cell>
          <cell r="C556" t="str">
            <v>900×1000</v>
          </cell>
          <cell r="D556" t="str">
            <v>ＫＧ／面</v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>
            <v>42.1</v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</row>
        <row r="557">
          <cell r="A557">
            <v>556</v>
          </cell>
          <cell r="B557" t="str">
            <v>防火兼用 ｼｬｯﾀ付 ｽﾘｯﾄ</v>
          </cell>
          <cell r="C557" t="str">
            <v>300×300</v>
          </cell>
          <cell r="D557" t="str">
            <v>ＫＧ／面</v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>
            <v>6.3</v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</row>
        <row r="558">
          <cell r="A558">
            <v>557</v>
          </cell>
          <cell r="B558" t="str">
            <v>防火兼用 ｼｬｯﾀ付 ｽﾘｯﾄ</v>
          </cell>
          <cell r="C558" t="str">
            <v>300×450</v>
          </cell>
          <cell r="D558" t="str">
            <v>ＫＧ／面</v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>
            <v>8.9</v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</row>
        <row r="559">
          <cell r="A559">
            <v>558</v>
          </cell>
          <cell r="B559" t="str">
            <v>防火兼用 ｼｬｯﾀ付 ｽﾘｯﾄ</v>
          </cell>
          <cell r="C559" t="str">
            <v>300×600</v>
          </cell>
          <cell r="D559" t="str">
            <v>ＫＧ／面</v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>
            <v>11.5</v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</row>
        <row r="560">
          <cell r="A560">
            <v>559</v>
          </cell>
          <cell r="B560" t="str">
            <v>防火兼用 ｼｬｯﾀ付 ｽﾘｯﾄ</v>
          </cell>
          <cell r="C560" t="str">
            <v>300×750</v>
          </cell>
          <cell r="D560" t="str">
            <v>ＫＧ／面</v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>
            <v>13.9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</row>
        <row r="561">
          <cell r="A561">
            <v>560</v>
          </cell>
          <cell r="B561" t="str">
            <v>防火兼用 ｼｬｯﾀ付 ｽﾘｯﾄ</v>
          </cell>
          <cell r="C561" t="str">
            <v>300×900</v>
          </cell>
          <cell r="D561" t="str">
            <v>ＫＧ／面</v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>
            <v>16.8</v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</row>
        <row r="562">
          <cell r="A562">
            <v>561</v>
          </cell>
          <cell r="B562" t="str">
            <v>防火兼用 ｼｬｯﾀ付 ｽﾘｯﾄ</v>
          </cell>
          <cell r="C562" t="str">
            <v>300×1000</v>
          </cell>
          <cell r="D562" t="str">
            <v>ＫＧ／面</v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>
            <v>18.5</v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</row>
        <row r="563">
          <cell r="A563">
            <v>562</v>
          </cell>
          <cell r="B563" t="str">
            <v>防火兼用 ｼｬｯﾀ付 ｽﾘｯﾄ</v>
          </cell>
          <cell r="C563" t="str">
            <v>450×450</v>
          </cell>
          <cell r="D563" t="str">
            <v>ＫＧ／面</v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>
            <v>11.6</v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</row>
        <row r="564">
          <cell r="A564">
            <v>563</v>
          </cell>
          <cell r="B564" t="str">
            <v>防火兼用 ｼｬｯﾀ付 ｽﾘｯﾄ</v>
          </cell>
          <cell r="C564" t="str">
            <v>450×600</v>
          </cell>
          <cell r="D564" t="str">
            <v>ＫＧ／面</v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>
            <v>16.2</v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</row>
        <row r="565">
          <cell r="A565">
            <v>564</v>
          </cell>
          <cell r="B565" t="str">
            <v>防火兼用 ｼｬｯﾀ付 ｽﾘｯﾄ</v>
          </cell>
          <cell r="C565" t="str">
            <v>450×750</v>
          </cell>
          <cell r="D565" t="str">
            <v>ＫＧ／面</v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>
            <v>14.9</v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</row>
        <row r="566">
          <cell r="A566">
            <v>565</v>
          </cell>
          <cell r="B566" t="str">
            <v>防火兼用 ｼｬｯﾀ付 ｽﾘｯﾄ</v>
          </cell>
          <cell r="C566" t="str">
            <v>450×900</v>
          </cell>
          <cell r="D566" t="str">
            <v>ＫＧ／面</v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>
            <v>23.6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</row>
        <row r="567">
          <cell r="A567">
            <v>566</v>
          </cell>
          <cell r="B567" t="str">
            <v>防火兼用 ｼｬｯﾀ付 ｽﾘｯﾄ</v>
          </cell>
          <cell r="C567" t="str">
            <v>450×1000</v>
          </cell>
          <cell r="D567" t="str">
            <v>ＫＧ／面</v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>
            <v>26.2</v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</row>
        <row r="568">
          <cell r="A568">
            <v>567</v>
          </cell>
          <cell r="B568" t="str">
            <v>防火兼用 ｼｬｯﾀ付 ｽﾘｯﾄ</v>
          </cell>
          <cell r="C568" t="str">
            <v>600×600</v>
          </cell>
          <cell r="D568" t="str">
            <v>ＫＧ／面</v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>
            <v>20.8</v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</row>
        <row r="569">
          <cell r="A569">
            <v>568</v>
          </cell>
          <cell r="B569" t="str">
            <v>防火兼用 ｼｬｯﾀ付 ｽﾘｯﾄ</v>
          </cell>
          <cell r="C569" t="str">
            <v>600×750</v>
          </cell>
          <cell r="D569" t="str">
            <v>ＫＧ／面</v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>
            <v>25.6</v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</row>
        <row r="570">
          <cell r="A570">
            <v>569</v>
          </cell>
          <cell r="B570" t="str">
            <v>防火兼用 ｼｬｯﾀ付 ｽﾘｯﾄ</v>
          </cell>
          <cell r="C570" t="str">
            <v>600×900</v>
          </cell>
          <cell r="D570" t="str">
            <v>ＫＧ／面</v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>
            <v>30.3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</row>
        <row r="571">
          <cell r="A571">
            <v>570</v>
          </cell>
          <cell r="B571" t="str">
            <v>防火兼用 ｼｬｯﾀ付 ｽﾘｯﾄ</v>
          </cell>
          <cell r="C571" t="str">
            <v>600×1000</v>
          </cell>
          <cell r="D571" t="str">
            <v>ＫＧ／面</v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>
            <v>33.5</v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</row>
        <row r="572">
          <cell r="A572">
            <v>571</v>
          </cell>
          <cell r="B572" t="str">
            <v>防火兼用 ｼｬｯﾀ付 ｽﾘｯﾄ</v>
          </cell>
          <cell r="C572" t="str">
            <v>900×750</v>
          </cell>
          <cell r="D572" t="str">
            <v>ＫＧ／面</v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>
            <v>37</v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</row>
        <row r="573">
          <cell r="A573">
            <v>572</v>
          </cell>
          <cell r="B573" t="str">
            <v>防火兼用 ｼｬｯﾀ付 ｽﾘｯﾄ</v>
          </cell>
          <cell r="C573" t="str">
            <v>900×900</v>
          </cell>
          <cell r="D573" t="str">
            <v>ＫＧ／面</v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>
            <v>43.8</v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</row>
        <row r="574">
          <cell r="A574">
            <v>573</v>
          </cell>
          <cell r="B574" t="str">
            <v>防火兼用 ｼｬｯﾀ付 ｽﾘｯﾄ</v>
          </cell>
          <cell r="C574" t="str">
            <v>900×1000</v>
          </cell>
          <cell r="D574" t="str">
            <v>ＫＧ／面</v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>
            <v>48.5</v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</row>
        <row r="575">
          <cell r="A575">
            <v>574</v>
          </cell>
          <cell r="B575" t="str">
            <v>吹出口、吸込口 Ｖ又はＨ</v>
          </cell>
          <cell r="C575" t="str">
            <v>200×100</v>
          </cell>
          <cell r="D575" t="str">
            <v>ＫＧ／面</v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>
            <v>0.4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</row>
        <row r="576">
          <cell r="A576">
            <v>575</v>
          </cell>
          <cell r="B576" t="str">
            <v>吹出口、吸込口 Ｖ又はＨ</v>
          </cell>
          <cell r="C576" t="str">
            <v>200×150</v>
          </cell>
          <cell r="D576" t="str">
            <v>ＫＧ／面</v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>
            <v>0.5</v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</row>
        <row r="577">
          <cell r="A577">
            <v>576</v>
          </cell>
          <cell r="B577" t="str">
            <v>吹出口、吸込口 Ｖ又はＨ</v>
          </cell>
          <cell r="C577" t="str">
            <v>200×200</v>
          </cell>
          <cell r="D577" t="str">
            <v>ＫＧ／面</v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>
            <v>0.6</v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</row>
        <row r="578">
          <cell r="A578">
            <v>577</v>
          </cell>
          <cell r="B578" t="str">
            <v>吹出口、吸込口 Ｖ又はＨ</v>
          </cell>
          <cell r="C578" t="str">
            <v>250×100</v>
          </cell>
          <cell r="D578" t="str">
            <v>ＫＧ／面</v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>
            <v>0.5</v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</row>
        <row r="579">
          <cell r="A579">
            <v>578</v>
          </cell>
          <cell r="B579" t="str">
            <v>吹出口、吸込口 Ｖ又はＨ</v>
          </cell>
          <cell r="C579" t="str">
            <v>250×150</v>
          </cell>
          <cell r="D579" t="str">
            <v>ＫＧ／面</v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>
            <v>0.6</v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</row>
        <row r="580">
          <cell r="A580">
            <v>579</v>
          </cell>
          <cell r="B580" t="str">
            <v>吹出口、吸込口 Ｖ又はＨ</v>
          </cell>
          <cell r="C580" t="str">
            <v>250×250</v>
          </cell>
          <cell r="D580" t="str">
            <v>ＫＧ／面</v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>
            <v>1</v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</row>
        <row r="581">
          <cell r="A581">
            <v>580</v>
          </cell>
          <cell r="B581" t="str">
            <v>吹出口、吸込口 Ｖ又はＨ</v>
          </cell>
          <cell r="C581" t="str">
            <v>300×100</v>
          </cell>
          <cell r="D581" t="str">
            <v>ＫＧ／面</v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>
            <v>0.6</v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</row>
        <row r="582">
          <cell r="A582">
            <v>581</v>
          </cell>
          <cell r="B582" t="str">
            <v>吹出口、吸込口 Ｖ又はＨ</v>
          </cell>
          <cell r="C582" t="str">
            <v>300×150</v>
          </cell>
          <cell r="D582" t="str">
            <v>ＫＧ／面</v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>
            <v>0.7</v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</row>
        <row r="583">
          <cell r="A583">
            <v>582</v>
          </cell>
          <cell r="B583" t="str">
            <v>吹出口、吸込口 Ｖ又はＨ</v>
          </cell>
          <cell r="C583" t="str">
            <v>300×200</v>
          </cell>
          <cell r="D583" t="str">
            <v>ＫＧ／面</v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>
            <v>1</v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</row>
        <row r="584">
          <cell r="A584">
            <v>583</v>
          </cell>
          <cell r="B584" t="str">
            <v>吹出口、吸込口 Ｖ又はＨ</v>
          </cell>
          <cell r="C584" t="str">
            <v>300×250</v>
          </cell>
          <cell r="D584" t="str">
            <v>ＫＧ／面</v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>
            <v>1.2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</row>
        <row r="585">
          <cell r="A585">
            <v>584</v>
          </cell>
          <cell r="B585" t="str">
            <v>吹出口、吸込口 Ｖ又はＨ</v>
          </cell>
          <cell r="C585" t="str">
            <v>300×300</v>
          </cell>
          <cell r="D585" t="str">
            <v>ＫＧ／面</v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>
            <v>1.4</v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</row>
        <row r="586">
          <cell r="A586">
            <v>585</v>
          </cell>
          <cell r="B586" t="str">
            <v>吹出口、吸込口 Ｖ又はＨ</v>
          </cell>
          <cell r="C586" t="str">
            <v>350×100</v>
          </cell>
          <cell r="D586" t="str">
            <v>ＫＧ／面</v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>
            <v>0.7</v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</row>
        <row r="587">
          <cell r="A587">
            <v>586</v>
          </cell>
          <cell r="B587" t="str">
            <v>吹出口、吸込口 Ｖ又はＨ</v>
          </cell>
          <cell r="C587" t="str">
            <v>350×150</v>
          </cell>
          <cell r="D587" t="str">
            <v>ＫＧ／面</v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>
            <v>0.9</v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</row>
        <row r="588">
          <cell r="A588">
            <v>587</v>
          </cell>
          <cell r="B588" t="str">
            <v>吹出口、吸込口 Ｖ又はＨ</v>
          </cell>
          <cell r="C588" t="str">
            <v>300×200</v>
          </cell>
          <cell r="D588" t="str">
            <v>ＫＧ／面</v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>
            <v>1.2</v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</row>
        <row r="589">
          <cell r="A589">
            <v>588</v>
          </cell>
          <cell r="B589" t="str">
            <v>吹出口、吸込口 Ｖ又はＨ</v>
          </cell>
          <cell r="C589" t="str">
            <v>350×250</v>
          </cell>
          <cell r="D589" t="str">
            <v>ＫＧ／面</v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>
            <v>1.4</v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</row>
        <row r="590">
          <cell r="A590">
            <v>589</v>
          </cell>
          <cell r="B590" t="str">
            <v>吹出口、吸込口 Ｖ又はＨ</v>
          </cell>
          <cell r="C590" t="str">
            <v>350×300</v>
          </cell>
          <cell r="D590" t="str">
            <v>ＫＧ／面</v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>
            <v>1.5</v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</row>
        <row r="591">
          <cell r="A591">
            <v>590</v>
          </cell>
          <cell r="B591" t="str">
            <v>吹出口、吸込口 Ｖ又はＨ</v>
          </cell>
          <cell r="C591" t="str">
            <v>350×350</v>
          </cell>
          <cell r="D591" t="str">
            <v>ＫＧ／面</v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>
            <v>1.7</v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</row>
        <row r="592">
          <cell r="A592">
            <v>591</v>
          </cell>
          <cell r="B592" t="str">
            <v>吹出口、吸込口 Ｖ又はＨ</v>
          </cell>
          <cell r="C592" t="str">
            <v>400×150</v>
          </cell>
          <cell r="D592" t="str">
            <v>ＫＧ／面</v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>
            <v>1</v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</row>
        <row r="593">
          <cell r="A593">
            <v>592</v>
          </cell>
          <cell r="B593" t="str">
            <v>吹出口、吸込口 Ｖ又はＨ</v>
          </cell>
          <cell r="C593" t="str">
            <v>400×200</v>
          </cell>
          <cell r="D593" t="str">
            <v>ＫＧ／面</v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>
            <v>1.2</v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</row>
        <row r="594">
          <cell r="A594">
            <v>593</v>
          </cell>
          <cell r="B594" t="str">
            <v>吹出口、吸込口 Ｖ又はＨ</v>
          </cell>
          <cell r="C594" t="str">
            <v>400×250</v>
          </cell>
          <cell r="D594" t="str">
            <v>ＫＧ／面</v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>
            <v>1.5</v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</row>
        <row r="595">
          <cell r="A595">
            <v>594</v>
          </cell>
          <cell r="B595" t="str">
            <v>吹出口、吸込口 Ｖ又はＨ</v>
          </cell>
          <cell r="C595" t="str">
            <v>400×300</v>
          </cell>
          <cell r="D595" t="str">
            <v>ＫＧ／面</v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>
            <v>1.7</v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</row>
        <row r="596">
          <cell r="A596">
            <v>595</v>
          </cell>
          <cell r="B596" t="str">
            <v>吹出口、吸込口 Ｖ又はＨ</v>
          </cell>
          <cell r="C596" t="str">
            <v>400×350</v>
          </cell>
          <cell r="D596" t="str">
            <v>ＫＧ／面</v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>
            <v>1.8</v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</row>
        <row r="597">
          <cell r="A597">
            <v>596</v>
          </cell>
          <cell r="B597" t="str">
            <v>吹出口、吸込口 Ｖ又はＨ</v>
          </cell>
          <cell r="C597" t="str">
            <v>400×400</v>
          </cell>
          <cell r="D597" t="str">
            <v>ＫＧ／面</v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>
            <v>1.9</v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</row>
        <row r="598">
          <cell r="A598">
            <v>597</v>
          </cell>
          <cell r="B598" t="str">
            <v>吹出口、吸込口 Ｖ又はＨ</v>
          </cell>
          <cell r="C598" t="str">
            <v>500×150</v>
          </cell>
          <cell r="D598" t="str">
            <v>ＫＧ／面</v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>
            <v>1.2</v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</row>
        <row r="599">
          <cell r="A599">
            <v>598</v>
          </cell>
          <cell r="B599" t="str">
            <v>吹出口、吸込口 Ｖ又はＨ</v>
          </cell>
          <cell r="C599" t="str">
            <v>500×200</v>
          </cell>
          <cell r="D599" t="str">
            <v>ＫＧ／面</v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>
            <v>1.4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</row>
        <row r="600">
          <cell r="A600">
            <v>599</v>
          </cell>
          <cell r="B600" t="str">
            <v>吹出口、吸込口 Ｖ又はＨ</v>
          </cell>
          <cell r="C600" t="str">
            <v>500×250</v>
          </cell>
          <cell r="D600" t="str">
            <v>ＫＧ／面</v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>
            <v>1.5</v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</row>
        <row r="601">
          <cell r="A601">
            <v>600</v>
          </cell>
          <cell r="B601" t="str">
            <v>吹出口、吸込口 Ｖ又はＨ</v>
          </cell>
          <cell r="C601" t="str">
            <v>500×300</v>
          </cell>
          <cell r="D601" t="str">
            <v>ＫＧ／面</v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>
            <v>1.8</v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  <cell r="Q601" t="str">
            <v/>
          </cell>
          <cell r="R601" t="str">
            <v/>
          </cell>
        </row>
        <row r="602">
          <cell r="A602">
            <v>601</v>
          </cell>
          <cell r="B602" t="str">
            <v>吹出口、吸込口 Ｖ又はＨ</v>
          </cell>
          <cell r="C602" t="str">
            <v>500×350</v>
          </cell>
          <cell r="D602" t="str">
            <v>ＫＧ／面</v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>
            <v>2.2999999999999998</v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  <cell r="Q602" t="str">
            <v/>
          </cell>
          <cell r="R602" t="str">
            <v/>
          </cell>
        </row>
        <row r="603">
          <cell r="A603">
            <v>602</v>
          </cell>
          <cell r="B603" t="str">
            <v>吹出口、吸込口 Ｖ又はＨ</v>
          </cell>
          <cell r="C603" t="str">
            <v>500×400</v>
          </cell>
          <cell r="D603" t="str">
            <v>ＫＧ／面</v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>
            <v>2.5</v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  <cell r="Q603" t="str">
            <v/>
          </cell>
          <cell r="R603" t="str">
            <v/>
          </cell>
        </row>
        <row r="604">
          <cell r="A604">
            <v>603</v>
          </cell>
          <cell r="B604" t="str">
            <v>吹出口、吸込口 Ｖ又はＨ</v>
          </cell>
          <cell r="C604" t="str">
            <v>600×200</v>
          </cell>
          <cell r="D604" t="str">
            <v>ＫＧ／面</v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>
            <v>1.7</v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  <cell r="Q604" t="str">
            <v/>
          </cell>
          <cell r="R604" t="str">
            <v/>
          </cell>
        </row>
        <row r="605">
          <cell r="A605">
            <v>604</v>
          </cell>
          <cell r="B605" t="str">
            <v>吹出口、吸込口 Ｖ又はＨ</v>
          </cell>
          <cell r="C605" t="str">
            <v>600×250</v>
          </cell>
          <cell r="D605" t="str">
            <v>ＫＧ／面</v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>
            <v>1.8</v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  <cell r="Q605" t="str">
            <v/>
          </cell>
          <cell r="R605" t="str">
            <v/>
          </cell>
        </row>
        <row r="606">
          <cell r="A606">
            <v>605</v>
          </cell>
          <cell r="B606" t="str">
            <v>吹出口、吸込口 Ｖ又はＨ</v>
          </cell>
          <cell r="C606" t="str">
            <v>600×300</v>
          </cell>
          <cell r="D606" t="str">
            <v>ＫＧ／面</v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>
            <v>2.2999999999999998</v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  <cell r="Q606" t="str">
            <v/>
          </cell>
          <cell r="R606" t="str">
            <v/>
          </cell>
        </row>
        <row r="607">
          <cell r="A607">
            <v>606</v>
          </cell>
          <cell r="B607" t="str">
            <v>吹出口、吸込口 Ｖ又はＨ</v>
          </cell>
          <cell r="C607" t="str">
            <v>600×350</v>
          </cell>
          <cell r="D607" t="str">
            <v>ＫＧ／面</v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>
            <v>2.5</v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  <cell r="Q607" t="str">
            <v/>
          </cell>
          <cell r="R607" t="str">
            <v/>
          </cell>
        </row>
        <row r="608">
          <cell r="A608">
            <v>607</v>
          </cell>
          <cell r="B608" t="str">
            <v>吹出口、吸込口 Ｖ又はＨ</v>
          </cell>
          <cell r="C608" t="str">
            <v>600×400</v>
          </cell>
          <cell r="D608" t="str">
            <v>ＫＧ／面</v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>
            <v>2.9</v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  <cell r="Q608" t="str">
            <v/>
          </cell>
          <cell r="R608" t="str">
            <v/>
          </cell>
        </row>
        <row r="609">
          <cell r="A609">
            <v>608</v>
          </cell>
          <cell r="B609" t="str">
            <v>吹出口、吸込口 Ｖ又はＨ</v>
          </cell>
          <cell r="C609" t="str">
            <v>750×200</v>
          </cell>
          <cell r="D609" t="str">
            <v>ＫＧ／面</v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>
            <v>1.8</v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  <cell r="Q609" t="str">
            <v/>
          </cell>
          <cell r="R609" t="str">
            <v/>
          </cell>
        </row>
        <row r="610">
          <cell r="A610">
            <v>609</v>
          </cell>
          <cell r="B610" t="str">
            <v>吹出口、吸込口 Ｖ又はＨ</v>
          </cell>
          <cell r="C610" t="str">
            <v>750×250</v>
          </cell>
          <cell r="D610" t="str">
            <v>ＫＧ／面</v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>
            <v>2.4</v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  <cell r="Q610" t="str">
            <v/>
          </cell>
          <cell r="R610" t="str">
            <v/>
          </cell>
        </row>
        <row r="611">
          <cell r="A611">
            <v>610</v>
          </cell>
          <cell r="B611" t="str">
            <v>吹出口、吸込口 Ｖ又はＨ</v>
          </cell>
          <cell r="C611" t="str">
            <v>750×300</v>
          </cell>
          <cell r="D611" t="str">
            <v>ＫＧ／面</v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>
            <v>2.7</v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  <cell r="Q611" t="str">
            <v/>
          </cell>
          <cell r="R611" t="str">
            <v/>
          </cell>
        </row>
        <row r="612">
          <cell r="A612">
            <v>611</v>
          </cell>
          <cell r="B612" t="str">
            <v>吹出口、吸込口 Ｖ又はＨ</v>
          </cell>
          <cell r="C612" t="str">
            <v>750×350</v>
          </cell>
          <cell r="D612" t="str">
            <v>ＫＧ／面</v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>
            <v>3.1</v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  <cell r="Q612" t="str">
            <v/>
          </cell>
          <cell r="R612" t="str">
            <v/>
          </cell>
        </row>
        <row r="613">
          <cell r="A613">
            <v>612</v>
          </cell>
          <cell r="B613" t="str">
            <v>吹出口、吸込口 Ｖ又はＨ</v>
          </cell>
          <cell r="C613" t="str">
            <v>750×400</v>
          </cell>
          <cell r="D613" t="str">
            <v>ＫＧ／面</v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>
            <v>3.5</v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  <cell r="Q613" t="str">
            <v/>
          </cell>
          <cell r="R613" t="str">
            <v/>
          </cell>
        </row>
        <row r="614">
          <cell r="A614">
            <v>613</v>
          </cell>
          <cell r="B614" t="str">
            <v>吹出口、吸込口 Ｖ又はＨ</v>
          </cell>
          <cell r="C614" t="str">
            <v>900×200</v>
          </cell>
          <cell r="D614" t="str">
            <v>ＫＧ／面</v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>
            <v>2.2999999999999998</v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  <cell r="Q614" t="str">
            <v/>
          </cell>
          <cell r="R614" t="str">
            <v/>
          </cell>
        </row>
        <row r="615">
          <cell r="A615">
            <v>614</v>
          </cell>
          <cell r="B615" t="str">
            <v>吹出口、吸込口 Ｖ又はＨ</v>
          </cell>
          <cell r="C615" t="str">
            <v>900×250</v>
          </cell>
          <cell r="D615" t="str">
            <v>ＫＧ／面</v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>
            <v>2.8</v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  <cell r="Q615" t="str">
            <v/>
          </cell>
          <cell r="R615" t="str">
            <v/>
          </cell>
        </row>
        <row r="616">
          <cell r="A616">
            <v>615</v>
          </cell>
          <cell r="B616" t="str">
            <v>吹出口、吸込口 Ｖ又はＨ</v>
          </cell>
          <cell r="C616" t="str">
            <v>900×300</v>
          </cell>
          <cell r="D616" t="str">
            <v>ＫＧ／面</v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>
            <v>3.1</v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  <cell r="Q616" t="str">
            <v/>
          </cell>
          <cell r="R616" t="str">
            <v/>
          </cell>
        </row>
        <row r="617">
          <cell r="A617">
            <v>616</v>
          </cell>
          <cell r="B617" t="str">
            <v>吹出口、吸込口 Ｖ又はＨ</v>
          </cell>
          <cell r="C617" t="str">
            <v>900×350</v>
          </cell>
          <cell r="D617" t="str">
            <v>ＫＧ／面</v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>
            <v>3.6</v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  <cell r="Q617" t="str">
            <v/>
          </cell>
          <cell r="R617" t="str">
            <v/>
          </cell>
        </row>
        <row r="618">
          <cell r="A618">
            <v>617</v>
          </cell>
          <cell r="B618" t="str">
            <v>吹出口、吸込口 Ｖ又はＨ</v>
          </cell>
          <cell r="C618" t="str">
            <v>900×400</v>
          </cell>
          <cell r="D618" t="str">
            <v>ＫＧ／面</v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>
            <v>4</v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  <cell r="Q618" t="str">
            <v/>
          </cell>
          <cell r="R618" t="str">
            <v/>
          </cell>
        </row>
        <row r="619">
          <cell r="A619">
            <v>618</v>
          </cell>
          <cell r="B619" t="str">
            <v>吹出口、吸込口 Ｖ又はＨ</v>
          </cell>
          <cell r="C619" t="str">
            <v/>
          </cell>
          <cell r="D619" t="str">
            <v>ＫＧ／Ｍ２</v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>
            <v>14.69</v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  <cell r="Q619" t="str">
            <v/>
          </cell>
          <cell r="R619" t="str">
            <v/>
          </cell>
        </row>
        <row r="620">
          <cell r="A620">
            <v>619</v>
          </cell>
          <cell r="B620" t="str">
            <v>吹出口,吸込口 V又はH ｱﾙﾐ</v>
          </cell>
          <cell r="C620" t="str">
            <v/>
          </cell>
          <cell r="D620" t="str">
            <v>ＫＧ／Ｍ２</v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>
            <v>7.23</v>
          </cell>
          <cell r="L620" t="str">
            <v/>
          </cell>
          <cell r="M620" t="str">
            <v/>
          </cell>
          <cell r="N620" t="str">
            <v/>
          </cell>
          <cell r="O620" t="str">
            <v/>
          </cell>
          <cell r="P620" t="str">
            <v/>
          </cell>
          <cell r="Q620" t="str">
            <v/>
          </cell>
          <cell r="R620" t="str">
            <v/>
          </cell>
        </row>
        <row r="621">
          <cell r="A621">
            <v>620</v>
          </cell>
          <cell r="B621" t="str">
            <v>吹出口、吸込口  ＶＨ</v>
          </cell>
          <cell r="C621" t="str">
            <v>200×100</v>
          </cell>
          <cell r="D621" t="str">
            <v>ＫＧ／面</v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>
            <v>1.1000000000000001</v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/>
          </cell>
          <cell r="O621" t="str">
            <v/>
          </cell>
          <cell r="P621" t="str">
            <v/>
          </cell>
          <cell r="Q621" t="str">
            <v/>
          </cell>
          <cell r="R621" t="str">
            <v/>
          </cell>
        </row>
        <row r="622">
          <cell r="A622">
            <v>621</v>
          </cell>
          <cell r="B622" t="str">
            <v>吹出口、吸込口  ＶＨ</v>
          </cell>
          <cell r="C622" t="str">
            <v>200×150</v>
          </cell>
          <cell r="D622" t="str">
            <v>ＫＧ／面</v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>
            <v>1.5</v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  <cell r="Q622" t="str">
            <v/>
          </cell>
          <cell r="R622" t="str">
            <v/>
          </cell>
        </row>
        <row r="623">
          <cell r="A623">
            <v>622</v>
          </cell>
          <cell r="B623" t="str">
            <v>吹出口、吸込口  ＶＨ</v>
          </cell>
          <cell r="C623" t="str">
            <v>200×200</v>
          </cell>
          <cell r="D623" t="str">
            <v>ＫＧ／面</v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>
            <v>1.6</v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  <cell r="Q623" t="str">
            <v/>
          </cell>
          <cell r="R623" t="str">
            <v/>
          </cell>
        </row>
        <row r="624">
          <cell r="A624">
            <v>623</v>
          </cell>
          <cell r="B624" t="str">
            <v>吹出口、吸込口  ＶＨ</v>
          </cell>
          <cell r="C624" t="str">
            <v>250×100</v>
          </cell>
          <cell r="D624" t="str">
            <v>ＫＧ／面</v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>
            <v>1.2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  <cell r="Q624" t="str">
            <v/>
          </cell>
          <cell r="R624" t="str">
            <v/>
          </cell>
        </row>
        <row r="625">
          <cell r="A625">
            <v>624</v>
          </cell>
          <cell r="B625" t="str">
            <v>吹出口、吸込口  ＶＨ</v>
          </cell>
          <cell r="C625" t="str">
            <v>250×150</v>
          </cell>
          <cell r="D625" t="str">
            <v>ＫＧ／面</v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>
            <v>1.6</v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  <cell r="O625" t="str">
            <v/>
          </cell>
          <cell r="P625" t="str">
            <v/>
          </cell>
          <cell r="Q625" t="str">
            <v/>
          </cell>
          <cell r="R625" t="str">
            <v/>
          </cell>
        </row>
        <row r="626">
          <cell r="A626">
            <v>625</v>
          </cell>
          <cell r="B626" t="str">
            <v>吹出口、吸込口  ＶＨ</v>
          </cell>
          <cell r="C626" t="str">
            <v>250×200</v>
          </cell>
          <cell r="D626" t="str">
            <v>ＫＧ／面</v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>
            <v>2.1</v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  <cell r="Q626" t="str">
            <v/>
          </cell>
          <cell r="R626" t="str">
            <v/>
          </cell>
        </row>
        <row r="627">
          <cell r="A627">
            <v>626</v>
          </cell>
          <cell r="B627" t="str">
            <v>吹出口、吸込口  ＶＨ</v>
          </cell>
          <cell r="C627" t="str">
            <v>250×250</v>
          </cell>
          <cell r="D627" t="str">
            <v>ＫＧ／面</v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>
            <v>2.2999999999999998</v>
          </cell>
          <cell r="J627" t="str">
            <v/>
          </cell>
          <cell r="K627" t="str">
            <v/>
          </cell>
          <cell r="L627" t="str">
            <v/>
          </cell>
          <cell r="M627" t="str">
            <v/>
          </cell>
          <cell r="N627" t="str">
            <v/>
          </cell>
          <cell r="O627" t="str">
            <v/>
          </cell>
          <cell r="P627" t="str">
            <v/>
          </cell>
          <cell r="Q627" t="str">
            <v/>
          </cell>
          <cell r="R627" t="str">
            <v/>
          </cell>
        </row>
        <row r="628">
          <cell r="A628">
            <v>627</v>
          </cell>
          <cell r="B628" t="str">
            <v>吹出口、吸込口  ＶＨ</v>
          </cell>
          <cell r="C628" t="str">
            <v>300×150</v>
          </cell>
          <cell r="D628" t="str">
            <v>ＫＧ／面</v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>
            <v>1.8</v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  <cell r="Q628" t="str">
            <v/>
          </cell>
          <cell r="R628" t="str">
            <v/>
          </cell>
        </row>
        <row r="629">
          <cell r="A629">
            <v>628</v>
          </cell>
          <cell r="B629" t="str">
            <v>吹出口、吸込口  ＶＨ</v>
          </cell>
          <cell r="C629" t="str">
            <v>300×200</v>
          </cell>
          <cell r="D629" t="str">
            <v>ＫＧ／面</v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>
            <v>2.2999999999999998</v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  <cell r="Q629" t="str">
            <v/>
          </cell>
          <cell r="R629" t="str">
            <v/>
          </cell>
        </row>
        <row r="630">
          <cell r="A630">
            <v>629</v>
          </cell>
          <cell r="B630" t="str">
            <v>吹出口、吸込口  ＶＨ</v>
          </cell>
          <cell r="C630" t="str">
            <v>300×250</v>
          </cell>
          <cell r="D630" t="str">
            <v>ＫＧ／面</v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>
            <v>2.9</v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  <cell r="Q630" t="str">
            <v/>
          </cell>
          <cell r="R630" t="str">
            <v/>
          </cell>
        </row>
        <row r="631">
          <cell r="A631">
            <v>630</v>
          </cell>
          <cell r="B631" t="str">
            <v>吹出口、吸込口  ＶＨ</v>
          </cell>
          <cell r="C631" t="str">
            <v>300×300</v>
          </cell>
          <cell r="D631" t="str">
            <v>ＫＧ／面</v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>
            <v>3.3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  <cell r="Q631" t="str">
            <v/>
          </cell>
          <cell r="R631" t="str">
            <v/>
          </cell>
        </row>
        <row r="632">
          <cell r="A632">
            <v>631</v>
          </cell>
          <cell r="B632" t="str">
            <v>吹出口、吸込口  ＶＨ</v>
          </cell>
          <cell r="C632" t="str">
            <v>350×100</v>
          </cell>
          <cell r="D632" t="str">
            <v>ＫＧ／面</v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>
            <v>1.7</v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  <cell r="Q632" t="str">
            <v/>
          </cell>
          <cell r="R632" t="str">
            <v/>
          </cell>
        </row>
        <row r="633">
          <cell r="A633">
            <v>632</v>
          </cell>
          <cell r="B633" t="str">
            <v>吹出口、吸込口  ＶＨ</v>
          </cell>
          <cell r="C633" t="str">
            <v>300×150</v>
          </cell>
          <cell r="D633" t="str">
            <v>ＫＧ／面</v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>
            <v>2.1</v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  <cell r="O633" t="str">
            <v/>
          </cell>
          <cell r="P633" t="str">
            <v/>
          </cell>
          <cell r="Q633" t="str">
            <v/>
          </cell>
          <cell r="R633" t="str">
            <v/>
          </cell>
        </row>
        <row r="634">
          <cell r="A634">
            <v>633</v>
          </cell>
          <cell r="B634" t="str">
            <v>吹出口、吸込口  ＶＨ</v>
          </cell>
          <cell r="C634" t="str">
            <v>300×200</v>
          </cell>
          <cell r="D634" t="str">
            <v>ＫＧ／面</v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>
            <v>2.6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  <cell r="O634" t="str">
            <v/>
          </cell>
          <cell r="P634" t="str">
            <v/>
          </cell>
          <cell r="Q634" t="str">
            <v/>
          </cell>
          <cell r="R634" t="str">
            <v/>
          </cell>
        </row>
        <row r="635">
          <cell r="A635">
            <v>634</v>
          </cell>
          <cell r="B635" t="str">
            <v>吹出口、吸込口  ＶＨ</v>
          </cell>
          <cell r="C635" t="str">
            <v>300×250</v>
          </cell>
          <cell r="D635" t="str">
            <v>ＫＧ／面</v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>
            <v>3.1</v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  <cell r="Q635" t="str">
            <v/>
          </cell>
          <cell r="R635" t="str">
            <v/>
          </cell>
        </row>
        <row r="636">
          <cell r="A636">
            <v>635</v>
          </cell>
          <cell r="B636" t="str">
            <v>吹出口、吸込口  ＶＨ</v>
          </cell>
          <cell r="C636" t="str">
            <v>350×300</v>
          </cell>
          <cell r="D636" t="str">
            <v>ＫＧ／面</v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>
            <v>3.3</v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  <cell r="Q636" t="str">
            <v/>
          </cell>
          <cell r="R636" t="str">
            <v/>
          </cell>
        </row>
        <row r="637">
          <cell r="A637">
            <v>636</v>
          </cell>
          <cell r="B637" t="str">
            <v>吹出口、吸込口  ＶＨ</v>
          </cell>
          <cell r="C637" t="str">
            <v>350×350</v>
          </cell>
          <cell r="D637" t="str">
            <v>ＫＧ／面</v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>
            <v>4</v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  <cell r="O637" t="str">
            <v/>
          </cell>
          <cell r="P637" t="str">
            <v/>
          </cell>
          <cell r="Q637" t="str">
            <v/>
          </cell>
          <cell r="R637" t="str">
            <v/>
          </cell>
        </row>
        <row r="638">
          <cell r="A638">
            <v>637</v>
          </cell>
          <cell r="B638" t="str">
            <v>吹出口、吸込口  ＶＨ</v>
          </cell>
          <cell r="C638" t="str">
            <v>400×150</v>
          </cell>
          <cell r="D638" t="str">
            <v>ＫＧ／面</v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>
            <v>2.2999999999999998</v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  <cell r="Q638" t="str">
            <v/>
          </cell>
          <cell r="R638" t="str">
            <v/>
          </cell>
        </row>
        <row r="639">
          <cell r="A639">
            <v>638</v>
          </cell>
          <cell r="B639" t="str">
            <v>吹出口、吸込口  ＶＨ</v>
          </cell>
          <cell r="C639" t="str">
            <v>400×200</v>
          </cell>
          <cell r="D639" t="str">
            <v>ＫＧ／面</v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>
            <v>3</v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  <cell r="Q639" t="str">
            <v/>
          </cell>
          <cell r="R639" t="str">
            <v/>
          </cell>
        </row>
        <row r="640">
          <cell r="A640">
            <v>639</v>
          </cell>
          <cell r="B640" t="str">
            <v>吹出口、吸込口  ＶＨ</v>
          </cell>
          <cell r="C640" t="str">
            <v>400×250</v>
          </cell>
          <cell r="D640" t="str">
            <v>ＫＧ／面</v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>
            <v>3.3</v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O640" t="str">
            <v/>
          </cell>
          <cell r="P640" t="str">
            <v/>
          </cell>
          <cell r="Q640" t="str">
            <v/>
          </cell>
          <cell r="R640" t="str">
            <v/>
          </cell>
        </row>
        <row r="641">
          <cell r="A641">
            <v>640</v>
          </cell>
          <cell r="B641" t="str">
            <v>吹出口、吸込口  ＶＨ</v>
          </cell>
          <cell r="C641" t="str">
            <v>400×300</v>
          </cell>
          <cell r="D641" t="str">
            <v>ＫＧ／面</v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>
            <v>4</v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  <cell r="Q641" t="str">
            <v/>
          </cell>
          <cell r="R641" t="str">
            <v/>
          </cell>
        </row>
        <row r="642">
          <cell r="A642">
            <v>641</v>
          </cell>
          <cell r="B642" t="str">
            <v>吹出口、吸込口  ＶＨ</v>
          </cell>
          <cell r="C642" t="str">
            <v>400×350</v>
          </cell>
          <cell r="D642" t="str">
            <v>ＫＧ／面</v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>
            <v>4.3</v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  <cell r="O642" t="str">
            <v/>
          </cell>
          <cell r="P642" t="str">
            <v/>
          </cell>
          <cell r="Q642" t="str">
            <v/>
          </cell>
          <cell r="R642" t="str">
            <v/>
          </cell>
        </row>
        <row r="643">
          <cell r="A643">
            <v>642</v>
          </cell>
          <cell r="B643" t="str">
            <v>吹出口、吸込口  ＶＨ</v>
          </cell>
          <cell r="C643" t="str">
            <v>400×400</v>
          </cell>
          <cell r="D643" t="str">
            <v>ＫＧ／面</v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>
            <v>5</v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  <cell r="Q643" t="str">
            <v/>
          </cell>
          <cell r="R643" t="str">
            <v/>
          </cell>
        </row>
        <row r="644">
          <cell r="A644">
            <v>643</v>
          </cell>
          <cell r="B644" t="str">
            <v>吹出口、吸込口  ＶＨ</v>
          </cell>
          <cell r="C644" t="str">
            <v>500×150</v>
          </cell>
          <cell r="D644" t="str">
            <v>ＫＧ／面</v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>
            <v>2.9</v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  <cell r="Q644" t="str">
            <v/>
          </cell>
          <cell r="R644" t="str">
            <v/>
          </cell>
        </row>
        <row r="645">
          <cell r="A645">
            <v>644</v>
          </cell>
          <cell r="B645" t="str">
            <v>吹出口、吸込口  ＶＨ</v>
          </cell>
          <cell r="C645" t="str">
            <v>500×200</v>
          </cell>
          <cell r="D645" t="str">
            <v>ＫＧ／面</v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>
            <v>3.3</v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  <cell r="Q645" t="str">
            <v/>
          </cell>
          <cell r="R645" t="str">
            <v/>
          </cell>
        </row>
        <row r="646">
          <cell r="A646">
            <v>645</v>
          </cell>
          <cell r="B646" t="str">
            <v>吹出口、吸込口  ＶＨ</v>
          </cell>
          <cell r="C646" t="str">
            <v>500×250</v>
          </cell>
          <cell r="D646" t="str">
            <v>ＫＧ／面</v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>
            <v>4</v>
          </cell>
          <cell r="J646" t="str">
            <v/>
          </cell>
          <cell r="K646" t="str">
            <v/>
          </cell>
          <cell r="L646" t="str">
            <v/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  <cell r="Q646" t="str">
            <v/>
          </cell>
          <cell r="R646" t="str">
            <v/>
          </cell>
        </row>
        <row r="647">
          <cell r="A647">
            <v>646</v>
          </cell>
          <cell r="B647" t="str">
            <v>吹出口、吸込口  ＶＨ</v>
          </cell>
          <cell r="C647" t="str">
            <v>500×300</v>
          </cell>
          <cell r="D647" t="str">
            <v>ＫＧ／面</v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>
            <v>4.9000000000000004</v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  <cell r="Q647" t="str">
            <v/>
          </cell>
          <cell r="R647" t="str">
            <v/>
          </cell>
        </row>
        <row r="648">
          <cell r="A648">
            <v>647</v>
          </cell>
          <cell r="B648" t="str">
            <v>吹出口、吸込口  ＶＨ</v>
          </cell>
          <cell r="C648" t="str">
            <v>500×350</v>
          </cell>
          <cell r="D648" t="str">
            <v>ＫＧ／面</v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>
            <v>6</v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  <cell r="Q648" t="str">
            <v/>
          </cell>
          <cell r="R648" t="str">
            <v/>
          </cell>
        </row>
        <row r="649">
          <cell r="A649">
            <v>648</v>
          </cell>
          <cell r="B649" t="str">
            <v>吹出口、吸込口  ＶＨ</v>
          </cell>
          <cell r="C649" t="str">
            <v>500×400</v>
          </cell>
          <cell r="D649" t="str">
            <v>ＫＧ／面</v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>
            <v>6.2</v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  <cell r="Q649" t="str">
            <v/>
          </cell>
          <cell r="R649" t="str">
            <v/>
          </cell>
        </row>
        <row r="650">
          <cell r="A650">
            <v>649</v>
          </cell>
          <cell r="B650" t="str">
            <v>吹出口、吸込口  ＶＨ</v>
          </cell>
          <cell r="C650" t="str">
            <v>600×150</v>
          </cell>
          <cell r="D650" t="str">
            <v>ＫＧ／面</v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>
            <v>3.4</v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  <cell r="Q650" t="str">
            <v/>
          </cell>
          <cell r="R650" t="str">
            <v/>
          </cell>
        </row>
        <row r="651">
          <cell r="A651">
            <v>650</v>
          </cell>
          <cell r="B651" t="str">
            <v>吹出口、吸込口  ＶＨ</v>
          </cell>
          <cell r="C651" t="str">
            <v>600×200</v>
          </cell>
          <cell r="D651" t="str">
            <v>ＫＧ／面</v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>
            <v>4</v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N651" t="str">
            <v/>
          </cell>
          <cell r="O651" t="str">
            <v/>
          </cell>
          <cell r="P651" t="str">
            <v/>
          </cell>
          <cell r="Q651" t="str">
            <v/>
          </cell>
          <cell r="R651" t="str">
            <v/>
          </cell>
        </row>
        <row r="652">
          <cell r="A652">
            <v>651</v>
          </cell>
          <cell r="B652" t="str">
            <v>吹出口、吸込口  ＶＨ</v>
          </cell>
          <cell r="C652" t="str">
            <v>600×300</v>
          </cell>
          <cell r="D652" t="str">
            <v>ＫＧ／面</v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>
            <v>6</v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  <cell r="Q652" t="str">
            <v/>
          </cell>
          <cell r="R652" t="str">
            <v/>
          </cell>
        </row>
        <row r="653">
          <cell r="A653">
            <v>652</v>
          </cell>
          <cell r="B653" t="str">
            <v>吹出口、吸込口  ＶＨ</v>
          </cell>
          <cell r="C653" t="str">
            <v>600×350</v>
          </cell>
          <cell r="D653" t="str">
            <v>ＫＧ／面</v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>
            <v>6.4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  <cell r="O653" t="str">
            <v/>
          </cell>
          <cell r="P653" t="str">
            <v/>
          </cell>
          <cell r="Q653" t="str">
            <v/>
          </cell>
          <cell r="R653" t="str">
            <v/>
          </cell>
        </row>
        <row r="654">
          <cell r="A654">
            <v>653</v>
          </cell>
          <cell r="B654" t="str">
            <v>吹出口、吸込口  ＶＨ</v>
          </cell>
          <cell r="C654" t="str">
            <v>600×400</v>
          </cell>
          <cell r="D654" t="str">
            <v>ＫＧ／面</v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>
            <v>7.3</v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  <cell r="Q654" t="str">
            <v/>
          </cell>
          <cell r="R654" t="str">
            <v/>
          </cell>
        </row>
        <row r="655">
          <cell r="A655">
            <v>654</v>
          </cell>
          <cell r="B655" t="str">
            <v>吹出口、吸込口  ＶＨ</v>
          </cell>
          <cell r="C655" t="str">
            <v>750×200</v>
          </cell>
          <cell r="D655" t="str">
            <v>ＫＧ／面</v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>
            <v>4.9000000000000004</v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  <cell r="O655" t="str">
            <v/>
          </cell>
          <cell r="P655" t="str">
            <v/>
          </cell>
          <cell r="Q655" t="str">
            <v/>
          </cell>
          <cell r="R655" t="str">
            <v/>
          </cell>
        </row>
        <row r="656">
          <cell r="A656">
            <v>655</v>
          </cell>
          <cell r="B656" t="str">
            <v>吹出口、吸込口  ＶＨ</v>
          </cell>
          <cell r="C656" t="str">
            <v>750×250</v>
          </cell>
          <cell r="D656" t="str">
            <v>ＫＧ／面</v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>
            <v>5.4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  <cell r="O656" t="str">
            <v/>
          </cell>
          <cell r="P656" t="str">
            <v/>
          </cell>
          <cell r="Q656" t="str">
            <v/>
          </cell>
          <cell r="R656" t="str">
            <v/>
          </cell>
        </row>
        <row r="657">
          <cell r="A657">
            <v>656</v>
          </cell>
          <cell r="B657" t="str">
            <v>吹出口、吸込口  ＶＨ</v>
          </cell>
          <cell r="C657" t="str">
            <v>750×300</v>
          </cell>
          <cell r="D657" t="str">
            <v>ＫＧ／面</v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>
            <v>7.2</v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  <cell r="Q657" t="str">
            <v/>
          </cell>
          <cell r="R657" t="str">
            <v/>
          </cell>
        </row>
        <row r="658">
          <cell r="A658">
            <v>657</v>
          </cell>
          <cell r="B658" t="str">
            <v>吹出口、吸込口  ＶＨ</v>
          </cell>
          <cell r="C658" t="str">
            <v>750×350</v>
          </cell>
          <cell r="D658" t="str">
            <v>ＫＧ／面</v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>
            <v>7.5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  <cell r="Q658" t="str">
            <v/>
          </cell>
          <cell r="R658" t="str">
            <v/>
          </cell>
        </row>
        <row r="659">
          <cell r="A659">
            <v>658</v>
          </cell>
          <cell r="B659" t="str">
            <v>吹出口、吸込口  ＶＨ</v>
          </cell>
          <cell r="C659" t="str">
            <v>750×400</v>
          </cell>
          <cell r="D659" t="str">
            <v>ＫＧ／面</v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>
            <v>7.9</v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  <cell r="Q659" t="str">
            <v/>
          </cell>
          <cell r="R659" t="str">
            <v/>
          </cell>
        </row>
        <row r="660">
          <cell r="A660">
            <v>659</v>
          </cell>
          <cell r="B660" t="str">
            <v>吹出口、吸込口  ＶＨ</v>
          </cell>
          <cell r="C660" t="str">
            <v>900×200</v>
          </cell>
          <cell r="D660" t="str">
            <v>ＫＧ／面</v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>
            <v>5.7</v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  <cell r="Q660" t="str">
            <v/>
          </cell>
          <cell r="R660" t="str">
            <v/>
          </cell>
        </row>
        <row r="661">
          <cell r="A661">
            <v>660</v>
          </cell>
          <cell r="B661" t="str">
            <v>吹出口、吸込口  ＶＨ</v>
          </cell>
          <cell r="C661" t="str">
            <v>900×250</v>
          </cell>
          <cell r="D661" t="str">
            <v>ＫＧ／面</v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>
            <v>6.7</v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  <cell r="Q661" t="str">
            <v/>
          </cell>
          <cell r="R661" t="str">
            <v/>
          </cell>
        </row>
        <row r="662">
          <cell r="A662">
            <v>661</v>
          </cell>
          <cell r="B662" t="str">
            <v>吹出口、吸込口  ＶＨ</v>
          </cell>
          <cell r="C662" t="str">
            <v>900×300</v>
          </cell>
          <cell r="D662" t="str">
            <v>ＫＧ／面</v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>
            <v>7.5</v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N662" t="str">
            <v/>
          </cell>
          <cell r="O662" t="str">
            <v/>
          </cell>
          <cell r="P662" t="str">
            <v/>
          </cell>
          <cell r="Q662" t="str">
            <v/>
          </cell>
          <cell r="R662" t="str">
            <v/>
          </cell>
        </row>
        <row r="663">
          <cell r="A663">
            <v>662</v>
          </cell>
          <cell r="B663" t="str">
            <v>吹出口、吸込口  ＶＨ</v>
          </cell>
          <cell r="C663" t="str">
            <v>900×350</v>
          </cell>
          <cell r="D663" t="str">
            <v>ＫＧ／面</v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>
            <v>7.7</v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  <cell r="N663" t="str">
            <v/>
          </cell>
          <cell r="O663" t="str">
            <v/>
          </cell>
          <cell r="P663" t="str">
            <v/>
          </cell>
          <cell r="Q663" t="str">
            <v/>
          </cell>
          <cell r="R663" t="str">
            <v/>
          </cell>
        </row>
        <row r="664">
          <cell r="A664">
            <v>663</v>
          </cell>
          <cell r="B664" t="str">
            <v>吹出口、吸込口  ＶＨ</v>
          </cell>
          <cell r="C664" t="str">
            <v>900×400</v>
          </cell>
          <cell r="D664" t="str">
            <v>ＫＧ／面</v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>
            <v>8.4</v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  <cell r="N664" t="str">
            <v/>
          </cell>
          <cell r="O664" t="str">
            <v/>
          </cell>
          <cell r="P664" t="str">
            <v/>
          </cell>
          <cell r="Q664" t="str">
            <v/>
          </cell>
          <cell r="R664" t="str">
            <v/>
          </cell>
        </row>
        <row r="665">
          <cell r="A665">
            <v>664</v>
          </cell>
          <cell r="B665" t="str">
            <v>吹出口、吸込口  ＶＨ</v>
          </cell>
          <cell r="C665" t="str">
            <v/>
          </cell>
          <cell r="D665" t="str">
            <v>ＫＧ／Ｍ２</v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>
            <v>18.600000000000001</v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  <cell r="O665" t="str">
            <v/>
          </cell>
          <cell r="P665" t="str">
            <v/>
          </cell>
          <cell r="Q665" t="str">
            <v/>
          </cell>
          <cell r="R665" t="str">
            <v/>
          </cell>
        </row>
        <row r="666">
          <cell r="A666">
            <v>665</v>
          </cell>
          <cell r="B666" t="str">
            <v>吹出口,吸込口(ｱﾙﾐ)  ＶＨ</v>
          </cell>
          <cell r="C666" t="str">
            <v/>
          </cell>
          <cell r="D666" t="str">
            <v>ＫＧ／Ｍ２</v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/>
          </cell>
          <cell r="K666">
            <v>13.92</v>
          </cell>
          <cell r="L666" t="str">
            <v/>
          </cell>
          <cell r="M666" t="str">
            <v/>
          </cell>
          <cell r="N666" t="str">
            <v/>
          </cell>
          <cell r="O666" t="str">
            <v/>
          </cell>
          <cell r="P666" t="str">
            <v/>
          </cell>
          <cell r="Q666" t="str">
            <v/>
          </cell>
          <cell r="R666" t="str">
            <v/>
          </cell>
        </row>
        <row r="667">
          <cell r="A667">
            <v>666</v>
          </cell>
          <cell r="B667" t="str">
            <v>吹出口、吸込口  ＶＨＳ</v>
          </cell>
          <cell r="C667" t="str">
            <v>200×100</v>
          </cell>
          <cell r="D667" t="str">
            <v>ＫＧ／面</v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>
            <v>1.2</v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  <cell r="O667" t="str">
            <v/>
          </cell>
          <cell r="P667" t="str">
            <v/>
          </cell>
          <cell r="Q667" t="str">
            <v/>
          </cell>
          <cell r="R667" t="str">
            <v/>
          </cell>
        </row>
        <row r="668">
          <cell r="A668">
            <v>667</v>
          </cell>
          <cell r="B668" t="str">
            <v>吹出口、吸込口  ＶＨＳ</v>
          </cell>
          <cell r="C668" t="str">
            <v>200×150</v>
          </cell>
          <cell r="D668" t="str">
            <v>ＫＧ／面</v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>
            <v>1.7</v>
          </cell>
          <cell r="J668" t="str">
            <v/>
          </cell>
          <cell r="K668" t="str">
            <v/>
          </cell>
          <cell r="L668" t="str">
            <v/>
          </cell>
          <cell r="M668" t="str">
            <v/>
          </cell>
          <cell r="N668" t="str">
            <v/>
          </cell>
          <cell r="O668" t="str">
            <v/>
          </cell>
          <cell r="P668" t="str">
            <v/>
          </cell>
          <cell r="Q668" t="str">
            <v/>
          </cell>
          <cell r="R668" t="str">
            <v/>
          </cell>
        </row>
        <row r="669">
          <cell r="A669">
            <v>668</v>
          </cell>
          <cell r="B669" t="str">
            <v>吹出口、吸込口  ＶＨＳ</v>
          </cell>
          <cell r="C669" t="str">
            <v>200×200</v>
          </cell>
          <cell r="D669" t="str">
            <v>ＫＧ／面</v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>
            <v>2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  <cell r="O669" t="str">
            <v/>
          </cell>
          <cell r="P669" t="str">
            <v/>
          </cell>
          <cell r="Q669" t="str">
            <v/>
          </cell>
          <cell r="R669" t="str">
            <v/>
          </cell>
        </row>
        <row r="670">
          <cell r="A670">
            <v>669</v>
          </cell>
          <cell r="B670" t="str">
            <v>吹出口、吸込口  ＶＨＳ</v>
          </cell>
          <cell r="C670" t="str">
            <v>250×100</v>
          </cell>
          <cell r="D670" t="str">
            <v>ＫＧ／面</v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>
            <v>1.5</v>
          </cell>
          <cell r="J670" t="str">
            <v/>
          </cell>
          <cell r="K670" t="str">
            <v/>
          </cell>
          <cell r="L670" t="str">
            <v/>
          </cell>
          <cell r="M670" t="str">
            <v/>
          </cell>
          <cell r="N670" t="str">
            <v/>
          </cell>
          <cell r="O670" t="str">
            <v/>
          </cell>
          <cell r="P670" t="str">
            <v/>
          </cell>
          <cell r="Q670" t="str">
            <v/>
          </cell>
          <cell r="R670" t="str">
            <v/>
          </cell>
        </row>
        <row r="671">
          <cell r="A671">
            <v>670</v>
          </cell>
          <cell r="B671" t="str">
            <v>吹出口、吸込口  ＶＨＳ</v>
          </cell>
          <cell r="C671" t="str">
            <v>250×150</v>
          </cell>
          <cell r="D671" t="str">
            <v>ＫＧ／面</v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>
            <v>1.4</v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  <cell r="O671" t="str">
            <v/>
          </cell>
          <cell r="P671" t="str">
            <v/>
          </cell>
          <cell r="Q671" t="str">
            <v/>
          </cell>
          <cell r="R671" t="str">
            <v/>
          </cell>
        </row>
        <row r="672">
          <cell r="A672">
            <v>671</v>
          </cell>
          <cell r="B672" t="str">
            <v>吹出口、吸込口  ＶＨＳ</v>
          </cell>
          <cell r="C672" t="str">
            <v>250×200</v>
          </cell>
          <cell r="D672" t="str">
            <v>ＫＧ／面</v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>
            <v>2.5</v>
          </cell>
          <cell r="J672" t="str">
            <v/>
          </cell>
          <cell r="K672" t="str">
            <v/>
          </cell>
          <cell r="L672" t="str">
            <v/>
          </cell>
          <cell r="M672" t="str">
            <v/>
          </cell>
          <cell r="N672" t="str">
            <v/>
          </cell>
          <cell r="O672" t="str">
            <v/>
          </cell>
          <cell r="P672" t="str">
            <v/>
          </cell>
          <cell r="Q672" t="str">
            <v/>
          </cell>
          <cell r="R672" t="str">
            <v/>
          </cell>
        </row>
        <row r="673">
          <cell r="A673">
            <v>672</v>
          </cell>
          <cell r="B673" t="str">
            <v>吹出口、吸込口  ＶＨＳ</v>
          </cell>
          <cell r="C673" t="str">
            <v>250×250</v>
          </cell>
          <cell r="D673" t="str">
            <v>ＫＧ／面</v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>
            <v>2.9</v>
          </cell>
          <cell r="J673" t="str">
            <v/>
          </cell>
          <cell r="K673" t="str">
            <v/>
          </cell>
          <cell r="L673" t="str">
            <v/>
          </cell>
          <cell r="M673" t="str">
            <v/>
          </cell>
          <cell r="N673" t="str">
            <v/>
          </cell>
          <cell r="O673" t="str">
            <v/>
          </cell>
          <cell r="P673" t="str">
            <v/>
          </cell>
          <cell r="Q673" t="str">
            <v/>
          </cell>
          <cell r="R673" t="str">
            <v/>
          </cell>
        </row>
        <row r="674">
          <cell r="A674">
            <v>673</v>
          </cell>
          <cell r="B674" t="str">
            <v>吹出口、吸込口  ＶＨＳ</v>
          </cell>
          <cell r="C674" t="str">
            <v>300×100</v>
          </cell>
          <cell r="D674" t="str">
            <v>ＫＧ／面</v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>
            <v>1.7</v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  <cell r="O674" t="str">
            <v/>
          </cell>
          <cell r="P674" t="str">
            <v/>
          </cell>
          <cell r="Q674" t="str">
            <v/>
          </cell>
          <cell r="R674" t="str">
            <v/>
          </cell>
        </row>
        <row r="675">
          <cell r="A675">
            <v>674</v>
          </cell>
          <cell r="B675" t="str">
            <v>吹出口、吸込口  ＶＨＳ</v>
          </cell>
          <cell r="C675" t="str">
            <v>300×150</v>
          </cell>
          <cell r="D675" t="str">
            <v>ＫＧ／面</v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>
            <v>2.2000000000000002</v>
          </cell>
          <cell r="J675" t="str">
            <v/>
          </cell>
          <cell r="K675" t="str">
            <v/>
          </cell>
          <cell r="L675" t="str">
            <v/>
          </cell>
          <cell r="M675" t="str">
            <v/>
          </cell>
          <cell r="N675" t="str">
            <v/>
          </cell>
          <cell r="O675" t="str">
            <v/>
          </cell>
          <cell r="P675" t="str">
            <v/>
          </cell>
          <cell r="Q675" t="str">
            <v/>
          </cell>
          <cell r="R675" t="str">
            <v/>
          </cell>
        </row>
        <row r="676">
          <cell r="A676">
            <v>675</v>
          </cell>
          <cell r="B676" t="str">
            <v>吹出口、吸込口  ＶＨＳ</v>
          </cell>
          <cell r="C676" t="str">
            <v>300×250</v>
          </cell>
          <cell r="D676" t="str">
            <v>ＫＧ／面</v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>
            <v>3.5</v>
          </cell>
          <cell r="J676" t="str">
            <v/>
          </cell>
          <cell r="K676" t="str">
            <v/>
          </cell>
          <cell r="L676" t="str">
            <v/>
          </cell>
          <cell r="M676" t="str">
            <v/>
          </cell>
          <cell r="N676" t="str">
            <v/>
          </cell>
          <cell r="O676" t="str">
            <v/>
          </cell>
          <cell r="P676" t="str">
            <v/>
          </cell>
          <cell r="Q676" t="str">
            <v/>
          </cell>
          <cell r="R676" t="str">
            <v/>
          </cell>
        </row>
        <row r="677">
          <cell r="A677">
            <v>676</v>
          </cell>
          <cell r="B677" t="str">
            <v>吹出口、吸込口  ＶＨＳ</v>
          </cell>
          <cell r="C677" t="str">
            <v>300×300</v>
          </cell>
          <cell r="D677" t="str">
            <v>ＫＧ／面</v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>
            <v>4.2</v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  <cell r="O677" t="str">
            <v/>
          </cell>
          <cell r="P677" t="str">
            <v/>
          </cell>
          <cell r="Q677" t="str">
            <v/>
          </cell>
          <cell r="R677" t="str">
            <v/>
          </cell>
        </row>
        <row r="678">
          <cell r="A678">
            <v>677</v>
          </cell>
          <cell r="B678" t="str">
            <v>吹出口、吸込口  ＶＨＳ</v>
          </cell>
          <cell r="C678" t="str">
            <v>350×100</v>
          </cell>
          <cell r="D678" t="str">
            <v>ＫＧ／面</v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>
            <v>2</v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N678" t="str">
            <v/>
          </cell>
          <cell r="O678" t="str">
            <v/>
          </cell>
          <cell r="P678" t="str">
            <v/>
          </cell>
          <cell r="Q678" t="str">
            <v/>
          </cell>
          <cell r="R678" t="str">
            <v/>
          </cell>
        </row>
        <row r="679">
          <cell r="A679">
            <v>678</v>
          </cell>
          <cell r="B679" t="str">
            <v>吹出口、吸込口  ＶＨＳ</v>
          </cell>
          <cell r="C679" t="str">
            <v>300×150</v>
          </cell>
          <cell r="D679" t="str">
            <v>ＫＧ／面</v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>
            <v>2.5</v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  <cell r="O679" t="str">
            <v/>
          </cell>
          <cell r="P679" t="str">
            <v/>
          </cell>
          <cell r="Q679" t="str">
            <v/>
          </cell>
          <cell r="R679" t="str">
            <v/>
          </cell>
        </row>
        <row r="680">
          <cell r="A680">
            <v>679</v>
          </cell>
          <cell r="B680" t="str">
            <v>吹出口、吸込口  ＶＨＳ</v>
          </cell>
          <cell r="C680" t="str">
            <v>300×200</v>
          </cell>
          <cell r="D680" t="str">
            <v>ＫＧ／面</v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>
            <v>3.7</v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  <cell r="O680" t="str">
            <v/>
          </cell>
          <cell r="P680" t="str">
            <v/>
          </cell>
          <cell r="Q680" t="str">
            <v/>
          </cell>
          <cell r="R680" t="str">
            <v/>
          </cell>
        </row>
        <row r="681">
          <cell r="A681">
            <v>680</v>
          </cell>
          <cell r="B681" t="str">
            <v>吹出口、吸込口  ＶＨＳ</v>
          </cell>
          <cell r="C681" t="str">
            <v>350×250</v>
          </cell>
          <cell r="D681" t="str">
            <v>ＫＧ／面</v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>
            <v>4</v>
          </cell>
          <cell r="J681" t="str">
            <v/>
          </cell>
          <cell r="K681" t="str">
            <v/>
          </cell>
          <cell r="L681" t="str">
            <v/>
          </cell>
          <cell r="M681" t="str">
            <v/>
          </cell>
          <cell r="N681" t="str">
            <v/>
          </cell>
          <cell r="O681" t="str">
            <v/>
          </cell>
          <cell r="P681" t="str">
            <v/>
          </cell>
          <cell r="Q681" t="str">
            <v/>
          </cell>
          <cell r="R681" t="str">
            <v/>
          </cell>
        </row>
        <row r="682">
          <cell r="A682">
            <v>681</v>
          </cell>
          <cell r="B682" t="str">
            <v>吹出口、吸込口  ＶＨＳ</v>
          </cell>
          <cell r="C682" t="str">
            <v>350×300</v>
          </cell>
          <cell r="D682" t="str">
            <v>ＫＧ／面</v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>
            <v>4.2</v>
          </cell>
          <cell r="J682" t="str">
            <v/>
          </cell>
          <cell r="K682" t="str">
            <v/>
          </cell>
          <cell r="L682" t="str">
            <v/>
          </cell>
          <cell r="M682" t="str">
            <v/>
          </cell>
          <cell r="N682" t="str">
            <v/>
          </cell>
          <cell r="O682" t="str">
            <v/>
          </cell>
          <cell r="P682" t="str">
            <v/>
          </cell>
          <cell r="Q682" t="str">
            <v/>
          </cell>
          <cell r="R682" t="str">
            <v/>
          </cell>
        </row>
        <row r="683">
          <cell r="A683">
            <v>682</v>
          </cell>
          <cell r="B683" t="str">
            <v>吹出口、吸込口  ＶＨＳ</v>
          </cell>
          <cell r="C683" t="str">
            <v>350×350</v>
          </cell>
          <cell r="D683" t="str">
            <v>ＫＧ／面</v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>
            <v>4.9000000000000004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  <cell r="N683" t="str">
            <v/>
          </cell>
          <cell r="O683" t="str">
            <v/>
          </cell>
          <cell r="P683" t="str">
            <v/>
          </cell>
          <cell r="Q683" t="str">
            <v/>
          </cell>
          <cell r="R683" t="str">
            <v/>
          </cell>
        </row>
        <row r="684">
          <cell r="A684">
            <v>683</v>
          </cell>
          <cell r="B684" t="str">
            <v>吹出口、吸込口  ＶＨＳ</v>
          </cell>
          <cell r="C684" t="str">
            <v>400×150</v>
          </cell>
          <cell r="D684" t="str">
            <v>ＫＧ／面</v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>
            <v>2.8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  <cell r="O684" t="str">
            <v/>
          </cell>
          <cell r="P684" t="str">
            <v/>
          </cell>
          <cell r="Q684" t="str">
            <v/>
          </cell>
          <cell r="R684" t="str">
            <v/>
          </cell>
        </row>
        <row r="685">
          <cell r="A685">
            <v>684</v>
          </cell>
          <cell r="B685" t="str">
            <v>吹出口、吸込口  ＶＨＳ</v>
          </cell>
          <cell r="C685" t="str">
            <v>400×200</v>
          </cell>
          <cell r="D685" t="str">
            <v>ＫＧ／面</v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>
            <v>3.5</v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  <cell r="O685" t="str">
            <v/>
          </cell>
          <cell r="P685" t="str">
            <v/>
          </cell>
          <cell r="Q685" t="str">
            <v/>
          </cell>
          <cell r="R685" t="str">
            <v/>
          </cell>
        </row>
        <row r="686">
          <cell r="A686">
            <v>685</v>
          </cell>
          <cell r="B686" t="str">
            <v>吹出口、吸込口  ＶＨＳ</v>
          </cell>
          <cell r="C686" t="str">
            <v>400×250</v>
          </cell>
          <cell r="D686" t="str">
            <v>ＫＧ／面</v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>
            <v>4.2</v>
          </cell>
          <cell r="J686" t="str">
            <v/>
          </cell>
          <cell r="K686" t="str">
            <v/>
          </cell>
          <cell r="L686" t="str">
            <v/>
          </cell>
          <cell r="M686" t="str">
            <v/>
          </cell>
          <cell r="N686" t="str">
            <v/>
          </cell>
          <cell r="O686" t="str">
            <v/>
          </cell>
          <cell r="P686" t="str">
            <v/>
          </cell>
          <cell r="Q686" t="str">
            <v/>
          </cell>
          <cell r="R686" t="str">
            <v/>
          </cell>
        </row>
        <row r="687">
          <cell r="A687">
            <v>686</v>
          </cell>
          <cell r="B687" t="str">
            <v>吹出口、吸込口  ＶＨＳ</v>
          </cell>
          <cell r="C687" t="str">
            <v>400×300</v>
          </cell>
          <cell r="D687" t="str">
            <v>ＫＧ／面</v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>
            <v>4.9000000000000004</v>
          </cell>
          <cell r="J687" t="str">
            <v/>
          </cell>
          <cell r="K687" t="str">
            <v/>
          </cell>
          <cell r="L687" t="str">
            <v/>
          </cell>
          <cell r="M687" t="str">
            <v/>
          </cell>
          <cell r="N687" t="str">
            <v/>
          </cell>
          <cell r="O687" t="str">
            <v/>
          </cell>
          <cell r="P687" t="str">
            <v/>
          </cell>
          <cell r="Q687" t="str">
            <v/>
          </cell>
          <cell r="R687" t="str">
            <v/>
          </cell>
        </row>
        <row r="688">
          <cell r="A688">
            <v>687</v>
          </cell>
          <cell r="B688" t="str">
            <v>吹出口、吸込口  ＶＨＳ</v>
          </cell>
          <cell r="C688" t="str">
            <v>400×350</v>
          </cell>
          <cell r="D688" t="str">
            <v>ＫＧ／面</v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>
            <v>5.5</v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  <cell r="O688" t="str">
            <v/>
          </cell>
          <cell r="P688" t="str">
            <v/>
          </cell>
          <cell r="Q688" t="str">
            <v/>
          </cell>
          <cell r="R688" t="str">
            <v/>
          </cell>
        </row>
        <row r="689">
          <cell r="A689">
            <v>688</v>
          </cell>
          <cell r="B689" t="str">
            <v>吹出口、吸込口  ＶＨＳ</v>
          </cell>
          <cell r="C689" t="str">
            <v>400×400</v>
          </cell>
          <cell r="D689" t="str">
            <v>ＫＧ／面</v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>
            <v>5.9</v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  <cell r="O689" t="str">
            <v/>
          </cell>
          <cell r="P689" t="str">
            <v/>
          </cell>
          <cell r="Q689" t="str">
            <v/>
          </cell>
          <cell r="R689" t="str">
            <v/>
          </cell>
        </row>
        <row r="690">
          <cell r="A690">
            <v>689</v>
          </cell>
          <cell r="B690" t="str">
            <v>吹出口、吸込口  ＶＨＳ</v>
          </cell>
          <cell r="C690" t="str">
            <v>500×150</v>
          </cell>
          <cell r="D690" t="str">
            <v>ＫＧ／面</v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>
            <v>3.5</v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  <cell r="O690" t="str">
            <v/>
          </cell>
          <cell r="P690" t="str">
            <v/>
          </cell>
          <cell r="Q690" t="str">
            <v/>
          </cell>
          <cell r="R690" t="str">
            <v/>
          </cell>
        </row>
        <row r="691">
          <cell r="A691">
            <v>690</v>
          </cell>
          <cell r="B691" t="str">
            <v>吹出口、吸込口  ＶＨＳ</v>
          </cell>
          <cell r="C691" t="str">
            <v>500×200</v>
          </cell>
          <cell r="D691" t="str">
            <v>ＫＧ／面</v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>
            <v>4.2</v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  <cell r="N691" t="str">
            <v/>
          </cell>
          <cell r="O691" t="str">
            <v/>
          </cell>
          <cell r="P691" t="str">
            <v/>
          </cell>
          <cell r="Q691" t="str">
            <v/>
          </cell>
          <cell r="R691" t="str">
            <v/>
          </cell>
        </row>
        <row r="692">
          <cell r="A692">
            <v>691</v>
          </cell>
          <cell r="B692" t="str">
            <v>吹出口、吸込口  ＶＨＳ</v>
          </cell>
          <cell r="C692" t="str">
            <v>500×250</v>
          </cell>
          <cell r="D692" t="str">
            <v>ＫＧ／面</v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>
            <v>5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  <cell r="O692" t="str">
            <v/>
          </cell>
          <cell r="P692" t="str">
            <v/>
          </cell>
          <cell r="Q692" t="str">
            <v/>
          </cell>
          <cell r="R692" t="str">
            <v/>
          </cell>
        </row>
        <row r="693">
          <cell r="A693">
            <v>692</v>
          </cell>
          <cell r="B693" t="str">
            <v>吹出口、吸込口  ＶＨＳ</v>
          </cell>
          <cell r="C693" t="str">
            <v>500×300</v>
          </cell>
          <cell r="D693" t="str">
            <v>ＫＧ／面</v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>
            <v>6.4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N693" t="str">
            <v/>
          </cell>
          <cell r="O693" t="str">
            <v/>
          </cell>
          <cell r="P693" t="str">
            <v/>
          </cell>
          <cell r="Q693" t="str">
            <v/>
          </cell>
          <cell r="R693" t="str">
            <v/>
          </cell>
        </row>
        <row r="694">
          <cell r="A694">
            <v>693</v>
          </cell>
          <cell r="B694" t="str">
            <v>吹出口、吸込口  ＶＨＳ</v>
          </cell>
          <cell r="C694" t="str">
            <v>500×350</v>
          </cell>
          <cell r="D694" t="str">
            <v>ＫＧ／面</v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>
            <v>6.8</v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N694" t="str">
            <v/>
          </cell>
          <cell r="O694" t="str">
            <v/>
          </cell>
          <cell r="P694" t="str">
            <v/>
          </cell>
          <cell r="Q694" t="str">
            <v/>
          </cell>
          <cell r="R694" t="str">
            <v/>
          </cell>
        </row>
        <row r="695">
          <cell r="A695">
            <v>694</v>
          </cell>
          <cell r="B695" t="str">
            <v>吹出口、吸込口  ＶＨＳ</v>
          </cell>
          <cell r="C695" t="str">
            <v>500×400</v>
          </cell>
          <cell r="D695" t="str">
            <v>ＫＧ／面</v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>
            <v>7.5</v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N695" t="str">
            <v/>
          </cell>
          <cell r="O695" t="str">
            <v/>
          </cell>
          <cell r="P695" t="str">
            <v/>
          </cell>
          <cell r="Q695" t="str">
            <v/>
          </cell>
          <cell r="R695" t="str">
            <v/>
          </cell>
        </row>
        <row r="696">
          <cell r="A696">
            <v>695</v>
          </cell>
          <cell r="B696" t="str">
            <v>吹出口、吸込口  ＶＨＳ</v>
          </cell>
          <cell r="C696" t="str">
            <v>600×150</v>
          </cell>
          <cell r="D696" t="str">
            <v>ＫＧ／面</v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>
            <v>4.2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N696" t="str">
            <v/>
          </cell>
          <cell r="O696" t="str">
            <v/>
          </cell>
          <cell r="P696" t="str">
            <v/>
          </cell>
          <cell r="Q696" t="str">
            <v/>
          </cell>
          <cell r="R696" t="str">
            <v/>
          </cell>
        </row>
        <row r="697">
          <cell r="A697">
            <v>696</v>
          </cell>
          <cell r="B697" t="str">
            <v>吹出口、吸込口  ＶＨＳ</v>
          </cell>
          <cell r="C697" t="str">
            <v>600×200</v>
          </cell>
          <cell r="D697" t="str">
            <v>ＫＧ／面</v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>
            <v>4.9000000000000004</v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  <cell r="O697" t="str">
            <v/>
          </cell>
          <cell r="P697" t="str">
            <v/>
          </cell>
          <cell r="Q697" t="str">
            <v/>
          </cell>
          <cell r="R697" t="str">
            <v/>
          </cell>
        </row>
        <row r="698">
          <cell r="A698">
            <v>697</v>
          </cell>
          <cell r="B698" t="str">
            <v>吹出口、吸込口  ＶＨＳ</v>
          </cell>
          <cell r="C698" t="str">
            <v>600×250</v>
          </cell>
          <cell r="D698" t="str">
            <v>ＫＧ／面</v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>
            <v>5.7</v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  <cell r="O698" t="str">
            <v/>
          </cell>
          <cell r="P698" t="str">
            <v/>
          </cell>
          <cell r="Q698" t="str">
            <v/>
          </cell>
          <cell r="R698" t="str">
            <v/>
          </cell>
        </row>
        <row r="699">
          <cell r="A699">
            <v>698</v>
          </cell>
          <cell r="B699" t="str">
            <v>吹出口、吸込口  ＶＨＳ</v>
          </cell>
          <cell r="C699" t="str">
            <v>600×300</v>
          </cell>
          <cell r="D699" t="str">
            <v>ＫＧ／面</v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>
            <v>6.8</v>
          </cell>
          <cell r="J699" t="str">
            <v/>
          </cell>
          <cell r="K699" t="str">
            <v/>
          </cell>
          <cell r="L699" t="str">
            <v/>
          </cell>
          <cell r="M699" t="str">
            <v/>
          </cell>
          <cell r="N699" t="str">
            <v/>
          </cell>
          <cell r="O699" t="str">
            <v/>
          </cell>
          <cell r="P699" t="str">
            <v/>
          </cell>
          <cell r="Q699" t="str">
            <v/>
          </cell>
          <cell r="R699" t="str">
            <v/>
          </cell>
        </row>
        <row r="700">
          <cell r="A700">
            <v>699</v>
          </cell>
          <cell r="B700" t="str">
            <v>吹出口、吸込口  ＶＨＳ</v>
          </cell>
          <cell r="C700" t="str">
            <v>600×400</v>
          </cell>
          <cell r="D700" t="str">
            <v>ＫＧ／面</v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>
            <v>8.5</v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  <cell r="O700" t="str">
            <v/>
          </cell>
          <cell r="P700" t="str">
            <v/>
          </cell>
          <cell r="Q700" t="str">
            <v/>
          </cell>
          <cell r="R700" t="str">
            <v/>
          </cell>
        </row>
        <row r="701">
          <cell r="A701">
            <v>700</v>
          </cell>
          <cell r="B701" t="str">
            <v>吹出口、吸込口  ＶＨＳ</v>
          </cell>
          <cell r="C701" t="str">
            <v>750×200</v>
          </cell>
          <cell r="D701" t="str">
            <v>ＫＧ／面</v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>
            <v>6.4</v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N701" t="str">
            <v/>
          </cell>
          <cell r="O701" t="str">
            <v/>
          </cell>
          <cell r="P701" t="str">
            <v/>
          </cell>
          <cell r="Q701" t="str">
            <v/>
          </cell>
          <cell r="R701" t="str">
            <v/>
          </cell>
        </row>
        <row r="702">
          <cell r="A702">
            <v>701</v>
          </cell>
          <cell r="B702" t="str">
            <v>吹出口、吸込口  ＶＨＳ</v>
          </cell>
          <cell r="C702" t="str">
            <v>750×250</v>
          </cell>
          <cell r="D702" t="str">
            <v>ＫＧ／面</v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>
            <v>7.3</v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  <cell r="O702" t="str">
            <v/>
          </cell>
          <cell r="P702" t="str">
            <v/>
          </cell>
          <cell r="Q702" t="str">
            <v/>
          </cell>
          <cell r="R702" t="str">
            <v/>
          </cell>
        </row>
        <row r="703">
          <cell r="A703">
            <v>702</v>
          </cell>
          <cell r="B703" t="str">
            <v>吹出口、吸込口  ＶＨＳ</v>
          </cell>
          <cell r="C703" t="str">
            <v>750×300</v>
          </cell>
          <cell r="D703" t="str">
            <v>ＫＧ／面</v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>
            <v>8.4</v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  <cell r="O703" t="str">
            <v/>
          </cell>
          <cell r="P703" t="str">
            <v/>
          </cell>
          <cell r="Q703" t="str">
            <v/>
          </cell>
          <cell r="R703" t="str">
            <v/>
          </cell>
        </row>
        <row r="704">
          <cell r="A704">
            <v>703</v>
          </cell>
          <cell r="B704" t="str">
            <v>吹出口、吸込口  ＶＨＳ</v>
          </cell>
          <cell r="C704" t="str">
            <v>750×350</v>
          </cell>
          <cell r="D704" t="str">
            <v>ＫＧ／面</v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>
            <v>9.5</v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  <cell r="O704" t="str">
            <v/>
          </cell>
          <cell r="P704" t="str">
            <v/>
          </cell>
          <cell r="Q704" t="str">
            <v/>
          </cell>
          <cell r="R704" t="str">
            <v/>
          </cell>
        </row>
        <row r="705">
          <cell r="A705">
            <v>704</v>
          </cell>
          <cell r="B705" t="str">
            <v>吹出口、吸込口  ＶＨＳ</v>
          </cell>
          <cell r="C705" t="str">
            <v>750×400</v>
          </cell>
          <cell r="D705" t="str">
            <v>ＫＧ／面</v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>
            <v>9.9</v>
          </cell>
          <cell r="J705" t="str">
            <v/>
          </cell>
          <cell r="K705" t="str">
            <v/>
          </cell>
          <cell r="L705" t="str">
            <v/>
          </cell>
          <cell r="M705" t="str">
            <v/>
          </cell>
          <cell r="N705" t="str">
            <v/>
          </cell>
          <cell r="O705" t="str">
            <v/>
          </cell>
          <cell r="P705" t="str">
            <v/>
          </cell>
          <cell r="Q705" t="str">
            <v/>
          </cell>
          <cell r="R705" t="str">
            <v/>
          </cell>
        </row>
        <row r="706">
          <cell r="A706">
            <v>705</v>
          </cell>
          <cell r="B706" t="str">
            <v>吹出口、吸込口  ＶＨＳ</v>
          </cell>
          <cell r="C706" t="str">
            <v>900×200</v>
          </cell>
          <cell r="D706" t="str">
            <v>ＫＧ／面</v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>
            <v>7.5</v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N706" t="str">
            <v/>
          </cell>
          <cell r="O706" t="str">
            <v/>
          </cell>
          <cell r="P706" t="str">
            <v/>
          </cell>
          <cell r="Q706" t="str">
            <v/>
          </cell>
          <cell r="R706" t="str">
            <v/>
          </cell>
        </row>
        <row r="707">
          <cell r="A707">
            <v>706</v>
          </cell>
          <cell r="B707" t="str">
            <v>吹出口、吸込口  ＶＨＳ</v>
          </cell>
          <cell r="C707" t="str">
            <v>900×250</v>
          </cell>
          <cell r="D707" t="str">
            <v>ＫＧ／面</v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>
            <v>8.5</v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N707" t="str">
            <v/>
          </cell>
          <cell r="O707" t="str">
            <v/>
          </cell>
          <cell r="P707" t="str">
            <v/>
          </cell>
          <cell r="Q707" t="str">
            <v/>
          </cell>
          <cell r="R707" t="str">
            <v/>
          </cell>
        </row>
        <row r="708">
          <cell r="A708">
            <v>707</v>
          </cell>
          <cell r="B708" t="str">
            <v>吹出口、吸込口  ＶＨＳ</v>
          </cell>
          <cell r="C708" t="str">
            <v>900×300</v>
          </cell>
          <cell r="D708" t="str">
            <v>ＫＧ／面</v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>
            <v>9.6</v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  <cell r="N708" t="str">
            <v/>
          </cell>
          <cell r="O708" t="str">
            <v/>
          </cell>
          <cell r="P708" t="str">
            <v/>
          </cell>
          <cell r="Q708" t="str">
            <v/>
          </cell>
          <cell r="R708" t="str">
            <v/>
          </cell>
        </row>
        <row r="709">
          <cell r="A709">
            <v>708</v>
          </cell>
          <cell r="B709" t="str">
            <v>吹出口、吸込口  ＶＨＳ</v>
          </cell>
          <cell r="C709" t="str">
            <v>900×350</v>
          </cell>
          <cell r="D709" t="str">
            <v>ＫＧ／面</v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>
            <v>10.4</v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  <cell r="O709" t="str">
            <v/>
          </cell>
          <cell r="P709" t="str">
            <v/>
          </cell>
          <cell r="Q709" t="str">
            <v/>
          </cell>
          <cell r="R709" t="str">
            <v/>
          </cell>
        </row>
        <row r="710">
          <cell r="A710">
            <v>709</v>
          </cell>
          <cell r="B710" t="str">
            <v>吹出口、吸込口  ＶＨＳ</v>
          </cell>
          <cell r="C710" t="str">
            <v>900×400</v>
          </cell>
          <cell r="D710" t="str">
            <v>ＫＧ／面</v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>
            <v>11.4</v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  <cell r="O710" t="str">
            <v/>
          </cell>
          <cell r="P710" t="str">
            <v/>
          </cell>
          <cell r="Q710" t="str">
            <v/>
          </cell>
          <cell r="R710" t="str">
            <v/>
          </cell>
        </row>
        <row r="711">
          <cell r="A711">
            <v>710</v>
          </cell>
          <cell r="B711" t="str">
            <v>吹出口、吸込口  ＶＨＳ</v>
          </cell>
          <cell r="C711" t="str">
            <v/>
          </cell>
          <cell r="D711" t="str">
            <v>ＫＧ／Ｍ２</v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>
            <v>23.3</v>
          </cell>
          <cell r="J711" t="str">
            <v/>
          </cell>
          <cell r="K711" t="str">
            <v/>
          </cell>
          <cell r="L711" t="str">
            <v/>
          </cell>
          <cell r="M711" t="str">
            <v/>
          </cell>
          <cell r="N711" t="str">
            <v/>
          </cell>
          <cell r="O711" t="str">
            <v/>
          </cell>
          <cell r="P711" t="str">
            <v/>
          </cell>
          <cell r="Q711" t="str">
            <v/>
          </cell>
          <cell r="R711" t="str">
            <v/>
          </cell>
        </row>
        <row r="712">
          <cell r="A712">
            <v>711</v>
          </cell>
          <cell r="B712" t="str">
            <v>ﾀﾞﾝﾊﾟ (VD) W=100-199</v>
          </cell>
          <cell r="C712" t="str">
            <v>H=100-199</v>
          </cell>
          <cell r="D712" t="str">
            <v>ＫＧ／ｶ所</v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>
            <v>3.8</v>
          </cell>
          <cell r="J712" t="str">
            <v/>
          </cell>
          <cell r="K712" t="str">
            <v/>
          </cell>
          <cell r="L712" t="str">
            <v/>
          </cell>
          <cell r="M712" t="str">
            <v/>
          </cell>
          <cell r="N712" t="str">
            <v/>
          </cell>
          <cell r="O712" t="str">
            <v/>
          </cell>
          <cell r="P712" t="str">
            <v/>
          </cell>
          <cell r="Q712" t="str">
            <v/>
          </cell>
          <cell r="R712" t="str">
            <v/>
          </cell>
        </row>
        <row r="713">
          <cell r="A713">
            <v>712</v>
          </cell>
          <cell r="B713" t="str">
            <v>ﾀﾞﾝﾊﾟ (VD) W=100-199</v>
          </cell>
          <cell r="C713" t="str">
            <v>H=200-299</v>
          </cell>
          <cell r="D713" t="str">
            <v>ＫＧ／ｶ所</v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>
            <v>5.5</v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</row>
        <row r="714">
          <cell r="A714">
            <v>713</v>
          </cell>
          <cell r="B714" t="str">
            <v>ﾀﾞﾝﾊﾟ (VD) W=100-199</v>
          </cell>
          <cell r="C714" t="str">
            <v>H=300-399</v>
          </cell>
          <cell r="D714" t="str">
            <v>ＫＧ／ｶ所</v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>
            <v>7.3</v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  <cell r="O714" t="str">
            <v/>
          </cell>
          <cell r="P714" t="str">
            <v/>
          </cell>
          <cell r="Q714" t="str">
            <v/>
          </cell>
          <cell r="R714" t="str">
            <v/>
          </cell>
        </row>
        <row r="715">
          <cell r="A715">
            <v>714</v>
          </cell>
          <cell r="B715" t="str">
            <v>ﾀﾞﾝﾊﾟ (VD) W=100-199</v>
          </cell>
          <cell r="C715" t="str">
            <v>H=400-499</v>
          </cell>
          <cell r="D715" t="str">
            <v>ＫＧ／ｶ所</v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>
            <v>8.91</v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  <cell r="O715" t="str">
            <v/>
          </cell>
          <cell r="P715" t="str">
            <v/>
          </cell>
          <cell r="Q715" t="str">
            <v/>
          </cell>
          <cell r="R715" t="str">
            <v/>
          </cell>
        </row>
        <row r="716">
          <cell r="A716">
            <v>715</v>
          </cell>
          <cell r="B716" t="str">
            <v>ﾀﾞﾝﾊﾟ (VD) W=100-199</v>
          </cell>
          <cell r="C716" t="str">
            <v>H=500-599</v>
          </cell>
          <cell r="D716" t="str">
            <v>ＫＧ／ｶ所</v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>
            <v>9.8000000000000007</v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N716" t="str">
            <v/>
          </cell>
          <cell r="O716" t="str">
            <v/>
          </cell>
          <cell r="P716" t="str">
            <v/>
          </cell>
          <cell r="Q716" t="str">
            <v/>
          </cell>
          <cell r="R716" t="str">
            <v/>
          </cell>
        </row>
        <row r="717">
          <cell r="A717">
            <v>716</v>
          </cell>
          <cell r="B717" t="str">
            <v>ﾀﾞﾝﾊﾟ (VD) W=100-199</v>
          </cell>
          <cell r="C717" t="str">
            <v>H=600-699</v>
          </cell>
          <cell r="D717" t="str">
            <v>ＫＧ／ｶ所</v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>
            <v>10.8</v>
          </cell>
          <cell r="J717" t="str">
            <v/>
          </cell>
          <cell r="K717" t="str">
            <v/>
          </cell>
          <cell r="L717" t="str">
            <v/>
          </cell>
          <cell r="M717" t="str">
            <v/>
          </cell>
          <cell r="N717" t="str">
            <v/>
          </cell>
          <cell r="O717" t="str">
            <v/>
          </cell>
          <cell r="P717" t="str">
            <v/>
          </cell>
          <cell r="Q717" t="str">
            <v/>
          </cell>
          <cell r="R717" t="str">
            <v/>
          </cell>
        </row>
        <row r="718">
          <cell r="A718">
            <v>717</v>
          </cell>
          <cell r="B718" t="str">
            <v>ﾀﾞﾝﾊﾟ (VD) W=100-199</v>
          </cell>
          <cell r="C718" t="str">
            <v>H=700-799</v>
          </cell>
          <cell r="D718" t="str">
            <v>ＫＧ／ｶ所</v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>
            <v>11.8</v>
          </cell>
          <cell r="J718" t="str">
            <v/>
          </cell>
          <cell r="K718" t="str">
            <v/>
          </cell>
          <cell r="L718" t="str">
            <v/>
          </cell>
          <cell r="M718" t="str">
            <v/>
          </cell>
          <cell r="N718" t="str">
            <v/>
          </cell>
          <cell r="O718" t="str">
            <v/>
          </cell>
          <cell r="P718" t="str">
            <v/>
          </cell>
          <cell r="Q718" t="str">
            <v/>
          </cell>
          <cell r="R718" t="str">
            <v/>
          </cell>
        </row>
        <row r="719">
          <cell r="A719">
            <v>718</v>
          </cell>
          <cell r="B719" t="str">
            <v>ﾀﾞﾝﾊﾟ (VD) W=100-199</v>
          </cell>
          <cell r="C719" t="str">
            <v>H=800-899</v>
          </cell>
          <cell r="D719" t="str">
            <v>ＫＧ／ｶ所</v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>
            <v>13</v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  <cell r="O719" t="str">
            <v/>
          </cell>
          <cell r="P719" t="str">
            <v/>
          </cell>
          <cell r="Q719" t="str">
            <v/>
          </cell>
          <cell r="R719" t="str">
            <v/>
          </cell>
        </row>
        <row r="720">
          <cell r="A720">
            <v>719</v>
          </cell>
          <cell r="B720" t="str">
            <v>ﾀﾞﾝﾊﾟ (VD) W=100-199</v>
          </cell>
          <cell r="C720" t="str">
            <v>H=900-1000</v>
          </cell>
          <cell r="D720" t="str">
            <v>ＫＧ／ｶ所</v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>
            <v>13.8</v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  <cell r="O720" t="str">
            <v/>
          </cell>
          <cell r="P720" t="str">
            <v/>
          </cell>
          <cell r="Q720" t="str">
            <v/>
          </cell>
          <cell r="R720" t="str">
            <v/>
          </cell>
        </row>
        <row r="721">
          <cell r="A721">
            <v>720</v>
          </cell>
          <cell r="B721" t="str">
            <v>ﾀﾞﾝﾊﾟ (VD) W=200-299</v>
          </cell>
          <cell r="C721" t="str">
            <v>H=200-299</v>
          </cell>
          <cell r="D721" t="str">
            <v>ＫＧ／ｶ所</v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>
            <v>8.3000000000000007</v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  <cell r="N721" t="str">
            <v/>
          </cell>
          <cell r="O721" t="str">
            <v/>
          </cell>
          <cell r="P721" t="str">
            <v/>
          </cell>
          <cell r="Q721" t="str">
            <v/>
          </cell>
          <cell r="R721" t="str">
            <v/>
          </cell>
        </row>
        <row r="722">
          <cell r="A722">
            <v>721</v>
          </cell>
          <cell r="B722" t="str">
            <v>ﾀﾞﾝﾊﾟ (VD) W=200-299</v>
          </cell>
          <cell r="C722" t="str">
            <v>H=300-399</v>
          </cell>
          <cell r="D722" t="str">
            <v>ＫＧ／ｶ所</v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>
            <v>10.199999999999999</v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  <cell r="N722" t="str">
            <v/>
          </cell>
          <cell r="O722" t="str">
            <v/>
          </cell>
          <cell r="P722" t="str">
            <v/>
          </cell>
          <cell r="Q722" t="str">
            <v/>
          </cell>
          <cell r="R722" t="str">
            <v/>
          </cell>
        </row>
        <row r="723">
          <cell r="A723">
            <v>722</v>
          </cell>
          <cell r="B723" t="str">
            <v>ﾀﾞﾝﾊﾟ (VD) W=200-299</v>
          </cell>
          <cell r="C723" t="str">
            <v>H=400-499</v>
          </cell>
          <cell r="D723" t="str">
            <v>ＫＧ／ｶ所</v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>
            <v>11.8</v>
          </cell>
          <cell r="J723" t="str">
            <v/>
          </cell>
          <cell r="K723" t="str">
            <v/>
          </cell>
          <cell r="L723" t="str">
            <v/>
          </cell>
          <cell r="M723" t="str">
            <v/>
          </cell>
          <cell r="N723" t="str">
            <v/>
          </cell>
          <cell r="O723" t="str">
            <v/>
          </cell>
          <cell r="P723" t="str">
            <v/>
          </cell>
          <cell r="Q723" t="str">
            <v/>
          </cell>
          <cell r="R723" t="str">
            <v/>
          </cell>
        </row>
        <row r="724">
          <cell r="A724">
            <v>723</v>
          </cell>
          <cell r="B724" t="str">
            <v>ﾀﾞﾝﾊﾟ (VD) W=200-299</v>
          </cell>
          <cell r="C724" t="str">
            <v>H=600-699</v>
          </cell>
          <cell r="D724" t="str">
            <v>ＫＧ／ｶ所</v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>
            <v>15.2</v>
          </cell>
          <cell r="J724" t="str">
            <v/>
          </cell>
          <cell r="K724" t="str">
            <v/>
          </cell>
          <cell r="L724" t="str">
            <v/>
          </cell>
          <cell r="M724" t="str">
            <v/>
          </cell>
          <cell r="N724" t="str">
            <v/>
          </cell>
          <cell r="O724" t="str">
            <v/>
          </cell>
          <cell r="P724" t="str">
            <v/>
          </cell>
          <cell r="Q724" t="str">
            <v/>
          </cell>
          <cell r="R724" t="str">
            <v/>
          </cell>
        </row>
        <row r="725">
          <cell r="A725">
            <v>724</v>
          </cell>
          <cell r="B725" t="str">
            <v>ﾀﾞﾝﾊﾟ (VD) W=200-299</v>
          </cell>
          <cell r="C725" t="str">
            <v>H=700-799</v>
          </cell>
          <cell r="D725" t="str">
            <v>ＫＧ／ｶ所</v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>
            <v>17</v>
          </cell>
          <cell r="J725" t="str">
            <v/>
          </cell>
          <cell r="K725" t="str">
            <v/>
          </cell>
          <cell r="L725" t="str">
            <v/>
          </cell>
          <cell r="M725" t="str">
            <v/>
          </cell>
          <cell r="N725" t="str">
            <v/>
          </cell>
          <cell r="O725" t="str">
            <v/>
          </cell>
          <cell r="P725" t="str">
            <v/>
          </cell>
          <cell r="Q725" t="str">
            <v/>
          </cell>
          <cell r="R725" t="str">
            <v/>
          </cell>
        </row>
        <row r="726">
          <cell r="A726">
            <v>725</v>
          </cell>
          <cell r="B726" t="str">
            <v>ﾀﾞﾝﾊﾟ (VD) W=200-299</v>
          </cell>
          <cell r="C726" t="str">
            <v>H=800-899</v>
          </cell>
          <cell r="D726" t="str">
            <v>ＫＧ／ｶ所</v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>
            <v>20.6</v>
          </cell>
          <cell r="J726" t="str">
            <v/>
          </cell>
          <cell r="K726" t="str">
            <v/>
          </cell>
          <cell r="L726" t="str">
            <v/>
          </cell>
          <cell r="M726" t="str">
            <v/>
          </cell>
          <cell r="N726" t="str">
            <v/>
          </cell>
          <cell r="O726" t="str">
            <v/>
          </cell>
          <cell r="P726" t="str">
            <v/>
          </cell>
          <cell r="Q726" t="str">
            <v/>
          </cell>
          <cell r="R726" t="str">
            <v/>
          </cell>
        </row>
        <row r="727">
          <cell r="A727">
            <v>726</v>
          </cell>
          <cell r="B727" t="str">
            <v>ﾀﾞﾝﾊﾟ (VD) W=200-299</v>
          </cell>
          <cell r="C727" t="str">
            <v>H=900-1000</v>
          </cell>
          <cell r="D727" t="str">
            <v>ＫＧ／ｶ所</v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>
            <v>22.6</v>
          </cell>
          <cell r="J727" t="str">
            <v/>
          </cell>
          <cell r="K727" t="str">
            <v/>
          </cell>
          <cell r="L727" t="str">
            <v/>
          </cell>
          <cell r="M727" t="str">
            <v/>
          </cell>
          <cell r="N727" t="str">
            <v/>
          </cell>
          <cell r="O727" t="str">
            <v/>
          </cell>
          <cell r="P727" t="str">
            <v/>
          </cell>
          <cell r="Q727" t="str">
            <v/>
          </cell>
          <cell r="R727" t="str">
            <v/>
          </cell>
        </row>
        <row r="728">
          <cell r="A728">
            <v>727</v>
          </cell>
          <cell r="B728" t="str">
            <v>ﾀﾞﾝﾊﾟ (VD) W=300-399</v>
          </cell>
          <cell r="C728" t="str">
            <v>H=300-399</v>
          </cell>
          <cell r="D728" t="str">
            <v>ＫＧ／ｶ所</v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>
            <v>11.8</v>
          </cell>
          <cell r="J728" t="str">
            <v/>
          </cell>
          <cell r="K728" t="str">
            <v/>
          </cell>
          <cell r="L728" t="str">
            <v/>
          </cell>
          <cell r="M728" t="str">
            <v/>
          </cell>
          <cell r="N728" t="str">
            <v/>
          </cell>
          <cell r="O728" t="str">
            <v/>
          </cell>
          <cell r="P728" t="str">
            <v/>
          </cell>
          <cell r="Q728" t="str">
            <v/>
          </cell>
          <cell r="R728" t="str">
            <v/>
          </cell>
        </row>
        <row r="729">
          <cell r="A729">
            <v>728</v>
          </cell>
          <cell r="B729" t="str">
            <v>ﾀﾞﾝﾊﾟ (VD) W=300-399</v>
          </cell>
          <cell r="C729" t="str">
            <v>H=400-499</v>
          </cell>
          <cell r="D729" t="str">
            <v>ＫＧ／ｶ所</v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>
            <v>13.4</v>
          </cell>
          <cell r="J729" t="str">
            <v/>
          </cell>
          <cell r="K729" t="str">
            <v/>
          </cell>
          <cell r="L729" t="str">
            <v/>
          </cell>
          <cell r="M729" t="str">
            <v/>
          </cell>
          <cell r="N729" t="str">
            <v/>
          </cell>
          <cell r="O729" t="str">
            <v/>
          </cell>
          <cell r="P729" t="str">
            <v/>
          </cell>
          <cell r="Q729" t="str">
            <v/>
          </cell>
          <cell r="R729" t="str">
            <v/>
          </cell>
        </row>
        <row r="730">
          <cell r="A730">
            <v>729</v>
          </cell>
          <cell r="B730" t="str">
            <v>ﾀﾞﾝﾊﾟ (VD) W=300-399</v>
          </cell>
          <cell r="C730" t="str">
            <v>H=500-599</v>
          </cell>
          <cell r="D730" t="str">
            <v>ＫＧ／ｶ所</v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>
            <v>15.2</v>
          </cell>
          <cell r="J730" t="str">
            <v/>
          </cell>
          <cell r="K730" t="str">
            <v/>
          </cell>
          <cell r="L730" t="str">
            <v/>
          </cell>
          <cell r="M730" t="str">
            <v/>
          </cell>
          <cell r="N730" t="str">
            <v/>
          </cell>
          <cell r="O730" t="str">
            <v/>
          </cell>
          <cell r="P730" t="str">
            <v/>
          </cell>
          <cell r="Q730" t="str">
            <v/>
          </cell>
          <cell r="R730" t="str">
            <v/>
          </cell>
        </row>
        <row r="731">
          <cell r="A731">
            <v>730</v>
          </cell>
          <cell r="B731" t="str">
            <v>ﾀﾞﾝﾊﾟ (VD) W=300-399</v>
          </cell>
          <cell r="C731" t="str">
            <v>H=600-699</v>
          </cell>
          <cell r="D731" t="str">
            <v>ＫＧ／ｶ所</v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>
            <v>17</v>
          </cell>
          <cell r="J731" t="str">
            <v/>
          </cell>
          <cell r="K731" t="str">
            <v/>
          </cell>
          <cell r="L731" t="str">
            <v/>
          </cell>
          <cell r="M731" t="str">
            <v/>
          </cell>
          <cell r="N731" t="str">
            <v/>
          </cell>
          <cell r="O731" t="str">
            <v/>
          </cell>
          <cell r="P731" t="str">
            <v/>
          </cell>
          <cell r="Q731" t="str">
            <v/>
          </cell>
          <cell r="R731" t="str">
            <v/>
          </cell>
        </row>
        <row r="732">
          <cell r="A732">
            <v>731</v>
          </cell>
          <cell r="B732" t="str">
            <v>ﾀﾞﾝﾊﾟ (VD) W=300-399</v>
          </cell>
          <cell r="C732" t="str">
            <v>H=700-799</v>
          </cell>
          <cell r="D732" t="str">
            <v>ＫＧ／ｶ所</v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>
            <v>19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  <cell r="N732" t="str">
            <v/>
          </cell>
          <cell r="O732" t="str">
            <v/>
          </cell>
          <cell r="P732" t="str">
            <v/>
          </cell>
          <cell r="Q732" t="str">
            <v/>
          </cell>
          <cell r="R732" t="str">
            <v/>
          </cell>
        </row>
        <row r="733">
          <cell r="A733">
            <v>732</v>
          </cell>
          <cell r="B733" t="str">
            <v>ﾀﾞﾝﾊﾟ (VD) W=300-399</v>
          </cell>
          <cell r="C733" t="str">
            <v>H=800-899</v>
          </cell>
          <cell r="D733" t="str">
            <v>ＫＧ／ｶ所</v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>
            <v>22.6</v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  <cell r="N733" t="str">
            <v/>
          </cell>
          <cell r="O733" t="str">
            <v/>
          </cell>
          <cell r="P733" t="str">
            <v/>
          </cell>
          <cell r="Q733" t="str">
            <v/>
          </cell>
          <cell r="R733" t="str">
            <v/>
          </cell>
        </row>
        <row r="734">
          <cell r="A734">
            <v>733</v>
          </cell>
          <cell r="B734" t="str">
            <v>ﾀﾞﾝﾊﾟ (VD) W=300-399</v>
          </cell>
          <cell r="C734" t="str">
            <v>H=900-1000</v>
          </cell>
          <cell r="D734" t="str">
            <v>ＫＧ／ｶ所</v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>
            <v>25.8</v>
          </cell>
          <cell r="J734" t="str">
            <v/>
          </cell>
          <cell r="K734" t="str">
            <v/>
          </cell>
          <cell r="L734" t="str">
            <v/>
          </cell>
          <cell r="M734" t="str">
            <v/>
          </cell>
          <cell r="N734" t="str">
            <v/>
          </cell>
          <cell r="O734" t="str">
            <v/>
          </cell>
          <cell r="P734" t="str">
            <v/>
          </cell>
          <cell r="Q734" t="str">
            <v/>
          </cell>
          <cell r="R734" t="str">
            <v/>
          </cell>
        </row>
        <row r="735">
          <cell r="A735">
            <v>734</v>
          </cell>
          <cell r="B735" t="str">
            <v>ﾀﾞﾝﾊﾟ (VD) W=400-499</v>
          </cell>
          <cell r="C735" t="str">
            <v>H=400-499</v>
          </cell>
          <cell r="D735" t="str">
            <v>ＫＧ／ｶ所</v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>
            <v>15.2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  <cell r="N735" t="str">
            <v/>
          </cell>
          <cell r="O735" t="str">
            <v/>
          </cell>
          <cell r="P735" t="str">
            <v/>
          </cell>
          <cell r="Q735" t="str">
            <v/>
          </cell>
          <cell r="R735" t="str">
            <v/>
          </cell>
        </row>
        <row r="736">
          <cell r="A736">
            <v>735</v>
          </cell>
          <cell r="B736" t="str">
            <v>ﾀﾞﾝﾊﾟ (VD) W=400-499</v>
          </cell>
          <cell r="C736" t="str">
            <v>H=500-599</v>
          </cell>
          <cell r="D736" t="str">
            <v>ＫＧ／ｶ所</v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>
            <v>17</v>
          </cell>
          <cell r="J736" t="str">
            <v/>
          </cell>
          <cell r="K736" t="str">
            <v/>
          </cell>
          <cell r="L736" t="str">
            <v/>
          </cell>
          <cell r="M736" t="str">
            <v/>
          </cell>
          <cell r="N736" t="str">
            <v/>
          </cell>
          <cell r="O736" t="str">
            <v/>
          </cell>
          <cell r="P736" t="str">
            <v/>
          </cell>
          <cell r="Q736" t="str">
            <v/>
          </cell>
          <cell r="R736" t="str">
            <v/>
          </cell>
        </row>
        <row r="737">
          <cell r="A737">
            <v>736</v>
          </cell>
          <cell r="B737" t="str">
            <v>ﾀﾞﾝﾊﾟ (VD) W=400-499</v>
          </cell>
          <cell r="C737" t="str">
            <v>H=600-699</v>
          </cell>
          <cell r="D737" t="str">
            <v>ＫＧ／ｶ所</v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>
            <v>19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  <cell r="O737" t="str">
            <v/>
          </cell>
          <cell r="P737" t="str">
            <v/>
          </cell>
          <cell r="Q737" t="str">
            <v/>
          </cell>
          <cell r="R737" t="str">
            <v/>
          </cell>
        </row>
        <row r="738">
          <cell r="A738">
            <v>737</v>
          </cell>
          <cell r="B738" t="str">
            <v>ﾀﾞﾝﾊﾟ (VD) W=400-499</v>
          </cell>
          <cell r="C738" t="str">
            <v>H=700-799</v>
          </cell>
          <cell r="D738" t="str">
            <v>ＫＧ／ｶ所</v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>
            <v>20.9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  <cell r="N738" t="str">
            <v/>
          </cell>
          <cell r="O738" t="str">
            <v/>
          </cell>
          <cell r="P738" t="str">
            <v/>
          </cell>
          <cell r="Q738" t="str">
            <v/>
          </cell>
          <cell r="R738" t="str">
            <v/>
          </cell>
        </row>
        <row r="739">
          <cell r="A739">
            <v>738</v>
          </cell>
          <cell r="B739" t="str">
            <v>ﾀﾞﾝﾊﾟ (VD) W=400-499</v>
          </cell>
          <cell r="C739" t="str">
            <v>H=800-899</v>
          </cell>
          <cell r="D739" t="str">
            <v>ＫＧ／ｶ所</v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>
            <v>25.8</v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  <cell r="N739" t="str">
            <v/>
          </cell>
          <cell r="O739" t="str">
            <v/>
          </cell>
          <cell r="P739" t="str">
            <v/>
          </cell>
          <cell r="Q739" t="str">
            <v/>
          </cell>
          <cell r="R739" t="str">
            <v/>
          </cell>
        </row>
        <row r="740">
          <cell r="A740">
            <v>739</v>
          </cell>
          <cell r="B740" t="str">
            <v>ﾀﾞﾝﾊﾟ (VD) W=400-499</v>
          </cell>
          <cell r="C740" t="str">
            <v>H=900-1000</v>
          </cell>
          <cell r="D740" t="str">
            <v>ＫＧ／ｶ所</v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>
            <v>29</v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  <cell r="O740" t="str">
            <v/>
          </cell>
          <cell r="P740" t="str">
            <v/>
          </cell>
          <cell r="Q740" t="str">
            <v/>
          </cell>
          <cell r="R740" t="str">
            <v/>
          </cell>
        </row>
        <row r="741">
          <cell r="A741">
            <v>740</v>
          </cell>
          <cell r="B741" t="str">
            <v>ﾀﾞﾝﾊﾟ (VD) W=500-599</v>
          </cell>
          <cell r="C741" t="str">
            <v>H=500-599</v>
          </cell>
          <cell r="D741" t="str">
            <v>ＫＧ／ｶ所</v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>
            <v>19</v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  <cell r="N741" t="str">
            <v/>
          </cell>
          <cell r="O741" t="str">
            <v/>
          </cell>
          <cell r="P741" t="str">
            <v/>
          </cell>
          <cell r="Q741" t="str">
            <v/>
          </cell>
          <cell r="R741" t="str">
            <v/>
          </cell>
        </row>
        <row r="742">
          <cell r="A742">
            <v>741</v>
          </cell>
          <cell r="B742" t="str">
            <v>ﾀﾞﾝﾊﾟ (VD) W=500-599</v>
          </cell>
          <cell r="C742" t="str">
            <v>H=600-699</v>
          </cell>
          <cell r="D742" t="str">
            <v>ＫＧ／ｶ所</v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>
            <v>20.9</v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  <cell r="N742" t="str">
            <v/>
          </cell>
          <cell r="O742" t="str">
            <v/>
          </cell>
          <cell r="P742" t="str">
            <v/>
          </cell>
          <cell r="Q742" t="str">
            <v/>
          </cell>
          <cell r="R742" t="str">
            <v/>
          </cell>
        </row>
        <row r="743">
          <cell r="A743">
            <v>742</v>
          </cell>
          <cell r="B743" t="str">
            <v>ﾀﾞﾝﾊﾟ (VD) W=500-599</v>
          </cell>
          <cell r="C743" t="str">
            <v>H=700-799</v>
          </cell>
          <cell r="D743" t="str">
            <v>ＫＧ／ｶ所</v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>
            <v>23.8</v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  <cell r="N743" t="str">
            <v/>
          </cell>
          <cell r="O743" t="str">
            <v/>
          </cell>
          <cell r="P743" t="str">
            <v/>
          </cell>
          <cell r="Q743" t="str">
            <v/>
          </cell>
          <cell r="R743" t="str">
            <v/>
          </cell>
        </row>
        <row r="744">
          <cell r="A744">
            <v>743</v>
          </cell>
          <cell r="B744" t="str">
            <v>ﾀﾞﾝﾊﾟ (VD) W=500-599</v>
          </cell>
          <cell r="C744" t="str">
            <v>H=800-899</v>
          </cell>
          <cell r="D744" t="str">
            <v>ＫＧ／ｶ所</v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>
            <v>29</v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  <cell r="N744" t="str">
            <v/>
          </cell>
          <cell r="O744" t="str">
            <v/>
          </cell>
          <cell r="P744" t="str">
            <v/>
          </cell>
          <cell r="Q744" t="str">
            <v/>
          </cell>
          <cell r="R744" t="str">
            <v/>
          </cell>
        </row>
        <row r="745">
          <cell r="A745">
            <v>744</v>
          </cell>
          <cell r="B745" t="str">
            <v>ﾀﾞﾝﾊﾟ (VD) W=500-599</v>
          </cell>
          <cell r="C745" t="str">
            <v>H=900-1000</v>
          </cell>
          <cell r="D745" t="str">
            <v>ＫＧ／ｶ所</v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>
            <v>32.299999999999997</v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  <cell r="O745" t="str">
            <v/>
          </cell>
          <cell r="P745" t="str">
            <v/>
          </cell>
          <cell r="Q745" t="str">
            <v/>
          </cell>
          <cell r="R745" t="str">
            <v/>
          </cell>
        </row>
        <row r="746">
          <cell r="A746">
            <v>745</v>
          </cell>
          <cell r="B746" t="str">
            <v>ﾀﾞﾝﾊﾟ   (VD)</v>
          </cell>
          <cell r="C746" t="str">
            <v/>
          </cell>
          <cell r="D746" t="str">
            <v>ＫＧ／Ｍ２</v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>
            <v>48.4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  <cell r="N746" t="str">
            <v/>
          </cell>
          <cell r="O746" t="str">
            <v/>
          </cell>
          <cell r="P746" t="str">
            <v/>
          </cell>
          <cell r="Q746" t="str">
            <v/>
          </cell>
          <cell r="R746" t="str">
            <v/>
          </cell>
        </row>
        <row r="747">
          <cell r="A747">
            <v>746</v>
          </cell>
          <cell r="B747" t="str">
            <v>ﾀﾞﾝﾊﾟ (FVD) W=100-199</v>
          </cell>
          <cell r="C747" t="str">
            <v>H=100-199</v>
          </cell>
          <cell r="D747" t="str">
            <v>ＫＧ／ｶ所</v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>
            <v>4.5</v>
          </cell>
          <cell r="J747" t="str">
            <v/>
          </cell>
          <cell r="K747" t="str">
            <v/>
          </cell>
          <cell r="L747" t="str">
            <v/>
          </cell>
          <cell r="M747" t="str">
            <v/>
          </cell>
          <cell r="N747" t="str">
            <v/>
          </cell>
          <cell r="O747" t="str">
            <v/>
          </cell>
          <cell r="P747" t="str">
            <v/>
          </cell>
          <cell r="Q747" t="str">
            <v/>
          </cell>
          <cell r="R747" t="str">
            <v/>
          </cell>
        </row>
        <row r="748">
          <cell r="A748">
            <v>747</v>
          </cell>
          <cell r="B748" t="str">
            <v>ﾀﾞﾝﾊﾟ (FVD) W=100-199</v>
          </cell>
          <cell r="C748" t="str">
            <v>H=300-399</v>
          </cell>
          <cell r="D748" t="str">
            <v>ＫＧ／ｶ所</v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>
            <v>9</v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  <cell r="N748" t="str">
            <v/>
          </cell>
          <cell r="O748" t="str">
            <v/>
          </cell>
          <cell r="P748" t="str">
            <v/>
          </cell>
          <cell r="Q748" t="str">
            <v/>
          </cell>
          <cell r="R748" t="str">
            <v/>
          </cell>
        </row>
        <row r="749">
          <cell r="A749">
            <v>748</v>
          </cell>
          <cell r="B749" t="str">
            <v>ﾀﾞﾝﾊﾟ (FVD) W=100-199</v>
          </cell>
          <cell r="C749" t="str">
            <v>H=400-499</v>
          </cell>
          <cell r="D749" t="str">
            <v>ＫＧ／ｶ所</v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>
            <v>11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  <cell r="N749" t="str">
            <v/>
          </cell>
          <cell r="O749" t="str">
            <v/>
          </cell>
          <cell r="P749" t="str">
            <v/>
          </cell>
          <cell r="Q749" t="str">
            <v/>
          </cell>
          <cell r="R749" t="str">
            <v/>
          </cell>
        </row>
        <row r="750">
          <cell r="A750">
            <v>749</v>
          </cell>
          <cell r="B750" t="str">
            <v>ﾀﾞﾝﾊﾟ (FVD) W=100-199</v>
          </cell>
          <cell r="C750" t="str">
            <v>H=500-599</v>
          </cell>
          <cell r="D750" t="str">
            <v>ＫＧ／ｶ所</v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>
            <v>12.3</v>
          </cell>
          <cell r="J750" t="str">
            <v/>
          </cell>
          <cell r="K750" t="str">
            <v/>
          </cell>
          <cell r="L750" t="str">
            <v/>
          </cell>
          <cell r="M750" t="str">
            <v/>
          </cell>
          <cell r="N750" t="str">
            <v/>
          </cell>
          <cell r="O750" t="str">
            <v/>
          </cell>
          <cell r="P750" t="str">
            <v/>
          </cell>
          <cell r="Q750" t="str">
            <v/>
          </cell>
          <cell r="R750" t="str">
            <v/>
          </cell>
        </row>
        <row r="751">
          <cell r="A751">
            <v>750</v>
          </cell>
          <cell r="B751" t="str">
            <v>ﾀﾞﾝﾊﾟ (FVD) W=100-199</v>
          </cell>
          <cell r="C751" t="str">
            <v>H=600-699</v>
          </cell>
          <cell r="D751" t="str">
            <v>ＫＧ／ｶ所</v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>
            <v>13</v>
          </cell>
          <cell r="J751" t="str">
            <v/>
          </cell>
          <cell r="K751" t="str">
            <v/>
          </cell>
          <cell r="L751" t="str">
            <v/>
          </cell>
          <cell r="M751" t="str">
            <v/>
          </cell>
          <cell r="N751" t="str">
            <v/>
          </cell>
          <cell r="O751" t="str">
            <v/>
          </cell>
          <cell r="P751" t="str">
            <v/>
          </cell>
          <cell r="Q751" t="str">
            <v/>
          </cell>
          <cell r="R751" t="str">
            <v/>
          </cell>
        </row>
        <row r="752">
          <cell r="A752">
            <v>751</v>
          </cell>
          <cell r="B752" t="str">
            <v>ﾀﾞﾝﾊﾟ (FVD) W=100-199</v>
          </cell>
          <cell r="C752" t="str">
            <v>H=700-799</v>
          </cell>
          <cell r="D752" t="str">
            <v>ＫＧ／ｶ所</v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>
            <v>14.7</v>
          </cell>
          <cell r="J752" t="str">
            <v/>
          </cell>
          <cell r="K752" t="str">
            <v/>
          </cell>
          <cell r="L752" t="str">
            <v/>
          </cell>
          <cell r="M752" t="str">
            <v/>
          </cell>
          <cell r="N752" t="str">
            <v/>
          </cell>
          <cell r="O752" t="str">
            <v/>
          </cell>
          <cell r="P752" t="str">
            <v/>
          </cell>
          <cell r="Q752" t="str">
            <v/>
          </cell>
          <cell r="R752" t="str">
            <v/>
          </cell>
        </row>
        <row r="753">
          <cell r="A753">
            <v>752</v>
          </cell>
          <cell r="B753" t="str">
            <v>ﾀﾞﾝﾊﾟ (FVD) W=100-199</v>
          </cell>
          <cell r="C753" t="str">
            <v>H=800-899</v>
          </cell>
          <cell r="D753" t="str">
            <v>ＫＧ／ｶ所</v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>
            <v>16</v>
          </cell>
          <cell r="J753" t="str">
            <v/>
          </cell>
          <cell r="K753" t="str">
            <v/>
          </cell>
          <cell r="L753" t="str">
            <v/>
          </cell>
          <cell r="M753" t="str">
            <v/>
          </cell>
          <cell r="N753" t="str">
            <v/>
          </cell>
          <cell r="O753" t="str">
            <v/>
          </cell>
          <cell r="P753" t="str">
            <v/>
          </cell>
          <cell r="Q753" t="str">
            <v/>
          </cell>
          <cell r="R753" t="str">
            <v/>
          </cell>
        </row>
        <row r="754">
          <cell r="A754">
            <v>753</v>
          </cell>
          <cell r="B754" t="str">
            <v>ﾀﾞﾝﾊﾟ (FVD) W=100-199</v>
          </cell>
          <cell r="C754" t="str">
            <v>H=900-1000</v>
          </cell>
          <cell r="D754" t="str">
            <v>ＫＧ／ｶ所</v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>
            <v>17.2</v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  <cell r="N754" t="str">
            <v/>
          </cell>
          <cell r="O754" t="str">
            <v/>
          </cell>
          <cell r="P754" t="str">
            <v/>
          </cell>
          <cell r="Q754" t="str">
            <v/>
          </cell>
          <cell r="R754" t="str">
            <v/>
          </cell>
        </row>
        <row r="755">
          <cell r="A755">
            <v>754</v>
          </cell>
          <cell r="B755" t="str">
            <v>ﾀﾞﾝﾊﾟ (FVD) W=200-299</v>
          </cell>
          <cell r="C755" t="str">
            <v>H=200-299</v>
          </cell>
          <cell r="D755" t="str">
            <v>ＫＧ／ｶ所</v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>
            <v>10.5</v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  <cell r="N755" t="str">
            <v/>
          </cell>
          <cell r="O755" t="str">
            <v/>
          </cell>
          <cell r="P755" t="str">
            <v/>
          </cell>
          <cell r="Q755" t="str">
            <v/>
          </cell>
          <cell r="R755" t="str">
            <v/>
          </cell>
        </row>
        <row r="756">
          <cell r="A756">
            <v>755</v>
          </cell>
          <cell r="B756" t="str">
            <v>ﾀﾞﾝﾊﾟ (FVD) W=200-299</v>
          </cell>
          <cell r="C756" t="str">
            <v>H=300-399</v>
          </cell>
          <cell r="D756" t="str">
            <v>ＫＧ／ｶ所</v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>
            <v>12.7</v>
          </cell>
          <cell r="J756" t="str">
            <v/>
          </cell>
          <cell r="K756" t="str">
            <v/>
          </cell>
          <cell r="L756" t="str">
            <v/>
          </cell>
          <cell r="M756" t="str">
            <v/>
          </cell>
          <cell r="N756" t="str">
            <v/>
          </cell>
          <cell r="O756" t="str">
            <v/>
          </cell>
          <cell r="P756" t="str">
            <v/>
          </cell>
          <cell r="Q756" t="str">
            <v/>
          </cell>
          <cell r="R756" t="str">
            <v/>
          </cell>
        </row>
        <row r="757">
          <cell r="A757">
            <v>756</v>
          </cell>
          <cell r="B757" t="str">
            <v>ﾀﾞﾝﾊﾟ (FVD) W=200-299</v>
          </cell>
          <cell r="C757" t="str">
            <v>H=400-499</v>
          </cell>
          <cell r="D757" t="str">
            <v>ＫＧ／ｶ所</v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>
            <v>14.7</v>
          </cell>
          <cell r="J757" t="str">
            <v/>
          </cell>
          <cell r="K757" t="str">
            <v/>
          </cell>
          <cell r="L757" t="str">
            <v/>
          </cell>
          <cell r="M757" t="str">
            <v/>
          </cell>
          <cell r="N757" t="str">
            <v/>
          </cell>
          <cell r="O757" t="str">
            <v/>
          </cell>
          <cell r="P757" t="str">
            <v/>
          </cell>
          <cell r="Q757" t="str">
            <v/>
          </cell>
          <cell r="R757" t="str">
            <v/>
          </cell>
        </row>
        <row r="758">
          <cell r="A758">
            <v>757</v>
          </cell>
          <cell r="B758" t="str">
            <v>ﾀﾞﾝﾊﾟ (FVD) W=200-299</v>
          </cell>
          <cell r="C758" t="str">
            <v>H=500-599</v>
          </cell>
          <cell r="D758" t="str">
            <v>ＫＧ／ｶ所</v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>
            <v>16.7</v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  <cell r="O758" t="str">
            <v/>
          </cell>
          <cell r="P758" t="str">
            <v/>
          </cell>
          <cell r="Q758" t="str">
            <v/>
          </cell>
          <cell r="R758" t="str">
            <v/>
          </cell>
        </row>
        <row r="759">
          <cell r="A759">
            <v>758</v>
          </cell>
          <cell r="B759" t="str">
            <v>ﾀﾞﾝﾊﾟ (FVD) W=200-299</v>
          </cell>
          <cell r="C759" t="str">
            <v>H=600-699</v>
          </cell>
          <cell r="D759" t="str">
            <v>ＫＧ／ｶ所</v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>
            <v>19</v>
          </cell>
          <cell r="J759" t="str">
            <v/>
          </cell>
          <cell r="K759" t="str">
            <v/>
          </cell>
          <cell r="L759" t="str">
            <v/>
          </cell>
          <cell r="M759" t="str">
            <v/>
          </cell>
          <cell r="N759" t="str">
            <v/>
          </cell>
          <cell r="O759" t="str">
            <v/>
          </cell>
          <cell r="P759" t="str">
            <v/>
          </cell>
          <cell r="Q759" t="str">
            <v/>
          </cell>
          <cell r="R759" t="str">
            <v/>
          </cell>
        </row>
        <row r="760">
          <cell r="A760">
            <v>759</v>
          </cell>
          <cell r="B760" t="str">
            <v>ﾀﾞﾝﾊﾟ (FVD) W=200-299</v>
          </cell>
          <cell r="C760" t="str">
            <v>H=700-799</v>
          </cell>
          <cell r="D760" t="str">
            <v>ＫＧ／ｶ所</v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>
            <v>21.2</v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  <cell r="N760" t="str">
            <v/>
          </cell>
          <cell r="O760" t="str">
            <v/>
          </cell>
          <cell r="P760" t="str">
            <v/>
          </cell>
          <cell r="Q760" t="str">
            <v/>
          </cell>
          <cell r="R760" t="str">
            <v/>
          </cell>
        </row>
        <row r="761">
          <cell r="A761">
            <v>760</v>
          </cell>
          <cell r="B761" t="str">
            <v>ﾀﾞﾝﾊﾟ (FVD) W=200-299</v>
          </cell>
          <cell r="C761" t="str">
            <v>H=800-899</v>
          </cell>
          <cell r="D761" t="str">
            <v>ＫＧ／ｶ所</v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>
            <v>25.1</v>
          </cell>
          <cell r="J761" t="str">
            <v/>
          </cell>
          <cell r="K761" t="str">
            <v/>
          </cell>
          <cell r="L761" t="str">
            <v/>
          </cell>
          <cell r="M761" t="str">
            <v/>
          </cell>
          <cell r="N761" t="str">
            <v/>
          </cell>
          <cell r="O761" t="str">
            <v/>
          </cell>
          <cell r="P761" t="str">
            <v/>
          </cell>
          <cell r="Q761" t="str">
            <v/>
          </cell>
          <cell r="R761" t="str">
            <v/>
          </cell>
        </row>
        <row r="762">
          <cell r="A762">
            <v>761</v>
          </cell>
          <cell r="B762" t="str">
            <v>ﾀﾞﾝﾊﾟ (FVD) W=200-299</v>
          </cell>
          <cell r="C762" t="str">
            <v>H=900-1000</v>
          </cell>
          <cell r="D762" t="str">
            <v>ＫＧ／ｶ所</v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>
            <v>27.5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  <cell r="N762" t="str">
            <v/>
          </cell>
          <cell r="O762" t="str">
            <v/>
          </cell>
          <cell r="P762" t="str">
            <v/>
          </cell>
          <cell r="Q762" t="str">
            <v/>
          </cell>
          <cell r="R762" t="str">
            <v/>
          </cell>
        </row>
        <row r="763">
          <cell r="A763">
            <v>762</v>
          </cell>
          <cell r="B763" t="str">
            <v>ﾀﾞﾝﾊﾟ (FVD) W=300-399</v>
          </cell>
          <cell r="C763" t="str">
            <v>H=300-399</v>
          </cell>
          <cell r="D763" t="str">
            <v>ＫＧ／ｶ所</v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>
            <v>14.7</v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/>
          </cell>
          <cell r="O763" t="str">
            <v/>
          </cell>
          <cell r="P763" t="str">
            <v/>
          </cell>
          <cell r="Q763" t="str">
            <v/>
          </cell>
          <cell r="R763" t="str">
            <v/>
          </cell>
        </row>
        <row r="764">
          <cell r="A764">
            <v>763</v>
          </cell>
          <cell r="B764" t="str">
            <v>ﾀﾞﾝﾊﾟ (FVD) W=300-399</v>
          </cell>
          <cell r="C764" t="str">
            <v>H=400-499</v>
          </cell>
          <cell r="D764" t="str">
            <v>ＫＧ／ｶ所</v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>
            <v>16.7</v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  <cell r="O764" t="str">
            <v/>
          </cell>
          <cell r="P764" t="str">
            <v/>
          </cell>
          <cell r="Q764" t="str">
            <v/>
          </cell>
          <cell r="R764" t="str">
            <v/>
          </cell>
        </row>
        <row r="765">
          <cell r="A765">
            <v>764</v>
          </cell>
          <cell r="B765" t="str">
            <v>ﾀﾞﾝﾊﾟ (FVD) W=300-399</v>
          </cell>
          <cell r="C765" t="str">
            <v>H=500-599</v>
          </cell>
          <cell r="D765" t="str">
            <v>ＫＧ／ｶ所</v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>
            <v>19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  <cell r="N765" t="str">
            <v/>
          </cell>
          <cell r="O765" t="str">
            <v/>
          </cell>
          <cell r="P765" t="str">
            <v/>
          </cell>
          <cell r="Q765" t="str">
            <v/>
          </cell>
          <cell r="R765" t="str">
            <v/>
          </cell>
        </row>
        <row r="766">
          <cell r="A766">
            <v>765</v>
          </cell>
          <cell r="B766" t="str">
            <v>ﾀﾞﾝﾊﾟ (FVD) W=300-399</v>
          </cell>
          <cell r="C766" t="str">
            <v>H=600-699</v>
          </cell>
          <cell r="D766" t="str">
            <v>ＫＧ／ｶ所</v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>
            <v>21.2</v>
          </cell>
          <cell r="J766" t="str">
            <v/>
          </cell>
          <cell r="K766" t="str">
            <v/>
          </cell>
          <cell r="L766" t="str">
            <v/>
          </cell>
          <cell r="M766" t="str">
            <v/>
          </cell>
          <cell r="N766" t="str">
            <v/>
          </cell>
          <cell r="O766" t="str">
            <v/>
          </cell>
          <cell r="P766" t="str">
            <v/>
          </cell>
          <cell r="Q766" t="str">
            <v/>
          </cell>
          <cell r="R766" t="str">
            <v/>
          </cell>
        </row>
        <row r="767">
          <cell r="A767">
            <v>766</v>
          </cell>
          <cell r="B767" t="str">
            <v>ﾀﾞﾝﾊﾟ (FVD) W=300-399</v>
          </cell>
          <cell r="C767" t="str">
            <v>H=700-799</v>
          </cell>
          <cell r="D767" t="str">
            <v>ＫＧ／ｶ所</v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>
            <v>23.5</v>
          </cell>
          <cell r="J767" t="str">
            <v/>
          </cell>
          <cell r="K767" t="str">
            <v/>
          </cell>
          <cell r="L767" t="str">
            <v/>
          </cell>
          <cell r="M767" t="str">
            <v/>
          </cell>
          <cell r="N767" t="str">
            <v/>
          </cell>
          <cell r="O767" t="str">
            <v/>
          </cell>
          <cell r="P767" t="str">
            <v/>
          </cell>
          <cell r="Q767" t="str">
            <v/>
          </cell>
          <cell r="R767" t="str">
            <v/>
          </cell>
        </row>
        <row r="768">
          <cell r="A768">
            <v>767</v>
          </cell>
          <cell r="B768" t="str">
            <v>ﾀﾞﾝﾊﾟ (FVD) W=300-399</v>
          </cell>
          <cell r="C768" t="str">
            <v>H=800-899</v>
          </cell>
          <cell r="D768" t="str">
            <v>ＫＧ／ｶ所</v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>
            <v>27.5</v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  <cell r="N768" t="str">
            <v/>
          </cell>
          <cell r="O768" t="str">
            <v/>
          </cell>
          <cell r="P768" t="str">
            <v/>
          </cell>
          <cell r="Q768" t="str">
            <v/>
          </cell>
          <cell r="R768" t="str">
            <v/>
          </cell>
        </row>
        <row r="769">
          <cell r="A769">
            <v>768</v>
          </cell>
          <cell r="B769" t="str">
            <v>ﾀﾞﾝﾊﾟ (FVD) W=300-399</v>
          </cell>
          <cell r="C769" t="str">
            <v>H=900-1000</v>
          </cell>
          <cell r="D769" t="str">
            <v>ＫＧ／ｶ所</v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>
            <v>31.6</v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  <cell r="N769" t="str">
            <v/>
          </cell>
          <cell r="O769" t="str">
            <v/>
          </cell>
          <cell r="P769" t="str">
            <v/>
          </cell>
          <cell r="Q769" t="str">
            <v/>
          </cell>
          <cell r="R769" t="str">
            <v/>
          </cell>
        </row>
        <row r="770">
          <cell r="A770">
            <v>769</v>
          </cell>
          <cell r="B770" t="str">
            <v>ﾀﾞﾝﾊﾟ (FVD) W=400-499</v>
          </cell>
          <cell r="C770" t="str">
            <v>H=400-499</v>
          </cell>
          <cell r="D770" t="str">
            <v>ＫＧ／ｶ所</v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>
            <v>19</v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  <cell r="O770" t="str">
            <v/>
          </cell>
          <cell r="P770" t="str">
            <v/>
          </cell>
          <cell r="Q770" t="str">
            <v/>
          </cell>
          <cell r="R770" t="str">
            <v/>
          </cell>
        </row>
        <row r="771">
          <cell r="A771">
            <v>770</v>
          </cell>
          <cell r="B771" t="str">
            <v>ﾀﾞﾝﾊﾟ (FVD) W=400-499</v>
          </cell>
          <cell r="C771" t="str">
            <v>H=500-599</v>
          </cell>
          <cell r="D771" t="str">
            <v>ＫＧ／ｶ所</v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>
            <v>21.2</v>
          </cell>
          <cell r="J771" t="str">
            <v/>
          </cell>
          <cell r="K771" t="str">
            <v/>
          </cell>
          <cell r="L771" t="str">
            <v/>
          </cell>
          <cell r="M771" t="str">
            <v/>
          </cell>
          <cell r="N771" t="str">
            <v/>
          </cell>
          <cell r="O771" t="str">
            <v/>
          </cell>
          <cell r="P771" t="str">
            <v/>
          </cell>
          <cell r="Q771" t="str">
            <v/>
          </cell>
          <cell r="R771" t="str">
            <v/>
          </cell>
        </row>
        <row r="772">
          <cell r="A772">
            <v>771</v>
          </cell>
          <cell r="B772" t="str">
            <v>ﾀﾞﾝﾊﾟ (FVD) W=400-499</v>
          </cell>
          <cell r="C772" t="str">
            <v>H=700-799</v>
          </cell>
          <cell r="D772" t="str">
            <v>ＫＧ／ｶ所</v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>
            <v>25.8</v>
          </cell>
          <cell r="J772" t="str">
            <v/>
          </cell>
          <cell r="K772" t="str">
            <v/>
          </cell>
          <cell r="L772" t="str">
            <v/>
          </cell>
          <cell r="M772" t="str">
            <v/>
          </cell>
          <cell r="N772" t="str">
            <v/>
          </cell>
          <cell r="O772" t="str">
            <v/>
          </cell>
          <cell r="P772" t="str">
            <v/>
          </cell>
          <cell r="Q772" t="str">
            <v/>
          </cell>
          <cell r="R772" t="str">
            <v/>
          </cell>
        </row>
        <row r="773">
          <cell r="A773">
            <v>772</v>
          </cell>
          <cell r="B773" t="str">
            <v>ﾀﾞﾝﾊﾟ (FVD) W=400-499</v>
          </cell>
          <cell r="C773" t="str">
            <v>H=800-899</v>
          </cell>
          <cell r="D773" t="str">
            <v>ＫＧ／ｶ所</v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>
            <v>31.6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  <cell r="N773" t="str">
            <v/>
          </cell>
          <cell r="O773" t="str">
            <v/>
          </cell>
          <cell r="P773" t="str">
            <v/>
          </cell>
          <cell r="Q773" t="str">
            <v/>
          </cell>
          <cell r="R773" t="str">
            <v/>
          </cell>
        </row>
        <row r="774">
          <cell r="A774">
            <v>773</v>
          </cell>
          <cell r="B774" t="str">
            <v>ﾀﾞﾝﾊﾟ (FVD) W=400-499</v>
          </cell>
          <cell r="C774" t="str">
            <v>H=900-1000</v>
          </cell>
          <cell r="D774" t="str">
            <v>ＫＧ／ｶ所</v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>
            <v>35.700000000000003</v>
          </cell>
          <cell r="J774" t="str">
            <v/>
          </cell>
          <cell r="K774" t="str">
            <v/>
          </cell>
          <cell r="L774" t="str">
            <v/>
          </cell>
          <cell r="M774" t="str">
            <v/>
          </cell>
          <cell r="N774" t="str">
            <v/>
          </cell>
          <cell r="O774" t="str">
            <v/>
          </cell>
          <cell r="P774" t="str">
            <v/>
          </cell>
          <cell r="Q774" t="str">
            <v/>
          </cell>
          <cell r="R774" t="str">
            <v/>
          </cell>
        </row>
        <row r="775">
          <cell r="A775">
            <v>774</v>
          </cell>
          <cell r="B775" t="str">
            <v>ﾀﾞﾝﾊﾟ (FVD) W=500-599</v>
          </cell>
          <cell r="C775" t="str">
            <v>H=500-599</v>
          </cell>
          <cell r="D775" t="str">
            <v>ＫＧ／ｶ所</v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>
            <v>23.5</v>
          </cell>
          <cell r="J775" t="str">
            <v/>
          </cell>
          <cell r="K775" t="str">
            <v/>
          </cell>
          <cell r="L775" t="str">
            <v/>
          </cell>
          <cell r="M775" t="str">
            <v/>
          </cell>
          <cell r="N775" t="str">
            <v/>
          </cell>
          <cell r="O775" t="str">
            <v/>
          </cell>
          <cell r="P775" t="str">
            <v/>
          </cell>
          <cell r="Q775" t="str">
            <v/>
          </cell>
          <cell r="R775" t="str">
            <v/>
          </cell>
        </row>
        <row r="776">
          <cell r="A776">
            <v>775</v>
          </cell>
          <cell r="B776" t="str">
            <v>ﾀﾞﾝﾊﾟ (FVD) W=500-599</v>
          </cell>
          <cell r="C776" t="str">
            <v>H=600-699</v>
          </cell>
          <cell r="D776" t="str">
            <v>ＫＧ／ｶ所</v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>
            <v>25.8</v>
          </cell>
          <cell r="J776" t="str">
            <v/>
          </cell>
          <cell r="K776" t="str">
            <v/>
          </cell>
          <cell r="L776" t="str">
            <v/>
          </cell>
          <cell r="M776" t="str">
            <v/>
          </cell>
          <cell r="N776" t="str">
            <v/>
          </cell>
          <cell r="O776" t="str">
            <v/>
          </cell>
          <cell r="P776" t="str">
            <v/>
          </cell>
          <cell r="Q776" t="str">
            <v/>
          </cell>
          <cell r="R776" t="str">
            <v/>
          </cell>
        </row>
        <row r="777">
          <cell r="A777">
            <v>776</v>
          </cell>
          <cell r="B777" t="str">
            <v>ﾀﾞﾝﾊﾟ (FVD) W=500-599</v>
          </cell>
          <cell r="C777" t="str">
            <v>H=700-799</v>
          </cell>
          <cell r="D777" t="str">
            <v>ＫＧ／ｶ所</v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>
            <v>29.6</v>
          </cell>
          <cell r="J777" t="str">
            <v/>
          </cell>
          <cell r="K777" t="str">
            <v/>
          </cell>
          <cell r="L777" t="str">
            <v/>
          </cell>
          <cell r="M777" t="str">
            <v/>
          </cell>
          <cell r="N777" t="str">
            <v/>
          </cell>
          <cell r="O777" t="str">
            <v/>
          </cell>
          <cell r="P777" t="str">
            <v/>
          </cell>
          <cell r="Q777" t="str">
            <v/>
          </cell>
          <cell r="R777" t="str">
            <v/>
          </cell>
        </row>
        <row r="778">
          <cell r="A778">
            <v>777</v>
          </cell>
          <cell r="B778" t="str">
            <v>ﾀﾞﾝﾊﾟ (FVD) W=500-599</v>
          </cell>
          <cell r="C778" t="str">
            <v>H=800-899</v>
          </cell>
          <cell r="D778" t="str">
            <v>ＫＧ／ｶ所</v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>
            <v>35.700000000000003</v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  <cell r="N778" t="str">
            <v/>
          </cell>
          <cell r="O778" t="str">
            <v/>
          </cell>
          <cell r="P778" t="str">
            <v/>
          </cell>
          <cell r="Q778" t="str">
            <v/>
          </cell>
          <cell r="R778" t="str">
            <v/>
          </cell>
        </row>
        <row r="779">
          <cell r="A779">
            <v>778</v>
          </cell>
          <cell r="B779" t="str">
            <v>ﾀﾞﾝﾊﾟ (FVD) W=500-599</v>
          </cell>
          <cell r="C779" t="str">
            <v>H=900-1000</v>
          </cell>
          <cell r="D779" t="str">
            <v>ＫＧ／ｶ所</v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>
            <v>39.700000000000003</v>
          </cell>
          <cell r="J779" t="str">
            <v/>
          </cell>
          <cell r="K779" t="str">
            <v/>
          </cell>
          <cell r="L779" t="str">
            <v/>
          </cell>
          <cell r="M779" t="str">
            <v/>
          </cell>
          <cell r="N779" t="str">
            <v/>
          </cell>
          <cell r="O779" t="str">
            <v/>
          </cell>
          <cell r="P779" t="str">
            <v/>
          </cell>
          <cell r="Q779" t="str">
            <v/>
          </cell>
          <cell r="R779" t="str">
            <v/>
          </cell>
        </row>
        <row r="780">
          <cell r="A780">
            <v>779</v>
          </cell>
          <cell r="B780" t="str">
            <v>ﾀﾞﾝﾊﾟ    (FVD)</v>
          </cell>
          <cell r="C780" t="str">
            <v/>
          </cell>
          <cell r="D780" t="str">
            <v>ＫＧ／Ｍ２</v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>
            <v>60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  <cell r="O780" t="str">
            <v/>
          </cell>
          <cell r="P780" t="str">
            <v/>
          </cell>
          <cell r="Q780" t="str">
            <v/>
          </cell>
          <cell r="R780" t="str">
            <v/>
          </cell>
        </row>
        <row r="781">
          <cell r="A781">
            <v>780</v>
          </cell>
          <cell r="B781" t="str">
            <v>ﾀﾞﾝﾊﾟ (MVD) W=100-199</v>
          </cell>
          <cell r="C781" t="str">
            <v>H=100-199</v>
          </cell>
          <cell r="D781" t="str">
            <v>ＫＧ／ｶ所</v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>
            <v>8.5</v>
          </cell>
          <cell r="J781" t="str">
            <v/>
          </cell>
          <cell r="K781" t="str">
            <v/>
          </cell>
          <cell r="L781" t="str">
            <v/>
          </cell>
          <cell r="M781" t="str">
            <v/>
          </cell>
          <cell r="N781" t="str">
            <v/>
          </cell>
          <cell r="O781" t="str">
            <v/>
          </cell>
          <cell r="P781" t="str">
            <v/>
          </cell>
          <cell r="Q781" t="str">
            <v/>
          </cell>
          <cell r="R781" t="str">
            <v/>
          </cell>
        </row>
        <row r="782">
          <cell r="A782">
            <v>781</v>
          </cell>
          <cell r="B782" t="str">
            <v>ﾀﾞﾝﾊﾟ (MVD) W=100-199</v>
          </cell>
          <cell r="C782" t="str">
            <v>H=200-299</v>
          </cell>
          <cell r="D782" t="str">
            <v>ＫＧ／ｶ所</v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>
            <v>12</v>
          </cell>
          <cell r="J782" t="str">
            <v/>
          </cell>
          <cell r="K782" t="str">
            <v/>
          </cell>
          <cell r="L782" t="str">
            <v/>
          </cell>
          <cell r="M782" t="str">
            <v/>
          </cell>
          <cell r="N782" t="str">
            <v/>
          </cell>
          <cell r="O782" t="str">
            <v/>
          </cell>
          <cell r="P782" t="str">
            <v/>
          </cell>
          <cell r="Q782" t="str">
            <v/>
          </cell>
          <cell r="R782" t="str">
            <v/>
          </cell>
        </row>
        <row r="783">
          <cell r="A783">
            <v>782</v>
          </cell>
          <cell r="B783" t="str">
            <v>ﾀﾞﾝﾊﾟ (MVD) W=100-199</v>
          </cell>
          <cell r="C783" t="str">
            <v>H=300-399</v>
          </cell>
          <cell r="D783" t="str">
            <v>ＫＧ／ｶ所</v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>
            <v>13</v>
          </cell>
          <cell r="J783" t="str">
            <v/>
          </cell>
          <cell r="K783" t="str">
            <v/>
          </cell>
          <cell r="L783" t="str">
            <v/>
          </cell>
          <cell r="M783" t="str">
            <v/>
          </cell>
          <cell r="N783" t="str">
            <v/>
          </cell>
          <cell r="O783" t="str">
            <v/>
          </cell>
          <cell r="P783" t="str">
            <v/>
          </cell>
          <cell r="Q783" t="str">
            <v/>
          </cell>
          <cell r="R783" t="str">
            <v/>
          </cell>
        </row>
        <row r="784">
          <cell r="A784">
            <v>783</v>
          </cell>
          <cell r="B784" t="str">
            <v>ﾀﾞﾝﾊﾟ (MVD) W=100-199</v>
          </cell>
          <cell r="C784" t="str">
            <v>H=400-499</v>
          </cell>
          <cell r="D784" t="str">
            <v>ＫＧ／ｶ所</v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>
            <v>15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  <cell r="O784" t="str">
            <v/>
          </cell>
          <cell r="P784" t="str">
            <v/>
          </cell>
          <cell r="Q784" t="str">
            <v/>
          </cell>
          <cell r="R784" t="str">
            <v/>
          </cell>
        </row>
        <row r="785">
          <cell r="A785">
            <v>784</v>
          </cell>
          <cell r="B785" t="str">
            <v>ﾀﾞﾝﾊﾟ (MVD) W=100-199</v>
          </cell>
          <cell r="C785" t="str">
            <v>H=500-599</v>
          </cell>
          <cell r="D785" t="str">
            <v>ＫＧ／ｶ所</v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>
            <v>16.3</v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  <cell r="N785" t="str">
            <v/>
          </cell>
          <cell r="O785" t="str">
            <v/>
          </cell>
          <cell r="P785" t="str">
            <v/>
          </cell>
          <cell r="Q785" t="str">
            <v/>
          </cell>
          <cell r="R785" t="str">
            <v/>
          </cell>
        </row>
        <row r="786">
          <cell r="A786">
            <v>785</v>
          </cell>
          <cell r="B786" t="str">
            <v>ﾀﾞﾝﾊﾟ (MVD) W=100-199</v>
          </cell>
          <cell r="C786" t="str">
            <v>H=600-699</v>
          </cell>
          <cell r="D786" t="str">
            <v>ＫＧ／ｶ所</v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>
            <v>17</v>
          </cell>
          <cell r="J786" t="str">
            <v/>
          </cell>
          <cell r="K786" t="str">
            <v/>
          </cell>
          <cell r="L786" t="str">
            <v/>
          </cell>
          <cell r="M786" t="str">
            <v/>
          </cell>
          <cell r="N786" t="str">
            <v/>
          </cell>
          <cell r="O786" t="str">
            <v/>
          </cell>
          <cell r="P786" t="str">
            <v/>
          </cell>
          <cell r="Q786" t="str">
            <v/>
          </cell>
          <cell r="R786" t="str">
            <v/>
          </cell>
        </row>
        <row r="787">
          <cell r="A787">
            <v>786</v>
          </cell>
          <cell r="B787" t="str">
            <v>ﾀﾞﾝﾊﾟ (MVD) W=100-199</v>
          </cell>
          <cell r="C787" t="str">
            <v>H=700-799</v>
          </cell>
          <cell r="D787" t="str">
            <v>ＫＧ／ｶ所</v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>
            <v>18.7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  <cell r="N787" t="str">
            <v/>
          </cell>
          <cell r="O787" t="str">
            <v/>
          </cell>
          <cell r="P787" t="str">
            <v/>
          </cell>
          <cell r="Q787" t="str">
            <v/>
          </cell>
          <cell r="R787" t="str">
            <v/>
          </cell>
        </row>
        <row r="788">
          <cell r="A788">
            <v>787</v>
          </cell>
          <cell r="B788" t="str">
            <v>ﾀﾞﾝﾊﾟ (MVD) W=100-199</v>
          </cell>
          <cell r="C788" t="str">
            <v>H=800-899</v>
          </cell>
          <cell r="D788" t="str">
            <v>ＫＧ／ｶ所</v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>
            <v>20</v>
          </cell>
          <cell r="J788" t="str">
            <v/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  <cell r="O788" t="str">
            <v/>
          </cell>
          <cell r="P788" t="str">
            <v/>
          </cell>
          <cell r="Q788" t="str">
            <v/>
          </cell>
          <cell r="R788" t="str">
            <v/>
          </cell>
        </row>
        <row r="789">
          <cell r="A789">
            <v>788</v>
          </cell>
          <cell r="B789" t="str">
            <v>ﾀﾞﾝﾊﾟ (MVD) W=100-199</v>
          </cell>
          <cell r="C789" t="str">
            <v>H=900-1000</v>
          </cell>
          <cell r="D789" t="str">
            <v>ＫＧ／ｶ所</v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>
            <v>21.2</v>
          </cell>
          <cell r="J789" t="str">
            <v/>
          </cell>
          <cell r="K789" t="str">
            <v/>
          </cell>
          <cell r="L789" t="str">
            <v/>
          </cell>
          <cell r="M789" t="str">
            <v/>
          </cell>
          <cell r="N789" t="str">
            <v/>
          </cell>
          <cell r="O789" t="str">
            <v/>
          </cell>
          <cell r="P789" t="str">
            <v/>
          </cell>
          <cell r="Q789" t="str">
            <v/>
          </cell>
          <cell r="R789" t="str">
            <v/>
          </cell>
        </row>
        <row r="790">
          <cell r="A790">
            <v>789</v>
          </cell>
          <cell r="B790" t="str">
            <v>ﾀﾞﾝﾊﾟ (MVD) W=200-299</v>
          </cell>
          <cell r="C790" t="str">
            <v>H=200-299</v>
          </cell>
          <cell r="D790" t="str">
            <v>ＫＧ／ｶ所</v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>
            <v>14.5</v>
          </cell>
          <cell r="J790" t="str">
            <v/>
          </cell>
          <cell r="K790" t="str">
            <v/>
          </cell>
          <cell r="L790" t="str">
            <v/>
          </cell>
          <cell r="M790" t="str">
            <v/>
          </cell>
          <cell r="N790" t="str">
            <v/>
          </cell>
          <cell r="O790" t="str">
            <v/>
          </cell>
          <cell r="P790" t="str">
            <v/>
          </cell>
          <cell r="Q790" t="str">
            <v/>
          </cell>
          <cell r="R790" t="str">
            <v/>
          </cell>
        </row>
        <row r="791">
          <cell r="A791">
            <v>790</v>
          </cell>
          <cell r="B791" t="str">
            <v>ﾀﾞﾝﾊﾟ (MVD) W=200-299</v>
          </cell>
          <cell r="C791" t="str">
            <v>H=300-399</v>
          </cell>
          <cell r="D791" t="str">
            <v>ＫＧ／ｶ所</v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>
            <v>16.7</v>
          </cell>
          <cell r="J791" t="str">
            <v/>
          </cell>
          <cell r="K791" t="str">
            <v/>
          </cell>
          <cell r="L791" t="str">
            <v/>
          </cell>
          <cell r="M791" t="str">
            <v/>
          </cell>
          <cell r="N791" t="str">
            <v/>
          </cell>
          <cell r="O791" t="str">
            <v/>
          </cell>
          <cell r="P791" t="str">
            <v/>
          </cell>
          <cell r="Q791" t="str">
            <v/>
          </cell>
          <cell r="R791" t="str">
            <v/>
          </cell>
        </row>
        <row r="792">
          <cell r="A792">
            <v>791</v>
          </cell>
          <cell r="B792" t="str">
            <v>ﾀﾞﾝﾊﾟ (MVD) W=200-299</v>
          </cell>
          <cell r="C792" t="str">
            <v>H=400-499</v>
          </cell>
          <cell r="D792" t="str">
            <v>ＫＧ／ｶ所</v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>
            <v>18.7</v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  <cell r="N792" t="str">
            <v/>
          </cell>
          <cell r="O792" t="str">
            <v/>
          </cell>
          <cell r="P792" t="str">
            <v/>
          </cell>
          <cell r="Q792" t="str">
            <v/>
          </cell>
          <cell r="R792" t="str">
            <v/>
          </cell>
        </row>
        <row r="793">
          <cell r="A793">
            <v>792</v>
          </cell>
          <cell r="B793" t="str">
            <v>ﾀﾞﾝﾊﾟ (MVD) W=200-299</v>
          </cell>
          <cell r="C793" t="str">
            <v>H=500-599</v>
          </cell>
          <cell r="D793" t="str">
            <v>ＫＧ／ｶ所</v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>
            <v>20.7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  <cell r="N793" t="str">
            <v/>
          </cell>
          <cell r="O793" t="str">
            <v/>
          </cell>
          <cell r="P793" t="str">
            <v/>
          </cell>
          <cell r="Q793" t="str">
            <v/>
          </cell>
          <cell r="R793" t="str">
            <v/>
          </cell>
        </row>
        <row r="794">
          <cell r="A794">
            <v>793</v>
          </cell>
          <cell r="B794" t="str">
            <v>ﾀﾞﾝﾊﾟ (MVD) W=200-299</v>
          </cell>
          <cell r="C794" t="str">
            <v>H=600-699</v>
          </cell>
          <cell r="D794" t="str">
            <v>ＫＧ／ｶ所</v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>
            <v>23</v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  <cell r="N794" t="str">
            <v/>
          </cell>
          <cell r="O794" t="str">
            <v/>
          </cell>
          <cell r="P794" t="str">
            <v/>
          </cell>
          <cell r="Q794" t="str">
            <v/>
          </cell>
          <cell r="R794" t="str">
            <v/>
          </cell>
        </row>
        <row r="795">
          <cell r="A795">
            <v>794</v>
          </cell>
          <cell r="B795" t="str">
            <v>ﾀﾞﾝﾊﾟ (MVD) W=200-299</v>
          </cell>
          <cell r="C795" t="str">
            <v>H=700-799</v>
          </cell>
          <cell r="D795" t="str">
            <v>ＫＧ／ｶ所</v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>
            <v>25.2</v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  <cell r="N795" t="str">
            <v/>
          </cell>
          <cell r="O795" t="str">
            <v/>
          </cell>
          <cell r="P795" t="str">
            <v/>
          </cell>
          <cell r="Q795" t="str">
            <v/>
          </cell>
          <cell r="R795" t="str">
            <v/>
          </cell>
        </row>
        <row r="796">
          <cell r="A796">
            <v>795</v>
          </cell>
          <cell r="B796" t="str">
            <v>ﾀﾞﾝﾊﾟ (MVD) W=200-299</v>
          </cell>
          <cell r="C796" t="str">
            <v>H=900-1000</v>
          </cell>
          <cell r="D796" t="str">
            <v>ＫＧ／ｶ所</v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>
            <v>31.5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  <cell r="N796" t="str">
            <v/>
          </cell>
          <cell r="O796" t="str">
            <v/>
          </cell>
          <cell r="P796" t="str">
            <v/>
          </cell>
          <cell r="Q796" t="str">
            <v/>
          </cell>
          <cell r="R796" t="str">
            <v/>
          </cell>
        </row>
        <row r="797">
          <cell r="A797">
            <v>796</v>
          </cell>
          <cell r="B797" t="str">
            <v>ﾀﾞﾝﾊﾟ (MVD) W=300-399</v>
          </cell>
          <cell r="C797" t="str">
            <v>H=300-399</v>
          </cell>
          <cell r="D797" t="str">
            <v>ＫＧ／ｶ所</v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>
            <v>18.7</v>
          </cell>
          <cell r="J797" t="str">
            <v/>
          </cell>
          <cell r="K797" t="str">
            <v/>
          </cell>
          <cell r="L797" t="str">
            <v/>
          </cell>
          <cell r="M797" t="str">
            <v/>
          </cell>
          <cell r="N797" t="str">
            <v/>
          </cell>
          <cell r="O797" t="str">
            <v/>
          </cell>
          <cell r="P797" t="str">
            <v/>
          </cell>
          <cell r="Q797" t="str">
            <v/>
          </cell>
          <cell r="R797" t="str">
            <v/>
          </cell>
        </row>
        <row r="798">
          <cell r="A798">
            <v>797</v>
          </cell>
          <cell r="B798" t="str">
            <v>ﾀﾞﾝﾊﾟ (MVD) W=300-399</v>
          </cell>
          <cell r="C798" t="str">
            <v>H=400-499</v>
          </cell>
          <cell r="D798" t="str">
            <v>ＫＧ／ｶ所</v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>
            <v>20.7</v>
          </cell>
          <cell r="J798" t="str">
            <v/>
          </cell>
          <cell r="K798" t="str">
            <v/>
          </cell>
          <cell r="L798" t="str">
            <v/>
          </cell>
          <cell r="M798" t="str">
            <v/>
          </cell>
          <cell r="N798" t="str">
            <v/>
          </cell>
          <cell r="O798" t="str">
            <v/>
          </cell>
          <cell r="P798" t="str">
            <v/>
          </cell>
          <cell r="Q798" t="str">
            <v/>
          </cell>
          <cell r="R798" t="str">
            <v/>
          </cell>
        </row>
        <row r="799">
          <cell r="A799">
            <v>798</v>
          </cell>
          <cell r="B799" t="str">
            <v>ﾀﾞﾝﾊﾟ (MVD) W=300-399</v>
          </cell>
          <cell r="C799" t="str">
            <v>H=500-599</v>
          </cell>
          <cell r="D799" t="str">
            <v>ＫＧ／ｶ所</v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>
            <v>23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  <cell r="N799" t="str">
            <v/>
          </cell>
          <cell r="O799" t="str">
            <v/>
          </cell>
          <cell r="P799" t="str">
            <v/>
          </cell>
          <cell r="Q799" t="str">
            <v/>
          </cell>
          <cell r="R799" t="str">
            <v/>
          </cell>
        </row>
        <row r="800">
          <cell r="A800">
            <v>799</v>
          </cell>
          <cell r="B800" t="str">
            <v>ﾀﾞﾝﾊﾟ (MVD) W=300-399</v>
          </cell>
          <cell r="C800" t="str">
            <v>H=600-699</v>
          </cell>
          <cell r="D800" t="str">
            <v>ＫＧ／ｶ所</v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>
            <v>25.2</v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  <cell r="O800" t="str">
            <v/>
          </cell>
          <cell r="P800" t="str">
            <v/>
          </cell>
          <cell r="Q800" t="str">
            <v/>
          </cell>
          <cell r="R800" t="str">
            <v/>
          </cell>
        </row>
        <row r="801">
          <cell r="A801">
            <v>800</v>
          </cell>
          <cell r="B801" t="str">
            <v>ﾀﾞﾝﾊﾟ (MVD) W=300-399</v>
          </cell>
          <cell r="C801" t="str">
            <v>H=700-799</v>
          </cell>
          <cell r="D801" t="str">
            <v>ＫＧ／ｶ所</v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>
            <v>27.5</v>
          </cell>
          <cell r="J801" t="str">
            <v/>
          </cell>
          <cell r="K801" t="str">
            <v/>
          </cell>
          <cell r="L801" t="str">
            <v/>
          </cell>
          <cell r="M801" t="str">
            <v/>
          </cell>
          <cell r="N801" t="str">
            <v/>
          </cell>
          <cell r="O801" t="str">
            <v/>
          </cell>
          <cell r="P801" t="str">
            <v/>
          </cell>
          <cell r="Q801" t="str">
            <v/>
          </cell>
          <cell r="R801" t="str">
            <v/>
          </cell>
        </row>
        <row r="802">
          <cell r="A802">
            <v>801</v>
          </cell>
          <cell r="B802" t="str">
            <v>ﾀﾞﾝﾊﾟ (MVD) W=300-399</v>
          </cell>
          <cell r="C802" t="str">
            <v>H=800-899</v>
          </cell>
          <cell r="D802" t="str">
            <v>ＫＧ／ｶ所</v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>
            <v>31.5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  <cell r="N802" t="str">
            <v/>
          </cell>
          <cell r="O802" t="str">
            <v/>
          </cell>
          <cell r="P802" t="str">
            <v/>
          </cell>
          <cell r="Q802" t="str">
            <v/>
          </cell>
          <cell r="R802" t="str">
            <v/>
          </cell>
        </row>
        <row r="803">
          <cell r="A803">
            <v>802</v>
          </cell>
          <cell r="B803" t="str">
            <v>ﾀﾞﾝﾊﾟ (MVD) W=300-399</v>
          </cell>
          <cell r="C803" t="str">
            <v>H=900-1000</v>
          </cell>
          <cell r="D803" t="str">
            <v>ＫＧ／ｶ所</v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>
            <v>35.6</v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  <cell r="N803" t="str">
            <v/>
          </cell>
          <cell r="O803" t="str">
            <v/>
          </cell>
          <cell r="P803" t="str">
            <v/>
          </cell>
          <cell r="Q803" t="str">
            <v/>
          </cell>
          <cell r="R803" t="str">
            <v/>
          </cell>
        </row>
        <row r="804">
          <cell r="A804">
            <v>803</v>
          </cell>
          <cell r="B804" t="str">
            <v>ﾀﾞﾝﾊﾟ (MVD) W=400-499</v>
          </cell>
          <cell r="C804" t="str">
            <v>H=400-499</v>
          </cell>
          <cell r="D804" t="str">
            <v>ＫＧ／ｶ所</v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>
            <v>23</v>
          </cell>
          <cell r="J804" t="str">
            <v/>
          </cell>
          <cell r="K804" t="str">
            <v/>
          </cell>
          <cell r="L804" t="str">
            <v/>
          </cell>
          <cell r="M804" t="str">
            <v/>
          </cell>
          <cell r="N804" t="str">
            <v/>
          </cell>
          <cell r="O804" t="str">
            <v/>
          </cell>
          <cell r="P804" t="str">
            <v/>
          </cell>
          <cell r="Q804" t="str">
            <v/>
          </cell>
          <cell r="R804" t="str">
            <v/>
          </cell>
        </row>
        <row r="805">
          <cell r="A805">
            <v>804</v>
          </cell>
          <cell r="B805" t="str">
            <v>ﾀﾞﾝﾊﾟ (MVD) W=400-499</v>
          </cell>
          <cell r="C805" t="str">
            <v>H=500-599</v>
          </cell>
          <cell r="D805" t="str">
            <v>ＫＧ／ｶ所</v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>
            <v>25.2</v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  <cell r="N805" t="str">
            <v/>
          </cell>
          <cell r="O805" t="str">
            <v/>
          </cell>
          <cell r="P805" t="str">
            <v/>
          </cell>
          <cell r="Q805" t="str">
            <v/>
          </cell>
          <cell r="R805" t="str">
            <v/>
          </cell>
        </row>
        <row r="806">
          <cell r="A806">
            <v>805</v>
          </cell>
          <cell r="B806" t="str">
            <v>ﾀﾞﾝﾊﾟ (MVD) W=400-499</v>
          </cell>
          <cell r="C806" t="str">
            <v>H=600-699</v>
          </cell>
          <cell r="D806" t="str">
            <v>ＫＧ／ｶ所</v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>
            <v>27.5</v>
          </cell>
          <cell r="J806" t="str">
            <v/>
          </cell>
          <cell r="K806" t="str">
            <v/>
          </cell>
          <cell r="L806" t="str">
            <v/>
          </cell>
          <cell r="M806" t="str">
            <v/>
          </cell>
          <cell r="N806" t="str">
            <v/>
          </cell>
          <cell r="O806" t="str">
            <v/>
          </cell>
          <cell r="P806" t="str">
            <v/>
          </cell>
          <cell r="Q806" t="str">
            <v/>
          </cell>
          <cell r="R806" t="str">
            <v/>
          </cell>
        </row>
        <row r="807">
          <cell r="A807">
            <v>806</v>
          </cell>
          <cell r="B807" t="str">
            <v>ﾀﾞﾝﾊﾟ (MVD) W=400-499</v>
          </cell>
          <cell r="C807" t="str">
            <v>H=700-799</v>
          </cell>
          <cell r="D807" t="str">
            <v>ＫＧ／ｶ所</v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>
            <v>29.8</v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  <cell r="N807" t="str">
            <v/>
          </cell>
          <cell r="O807" t="str">
            <v/>
          </cell>
          <cell r="P807" t="str">
            <v/>
          </cell>
          <cell r="Q807" t="str">
            <v/>
          </cell>
          <cell r="R807" t="str">
            <v/>
          </cell>
        </row>
        <row r="808">
          <cell r="A808">
            <v>807</v>
          </cell>
          <cell r="B808" t="str">
            <v>ﾀﾞﾝﾊﾟ (MVD) W=400-499</v>
          </cell>
          <cell r="C808" t="str">
            <v>H=800-899</v>
          </cell>
          <cell r="D808" t="str">
            <v>ＫＧ／ｶ所</v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>
            <v>35.6</v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  <cell r="N808" t="str">
            <v/>
          </cell>
          <cell r="O808" t="str">
            <v/>
          </cell>
          <cell r="P808" t="str">
            <v/>
          </cell>
          <cell r="Q808" t="str">
            <v/>
          </cell>
          <cell r="R808" t="str">
            <v/>
          </cell>
        </row>
        <row r="809">
          <cell r="A809">
            <v>808</v>
          </cell>
          <cell r="B809" t="str">
            <v>ﾀﾞﾝﾊﾟ (MVD) W=400-499</v>
          </cell>
          <cell r="C809" t="str">
            <v>H=900-1000</v>
          </cell>
          <cell r="D809" t="str">
            <v>ＫＧ／ｶ所</v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>
            <v>39.700000000000003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  <cell r="O809" t="str">
            <v/>
          </cell>
          <cell r="P809" t="str">
            <v/>
          </cell>
          <cell r="Q809" t="str">
            <v/>
          </cell>
          <cell r="R809" t="str">
            <v/>
          </cell>
        </row>
        <row r="810">
          <cell r="A810">
            <v>809</v>
          </cell>
          <cell r="B810" t="str">
            <v>ﾀﾞﾝﾊﾟ (MVD) W=500-599</v>
          </cell>
          <cell r="C810" t="str">
            <v>H=500-599</v>
          </cell>
          <cell r="D810" t="str">
            <v>ＫＧ／ｶ所</v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>
            <v>27.5</v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  <cell r="O810" t="str">
            <v/>
          </cell>
          <cell r="P810" t="str">
            <v/>
          </cell>
          <cell r="Q810" t="str">
            <v/>
          </cell>
          <cell r="R810" t="str">
            <v/>
          </cell>
        </row>
        <row r="811">
          <cell r="A811">
            <v>810</v>
          </cell>
          <cell r="B811" t="str">
            <v>ﾀﾞﾝﾊﾟ (MVD) W=500-599</v>
          </cell>
          <cell r="C811" t="str">
            <v>H=600-699</v>
          </cell>
          <cell r="D811" t="str">
            <v>ＫＧ／ｶ所</v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>
            <v>29.8</v>
          </cell>
          <cell r="J811" t="str">
            <v/>
          </cell>
          <cell r="K811" t="str">
            <v/>
          </cell>
          <cell r="L811" t="str">
            <v/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  <cell r="Q811" t="str">
            <v/>
          </cell>
          <cell r="R811" t="str">
            <v/>
          </cell>
        </row>
        <row r="812">
          <cell r="A812">
            <v>811</v>
          </cell>
          <cell r="B812" t="str">
            <v>ﾀﾞﾝﾊﾟ (MVD) W=500-599</v>
          </cell>
          <cell r="C812" t="str">
            <v>H=700-799</v>
          </cell>
          <cell r="D812" t="str">
            <v>ＫＧ／ｶ所</v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>
            <v>33.6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  <cell r="N812" t="str">
            <v/>
          </cell>
          <cell r="O812" t="str">
            <v/>
          </cell>
          <cell r="P812" t="str">
            <v/>
          </cell>
          <cell r="Q812" t="str">
            <v/>
          </cell>
          <cell r="R812" t="str">
            <v/>
          </cell>
        </row>
        <row r="813">
          <cell r="A813">
            <v>812</v>
          </cell>
          <cell r="B813" t="str">
            <v>ﾀﾞﾝﾊﾟ (MVD) W=500-599</v>
          </cell>
          <cell r="C813" t="str">
            <v>H=800-899</v>
          </cell>
          <cell r="D813" t="str">
            <v>ＫＧ／ｶ所</v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>
            <v>39.700000000000003</v>
          </cell>
          <cell r="J813" t="str">
            <v/>
          </cell>
          <cell r="K813" t="str">
            <v/>
          </cell>
          <cell r="L813" t="str">
            <v/>
          </cell>
          <cell r="M813" t="str">
            <v/>
          </cell>
          <cell r="N813" t="str">
            <v/>
          </cell>
          <cell r="O813" t="str">
            <v/>
          </cell>
          <cell r="P813" t="str">
            <v/>
          </cell>
          <cell r="Q813" t="str">
            <v/>
          </cell>
          <cell r="R813" t="str">
            <v/>
          </cell>
        </row>
        <row r="814">
          <cell r="A814">
            <v>813</v>
          </cell>
          <cell r="B814" t="str">
            <v>ﾀﾞﾝﾊﾟ (MVD) W=500-599</v>
          </cell>
          <cell r="C814" t="str">
            <v>H=900-1000</v>
          </cell>
          <cell r="D814" t="str">
            <v>ＫＧ／ｶ所</v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>
            <v>43.7</v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  <cell r="O814" t="str">
            <v/>
          </cell>
          <cell r="P814" t="str">
            <v/>
          </cell>
          <cell r="Q814" t="str">
            <v/>
          </cell>
          <cell r="R814" t="str">
            <v/>
          </cell>
        </row>
        <row r="815">
          <cell r="A815">
            <v>814</v>
          </cell>
          <cell r="B815" t="str">
            <v xml:space="preserve">ﾀﾞﾝﾊﾟ    (MVD) </v>
          </cell>
          <cell r="D815" t="str">
            <v>ＫＧ／Ｍ２</v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>
            <v>64</v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  <cell r="O815" t="str">
            <v/>
          </cell>
          <cell r="P815" t="str">
            <v/>
          </cell>
          <cell r="Q815" t="str">
            <v/>
          </cell>
          <cell r="R815" t="str">
            <v/>
          </cell>
        </row>
        <row r="816">
          <cell r="A816">
            <v>815</v>
          </cell>
          <cell r="B816" t="str">
            <v>炭素鋼鋼管</v>
          </cell>
          <cell r="C816" t="str">
            <v>15</v>
          </cell>
          <cell r="D816" t="str">
            <v>ＫＧ／Ｍ</v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>
            <v>1.31</v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  <cell r="N816" t="str">
            <v/>
          </cell>
          <cell r="O816" t="str">
            <v/>
          </cell>
          <cell r="P816" t="str">
            <v/>
          </cell>
          <cell r="Q816" t="str">
            <v/>
          </cell>
          <cell r="R816" t="str">
            <v/>
          </cell>
        </row>
        <row r="817">
          <cell r="A817">
            <v>816</v>
          </cell>
          <cell r="B817" t="str">
            <v>炭素鋼鋼管</v>
          </cell>
          <cell r="C817" t="str">
            <v>20</v>
          </cell>
          <cell r="D817" t="str">
            <v>ＫＧ／Ｍ</v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>
            <v>1.68</v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  <cell r="N817" t="str">
            <v/>
          </cell>
          <cell r="O817" t="str">
            <v/>
          </cell>
          <cell r="P817" t="str">
            <v/>
          </cell>
          <cell r="Q817" t="str">
            <v/>
          </cell>
          <cell r="R817" t="str">
            <v/>
          </cell>
        </row>
        <row r="818">
          <cell r="A818">
            <v>817</v>
          </cell>
          <cell r="B818" t="str">
            <v>炭素鋼鋼管</v>
          </cell>
          <cell r="C818" t="str">
            <v>25</v>
          </cell>
          <cell r="D818" t="str">
            <v>ＫＧ／Ｍ</v>
          </cell>
          <cell r="E818" t="str">
            <v/>
          </cell>
          <cell r="F818" t="str">
            <v/>
          </cell>
          <cell r="G818">
            <v>2.4300000000000002</v>
          </cell>
          <cell r="H818" t="str">
            <v/>
          </cell>
          <cell r="I818" t="str">
            <v/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  <cell r="N818" t="str">
            <v/>
          </cell>
          <cell r="O818" t="str">
            <v/>
          </cell>
          <cell r="P818" t="str">
            <v/>
          </cell>
          <cell r="Q818" t="str">
            <v/>
          </cell>
          <cell r="R818" t="str">
            <v/>
          </cell>
        </row>
        <row r="819">
          <cell r="A819">
            <v>818</v>
          </cell>
          <cell r="B819" t="str">
            <v>炭素鋼鋼管</v>
          </cell>
          <cell r="C819" t="str">
            <v>32</v>
          </cell>
          <cell r="D819" t="str">
            <v>ＫＧ／Ｍ</v>
          </cell>
          <cell r="E819" t="str">
            <v/>
          </cell>
          <cell r="F819" t="str">
            <v/>
          </cell>
          <cell r="G819">
            <v>3.38</v>
          </cell>
          <cell r="H819" t="str">
            <v/>
          </cell>
          <cell r="I819" t="str">
            <v/>
          </cell>
          <cell r="J819" t="str">
            <v/>
          </cell>
          <cell r="K819" t="str">
            <v/>
          </cell>
          <cell r="L819" t="str">
            <v/>
          </cell>
          <cell r="M819" t="str">
            <v/>
          </cell>
          <cell r="N819" t="str">
            <v/>
          </cell>
          <cell r="O819" t="str">
            <v/>
          </cell>
          <cell r="P819" t="str">
            <v/>
          </cell>
          <cell r="Q819" t="str">
            <v/>
          </cell>
          <cell r="R819" t="str">
            <v/>
          </cell>
        </row>
        <row r="820">
          <cell r="A820">
            <v>819</v>
          </cell>
          <cell r="B820" t="str">
            <v>炭素鋼鋼管</v>
          </cell>
          <cell r="C820" t="str">
            <v>40</v>
          </cell>
          <cell r="D820" t="str">
            <v>ＫＧ／Ｍ</v>
          </cell>
          <cell r="E820" t="str">
            <v/>
          </cell>
          <cell r="F820" t="str">
            <v/>
          </cell>
          <cell r="G820">
            <v>3.89</v>
          </cell>
          <cell r="H820" t="str">
            <v/>
          </cell>
          <cell r="I820" t="str">
            <v/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  <cell r="N820" t="str">
            <v/>
          </cell>
          <cell r="O820" t="str">
            <v/>
          </cell>
          <cell r="P820" t="str">
            <v/>
          </cell>
          <cell r="Q820" t="str">
            <v/>
          </cell>
          <cell r="R820" t="str">
            <v/>
          </cell>
        </row>
        <row r="821">
          <cell r="A821">
            <v>820</v>
          </cell>
          <cell r="B821" t="str">
            <v>炭素鋼鋼管</v>
          </cell>
          <cell r="C821" t="str">
            <v>50</v>
          </cell>
          <cell r="D821" t="str">
            <v>ＫＧ／Ｍ</v>
          </cell>
          <cell r="E821" t="str">
            <v/>
          </cell>
          <cell r="F821" t="str">
            <v/>
          </cell>
          <cell r="G821">
            <v>5.31</v>
          </cell>
          <cell r="H821" t="str">
            <v/>
          </cell>
          <cell r="I821" t="str">
            <v/>
          </cell>
          <cell r="J821" t="str">
            <v/>
          </cell>
          <cell r="K821" t="str">
            <v/>
          </cell>
          <cell r="L821" t="str">
            <v/>
          </cell>
          <cell r="M821" t="str">
            <v/>
          </cell>
          <cell r="N821" t="str">
            <v/>
          </cell>
          <cell r="O821" t="str">
            <v/>
          </cell>
          <cell r="P821" t="str">
            <v/>
          </cell>
          <cell r="Q821" t="str">
            <v/>
          </cell>
          <cell r="R821" t="str">
            <v/>
          </cell>
        </row>
        <row r="822">
          <cell r="A822">
            <v>821</v>
          </cell>
          <cell r="B822" t="str">
            <v>炭素鋼鋼管</v>
          </cell>
          <cell r="C822" t="str">
            <v>65</v>
          </cell>
          <cell r="D822" t="str">
            <v>ＫＧ／Ｍ</v>
          </cell>
          <cell r="E822" t="str">
            <v/>
          </cell>
          <cell r="F822" t="str">
            <v/>
          </cell>
          <cell r="G822">
            <v>7.47</v>
          </cell>
          <cell r="H822" t="str">
            <v/>
          </cell>
          <cell r="I822" t="str">
            <v/>
          </cell>
          <cell r="J822" t="str">
            <v/>
          </cell>
          <cell r="K822" t="str">
            <v/>
          </cell>
          <cell r="L822" t="str">
            <v/>
          </cell>
          <cell r="M822" t="str">
            <v/>
          </cell>
          <cell r="N822" t="str">
            <v/>
          </cell>
          <cell r="O822" t="str">
            <v/>
          </cell>
          <cell r="P822" t="str">
            <v/>
          </cell>
          <cell r="Q822" t="str">
            <v/>
          </cell>
          <cell r="R822" t="str">
            <v/>
          </cell>
        </row>
        <row r="823">
          <cell r="A823">
            <v>822</v>
          </cell>
          <cell r="B823" t="str">
            <v>炭素鋼鋼管</v>
          </cell>
          <cell r="C823" t="str">
            <v>80</v>
          </cell>
          <cell r="D823" t="str">
            <v>ＫＧ／Ｍ</v>
          </cell>
          <cell r="E823" t="str">
            <v/>
          </cell>
          <cell r="F823" t="str">
            <v/>
          </cell>
          <cell r="G823">
            <v>8.7899999999999991</v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  <cell r="O823" t="str">
            <v/>
          </cell>
          <cell r="P823" t="str">
            <v/>
          </cell>
          <cell r="Q823" t="str">
            <v/>
          </cell>
          <cell r="R823" t="str">
            <v/>
          </cell>
        </row>
        <row r="824">
          <cell r="A824">
            <v>823</v>
          </cell>
          <cell r="B824" t="str">
            <v>炭素鋼鋼管</v>
          </cell>
          <cell r="C824" t="str">
            <v>100</v>
          </cell>
          <cell r="D824" t="str">
            <v>ＫＧ／Ｍ</v>
          </cell>
          <cell r="E824" t="str">
            <v/>
          </cell>
          <cell r="F824" t="str">
            <v/>
          </cell>
          <cell r="G824">
            <v>12.2</v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  <cell r="O824" t="str">
            <v/>
          </cell>
          <cell r="P824" t="str">
            <v/>
          </cell>
          <cell r="Q824" t="str">
            <v/>
          </cell>
          <cell r="R824" t="str">
            <v/>
          </cell>
        </row>
        <row r="825">
          <cell r="A825">
            <v>824</v>
          </cell>
          <cell r="B825" t="str">
            <v>炭素鋼鋼管</v>
          </cell>
          <cell r="C825" t="str">
            <v>125</v>
          </cell>
          <cell r="D825" t="str">
            <v>ＫＧ／Ｍ</v>
          </cell>
          <cell r="E825" t="str">
            <v/>
          </cell>
          <cell r="F825" t="str">
            <v/>
          </cell>
          <cell r="G825">
            <v>15</v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  <cell r="N825" t="str">
            <v/>
          </cell>
          <cell r="O825" t="str">
            <v/>
          </cell>
          <cell r="P825" t="str">
            <v/>
          </cell>
          <cell r="Q825" t="str">
            <v/>
          </cell>
          <cell r="R825" t="str">
            <v/>
          </cell>
        </row>
        <row r="826">
          <cell r="A826">
            <v>825</v>
          </cell>
          <cell r="B826" t="str">
            <v>炭素鋼鋼管</v>
          </cell>
          <cell r="C826" t="str">
            <v>150</v>
          </cell>
          <cell r="D826" t="str">
            <v>ＫＧ／Ｍ</v>
          </cell>
          <cell r="E826" t="str">
            <v/>
          </cell>
          <cell r="F826" t="str">
            <v/>
          </cell>
          <cell r="G826">
            <v>19.8</v>
          </cell>
          <cell r="H826" t="str">
            <v/>
          </cell>
          <cell r="I826" t="str">
            <v/>
          </cell>
          <cell r="J826" t="str">
            <v/>
          </cell>
          <cell r="K826" t="str">
            <v/>
          </cell>
          <cell r="L826" t="str">
            <v/>
          </cell>
          <cell r="M826" t="str">
            <v/>
          </cell>
          <cell r="N826" t="str">
            <v/>
          </cell>
          <cell r="O826" t="str">
            <v/>
          </cell>
          <cell r="P826" t="str">
            <v/>
          </cell>
          <cell r="Q826" t="str">
            <v/>
          </cell>
          <cell r="R826" t="str">
            <v/>
          </cell>
        </row>
        <row r="827">
          <cell r="A827">
            <v>826</v>
          </cell>
          <cell r="B827" t="str">
            <v>炭素鋼鋼管</v>
          </cell>
          <cell r="C827" t="str">
            <v>200</v>
          </cell>
          <cell r="D827" t="str">
            <v>ＫＧ／Ｍ</v>
          </cell>
          <cell r="E827" t="str">
            <v/>
          </cell>
          <cell r="F827" t="str">
            <v/>
          </cell>
          <cell r="G827">
            <v>30.1</v>
          </cell>
          <cell r="H827" t="str">
            <v/>
          </cell>
          <cell r="I827" t="str">
            <v/>
          </cell>
          <cell r="J827" t="str">
            <v/>
          </cell>
          <cell r="K827" t="str">
            <v/>
          </cell>
          <cell r="L827" t="str">
            <v/>
          </cell>
          <cell r="M827" t="str">
            <v/>
          </cell>
          <cell r="N827" t="str">
            <v/>
          </cell>
          <cell r="O827" t="str">
            <v/>
          </cell>
          <cell r="P827" t="str">
            <v/>
          </cell>
          <cell r="Q827" t="str">
            <v/>
          </cell>
          <cell r="R827" t="str">
            <v/>
          </cell>
        </row>
        <row r="828">
          <cell r="A828">
            <v>827</v>
          </cell>
          <cell r="B828" t="str">
            <v>塩ビライニング鋼管</v>
          </cell>
          <cell r="C828" t="str">
            <v>15</v>
          </cell>
          <cell r="D828" t="str">
            <v>ＫＧ／Ｍ</v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>
            <v>1.4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  <cell r="O828" t="str">
            <v/>
          </cell>
          <cell r="P828" t="str">
            <v/>
          </cell>
          <cell r="Q828" t="str">
            <v/>
          </cell>
          <cell r="R828" t="str">
            <v/>
          </cell>
        </row>
        <row r="829">
          <cell r="A829">
            <v>828</v>
          </cell>
          <cell r="B829" t="str">
            <v>塩ビライニング鋼管</v>
          </cell>
          <cell r="C829" t="str">
            <v>20</v>
          </cell>
          <cell r="D829" t="str">
            <v>ＫＧ／Ｍ</v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>
            <v>1.82</v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  <cell r="N829" t="str">
            <v/>
          </cell>
          <cell r="O829" t="str">
            <v/>
          </cell>
          <cell r="P829" t="str">
            <v/>
          </cell>
          <cell r="Q829" t="str">
            <v/>
          </cell>
          <cell r="R829" t="str">
            <v/>
          </cell>
        </row>
        <row r="830">
          <cell r="A830">
            <v>829</v>
          </cell>
          <cell r="B830" t="str">
            <v>塩ビライニング鋼管</v>
          </cell>
          <cell r="C830" t="str">
            <v>25</v>
          </cell>
          <cell r="D830" t="str">
            <v>ＫＧ／Ｍ</v>
          </cell>
          <cell r="E830" t="str">
            <v/>
          </cell>
          <cell r="F830" t="str">
            <v/>
          </cell>
          <cell r="G830">
            <v>2.61</v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  <cell r="N830" t="str">
            <v/>
          </cell>
          <cell r="O830" t="str">
            <v/>
          </cell>
          <cell r="P830" t="str">
            <v/>
          </cell>
          <cell r="Q830" t="str">
            <v/>
          </cell>
          <cell r="R830" t="str">
            <v/>
          </cell>
        </row>
        <row r="831">
          <cell r="A831">
            <v>830</v>
          </cell>
          <cell r="B831" t="str">
            <v>塩ビライニング鋼管</v>
          </cell>
          <cell r="C831" t="str">
            <v>32</v>
          </cell>
          <cell r="D831" t="str">
            <v>ＫＧ／Ｍ</v>
          </cell>
          <cell r="E831" t="str">
            <v/>
          </cell>
          <cell r="F831" t="str">
            <v/>
          </cell>
          <cell r="G831">
            <v>3.61</v>
          </cell>
          <cell r="H831" t="str">
            <v/>
          </cell>
          <cell r="I831" t="str">
            <v/>
          </cell>
          <cell r="J831" t="str">
            <v/>
          </cell>
          <cell r="K831" t="str">
            <v/>
          </cell>
          <cell r="L831" t="str">
            <v/>
          </cell>
          <cell r="M831" t="str">
            <v/>
          </cell>
          <cell r="N831" t="str">
            <v/>
          </cell>
          <cell r="O831" t="str">
            <v/>
          </cell>
          <cell r="P831" t="str">
            <v/>
          </cell>
          <cell r="Q831" t="str">
            <v/>
          </cell>
          <cell r="R831" t="str">
            <v/>
          </cell>
        </row>
        <row r="832">
          <cell r="A832">
            <v>831</v>
          </cell>
          <cell r="B832" t="str">
            <v>塩ビライニング鋼管</v>
          </cell>
          <cell r="C832" t="str">
            <v>40</v>
          </cell>
          <cell r="D832" t="str">
            <v>ＫＧ／Ｍ</v>
          </cell>
          <cell r="E832" t="str">
            <v/>
          </cell>
          <cell r="F832" t="str">
            <v/>
          </cell>
          <cell r="G832">
            <v>4.16</v>
          </cell>
          <cell r="H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  <cell r="N832" t="str">
            <v/>
          </cell>
          <cell r="O832" t="str">
            <v/>
          </cell>
          <cell r="P832" t="str">
            <v/>
          </cell>
          <cell r="Q832" t="str">
            <v/>
          </cell>
          <cell r="R832" t="str">
            <v/>
          </cell>
        </row>
        <row r="833">
          <cell r="A833">
            <v>832</v>
          </cell>
          <cell r="B833" t="str">
            <v>塩ビライニング鋼管</v>
          </cell>
          <cell r="C833" t="str">
            <v>50</v>
          </cell>
          <cell r="D833" t="str">
            <v>ＫＧ／Ｍ</v>
          </cell>
          <cell r="E833" t="str">
            <v/>
          </cell>
          <cell r="F833" t="str">
            <v/>
          </cell>
          <cell r="G833">
            <v>5.66</v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  <cell r="N833" t="str">
            <v/>
          </cell>
          <cell r="O833" t="str">
            <v/>
          </cell>
          <cell r="P833" t="str">
            <v/>
          </cell>
          <cell r="Q833" t="str">
            <v/>
          </cell>
          <cell r="R833" t="str">
            <v/>
          </cell>
        </row>
        <row r="834">
          <cell r="A834">
            <v>833</v>
          </cell>
          <cell r="B834" t="str">
            <v>塩ビライニング鋼管</v>
          </cell>
          <cell r="C834" t="str">
            <v>65</v>
          </cell>
          <cell r="D834" t="str">
            <v>ＫＧ／Ｍ</v>
          </cell>
          <cell r="E834" t="str">
            <v/>
          </cell>
          <cell r="F834" t="str">
            <v/>
          </cell>
          <cell r="G834">
            <v>7.92</v>
          </cell>
          <cell r="H834" t="str">
            <v/>
          </cell>
          <cell r="I834" t="str">
            <v/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  <cell r="N834" t="str">
            <v/>
          </cell>
          <cell r="O834" t="str">
            <v/>
          </cell>
          <cell r="P834" t="str">
            <v/>
          </cell>
          <cell r="Q834" t="str">
            <v/>
          </cell>
          <cell r="R834" t="str">
            <v/>
          </cell>
        </row>
        <row r="835">
          <cell r="A835">
            <v>834</v>
          </cell>
          <cell r="B835" t="str">
            <v>塩ビライニング鋼管</v>
          </cell>
          <cell r="C835" t="str">
            <v>80</v>
          </cell>
          <cell r="D835" t="str">
            <v>ＫＧ／Ｍ</v>
          </cell>
          <cell r="E835" t="str">
            <v/>
          </cell>
          <cell r="F835" t="str">
            <v/>
          </cell>
          <cell r="G835">
            <v>9.5</v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  <cell r="N835" t="str">
            <v/>
          </cell>
          <cell r="O835" t="str">
            <v/>
          </cell>
          <cell r="P835" t="str">
            <v/>
          </cell>
          <cell r="Q835" t="str">
            <v/>
          </cell>
          <cell r="R835" t="str">
            <v/>
          </cell>
        </row>
        <row r="836">
          <cell r="A836">
            <v>835</v>
          </cell>
          <cell r="B836" t="str">
            <v>塩ビライニング鋼管</v>
          </cell>
          <cell r="C836" t="str">
            <v>100</v>
          </cell>
          <cell r="D836" t="str">
            <v>ＫＧ／Ｍ</v>
          </cell>
          <cell r="E836" t="str">
            <v/>
          </cell>
          <cell r="F836" t="str">
            <v/>
          </cell>
          <cell r="G836">
            <v>13.1</v>
          </cell>
          <cell r="H836" t="str">
            <v/>
          </cell>
          <cell r="I836" t="str">
            <v/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  <cell r="N836" t="str">
            <v/>
          </cell>
          <cell r="O836" t="str">
            <v/>
          </cell>
          <cell r="P836" t="str">
            <v/>
          </cell>
          <cell r="Q836" t="str">
            <v/>
          </cell>
          <cell r="R836" t="str">
            <v/>
          </cell>
        </row>
        <row r="837">
          <cell r="A837">
            <v>836</v>
          </cell>
          <cell r="B837" t="str">
            <v>塩ビライニング鋼管</v>
          </cell>
          <cell r="C837" t="str">
            <v>125</v>
          </cell>
          <cell r="D837" t="str">
            <v>ＫＧ／Ｍ</v>
          </cell>
          <cell r="E837" t="str">
            <v/>
          </cell>
          <cell r="F837" t="str">
            <v/>
          </cell>
          <cell r="G837">
            <v>16.2</v>
          </cell>
          <cell r="H837" t="str">
            <v/>
          </cell>
          <cell r="I837" t="str">
            <v/>
          </cell>
          <cell r="J837" t="str">
            <v/>
          </cell>
          <cell r="K837" t="str">
            <v/>
          </cell>
          <cell r="L837" t="str">
            <v/>
          </cell>
          <cell r="M837" t="str">
            <v/>
          </cell>
          <cell r="N837" t="str">
            <v/>
          </cell>
          <cell r="O837" t="str">
            <v/>
          </cell>
          <cell r="P837" t="str">
            <v/>
          </cell>
          <cell r="Q837" t="str">
            <v/>
          </cell>
          <cell r="R837" t="str">
            <v/>
          </cell>
        </row>
        <row r="838">
          <cell r="A838">
            <v>837</v>
          </cell>
          <cell r="B838" t="str">
            <v>塩ビライニング鋼管</v>
          </cell>
          <cell r="C838" t="str">
            <v>150</v>
          </cell>
          <cell r="D838" t="str">
            <v>ＫＧ／Ｍ</v>
          </cell>
          <cell r="E838" t="str">
            <v/>
          </cell>
          <cell r="F838" t="str">
            <v/>
          </cell>
          <cell r="G838">
            <v>21.5</v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  <cell r="L838" t="str">
            <v/>
          </cell>
          <cell r="M838" t="str">
            <v/>
          </cell>
          <cell r="N838" t="str">
            <v/>
          </cell>
          <cell r="O838" t="str">
            <v/>
          </cell>
          <cell r="P838" t="str">
            <v/>
          </cell>
          <cell r="Q838" t="str">
            <v/>
          </cell>
          <cell r="R838" t="str">
            <v/>
          </cell>
        </row>
        <row r="839">
          <cell r="A839">
            <v>838</v>
          </cell>
          <cell r="B839" t="str">
            <v>塩ビライニング鋼管</v>
          </cell>
          <cell r="C839" t="str">
            <v>200</v>
          </cell>
          <cell r="D839" t="str">
            <v>ＫＧ／Ｍ</v>
          </cell>
          <cell r="E839" t="str">
            <v/>
          </cell>
          <cell r="F839" t="str">
            <v/>
          </cell>
          <cell r="G839">
            <v>32.4</v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  <cell r="N839" t="str">
            <v/>
          </cell>
          <cell r="O839" t="str">
            <v/>
          </cell>
          <cell r="P839" t="str">
            <v/>
          </cell>
          <cell r="Q839" t="str">
            <v/>
          </cell>
          <cell r="R839" t="str">
            <v/>
          </cell>
        </row>
        <row r="840">
          <cell r="A840">
            <v>839</v>
          </cell>
          <cell r="B840" t="str">
            <v>圧力配管用炭素鋼鋼管</v>
          </cell>
          <cell r="C840" t="str">
            <v>15</v>
          </cell>
          <cell r="D840" t="str">
            <v>ＫＧ／Ｍ</v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>
            <v>1.31</v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  <cell r="O840" t="str">
            <v/>
          </cell>
          <cell r="P840" t="str">
            <v/>
          </cell>
          <cell r="Q840" t="str">
            <v/>
          </cell>
          <cell r="R840" t="str">
            <v/>
          </cell>
        </row>
        <row r="841">
          <cell r="A841">
            <v>840</v>
          </cell>
          <cell r="B841" t="str">
            <v>圧力配管用炭素鋼鋼管</v>
          </cell>
          <cell r="C841" t="str">
            <v>20</v>
          </cell>
          <cell r="D841" t="str">
            <v>ＫＧ／Ｍ</v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>
            <v>1.74</v>
          </cell>
          <cell r="J841" t="str">
            <v/>
          </cell>
          <cell r="K841" t="str">
            <v/>
          </cell>
          <cell r="L841" t="str">
            <v/>
          </cell>
          <cell r="M841" t="str">
            <v/>
          </cell>
          <cell r="N841" t="str">
            <v/>
          </cell>
          <cell r="O841" t="str">
            <v/>
          </cell>
          <cell r="P841" t="str">
            <v/>
          </cell>
          <cell r="Q841" t="str">
            <v/>
          </cell>
          <cell r="R841" t="str">
            <v/>
          </cell>
        </row>
        <row r="842">
          <cell r="A842">
            <v>841</v>
          </cell>
          <cell r="B842" t="str">
            <v>圧力配管用炭素鋼鋼管</v>
          </cell>
          <cell r="C842" t="str">
            <v>25</v>
          </cell>
          <cell r="D842" t="str">
            <v>ＫＧ／Ｍ</v>
          </cell>
          <cell r="E842" t="str">
            <v/>
          </cell>
          <cell r="F842" t="str">
            <v/>
          </cell>
          <cell r="G842">
            <v>2.57</v>
          </cell>
          <cell r="H842" t="str">
            <v/>
          </cell>
          <cell r="I842" t="str">
            <v/>
          </cell>
          <cell r="J842" t="str">
            <v/>
          </cell>
          <cell r="K842" t="str">
            <v/>
          </cell>
          <cell r="L842" t="str">
            <v/>
          </cell>
          <cell r="M842" t="str">
            <v/>
          </cell>
          <cell r="N842" t="str">
            <v/>
          </cell>
          <cell r="O842" t="str">
            <v/>
          </cell>
          <cell r="P842" t="str">
            <v/>
          </cell>
          <cell r="Q842" t="str">
            <v/>
          </cell>
          <cell r="R842" t="str">
            <v/>
          </cell>
        </row>
        <row r="843">
          <cell r="A843">
            <v>842</v>
          </cell>
          <cell r="B843" t="str">
            <v>圧力配管用炭素鋼鋼管</v>
          </cell>
          <cell r="C843" t="str">
            <v>32</v>
          </cell>
          <cell r="D843" t="str">
            <v>ＫＧ／Ｍ</v>
          </cell>
          <cell r="E843" t="str">
            <v/>
          </cell>
          <cell r="F843" t="str">
            <v/>
          </cell>
          <cell r="G843">
            <v>3.47</v>
          </cell>
          <cell r="H843" t="str">
            <v/>
          </cell>
          <cell r="I843" t="str">
            <v/>
          </cell>
          <cell r="J843" t="str">
            <v/>
          </cell>
          <cell r="K843" t="str">
            <v/>
          </cell>
          <cell r="L843" t="str">
            <v/>
          </cell>
          <cell r="M843" t="str">
            <v/>
          </cell>
          <cell r="N843" t="str">
            <v/>
          </cell>
          <cell r="O843" t="str">
            <v/>
          </cell>
          <cell r="P843" t="str">
            <v/>
          </cell>
          <cell r="Q843" t="str">
            <v/>
          </cell>
          <cell r="R843" t="str">
            <v/>
          </cell>
        </row>
        <row r="844">
          <cell r="A844">
            <v>843</v>
          </cell>
          <cell r="B844" t="str">
            <v>圧力配管用炭素鋼鋼管</v>
          </cell>
          <cell r="C844" t="str">
            <v>40</v>
          </cell>
          <cell r="D844" t="str">
            <v>ＫＧ／Ｍ</v>
          </cell>
          <cell r="E844" t="str">
            <v/>
          </cell>
          <cell r="F844" t="str">
            <v/>
          </cell>
          <cell r="G844">
            <v>4.0999999999999996</v>
          </cell>
          <cell r="H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  <cell r="N844" t="str">
            <v/>
          </cell>
          <cell r="O844" t="str">
            <v/>
          </cell>
          <cell r="P844" t="str">
            <v/>
          </cell>
          <cell r="Q844" t="str">
            <v/>
          </cell>
          <cell r="R844" t="str">
            <v/>
          </cell>
        </row>
        <row r="845">
          <cell r="A845">
            <v>844</v>
          </cell>
          <cell r="B845" t="str">
            <v>圧力配管用炭素鋼鋼管</v>
          </cell>
          <cell r="C845" t="str">
            <v>50</v>
          </cell>
          <cell r="D845" t="str">
            <v>ＫＧ／Ｍ</v>
          </cell>
          <cell r="E845" t="str">
            <v/>
          </cell>
          <cell r="F845" t="str">
            <v/>
          </cell>
          <cell r="G845">
            <v>5.44</v>
          </cell>
          <cell r="H845" t="str">
            <v/>
          </cell>
          <cell r="I845" t="str">
            <v/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  <cell r="N845" t="str">
            <v/>
          </cell>
          <cell r="O845" t="str">
            <v/>
          </cell>
          <cell r="P845" t="str">
            <v/>
          </cell>
          <cell r="Q845" t="str">
            <v/>
          </cell>
          <cell r="R845" t="str">
            <v/>
          </cell>
        </row>
        <row r="846">
          <cell r="A846">
            <v>845</v>
          </cell>
          <cell r="B846" t="str">
            <v>圧力配管用炭素鋼鋼管</v>
          </cell>
          <cell r="C846" t="str">
            <v>65</v>
          </cell>
          <cell r="D846" t="str">
            <v>ＫＧ／Ｍ</v>
          </cell>
          <cell r="E846" t="str">
            <v/>
          </cell>
          <cell r="F846" t="str">
            <v/>
          </cell>
          <cell r="G846">
            <v>9.1199999999999992</v>
          </cell>
          <cell r="H846" t="str">
            <v/>
          </cell>
          <cell r="I846" t="str">
            <v/>
          </cell>
          <cell r="J846" t="str">
            <v/>
          </cell>
          <cell r="K846" t="str">
            <v/>
          </cell>
          <cell r="L846" t="str">
            <v/>
          </cell>
          <cell r="M846" t="str">
            <v/>
          </cell>
          <cell r="N846" t="str">
            <v/>
          </cell>
          <cell r="O846" t="str">
            <v/>
          </cell>
          <cell r="P846" t="str">
            <v/>
          </cell>
          <cell r="Q846" t="str">
            <v/>
          </cell>
          <cell r="R846" t="str">
            <v/>
          </cell>
        </row>
        <row r="847">
          <cell r="A847">
            <v>846</v>
          </cell>
          <cell r="B847" t="str">
            <v>圧力配管用炭素鋼鋼管</v>
          </cell>
          <cell r="C847" t="str">
            <v>80</v>
          </cell>
          <cell r="D847" t="str">
            <v>ＫＧ／Ｍ</v>
          </cell>
          <cell r="E847" t="str">
            <v/>
          </cell>
          <cell r="F847" t="str">
            <v/>
          </cell>
          <cell r="G847">
            <v>11.3</v>
          </cell>
          <cell r="H847" t="str">
            <v/>
          </cell>
          <cell r="I847" t="str">
            <v/>
          </cell>
          <cell r="J847" t="str">
            <v/>
          </cell>
          <cell r="K847" t="str">
            <v/>
          </cell>
          <cell r="L847" t="str">
            <v/>
          </cell>
          <cell r="M847" t="str">
            <v/>
          </cell>
          <cell r="N847" t="str">
            <v/>
          </cell>
          <cell r="O847" t="str">
            <v/>
          </cell>
          <cell r="P847" t="str">
            <v/>
          </cell>
          <cell r="Q847" t="str">
            <v/>
          </cell>
          <cell r="R847" t="str">
            <v/>
          </cell>
        </row>
        <row r="848">
          <cell r="A848">
            <v>847</v>
          </cell>
          <cell r="B848" t="str">
            <v>圧力配管用炭素鋼鋼管</v>
          </cell>
          <cell r="C848" t="str">
            <v>100</v>
          </cell>
          <cell r="D848" t="str">
            <v>ＫＧ／Ｍ</v>
          </cell>
          <cell r="E848" t="str">
            <v/>
          </cell>
          <cell r="F848" t="str">
            <v/>
          </cell>
          <cell r="G848">
            <v>16</v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  <cell r="N848" t="str">
            <v/>
          </cell>
          <cell r="O848" t="str">
            <v/>
          </cell>
          <cell r="P848" t="str">
            <v/>
          </cell>
          <cell r="Q848" t="str">
            <v/>
          </cell>
          <cell r="R848" t="str">
            <v/>
          </cell>
        </row>
        <row r="849">
          <cell r="A849">
            <v>848</v>
          </cell>
          <cell r="B849" t="str">
            <v>圧力配管用炭素鋼鋼管</v>
          </cell>
          <cell r="C849" t="str">
            <v>125</v>
          </cell>
          <cell r="D849" t="str">
            <v>ＫＧ／Ｍ</v>
          </cell>
          <cell r="E849" t="str">
            <v/>
          </cell>
          <cell r="F849" t="str">
            <v/>
          </cell>
          <cell r="G849">
            <v>21.7</v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  <cell r="N849" t="str">
            <v/>
          </cell>
          <cell r="O849" t="str">
            <v/>
          </cell>
          <cell r="P849" t="str">
            <v/>
          </cell>
          <cell r="Q849" t="str">
            <v/>
          </cell>
          <cell r="R849" t="str">
            <v/>
          </cell>
        </row>
        <row r="850">
          <cell r="A850">
            <v>849</v>
          </cell>
          <cell r="B850" t="str">
            <v>圧力配管用炭素鋼鋼管</v>
          </cell>
          <cell r="C850" t="str">
            <v>150</v>
          </cell>
          <cell r="D850" t="str">
            <v>ＫＧ／Ｍ</v>
          </cell>
          <cell r="E850" t="str">
            <v/>
          </cell>
          <cell r="F850" t="str">
            <v/>
          </cell>
          <cell r="G850">
            <v>27.7</v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  <cell r="N850" t="str">
            <v/>
          </cell>
          <cell r="O850" t="str">
            <v/>
          </cell>
          <cell r="P850" t="str">
            <v/>
          </cell>
          <cell r="Q850" t="str">
            <v/>
          </cell>
          <cell r="R850" t="str">
            <v/>
          </cell>
        </row>
        <row r="851">
          <cell r="A851">
            <v>850</v>
          </cell>
          <cell r="B851" t="str">
            <v>圧力配管用炭素鋼鋼管</v>
          </cell>
          <cell r="C851" t="str">
            <v>200</v>
          </cell>
          <cell r="D851" t="str">
            <v>ＫＧ／Ｍ</v>
          </cell>
          <cell r="E851" t="str">
            <v/>
          </cell>
          <cell r="F851" t="str">
            <v/>
          </cell>
          <cell r="G851">
            <v>42.1</v>
          </cell>
          <cell r="H851" t="str">
            <v/>
          </cell>
          <cell r="I851" t="str">
            <v/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  <cell r="N851" t="str">
            <v/>
          </cell>
          <cell r="O851" t="str">
            <v/>
          </cell>
          <cell r="P851" t="str">
            <v/>
          </cell>
          <cell r="Q851" t="str">
            <v/>
          </cell>
          <cell r="R851" t="str">
            <v/>
          </cell>
        </row>
        <row r="852">
          <cell r="A852">
            <v>851</v>
          </cell>
          <cell r="B852" t="str">
            <v>配管用銅管（Ｌタイプ）</v>
          </cell>
          <cell r="C852" t="str">
            <v>(9.52)</v>
          </cell>
          <cell r="D852" t="str">
            <v>ＫＧ／Ｍ</v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>
            <v>0.76</v>
          </cell>
          <cell r="K852" t="str">
            <v/>
          </cell>
          <cell r="L852" t="str">
            <v/>
          </cell>
          <cell r="M852" t="str">
            <v/>
          </cell>
          <cell r="N852" t="str">
            <v/>
          </cell>
          <cell r="O852" t="str">
            <v/>
          </cell>
          <cell r="P852" t="str">
            <v/>
          </cell>
          <cell r="Q852" t="str">
            <v/>
          </cell>
          <cell r="R852" t="str">
            <v/>
          </cell>
        </row>
        <row r="853">
          <cell r="A853">
            <v>852</v>
          </cell>
          <cell r="B853" t="str">
            <v>配管用銅管（Ｌタイプ）</v>
          </cell>
          <cell r="C853" t="str">
            <v>(12.7)</v>
          </cell>
          <cell r="D853" t="str">
            <v>ＫＧ／Ｍ</v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>
            <v>0.89</v>
          </cell>
          <cell r="K853" t="str">
            <v/>
          </cell>
          <cell r="L853" t="str">
            <v/>
          </cell>
          <cell r="M853" t="str">
            <v/>
          </cell>
          <cell r="N853" t="str">
            <v/>
          </cell>
          <cell r="O853" t="str">
            <v/>
          </cell>
          <cell r="P853" t="str">
            <v/>
          </cell>
          <cell r="Q853" t="str">
            <v/>
          </cell>
          <cell r="R853" t="str">
            <v/>
          </cell>
        </row>
        <row r="854">
          <cell r="A854">
            <v>853</v>
          </cell>
          <cell r="B854" t="str">
            <v>配管用銅管（Ｌタイプ）</v>
          </cell>
          <cell r="C854" t="str">
            <v>(15.88)</v>
          </cell>
          <cell r="D854" t="str">
            <v>ＫＧ／Ｍ</v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>
            <v>1.02</v>
          </cell>
          <cell r="K854" t="str">
            <v/>
          </cell>
          <cell r="L854" t="str">
            <v/>
          </cell>
          <cell r="M854" t="str">
            <v/>
          </cell>
          <cell r="N854" t="str">
            <v/>
          </cell>
          <cell r="O854" t="str">
            <v/>
          </cell>
          <cell r="P854" t="str">
            <v/>
          </cell>
          <cell r="Q854" t="str">
            <v/>
          </cell>
          <cell r="R854" t="str">
            <v/>
          </cell>
        </row>
        <row r="855">
          <cell r="A855">
            <v>854</v>
          </cell>
          <cell r="B855" t="str">
            <v>配管用銅管（Ｌタイプ）</v>
          </cell>
          <cell r="C855" t="str">
            <v>(19.05)</v>
          </cell>
          <cell r="D855" t="str">
            <v>ＫＧ／Ｍ</v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>
            <v>1.07</v>
          </cell>
          <cell r="K855" t="str">
            <v/>
          </cell>
          <cell r="L855" t="str">
            <v/>
          </cell>
          <cell r="M855" t="str">
            <v/>
          </cell>
          <cell r="N855" t="str">
            <v/>
          </cell>
          <cell r="O855" t="str">
            <v/>
          </cell>
          <cell r="P855" t="str">
            <v/>
          </cell>
          <cell r="Q855" t="str">
            <v/>
          </cell>
          <cell r="R855" t="str">
            <v/>
          </cell>
        </row>
        <row r="856">
          <cell r="A856">
            <v>855</v>
          </cell>
          <cell r="B856" t="str">
            <v>配管用銅管（Ｌタイプ）</v>
          </cell>
          <cell r="C856" t="str">
            <v>(22.22)</v>
          </cell>
          <cell r="D856" t="str">
            <v>ＫＧ／Ｍ</v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>
            <v>1.1399999999999999</v>
          </cell>
          <cell r="K856" t="str">
            <v/>
          </cell>
          <cell r="L856" t="str">
            <v/>
          </cell>
          <cell r="M856" t="str">
            <v/>
          </cell>
          <cell r="N856" t="str">
            <v/>
          </cell>
          <cell r="O856" t="str">
            <v/>
          </cell>
          <cell r="P856" t="str">
            <v/>
          </cell>
          <cell r="Q856" t="str">
            <v/>
          </cell>
          <cell r="R856" t="str">
            <v/>
          </cell>
        </row>
        <row r="857">
          <cell r="A857">
            <v>856</v>
          </cell>
          <cell r="B857" t="str">
            <v>配管用銅管（Ｌタイプ）</v>
          </cell>
          <cell r="C857" t="str">
            <v>(28.58)</v>
          </cell>
          <cell r="D857" t="str">
            <v>ＫＧ／Ｍ</v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>
            <v>1.27</v>
          </cell>
          <cell r="K857" t="str">
            <v/>
          </cell>
          <cell r="L857" t="str">
            <v/>
          </cell>
          <cell r="M857" t="str">
            <v/>
          </cell>
          <cell r="N857" t="str">
            <v/>
          </cell>
          <cell r="O857" t="str">
            <v/>
          </cell>
          <cell r="P857" t="str">
            <v/>
          </cell>
          <cell r="Q857" t="str">
            <v/>
          </cell>
          <cell r="R857" t="str">
            <v/>
          </cell>
        </row>
        <row r="858">
          <cell r="A858">
            <v>857</v>
          </cell>
          <cell r="B858" t="str">
            <v>配管用銅管（Ｍタイプ）</v>
          </cell>
          <cell r="C858" t="str">
            <v>20</v>
          </cell>
          <cell r="D858" t="str">
            <v>ＫＧ／Ｍ</v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>
            <v>0.49</v>
          </cell>
          <cell r="K858" t="str">
            <v/>
          </cell>
          <cell r="L858" t="str">
            <v/>
          </cell>
          <cell r="M858" t="str">
            <v/>
          </cell>
          <cell r="N858" t="str">
            <v/>
          </cell>
          <cell r="O858" t="str">
            <v/>
          </cell>
          <cell r="P858" t="str">
            <v/>
          </cell>
          <cell r="Q858" t="str">
            <v/>
          </cell>
          <cell r="R858" t="str">
            <v/>
          </cell>
        </row>
        <row r="859">
          <cell r="A859">
            <v>858</v>
          </cell>
          <cell r="B859" t="str">
            <v>配管用銅管（Ｍタイプ）</v>
          </cell>
          <cell r="C859" t="str">
            <v>25</v>
          </cell>
          <cell r="D859" t="str">
            <v>ＫＧ／Ｍ</v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>
            <v>0.69</v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  <cell r="O859" t="str">
            <v/>
          </cell>
          <cell r="P859" t="str">
            <v/>
          </cell>
          <cell r="Q859" t="str">
            <v/>
          </cell>
          <cell r="R859" t="str">
            <v/>
          </cell>
        </row>
        <row r="860">
          <cell r="A860">
            <v>859</v>
          </cell>
          <cell r="B860" t="str">
            <v>配管用銅管（Ｍタイプ）</v>
          </cell>
          <cell r="C860" t="str">
            <v>32</v>
          </cell>
          <cell r="D860" t="str">
            <v>ＫＧ／Ｍ</v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>
            <v>1.02</v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  <cell r="O860" t="str">
            <v/>
          </cell>
          <cell r="P860" t="str">
            <v/>
          </cell>
          <cell r="Q860" t="str">
            <v/>
          </cell>
          <cell r="R860" t="str">
            <v/>
          </cell>
        </row>
        <row r="861">
          <cell r="A861">
            <v>860</v>
          </cell>
          <cell r="B861" t="str">
            <v>配管用銅管（Ｍタイプ）</v>
          </cell>
          <cell r="C861" t="str">
            <v>40</v>
          </cell>
          <cell r="D861" t="str">
            <v>ＫＧ／Ｍ</v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>
            <v>1.39</v>
          </cell>
          <cell r="K861" t="str">
            <v/>
          </cell>
          <cell r="L861" t="str">
            <v/>
          </cell>
          <cell r="M861" t="str">
            <v/>
          </cell>
          <cell r="N861" t="str">
            <v/>
          </cell>
          <cell r="O861" t="str">
            <v/>
          </cell>
          <cell r="P861" t="str">
            <v/>
          </cell>
          <cell r="Q861" t="str">
            <v/>
          </cell>
          <cell r="R861" t="str">
            <v/>
          </cell>
        </row>
        <row r="862">
          <cell r="A862">
            <v>861</v>
          </cell>
          <cell r="B862" t="str">
            <v>配管用銅管（Ｍタイプ）</v>
          </cell>
          <cell r="C862" t="str">
            <v>50</v>
          </cell>
          <cell r="D862" t="str">
            <v>ＫＧ／Ｍ</v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>
            <v>2.17</v>
          </cell>
          <cell r="K862" t="str">
            <v/>
          </cell>
          <cell r="L862" t="str">
            <v/>
          </cell>
          <cell r="M862" t="str">
            <v/>
          </cell>
          <cell r="N862" t="str">
            <v/>
          </cell>
          <cell r="O862" t="str">
            <v/>
          </cell>
          <cell r="P862" t="str">
            <v/>
          </cell>
          <cell r="Q862" t="str">
            <v/>
          </cell>
          <cell r="R862" t="str">
            <v/>
          </cell>
        </row>
        <row r="863">
          <cell r="A863">
            <v>862</v>
          </cell>
          <cell r="B863" t="str">
            <v>配管用銅管（Ｍタイプ）</v>
          </cell>
          <cell r="C863" t="str">
            <v>65</v>
          </cell>
          <cell r="D863" t="str">
            <v>ＫＧ／Ｍ</v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>
            <v>3.01</v>
          </cell>
          <cell r="K863" t="str">
            <v/>
          </cell>
          <cell r="L863" t="str">
            <v/>
          </cell>
          <cell r="M863" t="str">
            <v/>
          </cell>
          <cell r="N863" t="str">
            <v/>
          </cell>
          <cell r="O863" t="str">
            <v/>
          </cell>
          <cell r="P863" t="str">
            <v/>
          </cell>
          <cell r="Q863" t="str">
            <v/>
          </cell>
          <cell r="R863" t="str">
            <v/>
          </cell>
        </row>
        <row r="864">
          <cell r="A864">
            <v>863</v>
          </cell>
          <cell r="B864" t="str">
            <v>配管用銅管（Ｍタイプ）</v>
          </cell>
          <cell r="C864" t="str">
            <v>80</v>
          </cell>
          <cell r="D864" t="str">
            <v>ＫＧ／Ｍ</v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>
            <v>3.99</v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  <cell r="O864" t="str">
            <v/>
          </cell>
          <cell r="P864" t="str">
            <v/>
          </cell>
          <cell r="Q864" t="str">
            <v/>
          </cell>
          <cell r="R864" t="str">
            <v/>
          </cell>
        </row>
        <row r="865">
          <cell r="A865">
            <v>864</v>
          </cell>
          <cell r="B865" t="str">
            <v>配管用銅管（Ｍタイプ）</v>
          </cell>
          <cell r="C865" t="str">
            <v>125</v>
          </cell>
          <cell r="D865" t="str">
            <v>ＫＧ／Ｍ</v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>
            <v>9.91</v>
          </cell>
          <cell r="K865" t="str">
            <v/>
          </cell>
          <cell r="L865" t="str">
            <v/>
          </cell>
          <cell r="M865" t="str">
            <v/>
          </cell>
          <cell r="N865" t="str">
            <v/>
          </cell>
          <cell r="O865" t="str">
            <v/>
          </cell>
          <cell r="P865" t="str">
            <v/>
          </cell>
          <cell r="Q865" t="str">
            <v/>
          </cell>
          <cell r="R865" t="str">
            <v/>
          </cell>
        </row>
        <row r="866">
          <cell r="A866">
            <v>865</v>
          </cell>
          <cell r="B866" t="str">
            <v>配管用銅管（Ｍタイプ）</v>
          </cell>
          <cell r="C866" t="str">
            <v>150</v>
          </cell>
          <cell r="D866" t="str">
            <v>ＫＧ／Ｍ</v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>
            <v>13.3</v>
          </cell>
          <cell r="K866" t="str">
            <v/>
          </cell>
          <cell r="L866" t="str">
            <v/>
          </cell>
          <cell r="M866" t="str">
            <v/>
          </cell>
          <cell r="N866" t="str">
            <v/>
          </cell>
          <cell r="O866" t="str">
            <v/>
          </cell>
          <cell r="P866" t="str">
            <v/>
          </cell>
          <cell r="Q866" t="str">
            <v/>
          </cell>
          <cell r="R866" t="str">
            <v/>
          </cell>
        </row>
        <row r="867">
          <cell r="A867">
            <v>866</v>
          </cell>
          <cell r="B867" t="str">
            <v>ステンレス鋼鋼管</v>
          </cell>
          <cell r="C867" t="str">
            <v>20</v>
          </cell>
          <cell r="D867" t="str">
            <v>ＫＧ／Ｍ</v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/>
          </cell>
          <cell r="K867" t="str">
            <v/>
          </cell>
          <cell r="L867" t="str">
            <v/>
          </cell>
          <cell r="M867">
            <v>1.54</v>
          </cell>
          <cell r="N867" t="str">
            <v/>
          </cell>
          <cell r="O867" t="str">
            <v/>
          </cell>
          <cell r="P867" t="str">
            <v/>
          </cell>
          <cell r="Q867" t="str">
            <v/>
          </cell>
          <cell r="R867" t="str">
            <v/>
          </cell>
        </row>
        <row r="868">
          <cell r="A868">
            <v>867</v>
          </cell>
          <cell r="B868" t="str">
            <v>ステンレス鋼鋼管</v>
          </cell>
          <cell r="C868" t="str">
            <v>25</v>
          </cell>
          <cell r="D868" t="str">
            <v>ＫＧ／Ｍ</v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>
            <v>1.96</v>
          </cell>
          <cell r="N868" t="str">
            <v/>
          </cell>
          <cell r="O868" t="str">
            <v/>
          </cell>
          <cell r="P868" t="str">
            <v/>
          </cell>
          <cell r="Q868" t="str">
            <v/>
          </cell>
          <cell r="R868" t="str">
            <v/>
          </cell>
        </row>
        <row r="869">
          <cell r="A869">
            <v>868</v>
          </cell>
          <cell r="B869" t="str">
            <v>ステンレス鋼鋼管</v>
          </cell>
          <cell r="C869" t="str">
            <v>32</v>
          </cell>
          <cell r="D869" t="str">
            <v>ＫＧ／Ｍ</v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/>
          </cell>
          <cell r="K869" t="str">
            <v/>
          </cell>
          <cell r="L869" t="str">
            <v/>
          </cell>
          <cell r="M869">
            <v>2.97</v>
          </cell>
          <cell r="N869" t="str">
            <v/>
          </cell>
          <cell r="O869" t="str">
            <v/>
          </cell>
          <cell r="P869" t="str">
            <v/>
          </cell>
          <cell r="Q869" t="str">
            <v/>
          </cell>
          <cell r="R869" t="str">
            <v/>
          </cell>
        </row>
        <row r="870">
          <cell r="A870">
            <v>869</v>
          </cell>
          <cell r="B870" t="str">
            <v>ステンレス鋼鋼管</v>
          </cell>
          <cell r="C870" t="str">
            <v>40</v>
          </cell>
          <cell r="D870" t="str">
            <v>ＫＧ／Ｍ</v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>
            <v>3.41</v>
          </cell>
          <cell r="N870" t="str">
            <v/>
          </cell>
          <cell r="O870" t="str">
            <v/>
          </cell>
          <cell r="P870" t="str">
            <v/>
          </cell>
          <cell r="Q870" t="str">
            <v/>
          </cell>
          <cell r="R870" t="str">
            <v/>
          </cell>
        </row>
        <row r="871">
          <cell r="A871">
            <v>870</v>
          </cell>
          <cell r="B871" t="str">
            <v>ステンレス鋼鋼管</v>
          </cell>
          <cell r="C871" t="str">
            <v>50</v>
          </cell>
          <cell r="D871" t="str">
            <v>ＫＧ／Ｍ</v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/>
          </cell>
          <cell r="K871" t="str">
            <v/>
          </cell>
          <cell r="L871" t="str">
            <v/>
          </cell>
          <cell r="M871">
            <v>4.3</v>
          </cell>
          <cell r="N871" t="str">
            <v/>
          </cell>
          <cell r="O871" t="str">
            <v/>
          </cell>
          <cell r="P871" t="str">
            <v/>
          </cell>
          <cell r="Q871" t="str">
            <v/>
          </cell>
          <cell r="R871" t="str">
            <v/>
          </cell>
        </row>
        <row r="872">
          <cell r="A872">
            <v>871</v>
          </cell>
          <cell r="B872" t="str">
            <v>ステンレス鋼鋼管</v>
          </cell>
          <cell r="C872" t="str">
            <v>65</v>
          </cell>
          <cell r="D872" t="str">
            <v>ＫＧ／Ｍ</v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  <cell r="L872" t="str">
            <v/>
          </cell>
          <cell r="M872">
            <v>5.48</v>
          </cell>
          <cell r="N872" t="str">
            <v/>
          </cell>
          <cell r="O872" t="str">
            <v/>
          </cell>
          <cell r="P872" t="str">
            <v/>
          </cell>
          <cell r="Q872" t="str">
            <v/>
          </cell>
          <cell r="R872" t="str">
            <v/>
          </cell>
        </row>
        <row r="873">
          <cell r="A873">
            <v>872</v>
          </cell>
          <cell r="B873" t="str">
            <v>ステンレス鋼鋼管</v>
          </cell>
          <cell r="C873" t="str">
            <v>80</v>
          </cell>
          <cell r="D873" t="str">
            <v>ＫＧ／Ｍ</v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  <cell r="L873" t="str">
            <v/>
          </cell>
          <cell r="M873">
            <v>6.43</v>
          </cell>
          <cell r="N873" t="str">
            <v/>
          </cell>
          <cell r="O873" t="str">
            <v/>
          </cell>
          <cell r="P873" t="str">
            <v/>
          </cell>
          <cell r="Q873" t="str">
            <v/>
          </cell>
          <cell r="R873" t="str">
            <v/>
          </cell>
        </row>
        <row r="874">
          <cell r="A874">
            <v>873</v>
          </cell>
          <cell r="B874" t="str">
            <v>ステンレス鋼鋼管</v>
          </cell>
          <cell r="C874" t="str">
            <v>90</v>
          </cell>
          <cell r="D874" t="str">
            <v>ＫＧ／Ｍ</v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/>
          </cell>
          <cell r="K874" t="str">
            <v/>
          </cell>
          <cell r="L874" t="str">
            <v/>
          </cell>
          <cell r="M874">
            <v>7.37</v>
          </cell>
          <cell r="N874" t="str">
            <v/>
          </cell>
          <cell r="O874" t="str">
            <v/>
          </cell>
          <cell r="P874" t="str">
            <v/>
          </cell>
          <cell r="Q874" t="str">
            <v/>
          </cell>
          <cell r="R874" t="str">
            <v/>
          </cell>
        </row>
        <row r="875">
          <cell r="A875">
            <v>874</v>
          </cell>
          <cell r="B875" t="str">
            <v>ステンレス鋼鋼管</v>
          </cell>
          <cell r="C875" t="str">
            <v>100</v>
          </cell>
          <cell r="D875" t="str">
            <v>ＫＧ／Ｍ</v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>
            <v>8.32</v>
          </cell>
          <cell r="N875" t="str">
            <v/>
          </cell>
          <cell r="O875" t="str">
            <v/>
          </cell>
          <cell r="P875" t="str">
            <v/>
          </cell>
          <cell r="Q875" t="str">
            <v/>
          </cell>
          <cell r="R875" t="str">
            <v/>
          </cell>
        </row>
        <row r="876">
          <cell r="A876">
            <v>875</v>
          </cell>
          <cell r="B876" t="str">
            <v>ステンレス鋼鋼管</v>
          </cell>
          <cell r="C876" t="str">
            <v>125</v>
          </cell>
          <cell r="D876" t="str">
            <v>ＫＧ／Ｍ</v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  <cell r="L876" t="str">
            <v/>
          </cell>
          <cell r="M876">
            <v>11.9</v>
          </cell>
          <cell r="N876" t="str">
            <v/>
          </cell>
          <cell r="O876" t="str">
            <v/>
          </cell>
          <cell r="P876" t="str">
            <v/>
          </cell>
          <cell r="Q876" t="str">
            <v/>
          </cell>
          <cell r="R876" t="str">
            <v/>
          </cell>
        </row>
        <row r="877">
          <cell r="A877">
            <v>876</v>
          </cell>
          <cell r="B877" t="str">
            <v>砲金ネジ込スットプ弁 5K</v>
          </cell>
          <cell r="C877" t="str">
            <v>15</v>
          </cell>
          <cell r="D877" t="str">
            <v>ＫＧ／ｶ所</v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  <cell r="O877">
            <v>0.45</v>
          </cell>
          <cell r="P877" t="str">
            <v/>
          </cell>
          <cell r="Q877" t="str">
            <v/>
          </cell>
          <cell r="R877" t="str">
            <v/>
          </cell>
        </row>
        <row r="878">
          <cell r="A878">
            <v>877</v>
          </cell>
          <cell r="B878" t="str">
            <v>砲金ネジ込スットプ弁 5K</v>
          </cell>
          <cell r="C878" t="str">
            <v>20</v>
          </cell>
          <cell r="D878" t="str">
            <v>ＫＧ／ｶ所</v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  <cell r="N878" t="str">
            <v/>
          </cell>
          <cell r="O878">
            <v>0.62</v>
          </cell>
          <cell r="P878" t="str">
            <v/>
          </cell>
          <cell r="Q878" t="str">
            <v/>
          </cell>
          <cell r="R878" t="str">
            <v/>
          </cell>
        </row>
        <row r="879">
          <cell r="A879">
            <v>878</v>
          </cell>
          <cell r="B879" t="str">
            <v>砲金ネジ込スットプ弁 5K</v>
          </cell>
          <cell r="C879" t="str">
            <v>25</v>
          </cell>
          <cell r="D879" t="str">
            <v>ＫＧ／ｶ所</v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  <cell r="N879" t="str">
            <v/>
          </cell>
          <cell r="O879">
            <v>0.95</v>
          </cell>
          <cell r="P879" t="str">
            <v/>
          </cell>
          <cell r="Q879" t="str">
            <v/>
          </cell>
          <cell r="R879" t="str">
            <v/>
          </cell>
        </row>
        <row r="880">
          <cell r="A880">
            <v>879</v>
          </cell>
          <cell r="B880" t="str">
            <v>砲金ネジ込スットプ弁 5K</v>
          </cell>
          <cell r="C880" t="str">
            <v>32</v>
          </cell>
          <cell r="D880" t="str">
            <v>ＫＧ／ｶ所</v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/>
          </cell>
          <cell r="K880" t="str">
            <v/>
          </cell>
          <cell r="L880" t="str">
            <v/>
          </cell>
          <cell r="M880" t="str">
            <v/>
          </cell>
          <cell r="N880" t="str">
            <v/>
          </cell>
          <cell r="O880">
            <v>1.64</v>
          </cell>
          <cell r="P880" t="str">
            <v/>
          </cell>
          <cell r="Q880" t="str">
            <v/>
          </cell>
          <cell r="R880" t="str">
            <v/>
          </cell>
        </row>
        <row r="881">
          <cell r="A881">
            <v>880</v>
          </cell>
          <cell r="B881" t="str">
            <v>砲金ネジ込スットプ弁 5K</v>
          </cell>
          <cell r="C881" t="str">
            <v>40</v>
          </cell>
          <cell r="D881" t="str">
            <v>ＫＧ／ｶ所</v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/>
          </cell>
          <cell r="K881" t="str">
            <v/>
          </cell>
          <cell r="L881" t="str">
            <v/>
          </cell>
          <cell r="M881" t="str">
            <v/>
          </cell>
          <cell r="N881" t="str">
            <v/>
          </cell>
          <cell r="O881">
            <v>1.89</v>
          </cell>
          <cell r="P881" t="str">
            <v/>
          </cell>
          <cell r="Q881" t="str">
            <v/>
          </cell>
          <cell r="R881" t="str">
            <v/>
          </cell>
        </row>
        <row r="882">
          <cell r="A882">
            <v>881</v>
          </cell>
          <cell r="B882" t="str">
            <v>砲金ネジ込スットプ弁 5K</v>
          </cell>
          <cell r="C882" t="str">
            <v>50</v>
          </cell>
          <cell r="D882" t="str">
            <v>ＫＧ／ｶ所</v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/>
          </cell>
          <cell r="K882" t="str">
            <v/>
          </cell>
          <cell r="L882" t="str">
            <v/>
          </cell>
          <cell r="M882" t="str">
            <v/>
          </cell>
          <cell r="N882">
            <v>3.31</v>
          </cell>
          <cell r="O882" t="str">
            <v/>
          </cell>
          <cell r="P882" t="str">
            <v/>
          </cell>
          <cell r="Q882" t="str">
            <v/>
          </cell>
          <cell r="R882" t="str">
            <v/>
          </cell>
        </row>
        <row r="883">
          <cell r="A883">
            <v>882</v>
          </cell>
          <cell r="B883" t="str">
            <v>砲金ネジ込スットプ弁 5K</v>
          </cell>
          <cell r="C883" t="str">
            <v>65</v>
          </cell>
          <cell r="D883" t="str">
            <v>ＫＧ／ｶ所</v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  <cell r="N883">
            <v>5.52</v>
          </cell>
          <cell r="O883" t="str">
            <v/>
          </cell>
          <cell r="P883" t="str">
            <v/>
          </cell>
          <cell r="Q883" t="str">
            <v/>
          </cell>
          <cell r="R883" t="str">
            <v/>
          </cell>
        </row>
        <row r="884">
          <cell r="A884">
            <v>883</v>
          </cell>
          <cell r="B884" t="str">
            <v>砲金ネジ込スットプ弁 5K</v>
          </cell>
          <cell r="C884" t="str">
            <v>80</v>
          </cell>
          <cell r="D884" t="str">
            <v>ＫＧ／ｶ所</v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>
            <v>7.82</v>
          </cell>
          <cell r="O884" t="str">
            <v/>
          </cell>
          <cell r="P884" t="str">
            <v/>
          </cell>
          <cell r="Q884" t="str">
            <v/>
          </cell>
          <cell r="R884" t="str">
            <v/>
          </cell>
        </row>
        <row r="885">
          <cell r="A885">
            <v>884</v>
          </cell>
          <cell r="B885" t="str">
            <v>砲金ネジ込スットプ弁 10K</v>
          </cell>
          <cell r="C885" t="str">
            <v>15</v>
          </cell>
          <cell r="D885" t="str">
            <v>ＫＧ／ｶ所</v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/>
          </cell>
          <cell r="K885" t="str">
            <v/>
          </cell>
          <cell r="L885" t="str">
            <v/>
          </cell>
          <cell r="M885" t="str">
            <v/>
          </cell>
          <cell r="N885" t="str">
            <v/>
          </cell>
          <cell r="O885">
            <v>0.56000000000000005</v>
          </cell>
          <cell r="P885" t="str">
            <v/>
          </cell>
          <cell r="Q885" t="str">
            <v/>
          </cell>
          <cell r="R885" t="str">
            <v/>
          </cell>
        </row>
        <row r="886">
          <cell r="A886">
            <v>885</v>
          </cell>
          <cell r="B886" t="str">
            <v>砲金ネジ込スットプ弁 10K</v>
          </cell>
          <cell r="C886" t="str">
            <v>20</v>
          </cell>
          <cell r="D886" t="str">
            <v>ＫＧ／ｶ所</v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/>
          </cell>
          <cell r="K886" t="str">
            <v/>
          </cell>
          <cell r="L886" t="str">
            <v/>
          </cell>
          <cell r="M886" t="str">
            <v/>
          </cell>
          <cell r="N886" t="str">
            <v/>
          </cell>
          <cell r="O886">
            <v>1.0900000000000001</v>
          </cell>
          <cell r="P886" t="str">
            <v/>
          </cell>
          <cell r="Q886" t="str">
            <v/>
          </cell>
          <cell r="R886" t="str">
            <v/>
          </cell>
        </row>
        <row r="887">
          <cell r="A887">
            <v>886</v>
          </cell>
          <cell r="B887" t="str">
            <v>砲金ネジ込スットプ弁 10K</v>
          </cell>
          <cell r="C887" t="str">
            <v>25</v>
          </cell>
          <cell r="D887" t="str">
            <v>ＫＧ／ｶ所</v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/>
          </cell>
          <cell r="N887" t="str">
            <v/>
          </cell>
          <cell r="O887">
            <v>1.42</v>
          </cell>
          <cell r="P887" t="str">
            <v/>
          </cell>
          <cell r="Q887" t="str">
            <v/>
          </cell>
          <cell r="R887" t="str">
            <v/>
          </cell>
        </row>
        <row r="888">
          <cell r="A888">
            <v>887</v>
          </cell>
          <cell r="B888" t="str">
            <v>砲金ネジ込スットプ弁 10K</v>
          </cell>
          <cell r="C888" t="str">
            <v>32</v>
          </cell>
          <cell r="D888" t="str">
            <v>ＫＧ／ｶ所</v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  <cell r="L888" t="str">
            <v/>
          </cell>
          <cell r="M888" t="str">
            <v/>
          </cell>
          <cell r="N888" t="str">
            <v/>
          </cell>
          <cell r="O888">
            <v>2.27</v>
          </cell>
          <cell r="P888" t="str">
            <v/>
          </cell>
          <cell r="Q888" t="str">
            <v/>
          </cell>
          <cell r="R888" t="str">
            <v/>
          </cell>
        </row>
        <row r="889">
          <cell r="A889">
            <v>888</v>
          </cell>
          <cell r="B889" t="str">
            <v>砲金ネジ込スットプ弁 10K</v>
          </cell>
          <cell r="C889" t="str">
            <v>50</v>
          </cell>
          <cell r="D889" t="str">
            <v>ＫＧ／ｶ所</v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/>
          </cell>
          <cell r="K889" t="str">
            <v/>
          </cell>
          <cell r="L889" t="str">
            <v/>
          </cell>
          <cell r="M889" t="str">
            <v/>
          </cell>
          <cell r="N889">
            <v>4.38</v>
          </cell>
          <cell r="O889" t="str">
            <v/>
          </cell>
          <cell r="P889" t="str">
            <v/>
          </cell>
          <cell r="Q889" t="str">
            <v/>
          </cell>
          <cell r="R889" t="str">
            <v/>
          </cell>
        </row>
        <row r="890">
          <cell r="A890">
            <v>889</v>
          </cell>
          <cell r="B890" t="str">
            <v>砲金ネジ込スットプ弁 10K</v>
          </cell>
          <cell r="C890" t="str">
            <v>65</v>
          </cell>
          <cell r="D890" t="str">
            <v>ＫＧ／ｶ所</v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>
            <v>7.73</v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</row>
        <row r="891">
          <cell r="A891">
            <v>890</v>
          </cell>
          <cell r="B891" t="str">
            <v>砲金ネジ込スットプ弁 10K</v>
          </cell>
          <cell r="C891" t="str">
            <v>80</v>
          </cell>
          <cell r="D891" t="str">
            <v>ＫＧ／ｶ所</v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>
            <v>10.63</v>
          </cell>
          <cell r="O891" t="str">
            <v/>
          </cell>
          <cell r="P891" t="str">
            <v/>
          </cell>
          <cell r="Q891" t="str">
            <v/>
          </cell>
          <cell r="R891" t="str">
            <v/>
          </cell>
        </row>
        <row r="892">
          <cell r="A892">
            <v>891</v>
          </cell>
          <cell r="B892" t="str">
            <v>鋳鉄要部砲金 ｽｯﾄﾌﾟ弁 10K</v>
          </cell>
          <cell r="C892" t="str">
            <v>65</v>
          </cell>
          <cell r="D892" t="str">
            <v>ＫＧ／ｶ所</v>
          </cell>
          <cell r="E892" t="str">
            <v/>
          </cell>
          <cell r="F892">
            <v>23.4</v>
          </cell>
          <cell r="G892" t="str">
            <v/>
          </cell>
          <cell r="H892" t="str">
            <v/>
          </cell>
          <cell r="I892" t="str">
            <v/>
          </cell>
          <cell r="J892" t="str">
            <v/>
          </cell>
          <cell r="K892" t="str">
            <v/>
          </cell>
          <cell r="L892" t="str">
            <v/>
          </cell>
          <cell r="M892" t="str">
            <v/>
          </cell>
          <cell r="N892" t="str">
            <v/>
          </cell>
          <cell r="O892" t="str">
            <v/>
          </cell>
          <cell r="P892" t="str">
            <v/>
          </cell>
          <cell r="Q892" t="str">
            <v/>
          </cell>
          <cell r="R892" t="str">
            <v/>
          </cell>
        </row>
        <row r="893">
          <cell r="A893">
            <v>892</v>
          </cell>
          <cell r="B893" t="str">
            <v>鋳鉄要部砲金 ｽｯﾄﾌﾟ弁 10K</v>
          </cell>
          <cell r="C893" t="str">
            <v>80</v>
          </cell>
          <cell r="D893" t="str">
            <v>ＫＧ／ｶ所</v>
          </cell>
          <cell r="E893" t="str">
            <v/>
          </cell>
          <cell r="F893">
            <v>28</v>
          </cell>
          <cell r="G893" t="str">
            <v/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/>
          </cell>
          <cell r="O893" t="str">
            <v/>
          </cell>
          <cell r="P893" t="str">
            <v/>
          </cell>
          <cell r="Q893" t="str">
            <v/>
          </cell>
          <cell r="R893" t="str">
            <v/>
          </cell>
        </row>
        <row r="894">
          <cell r="A894">
            <v>893</v>
          </cell>
          <cell r="B894" t="str">
            <v>鋳鉄要部砲金 ｽｯﾄﾌﾟ弁 10K</v>
          </cell>
          <cell r="C894" t="str">
            <v>100</v>
          </cell>
          <cell r="D894" t="str">
            <v>ＫＧ／ｶ所</v>
          </cell>
          <cell r="E894" t="str">
            <v/>
          </cell>
          <cell r="F894">
            <v>44.2</v>
          </cell>
          <cell r="G894" t="str">
            <v/>
          </cell>
          <cell r="H894" t="str">
            <v/>
          </cell>
          <cell r="I894" t="str">
            <v/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  <cell r="N894" t="str">
            <v/>
          </cell>
          <cell r="O894" t="str">
            <v/>
          </cell>
          <cell r="P894" t="str">
            <v/>
          </cell>
          <cell r="Q894" t="str">
            <v/>
          </cell>
          <cell r="R894" t="str">
            <v/>
          </cell>
        </row>
        <row r="895">
          <cell r="A895">
            <v>894</v>
          </cell>
          <cell r="B895" t="str">
            <v>鋳鉄要部砲金 ｽｯﾄﾌﾟ弁 10K</v>
          </cell>
          <cell r="C895" t="str">
            <v>125</v>
          </cell>
          <cell r="D895" t="str">
            <v>ＫＧ／ｶ所</v>
          </cell>
          <cell r="E895" t="str">
            <v/>
          </cell>
          <cell r="F895">
            <v>68</v>
          </cell>
          <cell r="G895" t="str">
            <v/>
          </cell>
          <cell r="H895" t="str">
            <v/>
          </cell>
          <cell r="I895" t="str">
            <v/>
          </cell>
          <cell r="J895" t="str">
            <v/>
          </cell>
          <cell r="K895" t="str">
            <v/>
          </cell>
          <cell r="L895" t="str">
            <v/>
          </cell>
          <cell r="M895" t="str">
            <v/>
          </cell>
          <cell r="N895" t="str">
            <v/>
          </cell>
          <cell r="O895" t="str">
            <v/>
          </cell>
          <cell r="P895" t="str">
            <v/>
          </cell>
          <cell r="Q895" t="str">
            <v/>
          </cell>
          <cell r="R895" t="str">
            <v/>
          </cell>
        </row>
        <row r="896">
          <cell r="A896">
            <v>895</v>
          </cell>
          <cell r="B896" t="str">
            <v>鋳鉄要部砲金 ｽｯﾄﾌﾟ弁 10K</v>
          </cell>
          <cell r="C896" t="str">
            <v>150</v>
          </cell>
          <cell r="D896" t="str">
            <v>ＫＧ／ｶ所</v>
          </cell>
          <cell r="E896" t="str">
            <v/>
          </cell>
          <cell r="F896">
            <v>99.4</v>
          </cell>
          <cell r="G896" t="str">
            <v/>
          </cell>
          <cell r="H896" t="str">
            <v/>
          </cell>
          <cell r="I896" t="str">
            <v/>
          </cell>
          <cell r="J896" t="str">
            <v/>
          </cell>
          <cell r="K896" t="str">
            <v/>
          </cell>
          <cell r="L896" t="str">
            <v/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  <cell r="Q896" t="str">
            <v/>
          </cell>
          <cell r="R896" t="str">
            <v/>
          </cell>
        </row>
        <row r="897">
          <cell r="A897">
            <v>896</v>
          </cell>
          <cell r="B897" t="str">
            <v>砲金ネジ込ゲート弁 5K</v>
          </cell>
          <cell r="C897" t="str">
            <v>15</v>
          </cell>
          <cell r="D897" t="str">
            <v>ＫＧ／ｶ所</v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>
            <v>0.48</v>
          </cell>
          <cell r="P897" t="str">
            <v/>
          </cell>
          <cell r="Q897" t="str">
            <v/>
          </cell>
          <cell r="R897" t="str">
            <v/>
          </cell>
        </row>
        <row r="898">
          <cell r="A898">
            <v>897</v>
          </cell>
          <cell r="B898" t="str">
            <v>砲金ネジ込ゲート弁 5K</v>
          </cell>
          <cell r="C898" t="str">
            <v>20</v>
          </cell>
          <cell r="D898" t="str">
            <v>ＫＧ／ｶ所</v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>
            <v>0.71</v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A899">
            <v>898</v>
          </cell>
          <cell r="B899" t="str">
            <v>砲金ネジ込ゲート弁 5K</v>
          </cell>
          <cell r="C899" t="str">
            <v>25</v>
          </cell>
          <cell r="D899" t="str">
            <v>ＫＧ／ｶ所</v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  <cell r="K899" t="str">
            <v/>
          </cell>
          <cell r="L899" t="str">
            <v/>
          </cell>
          <cell r="M899" t="str">
            <v/>
          </cell>
          <cell r="N899" t="str">
            <v/>
          </cell>
          <cell r="O899">
            <v>1.1100000000000001</v>
          </cell>
          <cell r="P899" t="str">
            <v/>
          </cell>
          <cell r="Q899" t="str">
            <v/>
          </cell>
          <cell r="R899" t="str">
            <v/>
          </cell>
        </row>
        <row r="900">
          <cell r="A900">
            <v>899</v>
          </cell>
          <cell r="B900" t="str">
            <v>砲金ネジ込ゲート弁 5K</v>
          </cell>
          <cell r="C900" t="str">
            <v>32</v>
          </cell>
          <cell r="D900" t="str">
            <v>ＫＧ／ｶ所</v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/>
          </cell>
          <cell r="K900" t="str">
            <v/>
          </cell>
          <cell r="L900" t="str">
            <v/>
          </cell>
          <cell r="M900" t="str">
            <v/>
          </cell>
          <cell r="N900" t="str">
            <v/>
          </cell>
          <cell r="O900">
            <v>1.81</v>
          </cell>
          <cell r="P900" t="str">
            <v/>
          </cell>
          <cell r="Q900" t="str">
            <v/>
          </cell>
          <cell r="R900" t="str">
            <v/>
          </cell>
        </row>
        <row r="901">
          <cell r="A901">
            <v>900</v>
          </cell>
          <cell r="B901" t="str">
            <v>砲金ネジ込ゲート弁 5K</v>
          </cell>
          <cell r="C901" t="str">
            <v>40</v>
          </cell>
          <cell r="D901" t="str">
            <v>ＫＧ／ｶ所</v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/>
          </cell>
          <cell r="K901" t="str">
            <v/>
          </cell>
          <cell r="L901" t="str">
            <v/>
          </cell>
          <cell r="M901" t="str">
            <v/>
          </cell>
          <cell r="N901" t="str">
            <v/>
          </cell>
          <cell r="O901">
            <v>2.42</v>
          </cell>
          <cell r="P901" t="str">
            <v/>
          </cell>
          <cell r="Q901" t="str">
            <v/>
          </cell>
          <cell r="R901" t="str">
            <v/>
          </cell>
        </row>
        <row r="902">
          <cell r="A902">
            <v>901</v>
          </cell>
          <cell r="B902" t="str">
            <v>砲金ネジ込ゲート弁 5K</v>
          </cell>
          <cell r="C902" t="str">
            <v>50</v>
          </cell>
          <cell r="D902" t="str">
            <v>ＫＧ／ｶ所</v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  <cell r="N902">
            <v>3.8</v>
          </cell>
          <cell r="O902" t="str">
            <v/>
          </cell>
          <cell r="P902" t="str">
            <v/>
          </cell>
          <cell r="Q902" t="str">
            <v/>
          </cell>
          <cell r="R902" t="str">
            <v/>
          </cell>
        </row>
        <row r="903">
          <cell r="A903">
            <v>902</v>
          </cell>
          <cell r="B903" t="str">
            <v>砲金ネジ込ゲート弁 10K</v>
          </cell>
          <cell r="C903" t="str">
            <v>15</v>
          </cell>
          <cell r="D903" t="str">
            <v>ＫＧ／ｶ所</v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  <cell r="L903" t="str">
            <v/>
          </cell>
          <cell r="M903" t="str">
            <v/>
          </cell>
          <cell r="N903" t="str">
            <v/>
          </cell>
          <cell r="O903">
            <v>0.72</v>
          </cell>
          <cell r="P903" t="str">
            <v/>
          </cell>
          <cell r="Q903" t="str">
            <v/>
          </cell>
          <cell r="R903" t="str">
            <v/>
          </cell>
        </row>
        <row r="904">
          <cell r="A904">
            <v>903</v>
          </cell>
          <cell r="B904" t="str">
            <v>砲金ネジ込ゲート弁 10K</v>
          </cell>
          <cell r="C904" t="str">
            <v>20</v>
          </cell>
          <cell r="D904" t="str">
            <v>ＫＧ／ｶ所</v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/>
          </cell>
          <cell r="K904" t="str">
            <v/>
          </cell>
          <cell r="L904" t="str">
            <v/>
          </cell>
          <cell r="M904" t="str">
            <v/>
          </cell>
          <cell r="N904" t="str">
            <v/>
          </cell>
          <cell r="O904">
            <v>1.06</v>
          </cell>
          <cell r="P904" t="str">
            <v/>
          </cell>
          <cell r="Q904" t="str">
            <v/>
          </cell>
          <cell r="R904" t="str">
            <v/>
          </cell>
        </row>
        <row r="905">
          <cell r="A905">
            <v>904</v>
          </cell>
          <cell r="B905" t="str">
            <v>砲金ネジ込ゲート弁 10K</v>
          </cell>
          <cell r="C905" t="str">
            <v>25</v>
          </cell>
          <cell r="D905" t="str">
            <v>ＫＧ／ｶ所</v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/>
          </cell>
          <cell r="K905" t="str">
            <v/>
          </cell>
          <cell r="L905" t="str">
            <v/>
          </cell>
          <cell r="M905" t="str">
            <v/>
          </cell>
          <cell r="N905" t="str">
            <v/>
          </cell>
          <cell r="O905">
            <v>1.65</v>
          </cell>
          <cell r="P905" t="str">
            <v/>
          </cell>
          <cell r="Q905" t="str">
            <v/>
          </cell>
          <cell r="R905" t="str">
            <v/>
          </cell>
        </row>
        <row r="906">
          <cell r="A906">
            <v>905</v>
          </cell>
          <cell r="B906" t="str">
            <v>砲金ネジ込ゲート弁 10K</v>
          </cell>
          <cell r="C906" t="str">
            <v>32</v>
          </cell>
          <cell r="D906" t="str">
            <v>ＫＧ／ｶ所</v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/>
          </cell>
          <cell r="K906" t="str">
            <v/>
          </cell>
          <cell r="L906" t="str">
            <v/>
          </cell>
          <cell r="M906" t="str">
            <v/>
          </cell>
          <cell r="N906" t="str">
            <v/>
          </cell>
          <cell r="O906">
            <v>2.59</v>
          </cell>
          <cell r="P906" t="str">
            <v/>
          </cell>
          <cell r="Q906" t="str">
            <v/>
          </cell>
          <cell r="R906" t="str">
            <v/>
          </cell>
        </row>
        <row r="907">
          <cell r="A907">
            <v>906</v>
          </cell>
          <cell r="B907" t="str">
            <v>砲金ネジ込ゲート弁 10K</v>
          </cell>
          <cell r="C907" t="str">
            <v>40</v>
          </cell>
          <cell r="D907" t="str">
            <v>ＫＧ／ｶ所</v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  <cell r="N907">
            <v>3.15</v>
          </cell>
          <cell r="O907" t="str">
            <v/>
          </cell>
          <cell r="P907" t="str">
            <v/>
          </cell>
          <cell r="Q907" t="str">
            <v/>
          </cell>
          <cell r="R907" t="str">
            <v/>
          </cell>
        </row>
        <row r="908">
          <cell r="A908">
            <v>907</v>
          </cell>
          <cell r="B908" t="str">
            <v>砲金ネジ込ゲート弁 10K</v>
          </cell>
          <cell r="C908" t="str">
            <v>50</v>
          </cell>
          <cell r="D908" t="str">
            <v>ＫＧ／ｶ所</v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>
            <v>4.8</v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</row>
        <row r="909">
          <cell r="A909">
            <v>908</v>
          </cell>
          <cell r="B909" t="str">
            <v>鋳鉄Ｆ型ゲート弁  10K</v>
          </cell>
          <cell r="C909" t="str">
            <v>65</v>
          </cell>
          <cell r="D909" t="str">
            <v>ＫＧ／ｶ所</v>
          </cell>
          <cell r="E909" t="str">
            <v/>
          </cell>
          <cell r="F909">
            <v>26.2</v>
          </cell>
          <cell r="G909" t="str">
            <v/>
          </cell>
          <cell r="H909" t="str">
            <v/>
          </cell>
          <cell r="I909" t="str">
            <v/>
          </cell>
          <cell r="J909" t="str">
            <v/>
          </cell>
          <cell r="K909" t="str">
            <v/>
          </cell>
          <cell r="L909" t="str">
            <v/>
          </cell>
          <cell r="M909" t="str">
            <v/>
          </cell>
          <cell r="N909" t="str">
            <v/>
          </cell>
          <cell r="O909" t="str">
            <v/>
          </cell>
          <cell r="P909" t="str">
            <v/>
          </cell>
          <cell r="Q909" t="str">
            <v/>
          </cell>
          <cell r="R909" t="str">
            <v/>
          </cell>
        </row>
        <row r="910">
          <cell r="A910">
            <v>909</v>
          </cell>
          <cell r="B910" t="str">
            <v>鋳鉄Ｆ型ゲート弁  10K</v>
          </cell>
          <cell r="C910" t="str">
            <v>80</v>
          </cell>
          <cell r="D910" t="str">
            <v>ＫＧ／ｶ所</v>
          </cell>
          <cell r="E910" t="str">
            <v/>
          </cell>
          <cell r="F910">
            <v>31.7</v>
          </cell>
          <cell r="G910" t="str">
            <v/>
          </cell>
          <cell r="H910" t="str">
            <v/>
          </cell>
          <cell r="I910" t="str">
            <v/>
          </cell>
          <cell r="J910" t="str">
            <v/>
          </cell>
          <cell r="K910" t="str">
            <v/>
          </cell>
          <cell r="L910" t="str">
            <v/>
          </cell>
          <cell r="M910" t="str">
            <v/>
          </cell>
          <cell r="N910" t="str">
            <v/>
          </cell>
          <cell r="O910" t="str">
            <v/>
          </cell>
          <cell r="P910" t="str">
            <v/>
          </cell>
          <cell r="Q910" t="str">
            <v/>
          </cell>
          <cell r="R910" t="str">
            <v/>
          </cell>
        </row>
        <row r="911">
          <cell r="A911">
            <v>910</v>
          </cell>
          <cell r="B911" t="str">
            <v>鋳鉄Ｆ型ゲート弁  10K</v>
          </cell>
          <cell r="C911" t="str">
            <v>100</v>
          </cell>
          <cell r="D911" t="str">
            <v>ＫＧ／ｶ所</v>
          </cell>
          <cell r="E911" t="str">
            <v/>
          </cell>
          <cell r="F911">
            <v>48.4</v>
          </cell>
          <cell r="G911" t="str">
            <v/>
          </cell>
          <cell r="H911" t="str">
            <v/>
          </cell>
          <cell r="I911" t="str">
            <v/>
          </cell>
          <cell r="J911" t="str">
            <v/>
          </cell>
          <cell r="K911" t="str">
            <v/>
          </cell>
          <cell r="L911" t="str">
            <v/>
          </cell>
          <cell r="M911" t="str">
            <v/>
          </cell>
          <cell r="N911" t="str">
            <v/>
          </cell>
          <cell r="O911" t="str">
            <v/>
          </cell>
          <cell r="P911" t="str">
            <v/>
          </cell>
          <cell r="Q911" t="str">
            <v/>
          </cell>
          <cell r="R911" t="str">
            <v/>
          </cell>
        </row>
        <row r="912">
          <cell r="A912">
            <v>911</v>
          </cell>
          <cell r="B912" t="str">
            <v>鋳鉄Ｆ型ゲート弁  10K</v>
          </cell>
          <cell r="C912" t="str">
            <v>125</v>
          </cell>
          <cell r="D912" t="str">
            <v>ＫＧ／ｶ所</v>
          </cell>
          <cell r="E912" t="str">
            <v/>
          </cell>
          <cell r="F912">
            <v>67.400000000000006</v>
          </cell>
          <cell r="G912" t="str">
            <v/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  <cell r="O912" t="str">
            <v/>
          </cell>
          <cell r="P912" t="str">
            <v/>
          </cell>
          <cell r="Q912" t="str">
            <v/>
          </cell>
          <cell r="R912" t="str">
            <v/>
          </cell>
        </row>
        <row r="913">
          <cell r="A913">
            <v>912</v>
          </cell>
          <cell r="B913" t="str">
            <v>砲金ﾈｼﾞ込ｽｲﾝｸﾞ逆止弁 10K</v>
          </cell>
          <cell r="C913" t="str">
            <v>15</v>
          </cell>
          <cell r="D913" t="str">
            <v>ＫＧ／ｶ所</v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  <cell r="N913" t="str">
            <v/>
          </cell>
          <cell r="O913">
            <v>0.35</v>
          </cell>
          <cell r="P913" t="str">
            <v/>
          </cell>
          <cell r="Q913" t="str">
            <v/>
          </cell>
          <cell r="R913" t="str">
            <v/>
          </cell>
        </row>
        <row r="914">
          <cell r="A914">
            <v>913</v>
          </cell>
          <cell r="B914" t="str">
            <v>砲金ﾈｼﾞ込ｽｲﾝｸﾞ逆止弁 10K</v>
          </cell>
          <cell r="C914" t="str">
            <v>20</v>
          </cell>
          <cell r="D914" t="str">
            <v>ＫＧ／ｶ所</v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>
            <v>0.55000000000000004</v>
          </cell>
          <cell r="P914" t="str">
            <v/>
          </cell>
          <cell r="Q914" t="str">
            <v/>
          </cell>
          <cell r="R914" t="str">
            <v/>
          </cell>
        </row>
        <row r="915">
          <cell r="A915">
            <v>914</v>
          </cell>
          <cell r="B915" t="str">
            <v>砲金ﾈｼﾞ込ｽｲﾝｸﾞ逆止弁 10K</v>
          </cell>
          <cell r="C915" t="str">
            <v>25</v>
          </cell>
          <cell r="D915" t="str">
            <v>ＫＧ／ｶ所</v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/>
          </cell>
          <cell r="K915" t="str">
            <v/>
          </cell>
          <cell r="L915" t="str">
            <v/>
          </cell>
          <cell r="M915" t="str">
            <v/>
          </cell>
          <cell r="N915" t="str">
            <v/>
          </cell>
          <cell r="O915">
            <v>0.8</v>
          </cell>
          <cell r="P915" t="str">
            <v/>
          </cell>
          <cell r="Q915" t="str">
            <v/>
          </cell>
          <cell r="R915" t="str">
            <v/>
          </cell>
        </row>
        <row r="916">
          <cell r="A916">
            <v>915</v>
          </cell>
          <cell r="B916" t="str">
            <v>砲金ﾈｼﾞ込ｽｲﾝｸﾞ逆止弁 10K</v>
          </cell>
          <cell r="C916" t="str">
            <v>32</v>
          </cell>
          <cell r="D916" t="str">
            <v>ＫＧ／ｶ所</v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>
            <v>1.35</v>
          </cell>
          <cell r="P916" t="str">
            <v/>
          </cell>
          <cell r="Q916" t="str">
            <v/>
          </cell>
          <cell r="R916" t="str">
            <v/>
          </cell>
        </row>
        <row r="917">
          <cell r="A917">
            <v>916</v>
          </cell>
          <cell r="B917" t="str">
            <v>砲金ﾈｼﾞ込ｽｲﾝｸﾞ逆止弁 10K</v>
          </cell>
          <cell r="C917" t="str">
            <v>40</v>
          </cell>
          <cell r="D917" t="str">
            <v>ＫＧ／ｶ所</v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  <cell r="N917" t="str">
            <v/>
          </cell>
          <cell r="O917">
            <v>1.85</v>
          </cell>
          <cell r="P917" t="str">
            <v/>
          </cell>
          <cell r="Q917" t="str">
            <v/>
          </cell>
          <cell r="R917" t="str">
            <v/>
          </cell>
        </row>
        <row r="918">
          <cell r="A918">
            <v>917</v>
          </cell>
          <cell r="B918" t="str">
            <v>砲金ﾈｼﾞ込ｽｲﾝｸﾞ逆止弁 10K</v>
          </cell>
          <cell r="C918" t="str">
            <v>50</v>
          </cell>
          <cell r="D918" t="str">
            <v>ＫＧ／ｶ所</v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  <cell r="O918">
            <v>2.9</v>
          </cell>
          <cell r="P918" t="str">
            <v/>
          </cell>
          <cell r="Q918" t="str">
            <v/>
          </cell>
          <cell r="R918" t="str">
            <v/>
          </cell>
        </row>
        <row r="919">
          <cell r="A919">
            <v>918</v>
          </cell>
          <cell r="B919" t="str">
            <v>鋳鉄製 ｽｲﾝｸﾞ逆止弁 10K</v>
          </cell>
          <cell r="C919" t="str">
            <v>65</v>
          </cell>
          <cell r="D919" t="str">
            <v>ＫＧ／ｶ所</v>
          </cell>
          <cell r="E919" t="str">
            <v/>
          </cell>
          <cell r="F919">
            <v>14.6</v>
          </cell>
          <cell r="G919" t="str">
            <v/>
          </cell>
          <cell r="H919" t="str">
            <v/>
          </cell>
          <cell r="I919" t="str">
            <v/>
          </cell>
          <cell r="J919" t="str">
            <v/>
          </cell>
          <cell r="K919" t="str">
            <v/>
          </cell>
          <cell r="L919" t="str">
            <v/>
          </cell>
          <cell r="M919" t="str">
            <v/>
          </cell>
          <cell r="N919" t="str">
            <v/>
          </cell>
          <cell r="O919" t="str">
            <v/>
          </cell>
          <cell r="P919" t="str">
            <v/>
          </cell>
          <cell r="Q919" t="str">
            <v/>
          </cell>
          <cell r="R919" t="str">
            <v/>
          </cell>
        </row>
        <row r="920">
          <cell r="A920">
            <v>919</v>
          </cell>
          <cell r="B920" t="str">
            <v>鋳鉄製 ｽｲﾝｸﾞ逆止弁 10K</v>
          </cell>
          <cell r="C920" t="str">
            <v>80</v>
          </cell>
          <cell r="D920" t="str">
            <v>ＫＧ／ｶ所</v>
          </cell>
          <cell r="E920" t="str">
            <v/>
          </cell>
          <cell r="F920">
            <v>19</v>
          </cell>
          <cell r="G920" t="str">
            <v/>
          </cell>
          <cell r="H920" t="str">
            <v/>
          </cell>
          <cell r="I920" t="str">
            <v/>
          </cell>
          <cell r="J920" t="str">
            <v/>
          </cell>
          <cell r="K920" t="str">
            <v/>
          </cell>
          <cell r="L920" t="str">
            <v/>
          </cell>
          <cell r="M920" t="str">
            <v/>
          </cell>
          <cell r="N920" t="str">
            <v/>
          </cell>
          <cell r="O920" t="str">
            <v/>
          </cell>
          <cell r="P920" t="str">
            <v/>
          </cell>
          <cell r="Q920" t="str">
            <v/>
          </cell>
          <cell r="R920" t="str">
            <v/>
          </cell>
        </row>
        <row r="921">
          <cell r="A921">
            <v>920</v>
          </cell>
          <cell r="B921" t="str">
            <v>鋳鉄製 ｽｲﾝｸﾞ逆止弁 10K</v>
          </cell>
          <cell r="C921" t="str">
            <v>100</v>
          </cell>
          <cell r="D921" t="str">
            <v>ＫＧ／ｶ所</v>
          </cell>
          <cell r="E921" t="str">
            <v/>
          </cell>
          <cell r="F921">
            <v>29.8</v>
          </cell>
          <cell r="G921" t="str">
            <v/>
          </cell>
          <cell r="H921" t="str">
            <v/>
          </cell>
          <cell r="I921" t="str">
            <v/>
          </cell>
          <cell r="J921" t="str">
            <v/>
          </cell>
          <cell r="K921" t="str">
            <v/>
          </cell>
          <cell r="L921" t="str">
            <v/>
          </cell>
          <cell r="M921" t="str">
            <v/>
          </cell>
          <cell r="N921" t="str">
            <v/>
          </cell>
          <cell r="O921" t="str">
            <v/>
          </cell>
          <cell r="P921" t="str">
            <v/>
          </cell>
          <cell r="Q921" t="str">
            <v/>
          </cell>
          <cell r="R921" t="str">
            <v/>
          </cell>
        </row>
        <row r="922">
          <cell r="A922">
            <v>921</v>
          </cell>
          <cell r="B922" t="str">
            <v>鋳鉄製 ｽｲﾝｸﾞ逆止弁 10K</v>
          </cell>
          <cell r="C922" t="str">
            <v>125</v>
          </cell>
          <cell r="D922" t="str">
            <v>ＫＧ／ｶ所</v>
          </cell>
          <cell r="E922" t="str">
            <v/>
          </cell>
          <cell r="F922">
            <v>50.5</v>
          </cell>
          <cell r="G922" t="str">
            <v/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 t="str">
            <v/>
          </cell>
          <cell r="N922" t="str">
            <v/>
          </cell>
          <cell r="O922" t="str">
            <v/>
          </cell>
          <cell r="P922" t="str">
            <v/>
          </cell>
          <cell r="Q922" t="str">
            <v/>
          </cell>
          <cell r="R922" t="str">
            <v/>
          </cell>
        </row>
        <row r="923">
          <cell r="A923">
            <v>922</v>
          </cell>
          <cell r="B923" t="str">
            <v>鋳鉄製 ｽｲﾝｸﾞ逆止弁 10K</v>
          </cell>
          <cell r="C923" t="str">
            <v>150</v>
          </cell>
          <cell r="D923" t="str">
            <v>ＫＧ／ｶ所</v>
          </cell>
          <cell r="E923" t="str">
            <v/>
          </cell>
          <cell r="F923">
            <v>70.2</v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</row>
        <row r="924">
          <cell r="A924">
            <v>923</v>
          </cell>
          <cell r="B924" t="str">
            <v>スモレンスキーチｴﾂキ弁</v>
          </cell>
          <cell r="C924" t="str">
            <v>25</v>
          </cell>
          <cell r="D924" t="str">
            <v>ＫＧ／ｶ所</v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/>
          </cell>
          <cell r="K924" t="str">
            <v/>
          </cell>
          <cell r="L924" t="str">
            <v/>
          </cell>
          <cell r="M924" t="str">
            <v/>
          </cell>
          <cell r="N924" t="str">
            <v/>
          </cell>
          <cell r="O924">
            <v>5</v>
          </cell>
          <cell r="P924" t="str">
            <v/>
          </cell>
          <cell r="Q924" t="str">
            <v/>
          </cell>
          <cell r="R924" t="str">
            <v/>
          </cell>
        </row>
        <row r="925">
          <cell r="A925">
            <v>924</v>
          </cell>
          <cell r="B925" t="str">
            <v>スモレンスキーチｴﾂキ弁</v>
          </cell>
          <cell r="C925" t="str">
            <v>32</v>
          </cell>
          <cell r="D925" t="str">
            <v>ＫＧ／ｶ所</v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/>
          </cell>
          <cell r="K925" t="str">
            <v/>
          </cell>
          <cell r="L925" t="str">
            <v/>
          </cell>
          <cell r="M925" t="str">
            <v/>
          </cell>
          <cell r="N925" t="str">
            <v/>
          </cell>
          <cell r="O925">
            <v>6.5</v>
          </cell>
          <cell r="P925" t="str">
            <v/>
          </cell>
          <cell r="Q925" t="str">
            <v/>
          </cell>
          <cell r="R925" t="str">
            <v/>
          </cell>
        </row>
        <row r="926">
          <cell r="A926">
            <v>925</v>
          </cell>
          <cell r="B926" t="str">
            <v>スモレンスキーチｴﾂキ弁</v>
          </cell>
          <cell r="C926" t="str">
            <v>40</v>
          </cell>
          <cell r="D926" t="str">
            <v>ＫＧ／ｶ所</v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/>
          </cell>
          <cell r="K926" t="str">
            <v/>
          </cell>
          <cell r="L926" t="str">
            <v/>
          </cell>
          <cell r="M926" t="str">
            <v/>
          </cell>
          <cell r="N926" t="str">
            <v/>
          </cell>
          <cell r="O926">
            <v>7.6</v>
          </cell>
          <cell r="P926" t="str">
            <v/>
          </cell>
          <cell r="Q926" t="str">
            <v/>
          </cell>
          <cell r="R926" t="str">
            <v/>
          </cell>
        </row>
        <row r="927">
          <cell r="A927">
            <v>926</v>
          </cell>
          <cell r="B927" t="str">
            <v>スモレンスキーチｴﾂキ弁</v>
          </cell>
          <cell r="C927" t="str">
            <v>50</v>
          </cell>
          <cell r="D927" t="str">
            <v>ＫＧ／ｶ所</v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  <cell r="L927" t="str">
            <v/>
          </cell>
          <cell r="M927" t="str">
            <v/>
          </cell>
          <cell r="N927" t="str">
            <v/>
          </cell>
          <cell r="O927">
            <v>9.5</v>
          </cell>
          <cell r="P927" t="str">
            <v/>
          </cell>
          <cell r="Q927" t="str">
            <v/>
          </cell>
          <cell r="R927" t="str">
            <v/>
          </cell>
        </row>
        <row r="928">
          <cell r="A928">
            <v>927</v>
          </cell>
          <cell r="B928" t="str">
            <v>スモレンスキーチｴﾂキ弁</v>
          </cell>
          <cell r="C928" t="str">
            <v>65</v>
          </cell>
          <cell r="D928" t="str">
            <v>ＫＧ／ｶ所</v>
          </cell>
          <cell r="E928" t="str">
            <v/>
          </cell>
          <cell r="F928">
            <v>13.5</v>
          </cell>
          <cell r="G928" t="str">
            <v/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  <cell r="L928" t="str">
            <v/>
          </cell>
          <cell r="M928" t="str">
            <v/>
          </cell>
          <cell r="N928" t="str">
            <v/>
          </cell>
          <cell r="O928" t="str">
            <v/>
          </cell>
          <cell r="P928" t="str">
            <v/>
          </cell>
          <cell r="Q928" t="str">
            <v/>
          </cell>
          <cell r="R928" t="str">
            <v/>
          </cell>
        </row>
        <row r="929">
          <cell r="A929">
            <v>928</v>
          </cell>
          <cell r="B929" t="str">
            <v>スモレンスキーチｴﾂキ弁</v>
          </cell>
          <cell r="C929" t="str">
            <v>80</v>
          </cell>
          <cell r="D929" t="str">
            <v>ＫＧ／ｶ所</v>
          </cell>
          <cell r="E929" t="str">
            <v/>
          </cell>
          <cell r="F929">
            <v>15.5</v>
          </cell>
          <cell r="G929" t="str">
            <v/>
          </cell>
          <cell r="H929" t="str">
            <v/>
          </cell>
          <cell r="I929" t="str">
            <v/>
          </cell>
          <cell r="J929" t="str">
            <v/>
          </cell>
          <cell r="K929" t="str">
            <v/>
          </cell>
          <cell r="L929" t="str">
            <v/>
          </cell>
          <cell r="M929" t="str">
            <v/>
          </cell>
          <cell r="N929" t="str">
            <v/>
          </cell>
          <cell r="O929" t="str">
            <v/>
          </cell>
          <cell r="P929" t="str">
            <v/>
          </cell>
          <cell r="Q929" t="str">
            <v/>
          </cell>
          <cell r="R929" t="str">
            <v/>
          </cell>
        </row>
        <row r="930">
          <cell r="A930">
            <v>929</v>
          </cell>
          <cell r="B930" t="str">
            <v>スモレンスキーチｴﾂキ弁</v>
          </cell>
          <cell r="C930" t="str">
            <v>100</v>
          </cell>
          <cell r="D930" t="str">
            <v>ＫＧ／ｶ所</v>
          </cell>
          <cell r="E930" t="str">
            <v/>
          </cell>
          <cell r="F930">
            <v>19.600000000000001</v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</row>
        <row r="931">
          <cell r="A931">
            <v>930</v>
          </cell>
          <cell r="B931" t="str">
            <v>スモレンスキーチｴﾂキ弁</v>
          </cell>
          <cell r="C931" t="str">
            <v>125</v>
          </cell>
          <cell r="D931" t="str">
            <v>ＫＧ／ｶ所</v>
          </cell>
          <cell r="E931" t="str">
            <v/>
          </cell>
          <cell r="F931">
            <v>30</v>
          </cell>
          <cell r="G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</row>
        <row r="932">
          <cell r="A932">
            <v>931</v>
          </cell>
          <cell r="B932" t="str">
            <v>スモレンスキーチｴﾂキ弁</v>
          </cell>
          <cell r="C932" t="str">
            <v>150</v>
          </cell>
          <cell r="D932" t="str">
            <v>ＫＧ／ｶ所</v>
          </cell>
          <cell r="E932" t="str">
            <v/>
          </cell>
          <cell r="F932">
            <v>40</v>
          </cell>
          <cell r="G932" t="str">
            <v/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  <cell r="N932" t="str">
            <v/>
          </cell>
          <cell r="O932" t="str">
            <v/>
          </cell>
          <cell r="P932" t="str">
            <v/>
          </cell>
          <cell r="Q932" t="str">
            <v/>
          </cell>
          <cell r="R932" t="str">
            <v/>
          </cell>
        </row>
        <row r="933">
          <cell r="A933">
            <v>932</v>
          </cell>
          <cell r="B933" t="str">
            <v>スモレンスキーチｴﾂキ弁</v>
          </cell>
          <cell r="C933" t="str">
            <v>200</v>
          </cell>
          <cell r="D933" t="str">
            <v>ＫＧ／ｶ所</v>
          </cell>
          <cell r="E933" t="str">
            <v/>
          </cell>
          <cell r="F933">
            <v>80</v>
          </cell>
          <cell r="G933" t="str">
            <v/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  <cell r="L933" t="str">
            <v/>
          </cell>
          <cell r="M933" t="str">
            <v/>
          </cell>
          <cell r="N933" t="str">
            <v/>
          </cell>
          <cell r="O933" t="str">
            <v/>
          </cell>
          <cell r="P933" t="str">
            <v/>
          </cell>
          <cell r="Q933" t="str">
            <v/>
          </cell>
          <cell r="R933" t="str">
            <v/>
          </cell>
        </row>
        <row r="934">
          <cell r="A934">
            <v>933</v>
          </cell>
          <cell r="B934" t="str">
            <v>バルブボックス 50 以下</v>
          </cell>
          <cell r="C934" t="str">
            <v>B1-1</v>
          </cell>
          <cell r="D934" t="str">
            <v>ＫＧ／ｶ所</v>
          </cell>
          <cell r="E934" t="str">
            <v/>
          </cell>
          <cell r="F934">
            <v>2.5</v>
          </cell>
          <cell r="G934" t="str">
            <v/>
          </cell>
          <cell r="H934" t="str">
            <v/>
          </cell>
          <cell r="I934" t="str">
            <v/>
          </cell>
          <cell r="J934" t="str">
            <v/>
          </cell>
          <cell r="K934" t="str">
            <v/>
          </cell>
          <cell r="L934" t="str">
            <v/>
          </cell>
          <cell r="M934" t="str">
            <v/>
          </cell>
          <cell r="N934" t="str">
            <v/>
          </cell>
          <cell r="O934" t="str">
            <v/>
          </cell>
          <cell r="P934" t="str">
            <v/>
          </cell>
          <cell r="Q934" t="str">
            <v/>
          </cell>
          <cell r="R934" t="str">
            <v/>
          </cell>
        </row>
        <row r="935">
          <cell r="A935">
            <v>934</v>
          </cell>
          <cell r="B935" t="str">
            <v>バルブボックス 50 以下</v>
          </cell>
          <cell r="C935" t="str">
            <v>B1-2</v>
          </cell>
          <cell r="D935" t="str">
            <v>ＫＧ／ｶ所</v>
          </cell>
          <cell r="E935" t="str">
            <v/>
          </cell>
          <cell r="F935">
            <v>4.5</v>
          </cell>
          <cell r="G935" t="str">
            <v/>
          </cell>
          <cell r="H935" t="str">
            <v/>
          </cell>
          <cell r="I935" t="str">
            <v/>
          </cell>
          <cell r="J935" t="str">
            <v/>
          </cell>
          <cell r="K935" t="str">
            <v/>
          </cell>
          <cell r="L935" t="str">
            <v/>
          </cell>
          <cell r="M935" t="str">
            <v/>
          </cell>
          <cell r="N935" t="str">
            <v/>
          </cell>
          <cell r="O935" t="str">
            <v/>
          </cell>
          <cell r="P935" t="str">
            <v/>
          </cell>
          <cell r="Q935" t="str">
            <v/>
          </cell>
          <cell r="R935" t="str">
            <v/>
          </cell>
        </row>
        <row r="936">
          <cell r="A936">
            <v>935</v>
          </cell>
          <cell r="B936" t="str">
            <v>バルブボックス 65-100</v>
          </cell>
          <cell r="C936" t="str">
            <v>B1-1</v>
          </cell>
          <cell r="D936" t="str">
            <v>ＫＧ／ｶ所</v>
          </cell>
          <cell r="E936" t="str">
            <v/>
          </cell>
          <cell r="F936">
            <v>13</v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  <cell r="Q936" t="str">
            <v/>
          </cell>
          <cell r="R936" t="str">
            <v/>
          </cell>
        </row>
        <row r="937">
          <cell r="A937">
            <v>936</v>
          </cell>
          <cell r="B937" t="str">
            <v>青銅Ｙ型ストレーナ</v>
          </cell>
          <cell r="C937" t="str">
            <v>15</v>
          </cell>
          <cell r="D937" t="str">
            <v>ＫＧ／ｶ所</v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  <cell r="O937">
            <v>0.31</v>
          </cell>
          <cell r="P937" t="str">
            <v/>
          </cell>
          <cell r="Q937" t="str">
            <v/>
          </cell>
          <cell r="R937" t="str">
            <v/>
          </cell>
        </row>
        <row r="938">
          <cell r="A938">
            <v>937</v>
          </cell>
          <cell r="B938" t="str">
            <v>青銅Ｙ型ストレーナ</v>
          </cell>
          <cell r="C938" t="str">
            <v>20</v>
          </cell>
          <cell r="D938" t="str">
            <v>ＫＧ／ｶ所</v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  <cell r="N938" t="str">
            <v/>
          </cell>
          <cell r="O938">
            <v>0.53</v>
          </cell>
          <cell r="P938" t="str">
            <v/>
          </cell>
          <cell r="Q938" t="str">
            <v/>
          </cell>
          <cell r="R938" t="str">
            <v/>
          </cell>
        </row>
        <row r="939">
          <cell r="A939">
            <v>938</v>
          </cell>
          <cell r="B939" t="str">
            <v>青銅Ｙ型ストレーナ</v>
          </cell>
          <cell r="C939" t="str">
            <v>25</v>
          </cell>
          <cell r="D939" t="str">
            <v>ＫＧ／ｶ所</v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/>
          </cell>
          <cell r="K939" t="str">
            <v/>
          </cell>
          <cell r="L939" t="str">
            <v/>
          </cell>
          <cell r="M939" t="str">
            <v/>
          </cell>
          <cell r="N939" t="str">
            <v/>
          </cell>
          <cell r="O939">
            <v>0.76</v>
          </cell>
          <cell r="P939" t="str">
            <v/>
          </cell>
          <cell r="Q939" t="str">
            <v/>
          </cell>
          <cell r="R939" t="str">
            <v/>
          </cell>
        </row>
        <row r="940">
          <cell r="A940">
            <v>939</v>
          </cell>
          <cell r="B940" t="str">
            <v>青銅Ｙ型ストレーナ</v>
          </cell>
          <cell r="C940" t="str">
            <v>32</v>
          </cell>
          <cell r="D940" t="str">
            <v>ＫＧ／ｶ所</v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>
            <v>1.21</v>
          </cell>
          <cell r="P940" t="str">
            <v/>
          </cell>
          <cell r="Q940" t="str">
            <v/>
          </cell>
          <cell r="R940" t="str">
            <v/>
          </cell>
        </row>
        <row r="941">
          <cell r="A941">
            <v>940</v>
          </cell>
          <cell r="B941" t="str">
            <v>青銅Ｙ型ストレーナ</v>
          </cell>
          <cell r="C941" t="str">
            <v>40</v>
          </cell>
          <cell r="D941" t="str">
            <v>ＫＧ／ｶ所</v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  <cell r="O941">
            <v>1.78</v>
          </cell>
          <cell r="P941" t="str">
            <v/>
          </cell>
          <cell r="Q941" t="str">
            <v/>
          </cell>
          <cell r="R941" t="str">
            <v/>
          </cell>
        </row>
        <row r="942">
          <cell r="A942">
            <v>941</v>
          </cell>
          <cell r="B942" t="str">
            <v>青銅Ｙ型ストレーナ</v>
          </cell>
          <cell r="C942" t="str">
            <v>50</v>
          </cell>
          <cell r="D942" t="str">
            <v>ＫＧ／ｶ所</v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  <cell r="O942">
            <v>2.9</v>
          </cell>
          <cell r="P942" t="str">
            <v/>
          </cell>
          <cell r="Q942" t="str">
            <v/>
          </cell>
          <cell r="R942" t="str">
            <v/>
          </cell>
        </row>
        <row r="943">
          <cell r="A943">
            <v>942</v>
          </cell>
          <cell r="B943" t="str">
            <v>青銅Ｙ型ストレーナ</v>
          </cell>
          <cell r="C943" t="str">
            <v>65</v>
          </cell>
          <cell r="D943" t="str">
            <v>ＫＧ／ｶ所</v>
          </cell>
          <cell r="E943" t="str">
            <v/>
          </cell>
          <cell r="F943">
            <v>16.399999999999999</v>
          </cell>
          <cell r="G943" t="str">
            <v/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  <cell r="Q943" t="str">
            <v/>
          </cell>
          <cell r="R943" t="str">
            <v/>
          </cell>
        </row>
        <row r="944">
          <cell r="A944">
            <v>943</v>
          </cell>
          <cell r="B944" t="str">
            <v>青銅Ｙ型ストレーナ</v>
          </cell>
          <cell r="C944" t="str">
            <v>80</v>
          </cell>
          <cell r="D944" t="str">
            <v>ＫＧ／ｶ所</v>
          </cell>
          <cell r="E944" t="str">
            <v/>
          </cell>
          <cell r="F944">
            <v>21.8</v>
          </cell>
          <cell r="G944" t="str">
            <v/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  <cell r="O944" t="str">
            <v/>
          </cell>
          <cell r="P944" t="str">
            <v/>
          </cell>
          <cell r="Q944" t="str">
            <v/>
          </cell>
          <cell r="R944" t="str">
            <v/>
          </cell>
        </row>
        <row r="945">
          <cell r="A945">
            <v>944</v>
          </cell>
          <cell r="B945" t="str">
            <v>青銅Ｙ型ストレーナ</v>
          </cell>
          <cell r="C945" t="str">
            <v>100</v>
          </cell>
          <cell r="D945" t="str">
            <v>ＫＧ／ｶ所</v>
          </cell>
          <cell r="E945" t="str">
            <v/>
          </cell>
          <cell r="F945">
            <v>34.700000000000003</v>
          </cell>
          <cell r="G945" t="str">
            <v/>
          </cell>
          <cell r="H945" t="str">
            <v/>
          </cell>
          <cell r="I945" t="str">
            <v/>
          </cell>
          <cell r="J945" t="str">
            <v/>
          </cell>
          <cell r="K945" t="str">
            <v/>
          </cell>
          <cell r="L945" t="str">
            <v/>
          </cell>
          <cell r="M945" t="str">
            <v/>
          </cell>
          <cell r="N945" t="str">
            <v/>
          </cell>
          <cell r="O945" t="str">
            <v/>
          </cell>
          <cell r="P945" t="str">
            <v/>
          </cell>
          <cell r="Q945" t="str">
            <v/>
          </cell>
          <cell r="R945" t="str">
            <v/>
          </cell>
        </row>
        <row r="946">
          <cell r="A946">
            <v>945</v>
          </cell>
          <cell r="B946" t="str">
            <v>青銅Ｙ型ストレーナ</v>
          </cell>
          <cell r="C946" t="str">
            <v>125</v>
          </cell>
          <cell r="D946" t="str">
            <v>ＫＧ／ｶ所</v>
          </cell>
          <cell r="E946" t="str">
            <v/>
          </cell>
          <cell r="F946">
            <v>50.8</v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  <cell r="L946" t="str">
            <v/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  <cell r="Q946" t="str">
            <v/>
          </cell>
          <cell r="R946" t="str">
            <v/>
          </cell>
        </row>
        <row r="947">
          <cell r="A947">
            <v>946</v>
          </cell>
          <cell r="B947" t="str">
            <v>青銅Ｙ型ストレーナ</v>
          </cell>
          <cell r="C947" t="str">
            <v>150</v>
          </cell>
          <cell r="D947" t="str">
            <v>ＫＧ／ｶ所</v>
          </cell>
          <cell r="E947" t="str">
            <v/>
          </cell>
          <cell r="F947">
            <v>76.599999999999994</v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</row>
        <row r="948">
          <cell r="A948">
            <v>947</v>
          </cell>
          <cell r="B948" t="str">
            <v>Ｕ型ストレーナ</v>
          </cell>
          <cell r="C948" t="str">
            <v>32</v>
          </cell>
          <cell r="D948" t="str">
            <v>ＫＧ／ｶ所</v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  <cell r="N948" t="str">
            <v/>
          </cell>
          <cell r="O948">
            <v>8.6999999999999993</v>
          </cell>
          <cell r="P948" t="str">
            <v/>
          </cell>
          <cell r="Q948" t="str">
            <v/>
          </cell>
          <cell r="R948" t="str">
            <v/>
          </cell>
        </row>
        <row r="949">
          <cell r="A949">
            <v>948</v>
          </cell>
          <cell r="B949" t="str">
            <v>Ｕ型ストレーナ</v>
          </cell>
          <cell r="C949" t="str">
            <v>40</v>
          </cell>
          <cell r="D949" t="str">
            <v>ＫＧ／ｶ所</v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  <cell r="N949" t="str">
            <v/>
          </cell>
          <cell r="O949">
            <v>9.1</v>
          </cell>
          <cell r="P949" t="str">
            <v/>
          </cell>
          <cell r="Q949" t="str">
            <v/>
          </cell>
          <cell r="R949" t="str">
            <v/>
          </cell>
        </row>
        <row r="950">
          <cell r="A950">
            <v>949</v>
          </cell>
          <cell r="B950" t="str">
            <v>Ｕ型ストレーナ</v>
          </cell>
          <cell r="C950" t="str">
            <v>50</v>
          </cell>
          <cell r="D950" t="str">
            <v>ＫＧ／ｶ所</v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  <cell r="N950" t="str">
            <v/>
          </cell>
          <cell r="O950">
            <v>12.7</v>
          </cell>
          <cell r="P950" t="str">
            <v/>
          </cell>
          <cell r="Q950" t="str">
            <v/>
          </cell>
          <cell r="R950" t="str">
            <v/>
          </cell>
        </row>
        <row r="951">
          <cell r="A951">
            <v>950</v>
          </cell>
          <cell r="B951" t="str">
            <v>Ｕ型ストレーナ</v>
          </cell>
          <cell r="C951" t="str">
            <v>65</v>
          </cell>
          <cell r="D951" t="str">
            <v>ＫＧ／ｶ所</v>
          </cell>
          <cell r="E951" t="str">
            <v/>
          </cell>
          <cell r="F951">
            <v>18.5</v>
          </cell>
          <cell r="G951" t="str">
            <v/>
          </cell>
          <cell r="H951" t="str">
            <v/>
          </cell>
          <cell r="I951" t="str">
            <v/>
          </cell>
          <cell r="J951" t="str">
            <v/>
          </cell>
          <cell r="K951" t="str">
            <v/>
          </cell>
          <cell r="L951" t="str">
            <v/>
          </cell>
          <cell r="M951" t="str">
            <v/>
          </cell>
          <cell r="N951" t="str">
            <v/>
          </cell>
          <cell r="O951" t="str">
            <v/>
          </cell>
          <cell r="P951" t="str">
            <v/>
          </cell>
          <cell r="Q951" t="str">
            <v/>
          </cell>
          <cell r="R951" t="str">
            <v/>
          </cell>
        </row>
        <row r="952">
          <cell r="A952">
            <v>951</v>
          </cell>
          <cell r="B952" t="str">
            <v>Ｕ型ストレーナ</v>
          </cell>
          <cell r="C952" t="str">
            <v>80</v>
          </cell>
          <cell r="D952" t="str">
            <v>ＫＧ／ｶ所</v>
          </cell>
          <cell r="E952" t="str">
            <v/>
          </cell>
          <cell r="F952">
            <v>23.2</v>
          </cell>
          <cell r="G952" t="str">
            <v/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  <cell r="N952" t="str">
            <v/>
          </cell>
          <cell r="O952" t="str">
            <v/>
          </cell>
          <cell r="P952" t="str">
            <v/>
          </cell>
          <cell r="Q952" t="str">
            <v/>
          </cell>
          <cell r="R952" t="str">
            <v/>
          </cell>
        </row>
        <row r="953">
          <cell r="A953">
            <v>952</v>
          </cell>
          <cell r="B953" t="str">
            <v>Ｕ型ストレーナ</v>
          </cell>
          <cell r="C953" t="str">
            <v>100</v>
          </cell>
          <cell r="D953" t="str">
            <v>ＫＧ／ｶ所</v>
          </cell>
          <cell r="E953" t="str">
            <v/>
          </cell>
          <cell r="F953">
            <v>43</v>
          </cell>
          <cell r="G953" t="str">
            <v/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  <cell r="N953" t="str">
            <v/>
          </cell>
          <cell r="O953" t="str">
            <v/>
          </cell>
          <cell r="P953" t="str">
            <v/>
          </cell>
          <cell r="Q953" t="str">
            <v/>
          </cell>
          <cell r="R953" t="str">
            <v/>
          </cell>
        </row>
        <row r="954">
          <cell r="A954">
            <v>953</v>
          </cell>
          <cell r="B954" t="str">
            <v>Ｕ型ストレーナ</v>
          </cell>
          <cell r="C954" t="str">
            <v>125</v>
          </cell>
          <cell r="D954" t="str">
            <v>ＫＧ／ｶ所</v>
          </cell>
          <cell r="E954" t="str">
            <v/>
          </cell>
          <cell r="F954">
            <v>55</v>
          </cell>
          <cell r="G954" t="str">
            <v/>
          </cell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</row>
        <row r="955">
          <cell r="A955">
            <v>954</v>
          </cell>
          <cell r="B955" t="str">
            <v>Ｕ型ストレーナ</v>
          </cell>
          <cell r="C955" t="str">
            <v>150</v>
          </cell>
          <cell r="D955" t="str">
            <v>ＫＧ／ｶ所</v>
          </cell>
          <cell r="E955" t="str">
            <v/>
          </cell>
          <cell r="F955">
            <v>85</v>
          </cell>
          <cell r="G955" t="str">
            <v/>
          </cell>
          <cell r="H955" t="str">
            <v/>
          </cell>
          <cell r="I955" t="str">
            <v/>
          </cell>
          <cell r="J955" t="str">
            <v/>
          </cell>
          <cell r="K955" t="str">
            <v/>
          </cell>
          <cell r="L955" t="str">
            <v/>
          </cell>
          <cell r="M955" t="str">
            <v/>
          </cell>
          <cell r="N955" t="str">
            <v/>
          </cell>
          <cell r="O955" t="str">
            <v/>
          </cell>
          <cell r="P955" t="str">
            <v/>
          </cell>
          <cell r="Q955" t="str">
            <v/>
          </cell>
          <cell r="R955" t="str">
            <v/>
          </cell>
        </row>
        <row r="956">
          <cell r="A956">
            <v>955</v>
          </cell>
          <cell r="B956" t="str">
            <v>バタフライ弁 ﾚﾊﾞｰ式 10K</v>
          </cell>
          <cell r="C956" t="str">
            <v>50</v>
          </cell>
          <cell r="D956" t="str">
            <v>ＫＧ／ｶ所</v>
          </cell>
          <cell r="E956" t="str">
            <v/>
          </cell>
          <cell r="F956">
            <v>4</v>
          </cell>
          <cell r="G956" t="str">
            <v/>
          </cell>
          <cell r="H956" t="str">
            <v/>
          </cell>
          <cell r="I956" t="str">
            <v/>
          </cell>
          <cell r="J956" t="str">
            <v/>
          </cell>
          <cell r="K956" t="str">
            <v/>
          </cell>
          <cell r="L956" t="str">
            <v/>
          </cell>
          <cell r="M956" t="str">
            <v/>
          </cell>
          <cell r="N956" t="str">
            <v/>
          </cell>
          <cell r="O956" t="str">
            <v/>
          </cell>
          <cell r="P956" t="str">
            <v/>
          </cell>
          <cell r="Q956" t="str">
            <v/>
          </cell>
          <cell r="R956" t="str">
            <v/>
          </cell>
        </row>
        <row r="957">
          <cell r="A957">
            <v>956</v>
          </cell>
          <cell r="B957" t="str">
            <v>バタフライ弁 ﾚﾊﾞｰ式 10K</v>
          </cell>
          <cell r="C957" t="str">
            <v>65</v>
          </cell>
          <cell r="D957" t="str">
            <v>ＫＧ／ｶ所</v>
          </cell>
          <cell r="E957" t="str">
            <v/>
          </cell>
          <cell r="F957">
            <v>5</v>
          </cell>
          <cell r="G957" t="str">
            <v/>
          </cell>
          <cell r="H957" t="str">
            <v/>
          </cell>
          <cell r="I957" t="str">
            <v/>
          </cell>
          <cell r="J957" t="str">
            <v/>
          </cell>
          <cell r="K957" t="str">
            <v/>
          </cell>
          <cell r="L957" t="str">
            <v/>
          </cell>
          <cell r="M957" t="str">
            <v/>
          </cell>
          <cell r="N957" t="str">
            <v/>
          </cell>
          <cell r="O957" t="str">
            <v/>
          </cell>
          <cell r="P957" t="str">
            <v/>
          </cell>
          <cell r="Q957" t="str">
            <v/>
          </cell>
          <cell r="R957" t="str">
            <v/>
          </cell>
        </row>
        <row r="958">
          <cell r="A958">
            <v>957</v>
          </cell>
          <cell r="B958" t="str">
            <v>バタフライ弁 ﾚﾊﾞｰ式 10K</v>
          </cell>
          <cell r="C958" t="str">
            <v>80</v>
          </cell>
          <cell r="D958" t="str">
            <v>ＫＧ／ｶ所</v>
          </cell>
          <cell r="E958" t="str">
            <v/>
          </cell>
          <cell r="F958">
            <v>6</v>
          </cell>
          <cell r="G958" t="str">
            <v/>
          </cell>
          <cell r="H958" t="str">
            <v/>
          </cell>
          <cell r="I958" t="str">
            <v/>
          </cell>
          <cell r="J958" t="str">
            <v/>
          </cell>
          <cell r="K958" t="str">
            <v/>
          </cell>
          <cell r="L958" t="str">
            <v/>
          </cell>
          <cell r="M958" t="str">
            <v/>
          </cell>
          <cell r="N958" t="str">
            <v/>
          </cell>
          <cell r="O958" t="str">
            <v/>
          </cell>
          <cell r="P958" t="str">
            <v/>
          </cell>
          <cell r="Q958" t="str">
            <v/>
          </cell>
          <cell r="R958" t="str">
            <v/>
          </cell>
        </row>
        <row r="959">
          <cell r="A959">
            <v>958</v>
          </cell>
          <cell r="B959" t="str">
            <v>バタフライ弁 ﾚﾊﾞｰ式 10K</v>
          </cell>
          <cell r="C959" t="str">
            <v>100</v>
          </cell>
          <cell r="D959" t="str">
            <v>ＫＧ／ｶ所</v>
          </cell>
          <cell r="E959" t="str">
            <v/>
          </cell>
          <cell r="F959">
            <v>9</v>
          </cell>
          <cell r="G959" t="str">
            <v/>
          </cell>
          <cell r="H959" t="str">
            <v/>
          </cell>
          <cell r="I959" t="str">
            <v/>
          </cell>
          <cell r="J959" t="str">
            <v/>
          </cell>
          <cell r="K959" t="str">
            <v/>
          </cell>
          <cell r="L959" t="str">
            <v/>
          </cell>
          <cell r="M959" t="str">
            <v/>
          </cell>
          <cell r="N959" t="str">
            <v/>
          </cell>
          <cell r="O959" t="str">
            <v/>
          </cell>
          <cell r="P959" t="str">
            <v/>
          </cell>
          <cell r="Q959" t="str">
            <v/>
          </cell>
          <cell r="R959" t="str">
            <v/>
          </cell>
        </row>
        <row r="960">
          <cell r="A960">
            <v>959</v>
          </cell>
          <cell r="B960" t="str">
            <v>バタフライ弁 ﾚﾊﾞｰ式 10K</v>
          </cell>
          <cell r="C960" t="str">
            <v>125</v>
          </cell>
          <cell r="D960" t="str">
            <v>ＫＧ／ｶ所</v>
          </cell>
          <cell r="E960" t="str">
            <v/>
          </cell>
          <cell r="F960">
            <v>13</v>
          </cell>
          <cell r="G960" t="str">
            <v/>
          </cell>
          <cell r="H960" t="str">
            <v/>
          </cell>
          <cell r="I960" t="str">
            <v/>
          </cell>
          <cell r="J960" t="str">
            <v/>
          </cell>
          <cell r="K960" t="str">
            <v/>
          </cell>
          <cell r="L960" t="str">
            <v/>
          </cell>
          <cell r="M960" t="str">
            <v/>
          </cell>
          <cell r="N960" t="str">
            <v/>
          </cell>
          <cell r="O960" t="str">
            <v/>
          </cell>
          <cell r="P960" t="str">
            <v/>
          </cell>
          <cell r="Q960" t="str">
            <v/>
          </cell>
          <cell r="R960" t="str">
            <v/>
          </cell>
        </row>
        <row r="961">
          <cell r="A961">
            <v>960</v>
          </cell>
          <cell r="B961" t="str">
            <v>バタフライ弁 ｷﾞｱｰ式 10K</v>
          </cell>
          <cell r="C961" t="str">
            <v>50</v>
          </cell>
          <cell r="D961" t="str">
            <v>ＫＧ／ｶ所</v>
          </cell>
          <cell r="E961" t="str">
            <v/>
          </cell>
          <cell r="F961">
            <v>8</v>
          </cell>
          <cell r="G961" t="str">
            <v/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  <cell r="Q961" t="str">
            <v/>
          </cell>
          <cell r="R961" t="str">
            <v/>
          </cell>
        </row>
        <row r="962">
          <cell r="A962">
            <v>961</v>
          </cell>
          <cell r="B962" t="str">
            <v>バタフライ弁 ｷﾞｱｰ式 10K</v>
          </cell>
          <cell r="C962" t="str">
            <v>65</v>
          </cell>
          <cell r="D962" t="str">
            <v>ＫＧ／ｶ所</v>
          </cell>
          <cell r="E962" t="str">
            <v/>
          </cell>
          <cell r="F962">
            <v>9</v>
          </cell>
          <cell r="G962" t="str">
            <v/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  <cell r="Q962" t="str">
            <v/>
          </cell>
          <cell r="R962" t="str">
            <v/>
          </cell>
        </row>
        <row r="963">
          <cell r="A963">
            <v>962</v>
          </cell>
          <cell r="B963" t="str">
            <v>バタフライ弁 ｷﾞｱｰ式 10K</v>
          </cell>
          <cell r="C963" t="str">
            <v>80</v>
          </cell>
          <cell r="D963" t="str">
            <v>ＫＧ／ｶ所</v>
          </cell>
          <cell r="E963" t="str">
            <v/>
          </cell>
          <cell r="F963">
            <v>10</v>
          </cell>
          <cell r="G963" t="str">
            <v/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  <cell r="O963" t="str">
            <v/>
          </cell>
          <cell r="P963" t="str">
            <v/>
          </cell>
          <cell r="Q963" t="str">
            <v/>
          </cell>
          <cell r="R963" t="str">
            <v/>
          </cell>
        </row>
        <row r="964">
          <cell r="A964">
            <v>963</v>
          </cell>
          <cell r="B964" t="str">
            <v>バタフライ弁 ｷﾞｱｰ式 10K</v>
          </cell>
          <cell r="C964" t="str">
            <v>100</v>
          </cell>
          <cell r="D964" t="str">
            <v>ＫＧ／ｶ所</v>
          </cell>
          <cell r="E964" t="str">
            <v/>
          </cell>
          <cell r="F964">
            <v>13</v>
          </cell>
          <cell r="G964" t="str">
            <v/>
          </cell>
          <cell r="H964" t="str">
            <v/>
          </cell>
          <cell r="I964" t="str">
            <v/>
          </cell>
          <cell r="J964" t="str">
            <v/>
          </cell>
          <cell r="K964" t="str">
            <v/>
          </cell>
          <cell r="L964" t="str">
            <v/>
          </cell>
          <cell r="M964" t="str">
            <v/>
          </cell>
          <cell r="N964" t="str">
            <v/>
          </cell>
          <cell r="O964" t="str">
            <v/>
          </cell>
          <cell r="P964" t="str">
            <v/>
          </cell>
          <cell r="Q964" t="str">
            <v/>
          </cell>
          <cell r="R964" t="str">
            <v/>
          </cell>
        </row>
        <row r="965">
          <cell r="A965">
            <v>964</v>
          </cell>
          <cell r="B965" t="str">
            <v>バタフライ弁 ｷﾞｱｰ式 10K</v>
          </cell>
          <cell r="C965" t="str">
            <v>125</v>
          </cell>
          <cell r="D965" t="str">
            <v>ＫＧ／ｶ所</v>
          </cell>
          <cell r="E965" t="str">
            <v/>
          </cell>
          <cell r="F965">
            <v>18</v>
          </cell>
          <cell r="G965" t="str">
            <v/>
          </cell>
          <cell r="H965" t="str">
            <v/>
          </cell>
          <cell r="I965" t="str">
            <v/>
          </cell>
          <cell r="J965" t="str">
            <v/>
          </cell>
          <cell r="K965" t="str">
            <v/>
          </cell>
          <cell r="L965" t="str">
            <v/>
          </cell>
          <cell r="M965" t="str">
            <v/>
          </cell>
          <cell r="N965" t="str">
            <v/>
          </cell>
          <cell r="O965" t="str">
            <v/>
          </cell>
          <cell r="P965" t="str">
            <v/>
          </cell>
          <cell r="Q965" t="str">
            <v/>
          </cell>
          <cell r="R965" t="str">
            <v/>
          </cell>
        </row>
        <row r="966">
          <cell r="A966">
            <v>965</v>
          </cell>
          <cell r="B966" t="str">
            <v>バタフライ弁 ｷﾞｱｰ式 10K</v>
          </cell>
          <cell r="C966" t="str">
            <v>150</v>
          </cell>
          <cell r="D966" t="str">
            <v>ＫＧ／ｶ所</v>
          </cell>
          <cell r="E966" t="str">
            <v/>
          </cell>
          <cell r="F966">
            <v>20</v>
          </cell>
          <cell r="G966" t="str">
            <v/>
          </cell>
          <cell r="H966" t="str">
            <v/>
          </cell>
          <cell r="I966" t="str">
            <v/>
          </cell>
          <cell r="J966" t="str">
            <v/>
          </cell>
          <cell r="K966" t="str">
            <v/>
          </cell>
          <cell r="L966" t="str">
            <v/>
          </cell>
          <cell r="M966" t="str">
            <v/>
          </cell>
          <cell r="N966" t="str">
            <v/>
          </cell>
          <cell r="O966" t="str">
            <v/>
          </cell>
          <cell r="P966" t="str">
            <v/>
          </cell>
          <cell r="Q966" t="str">
            <v/>
          </cell>
          <cell r="R966" t="str">
            <v/>
          </cell>
        </row>
        <row r="967">
          <cell r="A967">
            <v>966</v>
          </cell>
          <cell r="B967" t="str">
            <v>バタフライ弁 ｷﾞｱｰ式 10K</v>
          </cell>
          <cell r="C967" t="str">
            <v>200</v>
          </cell>
          <cell r="D967" t="str">
            <v>ＫＧ／ｶ所</v>
          </cell>
          <cell r="E967" t="str">
            <v/>
          </cell>
          <cell r="F967">
            <v>35</v>
          </cell>
          <cell r="G967" t="str">
            <v/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  <cell r="Q967" t="str">
            <v/>
          </cell>
          <cell r="R967" t="str">
            <v/>
          </cell>
        </row>
        <row r="968">
          <cell r="A968">
            <v>967</v>
          </cell>
          <cell r="B968" t="str">
            <v>フート弁</v>
          </cell>
          <cell r="C968" t="str">
            <v>40</v>
          </cell>
          <cell r="D968" t="str">
            <v>ＫＧ／ｶ所</v>
          </cell>
          <cell r="E968" t="str">
            <v/>
          </cell>
          <cell r="F968">
            <v>2.1</v>
          </cell>
          <cell r="G968" t="str">
            <v/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  <cell r="Q968" t="str">
            <v/>
          </cell>
          <cell r="R968" t="str">
            <v/>
          </cell>
        </row>
        <row r="969">
          <cell r="A969">
            <v>968</v>
          </cell>
          <cell r="B969" t="str">
            <v>フート弁</v>
          </cell>
          <cell r="C969" t="str">
            <v>50</v>
          </cell>
          <cell r="D969" t="str">
            <v>ＫＧ／ｶ所</v>
          </cell>
          <cell r="E969" t="str">
            <v/>
          </cell>
          <cell r="F969">
            <v>3.1</v>
          </cell>
          <cell r="G969" t="str">
            <v/>
          </cell>
          <cell r="H969" t="str">
            <v/>
          </cell>
          <cell r="I969" t="str">
            <v/>
          </cell>
          <cell r="J969" t="str">
            <v/>
          </cell>
          <cell r="K969" t="str">
            <v/>
          </cell>
          <cell r="L969" t="str">
            <v/>
          </cell>
          <cell r="M969" t="str">
            <v/>
          </cell>
          <cell r="N969" t="str">
            <v/>
          </cell>
          <cell r="O969" t="str">
            <v/>
          </cell>
          <cell r="P969" t="str">
            <v/>
          </cell>
          <cell r="Q969" t="str">
            <v/>
          </cell>
          <cell r="R969" t="str">
            <v/>
          </cell>
        </row>
        <row r="970">
          <cell r="A970">
            <v>969</v>
          </cell>
          <cell r="B970" t="str">
            <v>フート弁</v>
          </cell>
          <cell r="C970" t="str">
            <v>65</v>
          </cell>
          <cell r="D970" t="str">
            <v>ＫＧ／ｶ所</v>
          </cell>
          <cell r="E970" t="str">
            <v/>
          </cell>
          <cell r="F970">
            <v>6</v>
          </cell>
          <cell r="G970" t="str">
            <v/>
          </cell>
          <cell r="H970" t="str">
            <v/>
          </cell>
          <cell r="I970" t="str">
            <v/>
          </cell>
          <cell r="J970" t="str">
            <v/>
          </cell>
          <cell r="K970" t="str">
            <v/>
          </cell>
          <cell r="L970" t="str">
            <v/>
          </cell>
          <cell r="M970" t="str">
            <v/>
          </cell>
          <cell r="N970" t="str">
            <v/>
          </cell>
          <cell r="O970" t="str">
            <v/>
          </cell>
          <cell r="P970" t="str">
            <v/>
          </cell>
          <cell r="Q970" t="str">
            <v/>
          </cell>
          <cell r="R970" t="str">
            <v/>
          </cell>
        </row>
        <row r="971">
          <cell r="A971">
            <v>970</v>
          </cell>
          <cell r="B971" t="str">
            <v>フート弁</v>
          </cell>
          <cell r="C971" t="str">
            <v>80</v>
          </cell>
          <cell r="D971" t="str">
            <v>ＫＧ／ｶ所</v>
          </cell>
          <cell r="E971" t="str">
            <v/>
          </cell>
          <cell r="F971">
            <v>8.1999999999999993</v>
          </cell>
          <cell r="G971" t="str">
            <v/>
          </cell>
          <cell r="H971" t="str">
            <v/>
          </cell>
          <cell r="I971" t="str">
            <v/>
          </cell>
          <cell r="J971" t="str">
            <v/>
          </cell>
          <cell r="K971" t="str">
            <v/>
          </cell>
          <cell r="L971" t="str">
            <v/>
          </cell>
          <cell r="M971" t="str">
            <v/>
          </cell>
          <cell r="N971" t="str">
            <v/>
          </cell>
          <cell r="O971" t="str">
            <v/>
          </cell>
          <cell r="P971" t="str">
            <v/>
          </cell>
          <cell r="Q971" t="str">
            <v/>
          </cell>
          <cell r="R971" t="str">
            <v/>
          </cell>
        </row>
        <row r="972">
          <cell r="A972">
            <v>971</v>
          </cell>
          <cell r="B972" t="str">
            <v>フート弁</v>
          </cell>
          <cell r="C972" t="str">
            <v>100</v>
          </cell>
          <cell r="D972" t="str">
            <v>ＫＧ／ｶ所</v>
          </cell>
          <cell r="E972" t="str">
            <v/>
          </cell>
          <cell r="F972">
            <v>14.5</v>
          </cell>
          <cell r="G972" t="str">
            <v/>
          </cell>
          <cell r="H972" t="str">
            <v/>
          </cell>
          <cell r="I972" t="str">
            <v/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  <cell r="N972" t="str">
            <v/>
          </cell>
          <cell r="O972" t="str">
            <v/>
          </cell>
          <cell r="P972" t="str">
            <v/>
          </cell>
          <cell r="Q972" t="str">
            <v/>
          </cell>
          <cell r="R972" t="str">
            <v/>
          </cell>
        </row>
        <row r="973">
          <cell r="A973">
            <v>972</v>
          </cell>
          <cell r="B973" t="str">
            <v>フート弁</v>
          </cell>
          <cell r="C973" t="str">
            <v>125</v>
          </cell>
          <cell r="D973" t="str">
            <v>ＫＧ／ｶ所</v>
          </cell>
          <cell r="E973" t="str">
            <v/>
          </cell>
          <cell r="F973">
            <v>21.5</v>
          </cell>
          <cell r="G973" t="str">
            <v/>
          </cell>
          <cell r="H973" t="str">
            <v/>
          </cell>
          <cell r="I973" t="str">
            <v/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  <cell r="N973" t="str">
            <v/>
          </cell>
          <cell r="O973" t="str">
            <v/>
          </cell>
          <cell r="P973" t="str">
            <v/>
          </cell>
          <cell r="Q973" t="str">
            <v/>
          </cell>
          <cell r="R973" t="str">
            <v/>
          </cell>
        </row>
        <row r="974">
          <cell r="A974">
            <v>973</v>
          </cell>
          <cell r="B974" t="str">
            <v>フート弁</v>
          </cell>
          <cell r="C974" t="str">
            <v>150</v>
          </cell>
          <cell r="D974" t="str">
            <v>ＫＧ／ｶ所</v>
          </cell>
          <cell r="E974" t="str">
            <v/>
          </cell>
          <cell r="F974">
            <v>31.5</v>
          </cell>
          <cell r="G974" t="str">
            <v/>
          </cell>
          <cell r="H974" t="str">
            <v/>
          </cell>
          <cell r="I974" t="str">
            <v/>
          </cell>
          <cell r="J974" t="str">
            <v/>
          </cell>
          <cell r="K974" t="str">
            <v/>
          </cell>
          <cell r="L974" t="str">
            <v/>
          </cell>
          <cell r="M974" t="str">
            <v/>
          </cell>
          <cell r="N974" t="str">
            <v/>
          </cell>
          <cell r="O974" t="str">
            <v/>
          </cell>
          <cell r="P974" t="str">
            <v/>
          </cell>
          <cell r="Q974" t="str">
            <v/>
          </cell>
          <cell r="R974" t="str">
            <v/>
          </cell>
        </row>
        <row r="975">
          <cell r="A975">
            <v>974</v>
          </cell>
          <cell r="B975" t="str">
            <v>低水位弁</v>
          </cell>
          <cell r="C975" t="str">
            <v>25</v>
          </cell>
          <cell r="D975" t="str">
            <v>ＫＧ／ｶ所</v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 t="str">
            <v/>
          </cell>
          <cell r="N975" t="str">
            <v/>
          </cell>
          <cell r="O975">
            <v>3.1</v>
          </cell>
          <cell r="P975" t="str">
            <v/>
          </cell>
          <cell r="Q975" t="str">
            <v/>
          </cell>
          <cell r="R975" t="str">
            <v/>
          </cell>
        </row>
        <row r="976">
          <cell r="A976">
            <v>975</v>
          </cell>
          <cell r="B976" t="str">
            <v>低水位弁</v>
          </cell>
          <cell r="C976" t="str">
            <v>32</v>
          </cell>
          <cell r="D976" t="str">
            <v>ＫＧ／ｶ所</v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  <cell r="N976" t="str">
            <v/>
          </cell>
          <cell r="O976">
            <v>3.71</v>
          </cell>
          <cell r="P976" t="str">
            <v/>
          </cell>
          <cell r="Q976" t="str">
            <v/>
          </cell>
          <cell r="R976" t="str">
            <v/>
          </cell>
        </row>
        <row r="977">
          <cell r="A977">
            <v>976</v>
          </cell>
          <cell r="B977" t="str">
            <v>低水位弁</v>
          </cell>
          <cell r="C977" t="str">
            <v>40</v>
          </cell>
          <cell r="D977" t="str">
            <v>ＫＧ／ｶ所</v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  <cell r="N977" t="str">
            <v/>
          </cell>
          <cell r="O977">
            <v>5.38</v>
          </cell>
          <cell r="P977" t="str">
            <v/>
          </cell>
          <cell r="Q977" t="str">
            <v/>
          </cell>
          <cell r="R977" t="str">
            <v/>
          </cell>
        </row>
        <row r="978">
          <cell r="A978">
            <v>977</v>
          </cell>
          <cell r="B978" t="str">
            <v>低水位弁</v>
          </cell>
          <cell r="C978" t="str">
            <v>50</v>
          </cell>
          <cell r="D978" t="str">
            <v>ＫＧ／ｶ所</v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  <cell r="N978" t="str">
            <v/>
          </cell>
          <cell r="O978">
            <v>6.1</v>
          </cell>
          <cell r="P978" t="str">
            <v/>
          </cell>
          <cell r="Q978" t="str">
            <v/>
          </cell>
          <cell r="R978" t="str">
            <v/>
          </cell>
        </row>
        <row r="979">
          <cell r="A979">
            <v>978</v>
          </cell>
          <cell r="B979" t="str">
            <v>低水位弁</v>
          </cell>
          <cell r="C979" t="str">
            <v>65</v>
          </cell>
          <cell r="D979" t="str">
            <v>ＫＧ／ｶ所</v>
          </cell>
          <cell r="E979" t="str">
            <v/>
          </cell>
          <cell r="F979">
            <v>17.3</v>
          </cell>
          <cell r="G979" t="str">
            <v/>
          </cell>
          <cell r="H979" t="str">
            <v/>
          </cell>
          <cell r="I979" t="str">
            <v/>
          </cell>
          <cell r="J979" t="str">
            <v/>
          </cell>
          <cell r="K979" t="str">
            <v/>
          </cell>
          <cell r="L979" t="str">
            <v/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  <cell r="R979" t="str">
            <v/>
          </cell>
        </row>
        <row r="980">
          <cell r="A980">
            <v>979</v>
          </cell>
          <cell r="B980" t="str">
            <v>低水位弁</v>
          </cell>
          <cell r="C980" t="str">
            <v>80</v>
          </cell>
          <cell r="D980" t="str">
            <v>ＫＧ／ｶ所</v>
          </cell>
          <cell r="E980" t="str">
            <v/>
          </cell>
          <cell r="F980">
            <v>22.1</v>
          </cell>
          <cell r="G980" t="str">
            <v/>
          </cell>
          <cell r="H980" t="str">
            <v/>
          </cell>
          <cell r="I980" t="str">
            <v/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  <cell r="N980" t="str">
            <v/>
          </cell>
          <cell r="O980" t="str">
            <v/>
          </cell>
          <cell r="P980" t="str">
            <v/>
          </cell>
          <cell r="Q980" t="str">
            <v/>
          </cell>
          <cell r="R980" t="str">
            <v/>
          </cell>
        </row>
        <row r="981">
          <cell r="A981">
            <v>980</v>
          </cell>
          <cell r="B981" t="str">
            <v>低水位弁</v>
          </cell>
          <cell r="C981" t="str">
            <v>100</v>
          </cell>
          <cell r="D981" t="str">
            <v>ＫＧ／ｶ所</v>
          </cell>
          <cell r="E981" t="str">
            <v/>
          </cell>
          <cell r="F981">
            <v>37.9</v>
          </cell>
          <cell r="G981" t="str">
            <v/>
          </cell>
          <cell r="H981" t="str">
            <v/>
          </cell>
          <cell r="I981" t="str">
            <v/>
          </cell>
          <cell r="J981" t="str">
            <v/>
          </cell>
          <cell r="K981" t="str">
            <v/>
          </cell>
          <cell r="L981" t="str">
            <v/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  <cell r="Q981" t="str">
            <v/>
          </cell>
          <cell r="R981" t="str">
            <v/>
          </cell>
        </row>
        <row r="982">
          <cell r="A982">
            <v>981</v>
          </cell>
          <cell r="B982" t="str">
            <v>低水位弁</v>
          </cell>
          <cell r="C982" t="str">
            <v>150</v>
          </cell>
          <cell r="D982" t="str">
            <v>ＫＧ／ｶ所</v>
          </cell>
          <cell r="E982" t="str">
            <v/>
          </cell>
          <cell r="F982">
            <v>90</v>
          </cell>
          <cell r="G982" t="str">
            <v/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  <cell r="Q982" t="str">
            <v/>
          </cell>
          <cell r="R982" t="str">
            <v/>
          </cell>
        </row>
        <row r="983">
          <cell r="A983">
            <v>982</v>
          </cell>
          <cell r="B983" t="str">
            <v>ボールタップ</v>
          </cell>
          <cell r="C983" t="str">
            <v>15</v>
          </cell>
          <cell r="D983" t="str">
            <v>ＫＧ／ｶ所</v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>
            <v>0.42</v>
          </cell>
          <cell r="K983" t="str">
            <v/>
          </cell>
          <cell r="L983" t="str">
            <v/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  <cell r="R983" t="str">
            <v/>
          </cell>
        </row>
        <row r="984">
          <cell r="A984">
            <v>983</v>
          </cell>
          <cell r="B984" t="str">
            <v>ボールタップ</v>
          </cell>
          <cell r="C984" t="str">
            <v>20</v>
          </cell>
          <cell r="D984" t="str">
            <v>ＫＧ／ｶ所</v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>
            <v>0.68</v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  <cell r="R984" t="str">
            <v/>
          </cell>
        </row>
        <row r="985">
          <cell r="A985">
            <v>984</v>
          </cell>
          <cell r="B985" t="str">
            <v>ボールタップ</v>
          </cell>
          <cell r="C985" t="str">
            <v>32</v>
          </cell>
          <cell r="D985" t="str">
            <v>ＫＧ／ｶ所</v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>
            <v>1.55</v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/>
          </cell>
          <cell r="R985" t="str">
            <v/>
          </cell>
        </row>
        <row r="986">
          <cell r="A986">
            <v>985</v>
          </cell>
          <cell r="B986" t="str">
            <v>ボールタップ</v>
          </cell>
          <cell r="C986" t="str">
            <v>40</v>
          </cell>
          <cell r="D986" t="str">
            <v>ＫＧ／ｶ所</v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>
            <v>2</v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  <cell r="R986" t="str">
            <v/>
          </cell>
        </row>
        <row r="987">
          <cell r="A987">
            <v>986</v>
          </cell>
          <cell r="B987" t="str">
            <v>ボールタップ</v>
          </cell>
          <cell r="C987" t="str">
            <v>50</v>
          </cell>
          <cell r="D987" t="str">
            <v>ＫＧ／ｶ所</v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>
            <v>3.8</v>
          </cell>
          <cell r="K987" t="str">
            <v/>
          </cell>
          <cell r="L987" t="str">
            <v/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  <cell r="Q987" t="str">
            <v/>
          </cell>
          <cell r="R987" t="str">
            <v/>
          </cell>
        </row>
        <row r="988">
          <cell r="A988">
            <v>987</v>
          </cell>
          <cell r="B988" t="str">
            <v>ボールタップ</v>
          </cell>
          <cell r="C988" t="str">
            <v>65</v>
          </cell>
          <cell r="D988" t="str">
            <v>ＫＧ／ｶ所</v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>
            <v>8.4499999999999993</v>
          </cell>
          <cell r="K988" t="str">
            <v/>
          </cell>
          <cell r="L988" t="str">
            <v/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  <cell r="R988" t="str">
            <v/>
          </cell>
        </row>
        <row r="989">
          <cell r="A989">
            <v>988</v>
          </cell>
          <cell r="B989" t="str">
            <v>ボールタップ</v>
          </cell>
          <cell r="C989" t="str">
            <v>80</v>
          </cell>
          <cell r="D989" t="str">
            <v>ＫＧ／ｶ所</v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>
            <v>10.7</v>
          </cell>
          <cell r="K989" t="str">
            <v/>
          </cell>
          <cell r="L989" t="str">
            <v/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  <cell r="R989" t="str">
            <v/>
          </cell>
        </row>
        <row r="990">
          <cell r="A990">
            <v>989</v>
          </cell>
          <cell r="B990" t="str">
            <v>ボールタップ</v>
          </cell>
          <cell r="C990" t="str">
            <v>100</v>
          </cell>
          <cell r="D990" t="str">
            <v>ＫＧ／ｶ所</v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>
            <v>15.2</v>
          </cell>
          <cell r="K990" t="str">
            <v/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  <cell r="R990" t="str">
            <v/>
          </cell>
        </row>
        <row r="991">
          <cell r="A991">
            <v>990</v>
          </cell>
          <cell r="B991" t="str">
            <v>グランドコック</v>
          </cell>
          <cell r="C991" t="str">
            <v>15</v>
          </cell>
          <cell r="D991" t="str">
            <v>ＫＧ／ｶ所</v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  <cell r="N991" t="str">
            <v/>
          </cell>
          <cell r="O991">
            <v>0.48</v>
          </cell>
          <cell r="P991" t="str">
            <v/>
          </cell>
          <cell r="Q991" t="str">
            <v/>
          </cell>
          <cell r="R991" t="str">
            <v/>
          </cell>
        </row>
        <row r="992">
          <cell r="A992">
            <v>991</v>
          </cell>
          <cell r="B992" t="str">
            <v>グランドコック</v>
          </cell>
          <cell r="C992" t="str">
            <v>20</v>
          </cell>
          <cell r="D992" t="str">
            <v>ＫＧ／ｶ所</v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  <cell r="N992" t="str">
            <v/>
          </cell>
          <cell r="O992">
            <v>0.71</v>
          </cell>
          <cell r="P992" t="str">
            <v/>
          </cell>
          <cell r="Q992" t="str">
            <v/>
          </cell>
          <cell r="R992" t="str">
            <v/>
          </cell>
        </row>
        <row r="993">
          <cell r="A993">
            <v>992</v>
          </cell>
          <cell r="B993" t="str">
            <v>グランドコック</v>
          </cell>
          <cell r="C993" t="str">
            <v>25</v>
          </cell>
          <cell r="D993" t="str">
            <v>ＫＧ／ｶ所</v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/>
          </cell>
          <cell r="K993" t="str">
            <v/>
          </cell>
          <cell r="L993" t="str">
            <v/>
          </cell>
          <cell r="M993" t="str">
            <v/>
          </cell>
          <cell r="N993" t="str">
            <v/>
          </cell>
          <cell r="O993">
            <v>1.06</v>
          </cell>
          <cell r="P993" t="str">
            <v/>
          </cell>
          <cell r="Q993" t="str">
            <v/>
          </cell>
          <cell r="R993" t="str">
            <v/>
          </cell>
        </row>
        <row r="994">
          <cell r="A994">
            <v>993</v>
          </cell>
          <cell r="B994" t="str">
            <v>グランドコック</v>
          </cell>
          <cell r="C994" t="str">
            <v>32</v>
          </cell>
          <cell r="D994" t="str">
            <v>ＫＧ／ｶ所</v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/>
          </cell>
          <cell r="K994" t="str">
            <v/>
          </cell>
          <cell r="L994" t="str">
            <v/>
          </cell>
          <cell r="M994" t="str">
            <v/>
          </cell>
          <cell r="N994" t="str">
            <v/>
          </cell>
          <cell r="O994">
            <v>1.73</v>
          </cell>
          <cell r="P994" t="str">
            <v/>
          </cell>
          <cell r="Q994" t="str">
            <v/>
          </cell>
          <cell r="R994" t="str">
            <v/>
          </cell>
        </row>
        <row r="995">
          <cell r="A995">
            <v>994</v>
          </cell>
          <cell r="B995" t="str">
            <v>グランドコック</v>
          </cell>
          <cell r="C995" t="str">
            <v>40</v>
          </cell>
          <cell r="D995" t="str">
            <v>ＫＧ／ｶ所</v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/>
          </cell>
          <cell r="K995" t="str">
            <v/>
          </cell>
          <cell r="L995" t="str">
            <v/>
          </cell>
          <cell r="M995" t="str">
            <v/>
          </cell>
          <cell r="N995" t="str">
            <v/>
          </cell>
          <cell r="O995">
            <v>2.4300000000000002</v>
          </cell>
          <cell r="P995" t="str">
            <v/>
          </cell>
          <cell r="Q995" t="str">
            <v/>
          </cell>
          <cell r="R995" t="str">
            <v/>
          </cell>
        </row>
        <row r="996">
          <cell r="A996">
            <v>995</v>
          </cell>
          <cell r="B996" t="str">
            <v>グランドコック</v>
          </cell>
          <cell r="C996" t="str">
            <v>50</v>
          </cell>
          <cell r="D996" t="str">
            <v>ＫＧ／ｶ所</v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/>
          </cell>
          <cell r="K996" t="str">
            <v/>
          </cell>
          <cell r="L996" t="str">
            <v/>
          </cell>
          <cell r="M996" t="str">
            <v/>
          </cell>
          <cell r="N996" t="str">
            <v/>
          </cell>
          <cell r="O996">
            <v>3.7</v>
          </cell>
          <cell r="P996" t="str">
            <v/>
          </cell>
          <cell r="Q996" t="str">
            <v/>
          </cell>
          <cell r="R996" t="str">
            <v/>
          </cell>
        </row>
        <row r="997">
          <cell r="A997">
            <v>996</v>
          </cell>
          <cell r="B997" t="str">
            <v>気水分離器</v>
          </cell>
          <cell r="C997" t="str">
            <v>32</v>
          </cell>
          <cell r="D997" t="str">
            <v>ＫＧ／ｶ所</v>
          </cell>
          <cell r="E997" t="str">
            <v/>
          </cell>
          <cell r="F997">
            <v>1.8</v>
          </cell>
          <cell r="G997" t="str">
            <v/>
          </cell>
          <cell r="H997" t="str">
            <v/>
          </cell>
          <cell r="I997" t="str">
            <v/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  <cell r="R997" t="str">
            <v/>
          </cell>
        </row>
        <row r="998">
          <cell r="A998">
            <v>997</v>
          </cell>
          <cell r="B998" t="str">
            <v>気水分離器</v>
          </cell>
          <cell r="C998" t="str">
            <v>40</v>
          </cell>
          <cell r="D998" t="str">
            <v>ＫＧ／ｶ所</v>
          </cell>
          <cell r="E998" t="str">
            <v/>
          </cell>
          <cell r="F998">
            <v>2.4</v>
          </cell>
          <cell r="G998" t="str">
            <v/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  <cell r="R998" t="str">
            <v/>
          </cell>
        </row>
        <row r="999">
          <cell r="A999">
            <v>998</v>
          </cell>
          <cell r="B999" t="str">
            <v>気水分離器</v>
          </cell>
          <cell r="C999" t="str">
            <v>50</v>
          </cell>
          <cell r="D999" t="str">
            <v>ＫＧ／ｶ所</v>
          </cell>
          <cell r="E999" t="str">
            <v/>
          </cell>
          <cell r="F999">
            <v>3</v>
          </cell>
          <cell r="G999" t="str">
            <v/>
          </cell>
          <cell r="H999" t="str">
            <v/>
          </cell>
          <cell r="I999" t="str">
            <v/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  <cell r="R999" t="str">
            <v/>
          </cell>
        </row>
        <row r="1000">
          <cell r="A1000">
            <v>999</v>
          </cell>
          <cell r="B1000" t="str">
            <v>自動エアー抜</v>
          </cell>
          <cell r="C1000" t="str">
            <v/>
          </cell>
          <cell r="D1000" t="str">
            <v>ＫＧ／ｶ所</v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/>
          </cell>
          <cell r="K1000" t="str">
            <v/>
          </cell>
          <cell r="L1000" t="str">
            <v/>
          </cell>
          <cell r="M1000" t="str">
            <v/>
          </cell>
          <cell r="N1000" t="str">
            <v/>
          </cell>
          <cell r="O1000">
            <v>1.5</v>
          </cell>
          <cell r="P1000" t="str">
            <v/>
          </cell>
          <cell r="Q1000" t="str">
            <v/>
          </cell>
          <cell r="R1000" t="str">
            <v/>
          </cell>
        </row>
        <row r="1001">
          <cell r="A1001">
            <v>1000</v>
          </cell>
          <cell r="B1001" t="str">
            <v>量水器ボックス</v>
          </cell>
          <cell r="C1001" t="str">
            <v>15 - 20</v>
          </cell>
          <cell r="D1001" t="str">
            <v>ＫＧ／ｶ所</v>
          </cell>
          <cell r="E1001" t="str">
            <v/>
          </cell>
          <cell r="F1001">
            <v>9</v>
          </cell>
          <cell r="G1001" t="str">
            <v/>
          </cell>
          <cell r="H1001" t="str">
            <v/>
          </cell>
          <cell r="I1001" t="str">
            <v/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  <cell r="R1001" t="str">
            <v/>
          </cell>
        </row>
        <row r="1002">
          <cell r="A1002">
            <v>1001</v>
          </cell>
          <cell r="B1002" t="str">
            <v>量水器ボックス</v>
          </cell>
          <cell r="C1002" t="str">
            <v>25 - 40</v>
          </cell>
          <cell r="D1002" t="str">
            <v>ＫＧ／ｶ所</v>
          </cell>
          <cell r="E1002" t="str">
            <v/>
          </cell>
          <cell r="F1002">
            <v>15.2</v>
          </cell>
          <cell r="G1002" t="str">
            <v/>
          </cell>
          <cell r="H1002" t="str">
            <v/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  <cell r="R1002" t="str">
            <v/>
          </cell>
        </row>
        <row r="1003">
          <cell r="A1003">
            <v>1002</v>
          </cell>
          <cell r="B1003" t="str">
            <v>量水器ボックス</v>
          </cell>
          <cell r="C1003" t="str">
            <v>50 - 80</v>
          </cell>
          <cell r="D1003" t="str">
            <v>ＫＧ／ｶ所</v>
          </cell>
          <cell r="E1003" t="str">
            <v/>
          </cell>
          <cell r="F1003">
            <v>86</v>
          </cell>
          <cell r="G1003" t="str">
            <v/>
          </cell>
          <cell r="H1003" t="str">
            <v/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  <cell r="R1003" t="str">
            <v/>
          </cell>
        </row>
        <row r="1004">
          <cell r="A1004">
            <v>1003</v>
          </cell>
          <cell r="B1004" t="str">
            <v>量水器ボックス</v>
          </cell>
          <cell r="C1004" t="str">
            <v>100 - 150</v>
          </cell>
          <cell r="D1004" t="str">
            <v>ＫＧ／ｶ所</v>
          </cell>
          <cell r="E1004" t="str">
            <v/>
          </cell>
          <cell r="F1004">
            <v>187</v>
          </cell>
          <cell r="G1004" t="str">
            <v/>
          </cell>
          <cell r="H1004" t="str">
            <v/>
          </cell>
          <cell r="I1004" t="str">
            <v/>
          </cell>
          <cell r="J1004" t="str">
            <v/>
          </cell>
          <cell r="K1004" t="str">
            <v/>
          </cell>
          <cell r="L1004" t="str">
            <v/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  <cell r="R1004" t="str">
            <v/>
          </cell>
        </row>
        <row r="1005">
          <cell r="A1005">
            <v>1004</v>
          </cell>
          <cell r="B1005" t="str">
            <v>床上掃除口</v>
          </cell>
          <cell r="C1005" t="str">
            <v>COA 32</v>
          </cell>
          <cell r="D1005" t="str">
            <v>ＫＧ／ｶ所</v>
          </cell>
          <cell r="E1005" t="str">
            <v/>
          </cell>
          <cell r="F1005" t="str">
            <v/>
          </cell>
          <cell r="G1005" t="str">
            <v/>
          </cell>
          <cell r="H1005" t="str">
            <v/>
          </cell>
          <cell r="I1005" t="str">
            <v/>
          </cell>
          <cell r="J1005" t="str">
            <v/>
          </cell>
          <cell r="K1005" t="str">
            <v/>
          </cell>
          <cell r="L1005" t="str">
            <v/>
          </cell>
          <cell r="M1005" t="str">
            <v/>
          </cell>
          <cell r="N1005" t="str">
            <v/>
          </cell>
          <cell r="O1005">
            <v>0.3</v>
          </cell>
          <cell r="P1005" t="str">
            <v/>
          </cell>
          <cell r="Q1005" t="str">
            <v/>
          </cell>
          <cell r="R1005" t="str">
            <v/>
          </cell>
        </row>
        <row r="1006">
          <cell r="A1006">
            <v>1005</v>
          </cell>
          <cell r="B1006" t="str">
            <v>床上掃除口</v>
          </cell>
          <cell r="C1006" t="str">
            <v>COA 40</v>
          </cell>
          <cell r="D1006" t="str">
            <v>ＫＧ／ｶ所</v>
          </cell>
          <cell r="E1006" t="str">
            <v/>
          </cell>
          <cell r="F1006" t="str">
            <v/>
          </cell>
          <cell r="G1006" t="str">
            <v/>
          </cell>
          <cell r="H1006" t="str">
            <v/>
          </cell>
          <cell r="I1006" t="str">
            <v/>
          </cell>
          <cell r="J1006" t="str">
            <v/>
          </cell>
          <cell r="K1006" t="str">
            <v/>
          </cell>
          <cell r="L1006" t="str">
            <v/>
          </cell>
          <cell r="M1006" t="str">
            <v/>
          </cell>
          <cell r="N1006" t="str">
            <v/>
          </cell>
          <cell r="O1006">
            <v>0.3</v>
          </cell>
          <cell r="P1006" t="str">
            <v/>
          </cell>
          <cell r="Q1006" t="str">
            <v/>
          </cell>
          <cell r="R1006" t="str">
            <v/>
          </cell>
        </row>
        <row r="1007">
          <cell r="A1007">
            <v>1006</v>
          </cell>
          <cell r="B1007" t="str">
            <v>床上掃除口</v>
          </cell>
          <cell r="C1007" t="str">
            <v>COA 50</v>
          </cell>
          <cell r="D1007" t="str">
            <v>ＫＧ／ｶ所</v>
          </cell>
          <cell r="E1007" t="str">
            <v/>
          </cell>
          <cell r="F1007" t="str">
            <v/>
          </cell>
          <cell r="G1007" t="str">
            <v/>
          </cell>
          <cell r="H1007" t="str">
            <v/>
          </cell>
          <cell r="I1007" t="str">
            <v/>
          </cell>
          <cell r="J1007" t="str">
            <v/>
          </cell>
          <cell r="K1007" t="str">
            <v/>
          </cell>
          <cell r="L1007" t="str">
            <v/>
          </cell>
          <cell r="M1007" t="str">
            <v/>
          </cell>
          <cell r="N1007" t="str">
            <v/>
          </cell>
          <cell r="O1007">
            <v>0.4</v>
          </cell>
          <cell r="P1007" t="str">
            <v/>
          </cell>
          <cell r="Q1007" t="str">
            <v/>
          </cell>
          <cell r="R1007" t="str">
            <v/>
          </cell>
        </row>
        <row r="1008">
          <cell r="A1008">
            <v>1007</v>
          </cell>
          <cell r="B1008" t="str">
            <v>床上掃除口</v>
          </cell>
          <cell r="C1008" t="str">
            <v>COA 65</v>
          </cell>
          <cell r="D1008" t="str">
            <v>ＫＧ／ｶ所</v>
          </cell>
          <cell r="E1008" t="str">
            <v/>
          </cell>
          <cell r="F1008" t="str">
            <v/>
          </cell>
          <cell r="G1008" t="str">
            <v/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  <cell r="N1008" t="str">
            <v/>
          </cell>
          <cell r="O1008">
            <v>0.6</v>
          </cell>
          <cell r="P1008" t="str">
            <v/>
          </cell>
          <cell r="Q1008" t="str">
            <v/>
          </cell>
          <cell r="R1008" t="str">
            <v/>
          </cell>
        </row>
        <row r="1009">
          <cell r="A1009">
            <v>1008</v>
          </cell>
          <cell r="B1009" t="str">
            <v>床上掃除口</v>
          </cell>
          <cell r="C1009" t="str">
            <v>COA 100</v>
          </cell>
          <cell r="D1009" t="str">
            <v>ＫＧ／ｶ所</v>
          </cell>
          <cell r="E1009" t="str">
            <v/>
          </cell>
          <cell r="F1009" t="str">
            <v/>
          </cell>
          <cell r="G1009" t="str">
            <v/>
          </cell>
          <cell r="H1009" t="str">
            <v/>
          </cell>
          <cell r="I1009" t="str">
            <v/>
          </cell>
          <cell r="J1009" t="str">
            <v/>
          </cell>
          <cell r="K1009" t="str">
            <v/>
          </cell>
          <cell r="L1009" t="str">
            <v/>
          </cell>
          <cell r="M1009" t="str">
            <v/>
          </cell>
          <cell r="N1009" t="str">
            <v/>
          </cell>
          <cell r="O1009">
            <v>1.1000000000000001</v>
          </cell>
          <cell r="P1009" t="str">
            <v/>
          </cell>
          <cell r="Q1009" t="str">
            <v/>
          </cell>
          <cell r="R1009" t="str">
            <v/>
          </cell>
        </row>
        <row r="1010">
          <cell r="A1010">
            <v>1009</v>
          </cell>
          <cell r="B1010" t="str">
            <v>床上掃除口</v>
          </cell>
          <cell r="C1010" t="str">
            <v>COA 125</v>
          </cell>
          <cell r="D1010" t="str">
            <v>ＫＧ／ｶ所</v>
          </cell>
          <cell r="E1010" t="str">
            <v/>
          </cell>
          <cell r="F1010" t="str">
            <v/>
          </cell>
          <cell r="G1010" t="str">
            <v/>
          </cell>
          <cell r="H1010" t="str">
            <v/>
          </cell>
          <cell r="I1010" t="str">
            <v/>
          </cell>
          <cell r="J1010" t="str">
            <v/>
          </cell>
          <cell r="K1010" t="str">
            <v/>
          </cell>
          <cell r="L1010" t="str">
            <v/>
          </cell>
          <cell r="M1010" t="str">
            <v/>
          </cell>
          <cell r="N1010" t="str">
            <v/>
          </cell>
          <cell r="O1010">
            <v>1.6</v>
          </cell>
          <cell r="P1010" t="str">
            <v/>
          </cell>
          <cell r="Q1010" t="str">
            <v/>
          </cell>
          <cell r="R1010" t="str">
            <v/>
          </cell>
        </row>
        <row r="1011">
          <cell r="A1011">
            <v>1010</v>
          </cell>
          <cell r="B1011" t="str">
            <v>床上掃除口</v>
          </cell>
          <cell r="C1011" t="str">
            <v>COA 150</v>
          </cell>
          <cell r="D1011" t="str">
            <v>ＫＧ／ｶ所</v>
          </cell>
          <cell r="E1011" t="str">
            <v/>
          </cell>
          <cell r="F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  <cell r="M1011" t="str">
            <v/>
          </cell>
          <cell r="N1011" t="str">
            <v/>
          </cell>
          <cell r="O1011">
            <v>2.1</v>
          </cell>
          <cell r="P1011" t="str">
            <v/>
          </cell>
          <cell r="Q1011" t="str">
            <v/>
          </cell>
          <cell r="R1011" t="str">
            <v/>
          </cell>
        </row>
        <row r="1012">
          <cell r="A1012">
            <v>1011</v>
          </cell>
          <cell r="B1012" t="str">
            <v>床下掃除口</v>
          </cell>
          <cell r="C1012" t="str">
            <v>COC 32</v>
          </cell>
          <cell r="D1012" t="str">
            <v>ＫＧ／ｶ所</v>
          </cell>
          <cell r="E1012" t="str">
            <v/>
          </cell>
          <cell r="F1012" t="str">
            <v/>
          </cell>
          <cell r="G1012" t="str">
            <v/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  <cell r="L1012" t="str">
            <v/>
          </cell>
          <cell r="M1012" t="str">
            <v/>
          </cell>
          <cell r="N1012" t="str">
            <v/>
          </cell>
          <cell r="O1012">
            <v>0.15</v>
          </cell>
          <cell r="P1012" t="str">
            <v/>
          </cell>
          <cell r="Q1012" t="str">
            <v/>
          </cell>
          <cell r="R1012" t="str">
            <v/>
          </cell>
        </row>
        <row r="1013">
          <cell r="A1013">
            <v>1012</v>
          </cell>
          <cell r="B1013" t="str">
            <v>床下掃除口</v>
          </cell>
          <cell r="C1013" t="str">
            <v>COC 40</v>
          </cell>
          <cell r="D1013" t="str">
            <v>ＫＧ／ｶ所</v>
          </cell>
          <cell r="E1013" t="str">
            <v/>
          </cell>
          <cell r="F1013" t="str">
            <v/>
          </cell>
          <cell r="G1013" t="str">
            <v/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/>
          </cell>
          <cell r="O1013">
            <v>0.2</v>
          </cell>
          <cell r="P1013" t="str">
            <v/>
          </cell>
          <cell r="Q1013" t="str">
            <v/>
          </cell>
          <cell r="R1013" t="str">
            <v/>
          </cell>
        </row>
        <row r="1014">
          <cell r="A1014">
            <v>1013</v>
          </cell>
          <cell r="B1014" t="str">
            <v>床下掃除口</v>
          </cell>
          <cell r="C1014" t="str">
            <v>COC 50</v>
          </cell>
          <cell r="D1014" t="str">
            <v>ＫＧ／ｶ所</v>
          </cell>
          <cell r="E1014" t="str">
            <v/>
          </cell>
          <cell r="F1014" t="str">
            <v/>
          </cell>
          <cell r="G1014" t="str">
            <v/>
          </cell>
          <cell r="H1014" t="str">
            <v/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/>
          </cell>
          <cell r="O1014">
            <v>0.25</v>
          </cell>
          <cell r="P1014" t="str">
            <v/>
          </cell>
          <cell r="Q1014" t="str">
            <v/>
          </cell>
          <cell r="R1014" t="str">
            <v/>
          </cell>
        </row>
        <row r="1015">
          <cell r="A1015">
            <v>1014</v>
          </cell>
          <cell r="B1015" t="str">
            <v>床下掃除口</v>
          </cell>
          <cell r="C1015" t="str">
            <v>COC 65</v>
          </cell>
          <cell r="D1015" t="str">
            <v>ＫＧ／ｶ所</v>
          </cell>
          <cell r="E1015" t="str">
            <v/>
          </cell>
          <cell r="F1015" t="str">
            <v/>
          </cell>
          <cell r="G1015" t="str">
            <v/>
          </cell>
          <cell r="H1015" t="str">
            <v/>
          </cell>
          <cell r="I1015" t="str">
            <v/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  <cell r="N1015" t="str">
            <v/>
          </cell>
          <cell r="O1015">
            <v>0.4</v>
          </cell>
          <cell r="P1015" t="str">
            <v/>
          </cell>
          <cell r="Q1015" t="str">
            <v/>
          </cell>
          <cell r="R1015" t="str">
            <v/>
          </cell>
        </row>
        <row r="1016">
          <cell r="A1016">
            <v>1015</v>
          </cell>
          <cell r="B1016" t="str">
            <v>床下掃除口</v>
          </cell>
          <cell r="C1016" t="str">
            <v>COC 80</v>
          </cell>
          <cell r="D1016" t="str">
            <v>ＫＧ／ｶ所</v>
          </cell>
          <cell r="E1016" t="str">
            <v/>
          </cell>
          <cell r="F1016" t="str">
            <v/>
          </cell>
          <cell r="G1016" t="str">
            <v/>
          </cell>
          <cell r="H1016" t="str">
            <v/>
          </cell>
          <cell r="I1016" t="str">
            <v/>
          </cell>
          <cell r="J1016" t="str">
            <v/>
          </cell>
          <cell r="K1016" t="str">
            <v/>
          </cell>
          <cell r="L1016" t="str">
            <v/>
          </cell>
          <cell r="M1016" t="str">
            <v/>
          </cell>
          <cell r="N1016" t="str">
            <v/>
          </cell>
          <cell r="O1016">
            <v>0.5</v>
          </cell>
          <cell r="P1016" t="str">
            <v/>
          </cell>
          <cell r="Q1016" t="str">
            <v/>
          </cell>
          <cell r="R1016" t="str">
            <v/>
          </cell>
        </row>
        <row r="1017">
          <cell r="A1017">
            <v>1016</v>
          </cell>
          <cell r="B1017" t="str">
            <v>床下掃除口</v>
          </cell>
          <cell r="C1017" t="str">
            <v>COC 100</v>
          </cell>
          <cell r="D1017" t="str">
            <v>ＫＧ／ｶ所</v>
          </cell>
          <cell r="E1017" t="str">
            <v/>
          </cell>
          <cell r="F1017" t="str">
            <v/>
          </cell>
          <cell r="G1017" t="str">
            <v/>
          </cell>
          <cell r="H1017" t="str">
            <v/>
          </cell>
          <cell r="I1017" t="str">
            <v/>
          </cell>
          <cell r="J1017" t="str">
            <v/>
          </cell>
          <cell r="K1017" t="str">
            <v/>
          </cell>
          <cell r="L1017" t="str">
            <v/>
          </cell>
          <cell r="M1017" t="str">
            <v/>
          </cell>
          <cell r="N1017" t="str">
            <v/>
          </cell>
          <cell r="O1017">
            <v>0.8</v>
          </cell>
          <cell r="P1017" t="str">
            <v/>
          </cell>
          <cell r="Q1017" t="str">
            <v/>
          </cell>
          <cell r="R1017" t="str">
            <v/>
          </cell>
        </row>
        <row r="1018">
          <cell r="A1018">
            <v>1017</v>
          </cell>
          <cell r="B1018" t="str">
            <v>床下掃除口</v>
          </cell>
          <cell r="C1018" t="str">
            <v>COC 125</v>
          </cell>
          <cell r="D1018" t="str">
            <v>ＫＧ／ｶ所</v>
          </cell>
          <cell r="E1018" t="str">
            <v/>
          </cell>
          <cell r="F1018" t="str">
            <v/>
          </cell>
          <cell r="G1018" t="str">
            <v/>
          </cell>
          <cell r="H1018" t="str">
            <v/>
          </cell>
          <cell r="I1018" t="str">
            <v/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  <cell r="O1018">
            <v>1.2</v>
          </cell>
          <cell r="P1018" t="str">
            <v/>
          </cell>
          <cell r="Q1018" t="str">
            <v/>
          </cell>
          <cell r="R1018" t="str">
            <v/>
          </cell>
        </row>
        <row r="1019">
          <cell r="A1019">
            <v>1018</v>
          </cell>
          <cell r="B1019" t="str">
            <v>床下掃除口</v>
          </cell>
          <cell r="C1019" t="str">
            <v>COC 150</v>
          </cell>
          <cell r="D1019" t="str">
            <v>ＫＧ／ｶ所</v>
          </cell>
          <cell r="E1019" t="str">
            <v/>
          </cell>
          <cell r="F1019" t="str">
            <v/>
          </cell>
          <cell r="G1019" t="str">
            <v/>
          </cell>
          <cell r="H1019" t="str">
            <v/>
          </cell>
          <cell r="I1019" t="str">
            <v/>
          </cell>
          <cell r="J1019" t="str">
            <v/>
          </cell>
          <cell r="K1019" t="str">
            <v/>
          </cell>
          <cell r="L1019" t="str">
            <v/>
          </cell>
          <cell r="M1019" t="str">
            <v/>
          </cell>
          <cell r="N1019" t="str">
            <v/>
          </cell>
          <cell r="O1019">
            <v>1.8</v>
          </cell>
          <cell r="P1019" t="str">
            <v/>
          </cell>
          <cell r="Q1019" t="str">
            <v/>
          </cell>
          <cell r="R1019" t="str">
            <v/>
          </cell>
        </row>
        <row r="1020">
          <cell r="A1020">
            <v>1019</v>
          </cell>
          <cell r="B1020" t="str">
            <v>露出型ベンドキャップ</v>
          </cell>
          <cell r="C1020" t="str">
            <v>40</v>
          </cell>
          <cell r="D1020" t="str">
            <v>ＫＧ／ｶ所</v>
          </cell>
          <cell r="E1020" t="str">
            <v/>
          </cell>
          <cell r="F1020">
            <v>0.4</v>
          </cell>
          <cell r="G1020" t="str">
            <v/>
          </cell>
          <cell r="H1020" t="str">
            <v/>
          </cell>
          <cell r="I1020" t="str">
            <v/>
          </cell>
          <cell r="J1020" t="str">
            <v/>
          </cell>
          <cell r="K1020" t="str">
            <v/>
          </cell>
          <cell r="L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  <cell r="R1020" t="str">
            <v/>
          </cell>
        </row>
        <row r="1021">
          <cell r="A1021">
            <v>1020</v>
          </cell>
          <cell r="B1021" t="str">
            <v>露出型ベンドキャップ</v>
          </cell>
          <cell r="C1021" t="str">
            <v>50</v>
          </cell>
          <cell r="D1021" t="str">
            <v>ＫＧ／ｶ所</v>
          </cell>
          <cell r="E1021" t="str">
            <v/>
          </cell>
          <cell r="F1021">
            <v>0.5</v>
          </cell>
          <cell r="G1021" t="str">
            <v/>
          </cell>
          <cell r="H1021" t="str">
            <v/>
          </cell>
          <cell r="I1021" t="str">
            <v/>
          </cell>
          <cell r="J1021" t="str">
            <v/>
          </cell>
          <cell r="K1021" t="str">
            <v/>
          </cell>
          <cell r="L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  <cell r="R1021" t="str">
            <v/>
          </cell>
        </row>
        <row r="1022">
          <cell r="A1022">
            <v>1021</v>
          </cell>
          <cell r="B1022" t="str">
            <v>露出型ベンドキャップ</v>
          </cell>
          <cell r="C1022" t="str">
            <v>65</v>
          </cell>
          <cell r="D1022" t="str">
            <v>ＫＧ／ｶ所</v>
          </cell>
          <cell r="E1022" t="str">
            <v/>
          </cell>
          <cell r="F1022">
            <v>0.7</v>
          </cell>
          <cell r="G1022" t="str">
            <v/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  <cell r="R1022" t="str">
            <v/>
          </cell>
        </row>
        <row r="1023">
          <cell r="A1023">
            <v>1022</v>
          </cell>
          <cell r="B1023" t="str">
            <v>露出型ベンドキャップ</v>
          </cell>
          <cell r="C1023" t="str">
            <v>80</v>
          </cell>
          <cell r="D1023" t="str">
            <v>ＫＧ／ｶ所</v>
          </cell>
          <cell r="E1023" t="str">
            <v/>
          </cell>
          <cell r="F1023">
            <v>1</v>
          </cell>
          <cell r="G1023" t="str">
            <v/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  <cell r="L1023" t="str">
            <v/>
          </cell>
          <cell r="M1023" t="str">
            <v/>
          </cell>
          <cell r="N1023" t="str">
            <v/>
          </cell>
          <cell r="O1023" t="str">
            <v/>
          </cell>
          <cell r="P1023" t="str">
            <v/>
          </cell>
          <cell r="Q1023" t="str">
            <v/>
          </cell>
          <cell r="R1023" t="str">
            <v/>
          </cell>
        </row>
        <row r="1024">
          <cell r="A1024">
            <v>1023</v>
          </cell>
          <cell r="B1024" t="str">
            <v>露出型ベンドキャップ</v>
          </cell>
          <cell r="C1024" t="str">
            <v>100</v>
          </cell>
          <cell r="D1024" t="str">
            <v>ＫＧ／ｶ所</v>
          </cell>
          <cell r="E1024" t="str">
            <v/>
          </cell>
          <cell r="F1024">
            <v>1.7</v>
          </cell>
          <cell r="G1024" t="str">
            <v/>
          </cell>
          <cell r="H1024" t="str">
            <v/>
          </cell>
          <cell r="I1024" t="str">
            <v/>
          </cell>
          <cell r="J1024" t="str">
            <v/>
          </cell>
          <cell r="K1024" t="str">
            <v/>
          </cell>
          <cell r="L1024" t="str">
            <v/>
          </cell>
          <cell r="M1024" t="str">
            <v/>
          </cell>
          <cell r="N1024" t="str">
            <v/>
          </cell>
          <cell r="O1024" t="str">
            <v/>
          </cell>
          <cell r="P1024" t="str">
            <v/>
          </cell>
          <cell r="Q1024" t="str">
            <v/>
          </cell>
          <cell r="R1024" t="str">
            <v/>
          </cell>
        </row>
        <row r="1025">
          <cell r="A1025">
            <v>1024</v>
          </cell>
          <cell r="B1025" t="str">
            <v>埋込型ベンドキャップ</v>
          </cell>
          <cell r="C1025" t="str">
            <v>40</v>
          </cell>
          <cell r="D1025" t="str">
            <v>ＫＧ／ｶ所</v>
          </cell>
          <cell r="E1025" t="str">
            <v/>
          </cell>
          <cell r="F1025">
            <v>0.8</v>
          </cell>
          <cell r="G1025" t="str">
            <v/>
          </cell>
          <cell r="H1025" t="str">
            <v/>
          </cell>
          <cell r="I1025" t="str">
            <v/>
          </cell>
          <cell r="J1025" t="str">
            <v/>
          </cell>
          <cell r="K1025" t="str">
            <v/>
          </cell>
          <cell r="L1025" t="str">
            <v/>
          </cell>
          <cell r="M1025" t="str">
            <v/>
          </cell>
          <cell r="N1025" t="str">
            <v/>
          </cell>
          <cell r="O1025" t="str">
            <v/>
          </cell>
          <cell r="P1025" t="str">
            <v/>
          </cell>
          <cell r="Q1025" t="str">
            <v/>
          </cell>
          <cell r="R1025" t="str">
            <v/>
          </cell>
        </row>
        <row r="1026">
          <cell r="A1026">
            <v>1025</v>
          </cell>
          <cell r="B1026" t="str">
            <v>埋込型ベンドキャップ</v>
          </cell>
          <cell r="C1026" t="str">
            <v>50</v>
          </cell>
          <cell r="D1026" t="str">
            <v>ＫＧ／ｶ所</v>
          </cell>
          <cell r="E1026" t="str">
            <v/>
          </cell>
          <cell r="F1026">
            <v>1</v>
          </cell>
          <cell r="G1026" t="str">
            <v/>
          </cell>
          <cell r="H1026" t="str">
            <v/>
          </cell>
          <cell r="I1026" t="str">
            <v/>
          </cell>
          <cell r="J1026" t="str">
            <v/>
          </cell>
          <cell r="K1026" t="str">
            <v/>
          </cell>
          <cell r="L1026" t="str">
            <v/>
          </cell>
          <cell r="M1026" t="str">
            <v/>
          </cell>
          <cell r="N1026" t="str">
            <v/>
          </cell>
          <cell r="O1026" t="str">
            <v/>
          </cell>
          <cell r="P1026" t="str">
            <v/>
          </cell>
          <cell r="Q1026" t="str">
            <v/>
          </cell>
          <cell r="R1026" t="str">
            <v/>
          </cell>
        </row>
        <row r="1027">
          <cell r="A1027">
            <v>1026</v>
          </cell>
          <cell r="B1027" t="str">
            <v>埋込型ベンドキャップ</v>
          </cell>
          <cell r="C1027" t="str">
            <v>65</v>
          </cell>
          <cell r="D1027" t="str">
            <v>ＫＧ／ｶ所</v>
          </cell>
          <cell r="E1027" t="str">
            <v/>
          </cell>
          <cell r="F1027">
            <v>1.5</v>
          </cell>
          <cell r="G1027" t="str">
            <v/>
          </cell>
          <cell r="H1027" t="str">
            <v/>
          </cell>
          <cell r="I1027" t="str">
            <v/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  <cell r="N1027" t="str">
            <v/>
          </cell>
          <cell r="O1027" t="str">
            <v/>
          </cell>
          <cell r="P1027" t="str">
            <v/>
          </cell>
          <cell r="Q1027" t="str">
            <v/>
          </cell>
          <cell r="R1027" t="str">
            <v/>
          </cell>
        </row>
        <row r="1028">
          <cell r="A1028">
            <v>1027</v>
          </cell>
          <cell r="B1028" t="str">
            <v>埋込型ベンドキャップ</v>
          </cell>
          <cell r="C1028" t="str">
            <v>80</v>
          </cell>
          <cell r="D1028" t="str">
            <v>ＫＧ／ｶ所</v>
          </cell>
          <cell r="E1028" t="str">
            <v/>
          </cell>
          <cell r="F1028">
            <v>2.2000000000000002</v>
          </cell>
          <cell r="G1028" t="str">
            <v/>
          </cell>
          <cell r="H1028" t="str">
            <v/>
          </cell>
          <cell r="I1028" t="str">
            <v/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  <cell r="O1028" t="str">
            <v/>
          </cell>
          <cell r="P1028" t="str">
            <v/>
          </cell>
          <cell r="Q1028" t="str">
            <v/>
          </cell>
          <cell r="R1028" t="str">
            <v/>
          </cell>
        </row>
        <row r="1029">
          <cell r="A1029">
            <v>1028</v>
          </cell>
          <cell r="B1029" t="str">
            <v>埋込型ベンドキャップ</v>
          </cell>
          <cell r="C1029" t="str">
            <v>100</v>
          </cell>
          <cell r="D1029" t="str">
            <v>ＫＧ／ｶ所</v>
          </cell>
          <cell r="E1029" t="str">
            <v/>
          </cell>
          <cell r="F1029">
            <v>3.7</v>
          </cell>
          <cell r="G1029" t="str">
            <v/>
          </cell>
          <cell r="H1029" t="str">
            <v/>
          </cell>
          <cell r="I1029" t="str">
            <v/>
          </cell>
          <cell r="J1029" t="str">
            <v/>
          </cell>
          <cell r="K1029" t="str">
            <v/>
          </cell>
          <cell r="L1029" t="str">
            <v/>
          </cell>
          <cell r="M1029" t="str">
            <v/>
          </cell>
          <cell r="N1029" t="str">
            <v/>
          </cell>
          <cell r="O1029" t="str">
            <v/>
          </cell>
          <cell r="P1029" t="str">
            <v/>
          </cell>
          <cell r="Q1029" t="str">
            <v/>
          </cell>
          <cell r="R1029" t="str">
            <v/>
          </cell>
        </row>
        <row r="1030">
          <cell r="A1030">
            <v>1029</v>
          </cell>
          <cell r="B1030" t="str">
            <v>トラップベンド管(鋳鉄製)</v>
          </cell>
          <cell r="C1030" t="str">
            <v>75</v>
          </cell>
          <cell r="D1030" t="str">
            <v>ＫＧ／ｶ所</v>
          </cell>
          <cell r="E1030" t="str">
            <v/>
          </cell>
          <cell r="F1030">
            <v>7.6</v>
          </cell>
          <cell r="G1030" t="str">
            <v/>
          </cell>
          <cell r="H1030" t="str">
            <v/>
          </cell>
          <cell r="I1030" t="str">
            <v/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  <cell r="N1030" t="str">
            <v/>
          </cell>
          <cell r="O1030" t="str">
            <v/>
          </cell>
          <cell r="P1030" t="str">
            <v/>
          </cell>
          <cell r="Q1030" t="str">
            <v/>
          </cell>
          <cell r="R1030" t="str">
            <v/>
          </cell>
        </row>
        <row r="1031">
          <cell r="A1031">
            <v>1030</v>
          </cell>
          <cell r="B1031" t="str">
            <v>トラップベンド管(鋳鉄製)</v>
          </cell>
          <cell r="C1031" t="str">
            <v>100</v>
          </cell>
          <cell r="D1031" t="str">
            <v>ＫＧ／ｶ所</v>
          </cell>
          <cell r="E1031" t="str">
            <v/>
          </cell>
          <cell r="F1031">
            <v>9.3000000000000007</v>
          </cell>
          <cell r="G1031" t="str">
            <v/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  <cell r="N1031" t="str">
            <v/>
          </cell>
          <cell r="O1031" t="str">
            <v/>
          </cell>
          <cell r="P1031" t="str">
            <v/>
          </cell>
          <cell r="Q1031" t="str">
            <v/>
          </cell>
          <cell r="R1031" t="str">
            <v/>
          </cell>
        </row>
        <row r="1032">
          <cell r="A1032">
            <v>1031</v>
          </cell>
          <cell r="B1032" t="str">
            <v>トラップベンド管(鋳鉄製)</v>
          </cell>
          <cell r="C1032" t="str">
            <v>125</v>
          </cell>
          <cell r="D1032" t="str">
            <v>ＫＧ／ｶ所</v>
          </cell>
          <cell r="E1032" t="str">
            <v/>
          </cell>
          <cell r="F1032">
            <v>11.3</v>
          </cell>
          <cell r="G1032" t="str">
            <v/>
          </cell>
          <cell r="H1032" t="str">
            <v/>
          </cell>
          <cell r="I1032" t="str">
            <v/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  <cell r="N1032" t="str">
            <v/>
          </cell>
          <cell r="O1032" t="str">
            <v/>
          </cell>
          <cell r="P1032" t="str">
            <v/>
          </cell>
          <cell r="Q1032" t="str">
            <v/>
          </cell>
          <cell r="R1032" t="str">
            <v/>
          </cell>
        </row>
        <row r="1033">
          <cell r="A1033">
            <v>1032</v>
          </cell>
          <cell r="B1033" t="str">
            <v>トラップベンド管(鋳鉄製)</v>
          </cell>
          <cell r="C1033" t="str">
            <v>200</v>
          </cell>
          <cell r="D1033" t="str">
            <v>ＫＧ／ｶ所</v>
          </cell>
          <cell r="E1033" t="str">
            <v/>
          </cell>
          <cell r="F1033">
            <v>24.4</v>
          </cell>
          <cell r="G1033" t="str">
            <v/>
          </cell>
          <cell r="H1033" t="str">
            <v/>
          </cell>
          <cell r="I1033" t="str">
            <v/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  <cell r="N1033" t="str">
            <v/>
          </cell>
          <cell r="O1033" t="str">
            <v/>
          </cell>
          <cell r="P1033" t="str">
            <v/>
          </cell>
          <cell r="Q1033" t="str">
            <v/>
          </cell>
          <cell r="R1033" t="str">
            <v/>
          </cell>
        </row>
        <row r="1034">
          <cell r="A1034">
            <v>1033</v>
          </cell>
          <cell r="B1034" t="str">
            <v>トラップベンド管(鋳鉄製)</v>
          </cell>
          <cell r="C1034" t="str">
            <v>250</v>
          </cell>
          <cell r="D1034" t="str">
            <v>ＫＧ／ｶ所</v>
          </cell>
          <cell r="E1034" t="str">
            <v/>
          </cell>
          <cell r="F1034">
            <v>37.6</v>
          </cell>
          <cell r="G1034" t="str">
            <v/>
          </cell>
          <cell r="H1034" t="str">
            <v/>
          </cell>
          <cell r="I1034" t="str">
            <v/>
          </cell>
          <cell r="J1034" t="str">
            <v/>
          </cell>
          <cell r="K1034" t="str">
            <v/>
          </cell>
          <cell r="L1034" t="str">
            <v/>
          </cell>
          <cell r="M1034" t="str">
            <v/>
          </cell>
          <cell r="N1034" t="str">
            <v/>
          </cell>
          <cell r="O1034" t="str">
            <v/>
          </cell>
          <cell r="P1034" t="str">
            <v/>
          </cell>
          <cell r="Q1034" t="str">
            <v/>
          </cell>
          <cell r="R1034" t="str">
            <v/>
          </cell>
        </row>
        <row r="1035">
          <cell r="A1035">
            <v>1034</v>
          </cell>
          <cell r="B1035" t="str">
            <v>防潮弁（リフト式）</v>
          </cell>
          <cell r="C1035" t="str">
            <v>50</v>
          </cell>
          <cell r="D1035" t="str">
            <v>ＫＧ／ｶ所</v>
          </cell>
          <cell r="E1035" t="str">
            <v/>
          </cell>
          <cell r="F1035">
            <v>4</v>
          </cell>
          <cell r="G1035" t="str">
            <v/>
          </cell>
          <cell r="H1035" t="str">
            <v/>
          </cell>
          <cell r="I1035" t="str">
            <v/>
          </cell>
          <cell r="J1035" t="str">
            <v/>
          </cell>
          <cell r="K1035" t="str">
            <v/>
          </cell>
          <cell r="L1035" t="str">
            <v/>
          </cell>
          <cell r="M1035" t="str">
            <v/>
          </cell>
          <cell r="N1035" t="str">
            <v/>
          </cell>
          <cell r="O1035" t="str">
            <v/>
          </cell>
          <cell r="P1035" t="str">
            <v/>
          </cell>
          <cell r="Q1035" t="str">
            <v/>
          </cell>
          <cell r="R1035" t="str">
            <v/>
          </cell>
        </row>
        <row r="1036">
          <cell r="A1036">
            <v>1035</v>
          </cell>
          <cell r="B1036" t="str">
            <v>防潮弁（リフト式）</v>
          </cell>
          <cell r="C1036" t="str">
            <v>75</v>
          </cell>
          <cell r="D1036" t="str">
            <v>ＫＧ／ｶ所</v>
          </cell>
          <cell r="E1036" t="str">
            <v/>
          </cell>
          <cell r="F1036">
            <v>17.5</v>
          </cell>
          <cell r="G1036" t="str">
            <v/>
          </cell>
          <cell r="H1036" t="str">
            <v/>
          </cell>
          <cell r="I1036" t="str">
            <v/>
          </cell>
          <cell r="J1036" t="str">
            <v/>
          </cell>
          <cell r="K1036" t="str">
            <v/>
          </cell>
          <cell r="L1036" t="str">
            <v/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  <cell r="Q1036" t="str">
            <v/>
          </cell>
          <cell r="R1036" t="str">
            <v/>
          </cell>
        </row>
        <row r="1037">
          <cell r="A1037">
            <v>1036</v>
          </cell>
          <cell r="B1037" t="str">
            <v>防潮弁（リフト式）</v>
          </cell>
          <cell r="C1037" t="str">
            <v>100</v>
          </cell>
          <cell r="D1037" t="str">
            <v>ＫＧ／ｶ所</v>
          </cell>
          <cell r="E1037" t="str">
            <v/>
          </cell>
          <cell r="F1037">
            <v>25</v>
          </cell>
          <cell r="G1037" t="str">
            <v/>
          </cell>
          <cell r="H1037" t="str">
            <v/>
          </cell>
          <cell r="I1037" t="str">
            <v/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  <cell r="Q1037" t="str">
            <v/>
          </cell>
          <cell r="R1037" t="str">
            <v/>
          </cell>
        </row>
        <row r="1038">
          <cell r="A1038">
            <v>1037</v>
          </cell>
          <cell r="B1038" t="str">
            <v>防潮弁（リフト式）</v>
          </cell>
          <cell r="C1038" t="str">
            <v>125</v>
          </cell>
          <cell r="D1038" t="str">
            <v>ＫＧ／ｶ所</v>
          </cell>
          <cell r="E1038" t="str">
            <v/>
          </cell>
          <cell r="F1038">
            <v>30.5</v>
          </cell>
          <cell r="G1038" t="str">
            <v/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  <cell r="N1038" t="str">
            <v/>
          </cell>
          <cell r="O1038" t="str">
            <v/>
          </cell>
          <cell r="P1038" t="str">
            <v/>
          </cell>
          <cell r="Q1038" t="str">
            <v/>
          </cell>
          <cell r="R1038" t="str">
            <v/>
          </cell>
        </row>
        <row r="1039">
          <cell r="A1039">
            <v>1038</v>
          </cell>
          <cell r="B1039" t="str">
            <v>防潮弁（リフト式）</v>
          </cell>
          <cell r="C1039" t="str">
            <v>150</v>
          </cell>
          <cell r="D1039" t="str">
            <v>ＫＧ／ｶ所</v>
          </cell>
          <cell r="E1039" t="str">
            <v/>
          </cell>
          <cell r="F1039">
            <v>40</v>
          </cell>
          <cell r="G1039" t="str">
            <v/>
          </cell>
          <cell r="H1039" t="str">
            <v/>
          </cell>
          <cell r="I1039" t="str">
            <v/>
          </cell>
          <cell r="J1039" t="str">
            <v/>
          </cell>
          <cell r="K1039" t="str">
            <v/>
          </cell>
          <cell r="L1039" t="str">
            <v/>
          </cell>
          <cell r="M1039" t="str">
            <v/>
          </cell>
          <cell r="N1039" t="str">
            <v/>
          </cell>
          <cell r="O1039" t="str">
            <v/>
          </cell>
          <cell r="P1039" t="str">
            <v/>
          </cell>
          <cell r="Q1039" t="str">
            <v/>
          </cell>
          <cell r="R1039" t="str">
            <v/>
          </cell>
        </row>
        <row r="1040">
          <cell r="A1040">
            <v>1039</v>
          </cell>
          <cell r="B1040" t="str">
            <v>床排水目皿</v>
          </cell>
          <cell r="C1040" t="str">
            <v>D - 32</v>
          </cell>
          <cell r="D1040" t="str">
            <v>ＫＧ／ｶ所</v>
          </cell>
          <cell r="E1040" t="str">
            <v/>
          </cell>
          <cell r="F1040" t="str">
            <v/>
          </cell>
          <cell r="G1040" t="str">
            <v/>
          </cell>
          <cell r="H1040" t="str">
            <v/>
          </cell>
          <cell r="I1040" t="str">
            <v/>
          </cell>
          <cell r="J1040" t="str">
            <v/>
          </cell>
          <cell r="K1040" t="str">
            <v/>
          </cell>
          <cell r="L1040" t="str">
            <v/>
          </cell>
          <cell r="M1040" t="str">
            <v/>
          </cell>
          <cell r="N1040" t="str">
            <v/>
          </cell>
          <cell r="O1040">
            <v>0.15</v>
          </cell>
          <cell r="P1040" t="str">
            <v/>
          </cell>
          <cell r="Q1040" t="str">
            <v/>
          </cell>
          <cell r="R1040" t="str">
            <v/>
          </cell>
        </row>
        <row r="1041">
          <cell r="A1041">
            <v>1040</v>
          </cell>
          <cell r="B1041" t="str">
            <v>床排水目皿</v>
          </cell>
          <cell r="C1041" t="str">
            <v>D - 40</v>
          </cell>
          <cell r="D1041" t="str">
            <v>ＫＧ／ｶ所</v>
          </cell>
          <cell r="E1041" t="str">
            <v/>
          </cell>
          <cell r="F1041" t="str">
            <v/>
          </cell>
          <cell r="G1041" t="str">
            <v/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  <cell r="L1041" t="str">
            <v/>
          </cell>
          <cell r="M1041" t="str">
            <v/>
          </cell>
          <cell r="N1041" t="str">
            <v/>
          </cell>
          <cell r="O1041">
            <v>0.2</v>
          </cell>
          <cell r="P1041" t="str">
            <v/>
          </cell>
          <cell r="Q1041" t="str">
            <v/>
          </cell>
          <cell r="R1041" t="str">
            <v/>
          </cell>
        </row>
        <row r="1042">
          <cell r="A1042">
            <v>1041</v>
          </cell>
          <cell r="B1042" t="str">
            <v>床排水目皿</v>
          </cell>
          <cell r="C1042" t="str">
            <v>D - 50</v>
          </cell>
          <cell r="D1042" t="str">
            <v>ＫＧ／ｶ所</v>
          </cell>
          <cell r="E1042" t="str">
            <v/>
          </cell>
          <cell r="F1042" t="str">
            <v/>
          </cell>
          <cell r="G1042" t="str">
            <v/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  <cell r="L1042" t="str">
            <v/>
          </cell>
          <cell r="M1042" t="str">
            <v/>
          </cell>
          <cell r="N1042" t="str">
            <v/>
          </cell>
          <cell r="O1042">
            <v>0.25</v>
          </cell>
          <cell r="P1042" t="str">
            <v/>
          </cell>
          <cell r="Q1042" t="str">
            <v/>
          </cell>
          <cell r="R1042" t="str">
            <v/>
          </cell>
        </row>
        <row r="1043">
          <cell r="A1043">
            <v>1042</v>
          </cell>
          <cell r="B1043" t="str">
            <v>床排水目皿</v>
          </cell>
          <cell r="C1043" t="str">
            <v>D - 65</v>
          </cell>
          <cell r="D1043" t="str">
            <v>ＫＧ／ｶ所</v>
          </cell>
          <cell r="E1043" t="str">
            <v/>
          </cell>
          <cell r="F1043" t="str">
            <v/>
          </cell>
          <cell r="G1043" t="str">
            <v/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  <cell r="L1043" t="str">
            <v/>
          </cell>
          <cell r="M1043" t="str">
            <v/>
          </cell>
          <cell r="N1043" t="str">
            <v/>
          </cell>
          <cell r="O1043">
            <v>0.35</v>
          </cell>
          <cell r="P1043" t="str">
            <v/>
          </cell>
          <cell r="Q1043" t="str">
            <v/>
          </cell>
          <cell r="R1043" t="str">
            <v/>
          </cell>
        </row>
        <row r="1044">
          <cell r="A1044">
            <v>1043</v>
          </cell>
          <cell r="B1044" t="str">
            <v>床排水目皿</v>
          </cell>
          <cell r="C1044" t="str">
            <v>D - 80</v>
          </cell>
          <cell r="D1044" t="str">
            <v>ＫＧ／ｶ所</v>
          </cell>
          <cell r="E1044" t="str">
            <v/>
          </cell>
          <cell r="F1044" t="str">
            <v/>
          </cell>
          <cell r="G1044" t="str">
            <v/>
          </cell>
          <cell r="H1044" t="str">
            <v/>
          </cell>
          <cell r="I1044" t="str">
            <v/>
          </cell>
          <cell r="J1044" t="str">
            <v/>
          </cell>
          <cell r="K1044" t="str">
            <v/>
          </cell>
          <cell r="L1044" t="str">
            <v/>
          </cell>
          <cell r="M1044" t="str">
            <v/>
          </cell>
          <cell r="N1044" t="str">
            <v/>
          </cell>
          <cell r="O1044">
            <v>0.4</v>
          </cell>
          <cell r="P1044" t="str">
            <v/>
          </cell>
          <cell r="Q1044" t="str">
            <v/>
          </cell>
          <cell r="R1044" t="str">
            <v/>
          </cell>
        </row>
        <row r="1045">
          <cell r="A1045">
            <v>1044</v>
          </cell>
          <cell r="B1045" t="str">
            <v>床排水目皿</v>
          </cell>
          <cell r="C1045" t="str">
            <v>D - 100</v>
          </cell>
          <cell r="D1045" t="str">
            <v>ＫＧ／ｶ所</v>
          </cell>
          <cell r="E1045" t="str">
            <v/>
          </cell>
          <cell r="F1045" t="str">
            <v/>
          </cell>
          <cell r="G1045" t="str">
            <v/>
          </cell>
          <cell r="H1045" t="str">
            <v/>
          </cell>
          <cell r="I1045" t="str">
            <v/>
          </cell>
          <cell r="J1045" t="str">
            <v/>
          </cell>
          <cell r="K1045" t="str">
            <v/>
          </cell>
          <cell r="L1045" t="str">
            <v/>
          </cell>
          <cell r="M1045" t="str">
            <v/>
          </cell>
          <cell r="N1045" t="str">
            <v/>
          </cell>
          <cell r="O1045">
            <v>0.6</v>
          </cell>
          <cell r="P1045" t="str">
            <v/>
          </cell>
          <cell r="Q1045" t="str">
            <v/>
          </cell>
          <cell r="R1045" t="str">
            <v/>
          </cell>
        </row>
        <row r="1046">
          <cell r="A1046">
            <v>1045</v>
          </cell>
          <cell r="B1046" t="str">
            <v>床排水目皿</v>
          </cell>
          <cell r="C1046" t="str">
            <v>D - 125</v>
          </cell>
          <cell r="D1046" t="str">
            <v>ＫＧ／ｶ所</v>
          </cell>
          <cell r="E1046" t="str">
            <v/>
          </cell>
          <cell r="F1046" t="str">
            <v/>
          </cell>
          <cell r="G1046" t="str">
            <v/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  <cell r="N1046" t="str">
            <v/>
          </cell>
          <cell r="O1046">
            <v>0.8</v>
          </cell>
          <cell r="P1046" t="str">
            <v/>
          </cell>
          <cell r="Q1046" t="str">
            <v/>
          </cell>
          <cell r="R1046" t="str">
            <v/>
          </cell>
        </row>
        <row r="1047">
          <cell r="A1047">
            <v>1046</v>
          </cell>
          <cell r="B1047" t="str">
            <v>床排水目皿</v>
          </cell>
          <cell r="C1047" t="str">
            <v>D - 150</v>
          </cell>
          <cell r="D1047" t="str">
            <v>ＫＧ／ｶ所</v>
          </cell>
          <cell r="E1047" t="str">
            <v/>
          </cell>
          <cell r="F1047" t="str">
            <v/>
          </cell>
          <cell r="G1047" t="str">
            <v/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  <cell r="L1047" t="str">
            <v/>
          </cell>
          <cell r="M1047" t="str">
            <v/>
          </cell>
          <cell r="N1047" t="str">
            <v/>
          </cell>
          <cell r="O1047">
            <v>1.2</v>
          </cell>
          <cell r="P1047" t="str">
            <v/>
          </cell>
          <cell r="Q1047" t="str">
            <v/>
          </cell>
          <cell r="R1047" t="str">
            <v/>
          </cell>
        </row>
        <row r="1048">
          <cell r="A1048">
            <v>1047</v>
          </cell>
          <cell r="B1048" t="str">
            <v>可とう継手　（ＳＵＳ）</v>
          </cell>
          <cell r="C1048" t="str">
            <v>20</v>
          </cell>
          <cell r="D1048" t="str">
            <v>ＫＧ／Ｍ</v>
          </cell>
          <cell r="E1048" t="str">
            <v/>
          </cell>
          <cell r="F1048" t="str">
            <v/>
          </cell>
          <cell r="G1048" t="str">
            <v/>
          </cell>
          <cell r="H1048" t="str">
            <v/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>
            <v>1</v>
          </cell>
          <cell r="N1048" t="str">
            <v/>
          </cell>
          <cell r="O1048" t="str">
            <v/>
          </cell>
          <cell r="P1048" t="str">
            <v/>
          </cell>
          <cell r="Q1048" t="str">
            <v/>
          </cell>
          <cell r="R1048" t="str">
            <v/>
          </cell>
        </row>
        <row r="1049">
          <cell r="A1049">
            <v>1048</v>
          </cell>
          <cell r="B1049" t="str">
            <v>可とう継手　（ＳＵＳ）</v>
          </cell>
          <cell r="C1049" t="str">
            <v>25</v>
          </cell>
          <cell r="D1049" t="str">
            <v>ＫＧ／Ｍ</v>
          </cell>
          <cell r="E1049" t="str">
            <v/>
          </cell>
          <cell r="F1049" t="str">
            <v/>
          </cell>
          <cell r="G1049" t="str">
            <v/>
          </cell>
          <cell r="H1049" t="str">
            <v/>
          </cell>
          <cell r="I1049" t="str">
            <v/>
          </cell>
          <cell r="J1049" t="str">
            <v/>
          </cell>
          <cell r="K1049" t="str">
            <v/>
          </cell>
          <cell r="L1049" t="str">
            <v/>
          </cell>
          <cell r="M1049">
            <v>2.4</v>
          </cell>
          <cell r="N1049" t="str">
            <v/>
          </cell>
          <cell r="O1049" t="str">
            <v/>
          </cell>
          <cell r="P1049" t="str">
            <v/>
          </cell>
          <cell r="Q1049" t="str">
            <v/>
          </cell>
          <cell r="R1049" t="str">
            <v/>
          </cell>
        </row>
        <row r="1050">
          <cell r="A1050">
            <v>1049</v>
          </cell>
          <cell r="B1050" t="str">
            <v>可とう継手　（ＳＵＳ）</v>
          </cell>
          <cell r="C1050" t="str">
            <v>32</v>
          </cell>
          <cell r="D1050" t="str">
            <v>ＫＧ／Ｍ</v>
          </cell>
          <cell r="E1050" t="str">
            <v/>
          </cell>
          <cell r="F1050" t="str">
            <v/>
          </cell>
          <cell r="G1050" t="str">
            <v/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  <cell r="L1050" t="str">
            <v/>
          </cell>
          <cell r="M1050">
            <v>3</v>
          </cell>
          <cell r="N1050" t="str">
            <v/>
          </cell>
          <cell r="O1050" t="str">
            <v/>
          </cell>
          <cell r="P1050" t="str">
            <v/>
          </cell>
          <cell r="Q1050" t="str">
            <v/>
          </cell>
          <cell r="R1050" t="str">
            <v/>
          </cell>
        </row>
        <row r="1051">
          <cell r="A1051">
            <v>1050</v>
          </cell>
          <cell r="B1051" t="str">
            <v>可とう継手　（ＳＵＳ）</v>
          </cell>
          <cell r="C1051" t="str">
            <v>40</v>
          </cell>
          <cell r="D1051" t="str">
            <v>ＫＧ／Ｍ</v>
          </cell>
          <cell r="E1051" t="str">
            <v/>
          </cell>
          <cell r="F1051" t="str">
            <v/>
          </cell>
          <cell r="G1051" t="str">
            <v/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  <cell r="L1051" t="str">
            <v/>
          </cell>
          <cell r="M1051">
            <v>4.0999999999999996</v>
          </cell>
          <cell r="N1051" t="str">
            <v/>
          </cell>
          <cell r="O1051" t="str">
            <v/>
          </cell>
          <cell r="P1051" t="str">
            <v/>
          </cell>
          <cell r="Q1051" t="str">
            <v/>
          </cell>
          <cell r="R1051" t="str">
            <v/>
          </cell>
        </row>
        <row r="1052">
          <cell r="A1052">
            <v>1051</v>
          </cell>
          <cell r="B1052" t="str">
            <v>可とう継手　（ＳＵＳ）</v>
          </cell>
          <cell r="C1052" t="str">
            <v>50</v>
          </cell>
          <cell r="D1052" t="str">
            <v>ＫＧ／Ｍ</v>
          </cell>
          <cell r="E1052" t="str">
            <v/>
          </cell>
          <cell r="F1052" t="str">
            <v/>
          </cell>
          <cell r="G1052" t="str">
            <v/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  <cell r="L1052" t="str">
            <v/>
          </cell>
          <cell r="M1052">
            <v>8.6999999999999993</v>
          </cell>
          <cell r="N1052" t="str">
            <v/>
          </cell>
          <cell r="O1052" t="str">
            <v/>
          </cell>
          <cell r="P1052" t="str">
            <v/>
          </cell>
          <cell r="Q1052" t="str">
            <v/>
          </cell>
          <cell r="R1052" t="str">
            <v/>
          </cell>
        </row>
        <row r="1053">
          <cell r="A1053">
            <v>1052</v>
          </cell>
          <cell r="B1053" t="str">
            <v>可とう継手　（ＳＵＳ）</v>
          </cell>
          <cell r="C1053" t="str">
            <v>65</v>
          </cell>
          <cell r="D1053" t="str">
            <v>ＫＧ／Ｍ</v>
          </cell>
          <cell r="E1053" t="str">
            <v/>
          </cell>
          <cell r="F1053" t="str">
            <v/>
          </cell>
          <cell r="G1053" t="str">
            <v/>
          </cell>
          <cell r="H1053" t="str">
            <v/>
          </cell>
          <cell r="I1053" t="str">
            <v/>
          </cell>
          <cell r="J1053" t="str">
            <v/>
          </cell>
          <cell r="K1053" t="str">
            <v/>
          </cell>
          <cell r="L1053" t="str">
            <v/>
          </cell>
          <cell r="M1053">
            <v>10.3</v>
          </cell>
          <cell r="N1053" t="str">
            <v/>
          </cell>
          <cell r="O1053" t="str">
            <v/>
          </cell>
          <cell r="P1053" t="str">
            <v/>
          </cell>
          <cell r="Q1053" t="str">
            <v/>
          </cell>
          <cell r="R1053" t="str">
            <v/>
          </cell>
        </row>
        <row r="1054">
          <cell r="A1054">
            <v>1053</v>
          </cell>
          <cell r="B1054" t="str">
            <v>可とう継手　（ＳＵＳ）</v>
          </cell>
          <cell r="C1054" t="str">
            <v>80</v>
          </cell>
          <cell r="D1054" t="str">
            <v>ＫＧ／Ｍ</v>
          </cell>
          <cell r="E1054" t="str">
            <v/>
          </cell>
          <cell r="F1054" t="str">
            <v/>
          </cell>
          <cell r="G1054" t="str">
            <v/>
          </cell>
          <cell r="H1054" t="str">
            <v/>
          </cell>
          <cell r="I1054" t="str">
            <v/>
          </cell>
          <cell r="J1054" t="str">
            <v/>
          </cell>
          <cell r="K1054" t="str">
            <v/>
          </cell>
          <cell r="L1054" t="str">
            <v/>
          </cell>
          <cell r="M1054">
            <v>14.4</v>
          </cell>
          <cell r="N1054" t="str">
            <v/>
          </cell>
          <cell r="O1054" t="str">
            <v/>
          </cell>
          <cell r="P1054" t="str">
            <v/>
          </cell>
          <cell r="Q1054" t="str">
            <v/>
          </cell>
          <cell r="R1054" t="str">
            <v/>
          </cell>
        </row>
        <row r="1055">
          <cell r="A1055">
            <v>1054</v>
          </cell>
          <cell r="B1055" t="str">
            <v>可とう継手　（ＳＵＳ）</v>
          </cell>
          <cell r="C1055" t="str">
            <v>150</v>
          </cell>
          <cell r="D1055" t="str">
            <v>ＫＧ／Ｍ</v>
          </cell>
          <cell r="E1055" t="str">
            <v/>
          </cell>
          <cell r="F1055" t="str">
            <v/>
          </cell>
          <cell r="G1055" t="str">
            <v/>
          </cell>
          <cell r="H1055" t="str">
            <v/>
          </cell>
          <cell r="I1055" t="str">
            <v/>
          </cell>
          <cell r="J1055" t="str">
            <v/>
          </cell>
          <cell r="K1055" t="str">
            <v/>
          </cell>
          <cell r="L1055" t="str">
            <v/>
          </cell>
          <cell r="M1055">
            <v>22.8</v>
          </cell>
          <cell r="N1055" t="str">
            <v/>
          </cell>
          <cell r="O1055" t="str">
            <v/>
          </cell>
          <cell r="P1055" t="str">
            <v/>
          </cell>
          <cell r="Q1055" t="str">
            <v/>
          </cell>
          <cell r="R1055" t="str">
            <v/>
          </cell>
        </row>
        <row r="1056">
          <cell r="A1056">
            <v>1055</v>
          </cell>
          <cell r="B1056" t="str">
            <v>ベローズ継手</v>
          </cell>
          <cell r="C1056" t="str">
            <v>20</v>
          </cell>
          <cell r="D1056" t="str">
            <v>ＫＧ／ｶ所</v>
          </cell>
          <cell r="E1056" t="str">
            <v/>
          </cell>
          <cell r="F1056" t="str">
            <v/>
          </cell>
          <cell r="G1056" t="str">
            <v/>
          </cell>
          <cell r="H1056" t="str">
            <v/>
          </cell>
          <cell r="I1056" t="str">
            <v/>
          </cell>
          <cell r="J1056" t="str">
            <v/>
          </cell>
          <cell r="K1056" t="str">
            <v/>
          </cell>
          <cell r="L1056" t="str">
            <v/>
          </cell>
          <cell r="M1056" t="str">
            <v/>
          </cell>
          <cell r="N1056" t="str">
            <v/>
          </cell>
          <cell r="O1056">
            <v>2</v>
          </cell>
          <cell r="P1056" t="str">
            <v/>
          </cell>
          <cell r="Q1056" t="str">
            <v/>
          </cell>
          <cell r="R1056" t="str">
            <v/>
          </cell>
        </row>
        <row r="1057">
          <cell r="A1057">
            <v>1056</v>
          </cell>
          <cell r="B1057" t="str">
            <v>ベローズ継手</v>
          </cell>
          <cell r="C1057" t="str">
            <v>40</v>
          </cell>
          <cell r="D1057" t="str">
            <v>ＫＧ／ｶ所</v>
          </cell>
          <cell r="E1057" t="str">
            <v/>
          </cell>
          <cell r="F1057" t="str">
            <v/>
          </cell>
          <cell r="G1057" t="str">
            <v/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  <cell r="O1057">
            <v>3.5</v>
          </cell>
          <cell r="P1057" t="str">
            <v/>
          </cell>
          <cell r="Q1057" t="str">
            <v/>
          </cell>
          <cell r="R1057" t="str">
            <v/>
          </cell>
        </row>
        <row r="1058">
          <cell r="A1058">
            <v>1057</v>
          </cell>
          <cell r="B1058" t="str">
            <v>ベローズ継手</v>
          </cell>
          <cell r="C1058" t="str">
            <v>50</v>
          </cell>
          <cell r="D1058" t="str">
            <v>ＫＧ／ｶ所</v>
          </cell>
          <cell r="E1058" t="str">
            <v/>
          </cell>
          <cell r="F1058" t="str">
            <v/>
          </cell>
          <cell r="G1058" t="str">
            <v/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  <cell r="N1058" t="str">
            <v/>
          </cell>
          <cell r="O1058">
            <v>4.25</v>
          </cell>
          <cell r="P1058" t="str">
            <v/>
          </cell>
          <cell r="Q1058" t="str">
            <v/>
          </cell>
          <cell r="R1058" t="str">
            <v/>
          </cell>
        </row>
        <row r="1059">
          <cell r="A1059">
            <v>1058</v>
          </cell>
          <cell r="B1059" t="str">
            <v>ベローズ継手</v>
          </cell>
          <cell r="C1059" t="str">
            <v>65</v>
          </cell>
          <cell r="D1059" t="str">
            <v>ＫＧ／ｶ所</v>
          </cell>
          <cell r="E1059" t="str">
            <v/>
          </cell>
          <cell r="F1059">
            <v>5</v>
          </cell>
          <cell r="G1059" t="str">
            <v/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  <cell r="L1059" t="str">
            <v/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  <cell r="Q1059" t="str">
            <v/>
          </cell>
          <cell r="R1059" t="str">
            <v/>
          </cell>
        </row>
        <row r="1060">
          <cell r="A1060">
            <v>1059</v>
          </cell>
          <cell r="B1060" t="str">
            <v>ベローズ継手</v>
          </cell>
          <cell r="C1060" t="str">
            <v>80</v>
          </cell>
          <cell r="D1060" t="str">
            <v>ＫＧ／ｶ所</v>
          </cell>
          <cell r="E1060" t="str">
            <v/>
          </cell>
          <cell r="F1060">
            <v>5.75</v>
          </cell>
          <cell r="G1060" t="str">
            <v/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  <cell r="Q1060" t="str">
            <v/>
          </cell>
          <cell r="R1060" t="str">
            <v/>
          </cell>
        </row>
        <row r="1061">
          <cell r="A1061">
            <v>1060</v>
          </cell>
          <cell r="B1061" t="str">
            <v>ベローズ継手</v>
          </cell>
          <cell r="C1061" t="str">
            <v>100</v>
          </cell>
          <cell r="D1061" t="str">
            <v>ＫＧ／ｶ所</v>
          </cell>
          <cell r="E1061" t="str">
            <v/>
          </cell>
          <cell r="F1061">
            <v>8</v>
          </cell>
          <cell r="G1061" t="str">
            <v/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  <cell r="L1061" t="str">
            <v/>
          </cell>
          <cell r="M1061" t="str">
            <v/>
          </cell>
          <cell r="N1061" t="str">
            <v/>
          </cell>
          <cell r="O1061" t="str">
            <v/>
          </cell>
          <cell r="P1061" t="str">
            <v/>
          </cell>
          <cell r="Q1061" t="str">
            <v/>
          </cell>
          <cell r="R1061" t="str">
            <v/>
          </cell>
        </row>
        <row r="1062">
          <cell r="A1062">
            <v>1061</v>
          </cell>
          <cell r="B1062" t="str">
            <v>ベローズ継手</v>
          </cell>
          <cell r="C1062" t="str">
            <v>125</v>
          </cell>
          <cell r="D1062" t="str">
            <v>ＫＧ／ｶ所</v>
          </cell>
          <cell r="E1062" t="str">
            <v/>
          </cell>
          <cell r="F1062">
            <v>9.5</v>
          </cell>
          <cell r="G1062" t="str">
            <v/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  <cell r="O1062" t="str">
            <v/>
          </cell>
          <cell r="P1062" t="str">
            <v/>
          </cell>
          <cell r="Q1062" t="str">
            <v/>
          </cell>
          <cell r="R1062" t="str">
            <v/>
          </cell>
        </row>
        <row r="1063">
          <cell r="A1063">
            <v>1062</v>
          </cell>
          <cell r="B1063" t="str">
            <v>ベローズ継手</v>
          </cell>
          <cell r="C1063" t="str">
            <v>150</v>
          </cell>
          <cell r="D1063" t="str">
            <v>ＫＧ／ｶ所</v>
          </cell>
          <cell r="E1063" t="str">
            <v/>
          </cell>
          <cell r="F1063">
            <v>11</v>
          </cell>
          <cell r="G1063" t="str">
            <v/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  <cell r="O1063" t="str">
            <v/>
          </cell>
          <cell r="P1063" t="str">
            <v/>
          </cell>
          <cell r="Q1063" t="str">
            <v/>
          </cell>
          <cell r="R1063" t="str">
            <v/>
          </cell>
        </row>
        <row r="1064">
          <cell r="A1064">
            <v>1063</v>
          </cell>
          <cell r="B1064" t="str">
            <v>ベローズ継手</v>
          </cell>
          <cell r="C1064" t="str">
            <v>200</v>
          </cell>
          <cell r="D1064" t="str">
            <v>ＫＧ／ｶ所</v>
          </cell>
          <cell r="E1064" t="str">
            <v/>
          </cell>
          <cell r="F1064">
            <v>15</v>
          </cell>
          <cell r="G1064" t="str">
            <v/>
          </cell>
          <cell r="H1064" t="str">
            <v/>
          </cell>
          <cell r="I1064" t="str">
            <v/>
          </cell>
          <cell r="J1064" t="str">
            <v/>
          </cell>
          <cell r="K1064" t="str">
            <v/>
          </cell>
          <cell r="L1064" t="str">
            <v/>
          </cell>
          <cell r="M1064" t="str">
            <v/>
          </cell>
          <cell r="N1064" t="str">
            <v/>
          </cell>
          <cell r="O1064" t="str">
            <v/>
          </cell>
          <cell r="P1064" t="str">
            <v/>
          </cell>
          <cell r="Q1064" t="str">
            <v/>
          </cell>
          <cell r="R1064" t="str">
            <v/>
          </cell>
        </row>
        <row r="1065">
          <cell r="A1065">
            <v>1064</v>
          </cell>
          <cell r="B1065" t="str">
            <v>減圧弁（蒸気）</v>
          </cell>
          <cell r="C1065" t="str">
            <v>15</v>
          </cell>
          <cell r="D1065" t="str">
            <v>ＫＧ／ｶ所</v>
          </cell>
          <cell r="E1065" t="str">
            <v/>
          </cell>
          <cell r="F1065">
            <v>12.8</v>
          </cell>
          <cell r="G1065" t="str">
            <v/>
          </cell>
          <cell r="H1065" t="str">
            <v/>
          </cell>
          <cell r="I1065" t="str">
            <v/>
          </cell>
          <cell r="J1065" t="str">
            <v/>
          </cell>
          <cell r="K1065" t="str">
            <v/>
          </cell>
          <cell r="L1065" t="str">
            <v/>
          </cell>
          <cell r="M1065" t="str">
            <v/>
          </cell>
          <cell r="N1065" t="str">
            <v/>
          </cell>
          <cell r="O1065" t="str">
            <v/>
          </cell>
          <cell r="P1065" t="str">
            <v/>
          </cell>
          <cell r="Q1065" t="str">
            <v/>
          </cell>
          <cell r="R1065" t="str">
            <v/>
          </cell>
        </row>
        <row r="1066">
          <cell r="A1066">
            <v>1065</v>
          </cell>
          <cell r="B1066" t="str">
            <v>減圧弁（蒸気）</v>
          </cell>
          <cell r="C1066" t="str">
            <v>20</v>
          </cell>
          <cell r="D1066" t="str">
            <v>ＫＧ／ｶ所</v>
          </cell>
          <cell r="E1066" t="str">
            <v/>
          </cell>
          <cell r="F1066">
            <v>13.5</v>
          </cell>
          <cell r="G1066" t="str">
            <v/>
          </cell>
          <cell r="H1066" t="str">
            <v/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  <cell r="Q1066" t="str">
            <v/>
          </cell>
          <cell r="R1066" t="str">
            <v/>
          </cell>
        </row>
        <row r="1067">
          <cell r="A1067">
            <v>1066</v>
          </cell>
          <cell r="B1067" t="str">
            <v>減圧弁（蒸気）</v>
          </cell>
          <cell r="C1067" t="str">
            <v>25</v>
          </cell>
          <cell r="D1067" t="str">
            <v>ＫＧ／ｶ所</v>
          </cell>
          <cell r="E1067" t="str">
            <v/>
          </cell>
          <cell r="F1067">
            <v>14.2</v>
          </cell>
          <cell r="G1067" t="str">
            <v/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  <cell r="Q1067" t="str">
            <v/>
          </cell>
          <cell r="R1067" t="str">
            <v/>
          </cell>
        </row>
        <row r="1068">
          <cell r="A1068">
            <v>1067</v>
          </cell>
          <cell r="B1068" t="str">
            <v>減圧弁（蒸気）</v>
          </cell>
          <cell r="C1068" t="str">
            <v>32</v>
          </cell>
          <cell r="D1068" t="str">
            <v>ＫＧ／ｶ所</v>
          </cell>
          <cell r="E1068" t="str">
            <v/>
          </cell>
          <cell r="F1068">
            <v>18.2</v>
          </cell>
          <cell r="G1068" t="str">
            <v/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  <cell r="Q1068" t="str">
            <v/>
          </cell>
          <cell r="R1068" t="str">
            <v/>
          </cell>
        </row>
        <row r="1069">
          <cell r="A1069">
            <v>1068</v>
          </cell>
          <cell r="B1069" t="str">
            <v>減圧弁（蒸気）</v>
          </cell>
          <cell r="C1069" t="str">
            <v>40</v>
          </cell>
          <cell r="D1069" t="str">
            <v>ＫＧ／ｶ所</v>
          </cell>
          <cell r="E1069" t="str">
            <v/>
          </cell>
          <cell r="F1069">
            <v>18.600000000000001</v>
          </cell>
          <cell r="G1069" t="str">
            <v/>
          </cell>
          <cell r="H1069" t="str">
            <v/>
          </cell>
          <cell r="I1069" t="str">
            <v/>
          </cell>
          <cell r="J1069" t="str">
            <v/>
          </cell>
          <cell r="K1069" t="str">
            <v/>
          </cell>
          <cell r="L1069" t="str">
            <v/>
          </cell>
          <cell r="M1069" t="str">
            <v/>
          </cell>
          <cell r="N1069" t="str">
            <v/>
          </cell>
          <cell r="O1069" t="str">
            <v/>
          </cell>
          <cell r="P1069" t="str">
            <v/>
          </cell>
          <cell r="Q1069" t="str">
            <v/>
          </cell>
          <cell r="R1069" t="str">
            <v/>
          </cell>
        </row>
        <row r="1070">
          <cell r="A1070">
            <v>1069</v>
          </cell>
          <cell r="B1070" t="str">
            <v>減圧弁（蒸気）</v>
          </cell>
          <cell r="C1070" t="str">
            <v>50</v>
          </cell>
          <cell r="D1070" t="str">
            <v>ＫＧ／ｶ所</v>
          </cell>
          <cell r="E1070" t="str">
            <v/>
          </cell>
          <cell r="F1070">
            <v>26.7</v>
          </cell>
          <cell r="G1070" t="str">
            <v/>
          </cell>
          <cell r="H1070" t="str">
            <v/>
          </cell>
          <cell r="I1070" t="str">
            <v/>
          </cell>
          <cell r="J1070" t="str">
            <v/>
          </cell>
          <cell r="K1070" t="str">
            <v/>
          </cell>
          <cell r="L1070" t="str">
            <v/>
          </cell>
          <cell r="M1070" t="str">
            <v/>
          </cell>
          <cell r="N1070" t="str">
            <v/>
          </cell>
          <cell r="O1070" t="str">
            <v/>
          </cell>
          <cell r="P1070" t="str">
            <v/>
          </cell>
          <cell r="Q1070" t="str">
            <v/>
          </cell>
          <cell r="R1070" t="str">
            <v/>
          </cell>
        </row>
        <row r="1071">
          <cell r="A1071">
            <v>1070</v>
          </cell>
          <cell r="B1071" t="str">
            <v>減圧弁（蒸気）</v>
          </cell>
          <cell r="C1071" t="str">
            <v>65</v>
          </cell>
          <cell r="D1071" t="str">
            <v>ＫＧ／ｶ所</v>
          </cell>
          <cell r="E1071" t="str">
            <v/>
          </cell>
          <cell r="F1071">
            <v>37</v>
          </cell>
          <cell r="G1071" t="str">
            <v/>
          </cell>
          <cell r="H1071" t="str">
            <v/>
          </cell>
          <cell r="I1071" t="str">
            <v/>
          </cell>
          <cell r="J1071" t="str">
            <v/>
          </cell>
          <cell r="K1071" t="str">
            <v/>
          </cell>
          <cell r="L1071" t="str">
            <v/>
          </cell>
          <cell r="M1071" t="str">
            <v/>
          </cell>
          <cell r="N1071" t="str">
            <v/>
          </cell>
          <cell r="O1071" t="str">
            <v/>
          </cell>
          <cell r="P1071" t="str">
            <v/>
          </cell>
          <cell r="Q1071" t="str">
            <v/>
          </cell>
          <cell r="R1071" t="str">
            <v/>
          </cell>
        </row>
        <row r="1072">
          <cell r="A1072">
            <v>1071</v>
          </cell>
          <cell r="B1072" t="str">
            <v>減圧弁（蒸気）</v>
          </cell>
          <cell r="C1072" t="str">
            <v>80</v>
          </cell>
          <cell r="D1072" t="str">
            <v>ＫＧ／ｶ所</v>
          </cell>
          <cell r="E1072" t="str">
            <v/>
          </cell>
          <cell r="F1072">
            <v>50</v>
          </cell>
          <cell r="G1072" t="str">
            <v/>
          </cell>
          <cell r="H1072" t="str">
            <v/>
          </cell>
          <cell r="I1072" t="str">
            <v/>
          </cell>
          <cell r="J1072" t="str">
            <v/>
          </cell>
          <cell r="K1072" t="str">
            <v/>
          </cell>
          <cell r="L1072" t="str">
            <v/>
          </cell>
          <cell r="M1072" t="str">
            <v/>
          </cell>
          <cell r="N1072" t="str">
            <v/>
          </cell>
          <cell r="O1072" t="str">
            <v/>
          </cell>
          <cell r="P1072" t="str">
            <v/>
          </cell>
          <cell r="Q1072" t="str">
            <v/>
          </cell>
          <cell r="R1072" t="str">
            <v/>
          </cell>
        </row>
        <row r="1073">
          <cell r="A1073">
            <v>1072</v>
          </cell>
          <cell r="B1073" t="str">
            <v>減圧弁（蒸気）</v>
          </cell>
          <cell r="C1073" t="str">
            <v>100</v>
          </cell>
          <cell r="D1073" t="str">
            <v>ＫＧ／ｶ所</v>
          </cell>
          <cell r="E1073" t="str">
            <v/>
          </cell>
          <cell r="F1073">
            <v>69</v>
          </cell>
          <cell r="G1073" t="str">
            <v/>
          </cell>
          <cell r="H1073" t="str">
            <v/>
          </cell>
          <cell r="I1073" t="str">
            <v/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  <cell r="N1073" t="str">
            <v/>
          </cell>
          <cell r="O1073" t="str">
            <v/>
          </cell>
          <cell r="P1073" t="str">
            <v/>
          </cell>
          <cell r="Q1073" t="str">
            <v/>
          </cell>
          <cell r="R1073" t="str">
            <v/>
          </cell>
        </row>
        <row r="1074">
          <cell r="A1074">
            <v>1073</v>
          </cell>
          <cell r="B1074" t="str">
            <v>安 全 弁</v>
          </cell>
          <cell r="C1074" t="str">
            <v>15</v>
          </cell>
          <cell r="D1074" t="str">
            <v>ＫＧ／ｶ所</v>
          </cell>
          <cell r="E1074" t="str">
            <v/>
          </cell>
          <cell r="F1074">
            <v>1.3</v>
          </cell>
          <cell r="G1074" t="str">
            <v/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  <cell r="Q1074" t="str">
            <v/>
          </cell>
          <cell r="R1074" t="str">
            <v/>
          </cell>
        </row>
        <row r="1075">
          <cell r="A1075">
            <v>1074</v>
          </cell>
          <cell r="B1075" t="str">
            <v>安 全 弁</v>
          </cell>
          <cell r="C1075" t="str">
            <v>20</v>
          </cell>
          <cell r="D1075" t="str">
            <v>ＫＧ／ｶ所</v>
          </cell>
          <cell r="E1075" t="str">
            <v/>
          </cell>
          <cell r="F1075">
            <v>1.3</v>
          </cell>
          <cell r="G1075" t="str">
            <v/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  <cell r="Q1075" t="str">
            <v/>
          </cell>
          <cell r="R1075" t="str">
            <v/>
          </cell>
        </row>
        <row r="1076">
          <cell r="A1076">
            <v>1075</v>
          </cell>
          <cell r="B1076" t="str">
            <v>安 全 弁</v>
          </cell>
          <cell r="C1076" t="str">
            <v>25</v>
          </cell>
          <cell r="D1076" t="str">
            <v>ＫＧ／ｶ所</v>
          </cell>
          <cell r="E1076" t="str">
            <v/>
          </cell>
          <cell r="F1076">
            <v>2</v>
          </cell>
          <cell r="G1076" t="str">
            <v/>
          </cell>
          <cell r="H1076" t="str">
            <v/>
          </cell>
          <cell r="I1076" t="str">
            <v/>
          </cell>
          <cell r="J1076" t="str">
            <v/>
          </cell>
          <cell r="K1076" t="str">
            <v/>
          </cell>
          <cell r="L1076" t="str">
            <v/>
          </cell>
          <cell r="M1076" t="str">
            <v/>
          </cell>
          <cell r="N1076" t="str">
            <v/>
          </cell>
          <cell r="O1076" t="str">
            <v/>
          </cell>
          <cell r="P1076" t="str">
            <v/>
          </cell>
          <cell r="Q1076" t="str">
            <v/>
          </cell>
          <cell r="R1076" t="str">
            <v/>
          </cell>
        </row>
        <row r="1077">
          <cell r="A1077">
            <v>1076</v>
          </cell>
          <cell r="B1077" t="str">
            <v>安 全 弁</v>
          </cell>
          <cell r="C1077" t="str">
            <v>32</v>
          </cell>
          <cell r="D1077" t="str">
            <v>ＫＧ／ｶ所</v>
          </cell>
          <cell r="E1077" t="str">
            <v/>
          </cell>
          <cell r="F1077">
            <v>3.2</v>
          </cell>
          <cell r="G1077" t="str">
            <v/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  <cell r="L1077" t="str">
            <v/>
          </cell>
          <cell r="M1077" t="str">
            <v/>
          </cell>
          <cell r="N1077" t="str">
            <v/>
          </cell>
          <cell r="O1077" t="str">
            <v/>
          </cell>
          <cell r="P1077" t="str">
            <v/>
          </cell>
          <cell r="Q1077" t="str">
            <v/>
          </cell>
          <cell r="R1077" t="str">
            <v/>
          </cell>
        </row>
        <row r="1078">
          <cell r="A1078">
            <v>1077</v>
          </cell>
          <cell r="B1078" t="str">
            <v>安 全 弁</v>
          </cell>
          <cell r="C1078" t="str">
            <v>40</v>
          </cell>
          <cell r="D1078" t="str">
            <v>ＫＧ／ｶ所</v>
          </cell>
          <cell r="E1078" t="str">
            <v/>
          </cell>
          <cell r="F1078">
            <v>4.2</v>
          </cell>
          <cell r="G1078" t="str">
            <v/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  <cell r="N1078" t="str">
            <v/>
          </cell>
          <cell r="O1078" t="str">
            <v/>
          </cell>
          <cell r="P1078" t="str">
            <v/>
          </cell>
          <cell r="Q1078" t="str">
            <v/>
          </cell>
          <cell r="R1078" t="str">
            <v/>
          </cell>
        </row>
        <row r="1079">
          <cell r="A1079">
            <v>1078</v>
          </cell>
          <cell r="B1079" t="str">
            <v>多量トラップ</v>
          </cell>
          <cell r="C1079" t="str">
            <v>15</v>
          </cell>
          <cell r="D1079" t="str">
            <v>ＫＧ／ｶ所</v>
          </cell>
          <cell r="E1079" t="str">
            <v/>
          </cell>
          <cell r="F1079">
            <v>18</v>
          </cell>
          <cell r="G1079" t="str">
            <v/>
          </cell>
          <cell r="H1079" t="str">
            <v/>
          </cell>
          <cell r="I1079" t="str">
            <v/>
          </cell>
          <cell r="J1079" t="str">
            <v/>
          </cell>
          <cell r="K1079" t="str">
            <v/>
          </cell>
          <cell r="L1079" t="str">
            <v/>
          </cell>
          <cell r="M1079" t="str">
            <v/>
          </cell>
          <cell r="N1079" t="str">
            <v/>
          </cell>
          <cell r="O1079" t="str">
            <v/>
          </cell>
          <cell r="P1079" t="str">
            <v/>
          </cell>
          <cell r="Q1079" t="str">
            <v/>
          </cell>
          <cell r="R1079" t="str">
            <v/>
          </cell>
        </row>
        <row r="1080">
          <cell r="A1080">
            <v>1079</v>
          </cell>
          <cell r="B1080" t="str">
            <v>多量トラップ</v>
          </cell>
          <cell r="C1080" t="str">
            <v>20</v>
          </cell>
          <cell r="D1080" t="str">
            <v>ＫＧ／ｶ所</v>
          </cell>
          <cell r="E1080" t="str">
            <v/>
          </cell>
          <cell r="F1080">
            <v>18</v>
          </cell>
          <cell r="G1080" t="str">
            <v/>
          </cell>
          <cell r="H1080" t="str">
            <v/>
          </cell>
          <cell r="I1080" t="str">
            <v/>
          </cell>
          <cell r="J1080" t="str">
            <v/>
          </cell>
          <cell r="K1080" t="str">
            <v/>
          </cell>
          <cell r="L1080" t="str">
            <v/>
          </cell>
          <cell r="M1080" t="str">
            <v/>
          </cell>
          <cell r="N1080" t="str">
            <v/>
          </cell>
          <cell r="O1080" t="str">
            <v/>
          </cell>
          <cell r="P1080" t="str">
            <v/>
          </cell>
          <cell r="Q1080" t="str">
            <v/>
          </cell>
          <cell r="R1080" t="str">
            <v/>
          </cell>
        </row>
        <row r="1081">
          <cell r="A1081">
            <v>1080</v>
          </cell>
          <cell r="B1081" t="str">
            <v>多量トラップ</v>
          </cell>
          <cell r="C1081" t="str">
            <v>32</v>
          </cell>
          <cell r="D1081" t="str">
            <v>ＫＧ／ｶ所</v>
          </cell>
          <cell r="E1081" t="str">
            <v/>
          </cell>
          <cell r="F1081">
            <v>20</v>
          </cell>
          <cell r="G1081" t="str">
            <v/>
          </cell>
          <cell r="H1081" t="str">
            <v/>
          </cell>
          <cell r="I1081" t="str">
            <v/>
          </cell>
          <cell r="J1081" t="str">
            <v/>
          </cell>
          <cell r="K1081" t="str">
            <v/>
          </cell>
          <cell r="L1081" t="str">
            <v/>
          </cell>
          <cell r="M1081" t="str">
            <v/>
          </cell>
          <cell r="N1081" t="str">
            <v/>
          </cell>
          <cell r="O1081" t="str">
            <v/>
          </cell>
          <cell r="P1081" t="str">
            <v/>
          </cell>
          <cell r="Q1081" t="str">
            <v/>
          </cell>
          <cell r="R1081" t="str">
            <v/>
          </cell>
        </row>
        <row r="1082">
          <cell r="A1082">
            <v>1081</v>
          </cell>
          <cell r="B1082" t="str">
            <v>多量トラップ</v>
          </cell>
          <cell r="C1082" t="str">
            <v>40</v>
          </cell>
          <cell r="D1082" t="str">
            <v>ＫＧ／ｶ所</v>
          </cell>
          <cell r="E1082" t="str">
            <v/>
          </cell>
          <cell r="F1082">
            <v>37</v>
          </cell>
          <cell r="G1082" t="str">
            <v/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  <cell r="Q1082" t="str">
            <v/>
          </cell>
          <cell r="R1082" t="str">
            <v/>
          </cell>
        </row>
        <row r="1083">
          <cell r="A1083">
            <v>1082</v>
          </cell>
          <cell r="B1083" t="str">
            <v>多量トラップ</v>
          </cell>
          <cell r="C1083" t="str">
            <v>50</v>
          </cell>
          <cell r="D1083" t="str">
            <v>ＫＧ／ｶ所</v>
          </cell>
          <cell r="E1083" t="str">
            <v/>
          </cell>
          <cell r="F1083">
            <v>37</v>
          </cell>
          <cell r="G1083" t="str">
            <v/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  <cell r="L1083" t="str">
            <v/>
          </cell>
          <cell r="M1083" t="str">
            <v/>
          </cell>
          <cell r="N1083" t="str">
            <v/>
          </cell>
          <cell r="O1083" t="str">
            <v/>
          </cell>
          <cell r="P1083" t="str">
            <v/>
          </cell>
          <cell r="Q1083" t="str">
            <v/>
          </cell>
          <cell r="R1083" t="str">
            <v/>
          </cell>
        </row>
        <row r="1084">
          <cell r="A1084">
            <v>1083</v>
          </cell>
          <cell r="B1084" t="str">
            <v>多量トラップ</v>
          </cell>
          <cell r="C1084" t="str">
            <v>65</v>
          </cell>
          <cell r="D1084" t="str">
            <v>ＫＧ／ｶ所</v>
          </cell>
          <cell r="E1084" t="str">
            <v/>
          </cell>
          <cell r="F1084">
            <v>73</v>
          </cell>
          <cell r="G1084" t="str">
            <v/>
          </cell>
          <cell r="H1084" t="str">
            <v/>
          </cell>
          <cell r="I1084" t="str">
            <v/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  <cell r="O1084" t="str">
            <v/>
          </cell>
          <cell r="P1084" t="str">
            <v/>
          </cell>
          <cell r="Q1084" t="str">
            <v/>
          </cell>
          <cell r="R1084" t="str">
            <v/>
          </cell>
        </row>
        <row r="1085">
          <cell r="A1085">
            <v>1084</v>
          </cell>
          <cell r="B1085" t="str">
            <v>多量トラップ</v>
          </cell>
          <cell r="C1085" t="str">
            <v>80</v>
          </cell>
          <cell r="D1085" t="str">
            <v>ＫＧ／ｶ所</v>
          </cell>
          <cell r="E1085" t="str">
            <v/>
          </cell>
          <cell r="F1085">
            <v>73</v>
          </cell>
          <cell r="G1085" t="str">
            <v/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  <cell r="M1085" t="str">
            <v/>
          </cell>
          <cell r="N1085" t="str">
            <v/>
          </cell>
          <cell r="O1085" t="str">
            <v/>
          </cell>
          <cell r="P1085" t="str">
            <v/>
          </cell>
          <cell r="Q1085" t="str">
            <v/>
          </cell>
          <cell r="R1085" t="str">
            <v/>
          </cell>
        </row>
        <row r="1086">
          <cell r="A1086">
            <v>1085</v>
          </cell>
          <cell r="B1086" t="str">
            <v>バケット型トラップ</v>
          </cell>
          <cell r="C1086" t="str">
            <v>15</v>
          </cell>
          <cell r="D1086" t="str">
            <v>ＫＧ／ｶ所</v>
          </cell>
          <cell r="E1086" t="str">
            <v/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  <cell r="M1086" t="str">
            <v/>
          </cell>
          <cell r="N1086" t="str">
            <v/>
          </cell>
          <cell r="O1086">
            <v>2.9</v>
          </cell>
          <cell r="P1086" t="str">
            <v/>
          </cell>
          <cell r="Q1086" t="str">
            <v/>
          </cell>
          <cell r="R1086" t="str">
            <v/>
          </cell>
        </row>
        <row r="1087">
          <cell r="A1087">
            <v>1086</v>
          </cell>
          <cell r="B1087" t="str">
            <v>バケット型トラップ</v>
          </cell>
          <cell r="C1087" t="str">
            <v>20</v>
          </cell>
          <cell r="D1087" t="str">
            <v>ＫＧ／ｶ所</v>
          </cell>
          <cell r="E1087" t="str">
            <v/>
          </cell>
          <cell r="F1087" t="str">
            <v/>
          </cell>
          <cell r="G1087" t="str">
            <v/>
          </cell>
          <cell r="H1087" t="str">
            <v/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  <cell r="O1087">
            <v>4.3</v>
          </cell>
          <cell r="P1087" t="str">
            <v/>
          </cell>
          <cell r="Q1087" t="str">
            <v/>
          </cell>
          <cell r="R1087" t="str">
            <v/>
          </cell>
        </row>
        <row r="1088">
          <cell r="A1088">
            <v>1087</v>
          </cell>
          <cell r="B1088" t="str">
            <v>バケット型トラップ</v>
          </cell>
          <cell r="C1088" t="str">
            <v>25</v>
          </cell>
          <cell r="D1088" t="str">
            <v>ＫＧ／ｶ所</v>
          </cell>
          <cell r="E1088" t="str">
            <v/>
          </cell>
          <cell r="F1088" t="str">
            <v/>
          </cell>
          <cell r="G1088" t="str">
            <v/>
          </cell>
          <cell r="H1088" t="str">
            <v/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  <cell r="O1088">
            <v>6.7</v>
          </cell>
          <cell r="P1088" t="str">
            <v/>
          </cell>
          <cell r="Q1088" t="str">
            <v/>
          </cell>
          <cell r="R1088" t="str">
            <v/>
          </cell>
        </row>
        <row r="1089">
          <cell r="A1089">
            <v>1088</v>
          </cell>
          <cell r="B1089" t="str">
            <v>放熱器トラップ</v>
          </cell>
          <cell r="C1089" t="str">
            <v>15</v>
          </cell>
          <cell r="D1089" t="str">
            <v>ＫＧ／ｶ所</v>
          </cell>
          <cell r="E1089" t="str">
            <v/>
          </cell>
          <cell r="F1089" t="str">
            <v/>
          </cell>
          <cell r="G1089" t="str">
            <v/>
          </cell>
          <cell r="H1089" t="str">
            <v/>
          </cell>
          <cell r="I1089" t="str">
            <v/>
          </cell>
          <cell r="J1089" t="str">
            <v/>
          </cell>
          <cell r="K1089" t="str">
            <v/>
          </cell>
          <cell r="L1089" t="str">
            <v/>
          </cell>
          <cell r="M1089" t="str">
            <v/>
          </cell>
          <cell r="N1089" t="str">
            <v/>
          </cell>
          <cell r="O1089">
            <v>0.67</v>
          </cell>
          <cell r="P1089" t="str">
            <v/>
          </cell>
          <cell r="Q1089" t="str">
            <v/>
          </cell>
          <cell r="R1089" t="str">
            <v/>
          </cell>
        </row>
        <row r="1090">
          <cell r="A1090">
            <v>1089</v>
          </cell>
          <cell r="B1090" t="str">
            <v>放熱器トラップ</v>
          </cell>
          <cell r="C1090" t="str">
            <v>20</v>
          </cell>
          <cell r="D1090" t="str">
            <v>ＫＧ／ｶ所</v>
          </cell>
          <cell r="E1090" t="str">
            <v/>
          </cell>
          <cell r="F1090" t="str">
            <v/>
          </cell>
          <cell r="G1090" t="str">
            <v/>
          </cell>
          <cell r="H1090" t="str">
            <v/>
          </cell>
          <cell r="I1090" t="str">
            <v/>
          </cell>
          <cell r="J1090" t="str">
            <v/>
          </cell>
          <cell r="K1090" t="str">
            <v/>
          </cell>
          <cell r="L1090" t="str">
            <v/>
          </cell>
          <cell r="M1090" t="str">
            <v/>
          </cell>
          <cell r="N1090" t="str">
            <v/>
          </cell>
          <cell r="O1090">
            <v>0.88</v>
          </cell>
          <cell r="P1090" t="str">
            <v/>
          </cell>
          <cell r="Q1090" t="str">
            <v/>
          </cell>
          <cell r="R1090" t="str">
            <v/>
          </cell>
        </row>
        <row r="1091">
          <cell r="A1091">
            <v>1090</v>
          </cell>
          <cell r="B1091" t="str">
            <v>放熱器トラップ</v>
          </cell>
          <cell r="C1091" t="str">
            <v>25</v>
          </cell>
          <cell r="D1091" t="str">
            <v>ＫＧ／ｶ所</v>
          </cell>
          <cell r="E1091" t="str">
            <v/>
          </cell>
          <cell r="F1091" t="str">
            <v/>
          </cell>
          <cell r="G1091" t="str">
            <v/>
          </cell>
          <cell r="H1091" t="str">
            <v/>
          </cell>
          <cell r="I1091" t="str">
            <v/>
          </cell>
          <cell r="J1091" t="str">
            <v/>
          </cell>
          <cell r="K1091" t="str">
            <v/>
          </cell>
          <cell r="L1091" t="str">
            <v/>
          </cell>
          <cell r="M1091" t="str">
            <v/>
          </cell>
          <cell r="N1091" t="str">
            <v/>
          </cell>
          <cell r="O1091">
            <v>1.4</v>
          </cell>
          <cell r="P1091" t="str">
            <v/>
          </cell>
          <cell r="Q1091" t="str">
            <v/>
          </cell>
          <cell r="R1091" t="str">
            <v/>
          </cell>
        </row>
        <row r="1092">
          <cell r="A1092">
            <v>1091</v>
          </cell>
          <cell r="B1092" t="str">
            <v>放 熱 器 弁</v>
          </cell>
          <cell r="C1092" t="str">
            <v>15</v>
          </cell>
          <cell r="D1092" t="str">
            <v>ＫＧ／ｶ所</v>
          </cell>
          <cell r="E1092" t="str">
            <v/>
          </cell>
          <cell r="F1092" t="str">
            <v/>
          </cell>
          <cell r="G1092" t="str">
            <v/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  <cell r="O1092">
            <v>0.6</v>
          </cell>
          <cell r="P1092" t="str">
            <v/>
          </cell>
          <cell r="Q1092" t="str">
            <v/>
          </cell>
          <cell r="R1092" t="str">
            <v/>
          </cell>
        </row>
        <row r="1093">
          <cell r="A1093">
            <v>1092</v>
          </cell>
          <cell r="B1093" t="str">
            <v>放 熱 器 弁</v>
          </cell>
          <cell r="C1093" t="str">
            <v>20</v>
          </cell>
          <cell r="D1093" t="str">
            <v>ＫＧ／ｶ所</v>
          </cell>
          <cell r="E1093" t="str">
            <v/>
          </cell>
          <cell r="F1093" t="str">
            <v/>
          </cell>
          <cell r="G1093" t="str">
            <v/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  <cell r="O1093">
            <v>0.75</v>
          </cell>
          <cell r="P1093" t="str">
            <v/>
          </cell>
          <cell r="Q1093" t="str">
            <v/>
          </cell>
          <cell r="R1093" t="str">
            <v/>
          </cell>
        </row>
        <row r="1094">
          <cell r="A1094">
            <v>1093</v>
          </cell>
          <cell r="B1094" t="str">
            <v>放 熱 器 弁</v>
          </cell>
          <cell r="C1094" t="str">
            <v>25</v>
          </cell>
          <cell r="D1094" t="str">
            <v>ＫＧ／ｶ所</v>
          </cell>
          <cell r="E1094" t="str">
            <v/>
          </cell>
          <cell r="F1094" t="str">
            <v/>
          </cell>
          <cell r="G1094" t="str">
            <v/>
          </cell>
          <cell r="H1094" t="str">
            <v/>
          </cell>
          <cell r="I1094" t="str">
            <v/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  <cell r="N1094" t="str">
            <v/>
          </cell>
          <cell r="O1094">
            <v>1.1000000000000001</v>
          </cell>
          <cell r="P1094" t="str">
            <v/>
          </cell>
          <cell r="Q1094" t="str">
            <v/>
          </cell>
          <cell r="R1094" t="str">
            <v/>
          </cell>
        </row>
        <row r="1095">
          <cell r="A1095">
            <v>1094</v>
          </cell>
          <cell r="B1095" t="str">
            <v>放 熱 器 弁</v>
          </cell>
          <cell r="C1095" t="str">
            <v>32</v>
          </cell>
          <cell r="D1095" t="str">
            <v>ＫＧ／ｶ所</v>
          </cell>
          <cell r="E1095" t="str">
            <v/>
          </cell>
          <cell r="F1095" t="str">
            <v/>
          </cell>
          <cell r="G1095" t="str">
            <v/>
          </cell>
          <cell r="H1095" t="str">
            <v/>
          </cell>
          <cell r="I1095" t="str">
            <v/>
          </cell>
          <cell r="J1095" t="str">
            <v/>
          </cell>
          <cell r="K1095" t="str">
            <v/>
          </cell>
          <cell r="L1095" t="str">
            <v/>
          </cell>
          <cell r="M1095" t="str">
            <v/>
          </cell>
          <cell r="N1095" t="str">
            <v/>
          </cell>
          <cell r="O1095">
            <v>1.9</v>
          </cell>
          <cell r="P1095" t="str">
            <v/>
          </cell>
          <cell r="Q1095" t="str">
            <v/>
          </cell>
          <cell r="R1095" t="str">
            <v/>
          </cell>
        </row>
        <row r="1096">
          <cell r="A1096">
            <v>1095</v>
          </cell>
          <cell r="B1096" t="str">
            <v>温 水 弁</v>
          </cell>
          <cell r="C1096" t="str">
            <v>15</v>
          </cell>
          <cell r="D1096" t="str">
            <v>ＫＧ／ｶ所</v>
          </cell>
          <cell r="E1096" t="str">
            <v/>
          </cell>
          <cell r="F1096" t="str">
            <v/>
          </cell>
          <cell r="G1096" t="str">
            <v/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/>
          </cell>
          <cell r="O1096">
            <v>0.4</v>
          </cell>
          <cell r="P1096" t="str">
            <v/>
          </cell>
          <cell r="Q1096" t="str">
            <v/>
          </cell>
          <cell r="R1096" t="str">
            <v/>
          </cell>
        </row>
        <row r="1097">
          <cell r="A1097">
            <v>1096</v>
          </cell>
          <cell r="B1097" t="str">
            <v>温 水 弁</v>
          </cell>
          <cell r="C1097" t="str">
            <v>20</v>
          </cell>
          <cell r="D1097" t="str">
            <v>ＫＧ／ｶ所</v>
          </cell>
          <cell r="E1097" t="str">
            <v/>
          </cell>
          <cell r="F1097" t="str">
            <v/>
          </cell>
          <cell r="G1097" t="str">
            <v/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/>
          </cell>
          <cell r="O1097">
            <v>0.5</v>
          </cell>
          <cell r="P1097" t="str">
            <v/>
          </cell>
          <cell r="Q1097" t="str">
            <v/>
          </cell>
          <cell r="R1097" t="str">
            <v/>
          </cell>
        </row>
        <row r="1098">
          <cell r="A1098">
            <v>1097</v>
          </cell>
          <cell r="B1098" t="str">
            <v>温 水 弁</v>
          </cell>
          <cell r="C1098" t="str">
            <v>25</v>
          </cell>
          <cell r="D1098" t="str">
            <v>ＫＧ／ｶ所</v>
          </cell>
          <cell r="E1098" t="str">
            <v/>
          </cell>
          <cell r="F1098" t="str">
            <v/>
          </cell>
          <cell r="G1098" t="str">
            <v/>
          </cell>
          <cell r="H1098" t="str">
            <v/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  <cell r="O1098">
            <v>0.8</v>
          </cell>
          <cell r="P1098" t="str">
            <v/>
          </cell>
          <cell r="Q1098" t="str">
            <v/>
          </cell>
          <cell r="R1098" t="str">
            <v/>
          </cell>
        </row>
        <row r="1099">
          <cell r="A1099">
            <v>1098</v>
          </cell>
          <cell r="B1099" t="str">
            <v>温 水 弁</v>
          </cell>
          <cell r="C1099" t="str">
            <v>32</v>
          </cell>
          <cell r="D1099" t="str">
            <v>ＫＧ／ｶ所</v>
          </cell>
          <cell r="E1099" t="str">
            <v/>
          </cell>
          <cell r="F1099" t="str">
            <v/>
          </cell>
          <cell r="G1099" t="str">
            <v/>
          </cell>
          <cell r="H1099" t="str">
            <v/>
          </cell>
          <cell r="I1099" t="str">
            <v/>
          </cell>
          <cell r="J1099" t="str">
            <v/>
          </cell>
          <cell r="K1099" t="str">
            <v/>
          </cell>
          <cell r="L1099" t="str">
            <v/>
          </cell>
          <cell r="M1099" t="str">
            <v/>
          </cell>
          <cell r="N1099" t="str">
            <v/>
          </cell>
          <cell r="O1099">
            <v>1.5</v>
          </cell>
          <cell r="P1099" t="str">
            <v/>
          </cell>
          <cell r="Q1099" t="str">
            <v/>
          </cell>
          <cell r="R1099" t="str">
            <v/>
          </cell>
        </row>
        <row r="1100">
          <cell r="A1100">
            <v>1099</v>
          </cell>
          <cell r="B1100" t="str">
            <v>レタンコック</v>
          </cell>
          <cell r="C1100" t="str">
            <v>15</v>
          </cell>
          <cell r="D1100" t="str">
            <v>ＫＧ／ｶ所</v>
          </cell>
          <cell r="E1100" t="str">
            <v/>
          </cell>
          <cell r="F1100" t="str">
            <v/>
          </cell>
          <cell r="G1100" t="str">
            <v/>
          </cell>
          <cell r="H1100" t="str">
            <v/>
          </cell>
          <cell r="I1100" t="str">
            <v/>
          </cell>
          <cell r="J1100" t="str">
            <v/>
          </cell>
          <cell r="K1100" t="str">
            <v/>
          </cell>
          <cell r="L1100" t="str">
            <v/>
          </cell>
          <cell r="M1100" t="str">
            <v/>
          </cell>
          <cell r="N1100" t="str">
            <v/>
          </cell>
          <cell r="O1100">
            <v>0.3</v>
          </cell>
          <cell r="P1100" t="str">
            <v/>
          </cell>
          <cell r="Q1100" t="str">
            <v/>
          </cell>
          <cell r="R1100" t="str">
            <v/>
          </cell>
        </row>
        <row r="1101">
          <cell r="A1101">
            <v>1100</v>
          </cell>
          <cell r="B1101" t="str">
            <v>レタンコック</v>
          </cell>
          <cell r="C1101" t="str">
            <v>20</v>
          </cell>
          <cell r="D1101" t="str">
            <v>ＫＧ／ｶ所</v>
          </cell>
          <cell r="E1101" t="str">
            <v/>
          </cell>
          <cell r="F1101" t="str">
            <v/>
          </cell>
          <cell r="G1101" t="str">
            <v/>
          </cell>
          <cell r="H1101" t="str">
            <v/>
          </cell>
          <cell r="I1101" t="str">
            <v/>
          </cell>
          <cell r="J1101" t="str">
            <v/>
          </cell>
          <cell r="K1101" t="str">
            <v/>
          </cell>
          <cell r="L1101" t="str">
            <v/>
          </cell>
          <cell r="M1101" t="str">
            <v/>
          </cell>
          <cell r="N1101" t="str">
            <v/>
          </cell>
          <cell r="O1101">
            <v>0.5</v>
          </cell>
          <cell r="P1101" t="str">
            <v/>
          </cell>
          <cell r="Q1101" t="str">
            <v/>
          </cell>
          <cell r="R1101" t="str">
            <v/>
          </cell>
        </row>
        <row r="1102">
          <cell r="A1102">
            <v>1101</v>
          </cell>
          <cell r="B1102" t="str">
            <v>レタンコック</v>
          </cell>
          <cell r="C1102" t="str">
            <v>25</v>
          </cell>
          <cell r="D1102" t="str">
            <v>ＫＧ／ｶ所</v>
          </cell>
          <cell r="E1102" t="str">
            <v/>
          </cell>
          <cell r="F1102" t="str">
            <v/>
          </cell>
          <cell r="G1102" t="str">
            <v/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  <cell r="L1102" t="str">
            <v/>
          </cell>
          <cell r="M1102" t="str">
            <v/>
          </cell>
          <cell r="N1102" t="str">
            <v/>
          </cell>
          <cell r="O1102">
            <v>0.8</v>
          </cell>
          <cell r="P1102" t="str">
            <v/>
          </cell>
          <cell r="Q1102" t="str">
            <v/>
          </cell>
          <cell r="R1102" t="str">
            <v/>
          </cell>
        </row>
        <row r="1103">
          <cell r="A1103">
            <v>1102</v>
          </cell>
          <cell r="B1103" t="str">
            <v>レタンコック</v>
          </cell>
          <cell r="C1103" t="str">
            <v>32</v>
          </cell>
          <cell r="D1103" t="str">
            <v>ＫＧ／ｶ所</v>
          </cell>
          <cell r="E1103" t="str">
            <v/>
          </cell>
          <cell r="F1103" t="str">
            <v/>
          </cell>
          <cell r="G1103" t="str">
            <v/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/>
          </cell>
          <cell r="N1103" t="str">
            <v/>
          </cell>
          <cell r="O1103">
            <v>1.3</v>
          </cell>
          <cell r="P1103" t="str">
            <v/>
          </cell>
          <cell r="Q1103" t="str">
            <v/>
          </cell>
          <cell r="R1103" t="str">
            <v/>
          </cell>
        </row>
        <row r="1104">
          <cell r="A1104">
            <v>1103</v>
          </cell>
          <cell r="B1104" t="str">
            <v>温 調 弁</v>
          </cell>
          <cell r="C1104" t="str">
            <v>15</v>
          </cell>
          <cell r="D1104" t="str">
            <v>ＫＧ／ｶ所</v>
          </cell>
          <cell r="E1104" t="str">
            <v/>
          </cell>
          <cell r="F1104" t="str">
            <v/>
          </cell>
          <cell r="G1104" t="str">
            <v/>
          </cell>
          <cell r="H1104" t="str">
            <v/>
          </cell>
          <cell r="I1104" t="str">
            <v/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  <cell r="N1104" t="str">
            <v/>
          </cell>
          <cell r="O1104">
            <v>1.5</v>
          </cell>
          <cell r="P1104" t="str">
            <v/>
          </cell>
          <cell r="Q1104" t="str">
            <v/>
          </cell>
          <cell r="R1104" t="str">
            <v/>
          </cell>
        </row>
        <row r="1105">
          <cell r="A1105">
            <v>1104</v>
          </cell>
          <cell r="B1105" t="str">
            <v>温 調 弁</v>
          </cell>
          <cell r="C1105" t="str">
            <v>25</v>
          </cell>
          <cell r="D1105" t="str">
            <v>ＫＧ／ｶ所</v>
          </cell>
          <cell r="E1105" t="str">
            <v/>
          </cell>
          <cell r="F1105" t="str">
            <v/>
          </cell>
          <cell r="G1105" t="str">
            <v/>
          </cell>
          <cell r="H1105" t="str">
            <v/>
          </cell>
          <cell r="I1105" t="str">
            <v/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  <cell r="N1105" t="str">
            <v/>
          </cell>
          <cell r="O1105">
            <v>1.8</v>
          </cell>
          <cell r="P1105" t="str">
            <v/>
          </cell>
          <cell r="Q1105" t="str">
            <v/>
          </cell>
          <cell r="R1105" t="str">
            <v/>
          </cell>
        </row>
        <row r="1106">
          <cell r="A1106">
            <v>1105</v>
          </cell>
          <cell r="B1106" t="str">
            <v>温 調 弁</v>
          </cell>
          <cell r="C1106" t="str">
            <v>32</v>
          </cell>
          <cell r="D1106" t="str">
            <v>ＫＧ／ｶ所</v>
          </cell>
          <cell r="E1106" t="str">
            <v/>
          </cell>
          <cell r="F1106" t="str">
            <v/>
          </cell>
          <cell r="G1106" t="str">
            <v/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/>
          </cell>
          <cell r="O1106">
            <v>2.1</v>
          </cell>
          <cell r="P1106" t="str">
            <v/>
          </cell>
          <cell r="Q1106" t="str">
            <v/>
          </cell>
          <cell r="R1106" t="str">
            <v/>
          </cell>
        </row>
        <row r="1107">
          <cell r="A1107">
            <v>1106</v>
          </cell>
          <cell r="B1107" t="str">
            <v>温 調 弁</v>
          </cell>
          <cell r="C1107" t="str">
            <v>40</v>
          </cell>
          <cell r="D1107" t="str">
            <v>ＫＧ／ｶ所</v>
          </cell>
          <cell r="E1107" t="str">
            <v/>
          </cell>
          <cell r="F1107" t="str">
            <v/>
          </cell>
          <cell r="G1107" t="str">
            <v/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/>
          </cell>
          <cell r="N1107" t="str">
            <v/>
          </cell>
          <cell r="O1107">
            <v>2.2999999999999998</v>
          </cell>
          <cell r="P1107" t="str">
            <v/>
          </cell>
          <cell r="Q1107" t="str">
            <v/>
          </cell>
          <cell r="R1107" t="str">
            <v/>
          </cell>
        </row>
        <row r="1108">
          <cell r="A1108">
            <v>1107</v>
          </cell>
          <cell r="B1108" t="str">
            <v>温 調 弁</v>
          </cell>
          <cell r="C1108" t="str">
            <v>50</v>
          </cell>
          <cell r="D1108" t="str">
            <v>ＫＧ／ｶ所</v>
          </cell>
          <cell r="E1108" t="str">
            <v/>
          </cell>
          <cell r="F1108" t="str">
            <v/>
          </cell>
          <cell r="G1108" t="str">
            <v/>
          </cell>
          <cell r="H1108" t="str">
            <v/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/>
          </cell>
          <cell r="O1108">
            <v>2.9</v>
          </cell>
          <cell r="P1108" t="str">
            <v/>
          </cell>
          <cell r="Q1108" t="str">
            <v/>
          </cell>
          <cell r="R1108" t="str">
            <v/>
          </cell>
        </row>
        <row r="1109">
          <cell r="A1109">
            <v>1108</v>
          </cell>
          <cell r="B1109" t="str">
            <v>温 調 弁</v>
          </cell>
          <cell r="C1109" t="str">
            <v>65</v>
          </cell>
          <cell r="D1109" t="str">
            <v>ＫＧ／ｶ所</v>
          </cell>
          <cell r="E1109" t="str">
            <v/>
          </cell>
          <cell r="F1109" t="str">
            <v/>
          </cell>
          <cell r="G1109" t="str">
            <v/>
          </cell>
          <cell r="H1109" t="str">
            <v/>
          </cell>
          <cell r="I1109" t="str">
            <v/>
          </cell>
          <cell r="J1109" t="str">
            <v/>
          </cell>
          <cell r="K1109" t="str">
            <v/>
          </cell>
          <cell r="L1109" t="str">
            <v/>
          </cell>
          <cell r="M1109" t="str">
            <v/>
          </cell>
          <cell r="N1109" t="str">
            <v/>
          </cell>
          <cell r="O1109">
            <v>3.8</v>
          </cell>
          <cell r="P1109" t="str">
            <v/>
          </cell>
          <cell r="Q1109" t="str">
            <v/>
          </cell>
          <cell r="R1109" t="str">
            <v/>
          </cell>
        </row>
        <row r="1110">
          <cell r="A1110">
            <v>1109</v>
          </cell>
          <cell r="B1110" t="str">
            <v>温 調 弁</v>
          </cell>
          <cell r="C1110" t="str">
            <v>80</v>
          </cell>
          <cell r="D1110" t="str">
            <v>ＫＧ／ｶ所</v>
          </cell>
          <cell r="E1110" t="str">
            <v/>
          </cell>
          <cell r="F1110" t="str">
            <v/>
          </cell>
          <cell r="G1110" t="str">
            <v/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  <cell r="N1110" t="str">
            <v/>
          </cell>
          <cell r="O1110">
            <v>4.8</v>
          </cell>
          <cell r="P1110" t="str">
            <v/>
          </cell>
          <cell r="Q1110" t="str">
            <v/>
          </cell>
          <cell r="R1110" t="str">
            <v/>
          </cell>
        </row>
        <row r="1111">
          <cell r="A1111">
            <v>1110</v>
          </cell>
          <cell r="B1111" t="str">
            <v>温 調 弁</v>
          </cell>
          <cell r="C1111" t="str">
            <v>100</v>
          </cell>
          <cell r="D1111" t="str">
            <v>ＫＧ／ｶ所</v>
          </cell>
          <cell r="E1111" t="str">
            <v/>
          </cell>
          <cell r="F1111" t="str">
            <v/>
          </cell>
          <cell r="G1111" t="str">
            <v/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  <cell r="O1111">
            <v>7.4</v>
          </cell>
          <cell r="P1111" t="str">
            <v/>
          </cell>
          <cell r="Q1111" t="str">
            <v/>
          </cell>
          <cell r="R1111" t="str">
            <v/>
          </cell>
        </row>
        <row r="1112">
          <cell r="A1112">
            <v>1111</v>
          </cell>
          <cell r="B1112" t="str">
            <v>油タンク通気金物</v>
          </cell>
          <cell r="C1112" t="str">
            <v>32</v>
          </cell>
          <cell r="D1112" t="str">
            <v>ＫＧ／ｶ所</v>
          </cell>
          <cell r="E1112" t="str">
            <v/>
          </cell>
          <cell r="F1112">
            <v>1.2</v>
          </cell>
          <cell r="G1112" t="str">
            <v/>
          </cell>
          <cell r="H1112" t="str">
            <v/>
          </cell>
          <cell r="I1112" t="str">
            <v/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  <cell r="Q1112" t="str">
            <v/>
          </cell>
          <cell r="R1112" t="str">
            <v/>
          </cell>
        </row>
        <row r="1113">
          <cell r="A1113">
            <v>1112</v>
          </cell>
          <cell r="B1113" t="str">
            <v>油タンク注油口</v>
          </cell>
          <cell r="C1113" t="str">
            <v>50</v>
          </cell>
          <cell r="D1113" t="str">
            <v>ＫＧ／ｶ所</v>
          </cell>
          <cell r="E1113" t="str">
            <v/>
          </cell>
          <cell r="F1113" t="str">
            <v/>
          </cell>
          <cell r="G1113" t="str">
            <v/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  <cell r="L1113" t="str">
            <v/>
          </cell>
          <cell r="M1113" t="str">
            <v/>
          </cell>
          <cell r="N1113" t="str">
            <v/>
          </cell>
          <cell r="O1113">
            <v>1.5</v>
          </cell>
          <cell r="P1113" t="str">
            <v/>
          </cell>
          <cell r="Q1113" t="str">
            <v/>
          </cell>
          <cell r="R1113" t="str">
            <v/>
          </cell>
        </row>
        <row r="1114">
          <cell r="A1114">
            <v>1113</v>
          </cell>
          <cell r="B1114" t="str">
            <v>油タンク注油口</v>
          </cell>
          <cell r="C1114" t="str">
            <v>65</v>
          </cell>
          <cell r="D1114" t="str">
            <v>ＫＧ／ｶ所</v>
          </cell>
          <cell r="E1114" t="str">
            <v/>
          </cell>
          <cell r="F1114" t="str">
            <v/>
          </cell>
          <cell r="G1114" t="str">
            <v/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  <cell r="L1114" t="str">
            <v/>
          </cell>
          <cell r="M1114" t="str">
            <v/>
          </cell>
          <cell r="N1114" t="str">
            <v/>
          </cell>
          <cell r="O1114">
            <v>2.1</v>
          </cell>
          <cell r="P1114" t="str">
            <v/>
          </cell>
          <cell r="Q1114" t="str">
            <v/>
          </cell>
          <cell r="R1114" t="str">
            <v/>
          </cell>
        </row>
        <row r="1115">
          <cell r="A1115">
            <v>1114</v>
          </cell>
          <cell r="B1115" t="str">
            <v>油タンク計量口</v>
          </cell>
          <cell r="C1115" t="str">
            <v/>
          </cell>
          <cell r="D1115" t="str">
            <v>ＫＧ／ｶ所</v>
          </cell>
          <cell r="E1115" t="str">
            <v/>
          </cell>
          <cell r="F1115" t="str">
            <v/>
          </cell>
          <cell r="G1115" t="str">
            <v/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  <cell r="L1115" t="str">
            <v/>
          </cell>
          <cell r="M1115" t="str">
            <v/>
          </cell>
          <cell r="N1115" t="str">
            <v/>
          </cell>
          <cell r="O1115">
            <v>1.2</v>
          </cell>
          <cell r="P1115" t="str">
            <v/>
          </cell>
          <cell r="Q1115" t="str">
            <v/>
          </cell>
          <cell r="R1115" t="str">
            <v/>
          </cell>
        </row>
        <row r="1116">
          <cell r="A1116">
            <v>1115</v>
          </cell>
          <cell r="B1116" t="str">
            <v>油タンク吸油口</v>
          </cell>
          <cell r="C1116" t="str">
            <v>40</v>
          </cell>
          <cell r="D1116" t="str">
            <v>ＫＧ／ｶ所</v>
          </cell>
          <cell r="E1116" t="str">
            <v/>
          </cell>
          <cell r="F1116" t="str">
            <v/>
          </cell>
          <cell r="G1116" t="str">
            <v/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  <cell r="N1116" t="str">
            <v/>
          </cell>
          <cell r="O1116">
            <v>3.5</v>
          </cell>
          <cell r="P1116" t="str">
            <v/>
          </cell>
          <cell r="Q1116" t="str">
            <v/>
          </cell>
          <cell r="R1116" t="str">
            <v/>
          </cell>
        </row>
        <row r="1117">
          <cell r="A1117">
            <v>1116</v>
          </cell>
          <cell r="B1117" t="str">
            <v>油タンク吸油口</v>
          </cell>
          <cell r="C1117" t="str">
            <v>50</v>
          </cell>
          <cell r="D1117" t="str">
            <v>ＫＧ／ｶ所</v>
          </cell>
          <cell r="E1117" t="str">
            <v/>
          </cell>
          <cell r="F1117" t="str">
            <v/>
          </cell>
          <cell r="G1117" t="str">
            <v/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  <cell r="N1117" t="str">
            <v/>
          </cell>
          <cell r="O1117">
            <v>5.8</v>
          </cell>
          <cell r="P1117" t="str">
            <v/>
          </cell>
          <cell r="Q1117" t="str">
            <v/>
          </cell>
          <cell r="R1117" t="str">
            <v/>
          </cell>
        </row>
        <row r="1118">
          <cell r="A1118">
            <v>1117</v>
          </cell>
          <cell r="B1118" t="str">
            <v>圧 力 計</v>
          </cell>
          <cell r="C1118" t="str">
            <v/>
          </cell>
          <cell r="D1118" t="str">
            <v>ＫＧ／ｶ所</v>
          </cell>
          <cell r="E1118" t="str">
            <v/>
          </cell>
          <cell r="F1118" t="str">
            <v/>
          </cell>
          <cell r="G1118" t="str">
            <v/>
          </cell>
          <cell r="H1118" t="str">
            <v/>
          </cell>
          <cell r="I1118" t="str">
            <v/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  <cell r="N1118" t="str">
            <v/>
          </cell>
          <cell r="O1118">
            <v>0.45</v>
          </cell>
          <cell r="P1118" t="str">
            <v/>
          </cell>
          <cell r="Q1118" t="str">
            <v/>
          </cell>
          <cell r="R1118" t="str">
            <v/>
          </cell>
        </row>
        <row r="1119">
          <cell r="A1119">
            <v>1118</v>
          </cell>
          <cell r="B1119" t="str">
            <v>連 成 計</v>
          </cell>
          <cell r="D1119" t="str">
            <v>ＫＧ／ｶ所</v>
          </cell>
          <cell r="E1119" t="str">
            <v/>
          </cell>
          <cell r="F1119" t="str">
            <v/>
          </cell>
          <cell r="G1119" t="str">
            <v/>
          </cell>
          <cell r="H1119" t="str">
            <v/>
          </cell>
          <cell r="I1119" t="str">
            <v/>
          </cell>
          <cell r="J1119" t="str">
            <v/>
          </cell>
          <cell r="K1119" t="str">
            <v/>
          </cell>
          <cell r="L1119" t="str">
            <v/>
          </cell>
          <cell r="M1119" t="str">
            <v/>
          </cell>
          <cell r="N1119" t="str">
            <v/>
          </cell>
          <cell r="O1119">
            <v>0.45</v>
          </cell>
          <cell r="P1119" t="str">
            <v/>
          </cell>
          <cell r="Q1119" t="str">
            <v/>
          </cell>
          <cell r="R1119" t="str">
            <v/>
          </cell>
        </row>
        <row r="1120">
          <cell r="A1120">
            <v>1119</v>
          </cell>
          <cell r="B1120" t="str">
            <v>サ ー モ 盤</v>
          </cell>
          <cell r="C1120" t="str">
            <v>1 ｹ 用</v>
          </cell>
          <cell r="D1120" t="str">
            <v>ＫＧ／面</v>
          </cell>
          <cell r="E1120" t="str">
            <v/>
          </cell>
          <cell r="F1120" t="str">
            <v/>
          </cell>
          <cell r="G1120" t="str">
            <v/>
          </cell>
          <cell r="H1120" t="str">
            <v/>
          </cell>
          <cell r="I1120">
            <v>2.8</v>
          </cell>
          <cell r="J1120" t="str">
            <v/>
          </cell>
          <cell r="K1120" t="str">
            <v/>
          </cell>
          <cell r="L1120" t="str">
            <v/>
          </cell>
          <cell r="M1120" t="str">
            <v/>
          </cell>
          <cell r="N1120" t="str">
            <v/>
          </cell>
          <cell r="O1120" t="str">
            <v/>
          </cell>
          <cell r="P1120" t="str">
            <v/>
          </cell>
          <cell r="Q1120" t="str">
            <v/>
          </cell>
          <cell r="R1120" t="str">
            <v/>
          </cell>
        </row>
        <row r="1121">
          <cell r="A1121">
            <v>1120</v>
          </cell>
          <cell r="B1121" t="str">
            <v>サ ー モ 盤</v>
          </cell>
          <cell r="C1121" t="str">
            <v>2 ｹ 用</v>
          </cell>
          <cell r="D1121" t="str">
            <v>ＫＧ／面</v>
          </cell>
          <cell r="E1121" t="str">
            <v/>
          </cell>
          <cell r="F1121" t="str">
            <v/>
          </cell>
          <cell r="G1121" t="str">
            <v/>
          </cell>
          <cell r="H1121" t="str">
            <v/>
          </cell>
          <cell r="I1121">
            <v>3.5</v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  <cell r="N1121" t="str">
            <v/>
          </cell>
          <cell r="O1121" t="str">
            <v/>
          </cell>
          <cell r="P1121" t="str">
            <v/>
          </cell>
          <cell r="Q1121" t="str">
            <v/>
          </cell>
          <cell r="R1121" t="str">
            <v/>
          </cell>
        </row>
        <row r="1122">
          <cell r="A1122">
            <v>1121</v>
          </cell>
          <cell r="B1122" t="str">
            <v>サ ー モ 盤</v>
          </cell>
          <cell r="C1122" t="str">
            <v>3 ｹ 用</v>
          </cell>
          <cell r="D1122" t="str">
            <v>ＫＧ／面</v>
          </cell>
          <cell r="E1122" t="str">
            <v/>
          </cell>
          <cell r="F1122" t="str">
            <v/>
          </cell>
          <cell r="G1122" t="str">
            <v/>
          </cell>
          <cell r="H1122" t="str">
            <v/>
          </cell>
          <cell r="I1122">
            <v>5</v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/>
          </cell>
          <cell r="O1122" t="str">
            <v/>
          </cell>
          <cell r="P1122" t="str">
            <v/>
          </cell>
          <cell r="Q1122" t="str">
            <v/>
          </cell>
          <cell r="R1122" t="str">
            <v/>
          </cell>
        </row>
        <row r="1123">
          <cell r="A1123">
            <v>1122</v>
          </cell>
          <cell r="B1123" t="str">
            <v>サ ー モ 盤</v>
          </cell>
          <cell r="C1123" t="str">
            <v>4 ｹ 用</v>
          </cell>
          <cell r="D1123" t="str">
            <v>ＫＧ／面</v>
          </cell>
          <cell r="E1123" t="str">
            <v/>
          </cell>
          <cell r="F1123" t="str">
            <v/>
          </cell>
          <cell r="G1123" t="str">
            <v/>
          </cell>
          <cell r="H1123" t="str">
            <v/>
          </cell>
          <cell r="I1123">
            <v>6</v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/>
          </cell>
          <cell r="O1123" t="str">
            <v/>
          </cell>
          <cell r="P1123" t="str">
            <v/>
          </cell>
          <cell r="Q1123" t="str">
            <v/>
          </cell>
          <cell r="R1123" t="str">
            <v/>
          </cell>
        </row>
        <row r="1124">
          <cell r="A1124">
            <v>1123</v>
          </cell>
          <cell r="B1124" t="str">
            <v>サ ー モ 盤</v>
          </cell>
          <cell r="C1124" t="str">
            <v>5 ｹ 用</v>
          </cell>
          <cell r="D1124" t="str">
            <v>ＫＧ／面</v>
          </cell>
          <cell r="E1124" t="str">
            <v/>
          </cell>
          <cell r="F1124" t="str">
            <v/>
          </cell>
          <cell r="G1124" t="str">
            <v/>
          </cell>
          <cell r="H1124" t="str">
            <v/>
          </cell>
          <cell r="I1124">
            <v>8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  <cell r="O1124" t="str">
            <v/>
          </cell>
          <cell r="P1124" t="str">
            <v/>
          </cell>
          <cell r="Q1124" t="str">
            <v/>
          </cell>
          <cell r="R1124" t="str">
            <v/>
          </cell>
        </row>
        <row r="1125">
          <cell r="A1125">
            <v>1124</v>
          </cell>
          <cell r="B1125" t="str">
            <v>サ ー モ 盤</v>
          </cell>
          <cell r="C1125" t="str">
            <v>6 ｹ 用</v>
          </cell>
          <cell r="D1125" t="str">
            <v>ＫＧ／面</v>
          </cell>
          <cell r="E1125" t="str">
            <v/>
          </cell>
          <cell r="F1125" t="str">
            <v/>
          </cell>
          <cell r="G1125" t="str">
            <v/>
          </cell>
          <cell r="H1125" t="str">
            <v/>
          </cell>
          <cell r="I1125">
            <v>10</v>
          </cell>
          <cell r="J1125" t="str">
            <v/>
          </cell>
          <cell r="K1125" t="str">
            <v/>
          </cell>
          <cell r="L1125" t="str">
            <v/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  <cell r="Q1125" t="str">
            <v/>
          </cell>
          <cell r="R1125" t="str">
            <v/>
          </cell>
        </row>
        <row r="1126">
          <cell r="A1126">
            <v>1125</v>
          </cell>
          <cell r="B1126" t="str">
            <v>サ ー モ 盤</v>
          </cell>
          <cell r="C1126" t="str">
            <v>7 ｹ 用</v>
          </cell>
          <cell r="D1126" t="str">
            <v>ＫＧ／面</v>
          </cell>
          <cell r="E1126" t="str">
            <v/>
          </cell>
          <cell r="F1126" t="str">
            <v/>
          </cell>
          <cell r="G1126" t="str">
            <v/>
          </cell>
          <cell r="H1126" t="str">
            <v/>
          </cell>
          <cell r="I1126">
            <v>13</v>
          </cell>
          <cell r="J1126" t="str">
            <v/>
          </cell>
          <cell r="K1126" t="str">
            <v/>
          </cell>
          <cell r="L1126" t="str">
            <v/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  <cell r="Q1126" t="str">
            <v/>
          </cell>
          <cell r="R1126" t="str">
            <v/>
          </cell>
        </row>
        <row r="1127">
          <cell r="A1127">
            <v>1126</v>
          </cell>
          <cell r="B1127" t="str">
            <v>サ ー モ 盤</v>
          </cell>
          <cell r="C1127" t="str">
            <v>8 ｹ 用</v>
          </cell>
          <cell r="D1127" t="str">
            <v>ＫＧ／面</v>
          </cell>
          <cell r="E1127" t="str">
            <v/>
          </cell>
          <cell r="F1127" t="str">
            <v/>
          </cell>
          <cell r="G1127" t="str">
            <v/>
          </cell>
          <cell r="H1127" t="str">
            <v/>
          </cell>
          <cell r="I1127">
            <v>15</v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  <cell r="O1127" t="str">
            <v/>
          </cell>
          <cell r="P1127" t="str">
            <v/>
          </cell>
          <cell r="Q1127" t="str">
            <v/>
          </cell>
          <cell r="R1127" t="str">
            <v/>
          </cell>
        </row>
        <row r="1128">
          <cell r="A1128">
            <v>1127</v>
          </cell>
          <cell r="B1128" t="str">
            <v>サ ー モ 盤</v>
          </cell>
          <cell r="C1128" t="str">
            <v>9 ｹ 用</v>
          </cell>
          <cell r="D1128" t="str">
            <v>ＫＧ／面</v>
          </cell>
          <cell r="E1128" t="str">
            <v/>
          </cell>
          <cell r="F1128" t="str">
            <v/>
          </cell>
          <cell r="G1128" t="str">
            <v/>
          </cell>
          <cell r="H1128" t="str">
            <v/>
          </cell>
          <cell r="I1128">
            <v>17</v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  <cell r="O1128" t="str">
            <v/>
          </cell>
          <cell r="P1128" t="str">
            <v/>
          </cell>
          <cell r="Q1128" t="str">
            <v/>
          </cell>
          <cell r="R1128" t="str">
            <v/>
          </cell>
        </row>
        <row r="1129">
          <cell r="A1129">
            <v>1128</v>
          </cell>
          <cell r="B1129" t="str">
            <v>サ ー モ 盤</v>
          </cell>
          <cell r="C1129" t="str">
            <v>10 ｹ 用</v>
          </cell>
          <cell r="D1129" t="str">
            <v>ＫＧ／面</v>
          </cell>
          <cell r="E1129" t="str">
            <v/>
          </cell>
          <cell r="F1129" t="str">
            <v/>
          </cell>
          <cell r="G1129" t="str">
            <v/>
          </cell>
          <cell r="H1129" t="str">
            <v/>
          </cell>
          <cell r="I1129">
            <v>19</v>
          </cell>
          <cell r="J1129" t="str">
            <v/>
          </cell>
          <cell r="K1129" t="str">
            <v/>
          </cell>
          <cell r="L1129" t="str">
            <v/>
          </cell>
          <cell r="M1129" t="str">
            <v/>
          </cell>
          <cell r="N1129" t="str">
            <v/>
          </cell>
          <cell r="O1129" t="str">
            <v/>
          </cell>
          <cell r="P1129" t="str">
            <v/>
          </cell>
          <cell r="Q1129" t="str">
            <v/>
          </cell>
          <cell r="R1129" t="str">
            <v/>
          </cell>
        </row>
        <row r="1130">
          <cell r="A1130">
            <v>1129</v>
          </cell>
          <cell r="B1130" t="str">
            <v>制 御 盤  　自立</v>
          </cell>
          <cell r="C1130" t="str">
            <v>幅　　500</v>
          </cell>
          <cell r="D1130" t="str">
            <v>ＫＧ／面</v>
          </cell>
          <cell r="E1130" t="str">
            <v/>
          </cell>
          <cell r="F1130" t="str">
            <v/>
          </cell>
          <cell r="G1130" t="str">
            <v/>
          </cell>
          <cell r="H1130" t="str">
            <v/>
          </cell>
          <cell r="I1130">
            <v>110</v>
          </cell>
          <cell r="J1130" t="str">
            <v/>
          </cell>
          <cell r="K1130" t="str">
            <v/>
          </cell>
          <cell r="L1130" t="str">
            <v/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  <cell r="Q1130" t="str">
            <v/>
          </cell>
          <cell r="R1130" t="str">
            <v/>
          </cell>
        </row>
        <row r="1131">
          <cell r="A1131">
            <v>1130</v>
          </cell>
          <cell r="B1131" t="str">
            <v>制 御 盤  　自立</v>
          </cell>
          <cell r="C1131" t="str">
            <v>幅　　800</v>
          </cell>
          <cell r="D1131" t="str">
            <v>ＫＧ／面</v>
          </cell>
          <cell r="E1131" t="str">
            <v/>
          </cell>
          <cell r="F1131" t="str">
            <v/>
          </cell>
          <cell r="G1131" t="str">
            <v/>
          </cell>
          <cell r="H1131" t="str">
            <v/>
          </cell>
          <cell r="I1131">
            <v>140</v>
          </cell>
          <cell r="J1131" t="str">
            <v/>
          </cell>
          <cell r="K1131" t="str">
            <v/>
          </cell>
          <cell r="L1131" t="str">
            <v/>
          </cell>
          <cell r="M1131" t="str">
            <v/>
          </cell>
          <cell r="N1131" t="str">
            <v/>
          </cell>
          <cell r="O1131" t="str">
            <v/>
          </cell>
          <cell r="P1131" t="str">
            <v/>
          </cell>
          <cell r="Q1131" t="str">
            <v/>
          </cell>
          <cell r="R1131" t="str">
            <v/>
          </cell>
        </row>
        <row r="1132">
          <cell r="A1132">
            <v>1131</v>
          </cell>
          <cell r="B1132" t="str">
            <v>制 御 盤  　自立</v>
          </cell>
          <cell r="C1132" t="str">
            <v>幅　　1000</v>
          </cell>
          <cell r="D1132" t="str">
            <v>ＫＧ／面</v>
          </cell>
          <cell r="E1132" t="str">
            <v/>
          </cell>
          <cell r="F1132" t="str">
            <v/>
          </cell>
          <cell r="G1132" t="str">
            <v/>
          </cell>
          <cell r="H1132" t="str">
            <v/>
          </cell>
          <cell r="I1132">
            <v>200</v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  <cell r="N1132" t="str">
            <v/>
          </cell>
          <cell r="O1132" t="str">
            <v/>
          </cell>
          <cell r="P1132" t="str">
            <v/>
          </cell>
          <cell r="Q1132" t="str">
            <v/>
          </cell>
          <cell r="R1132" t="str">
            <v/>
          </cell>
        </row>
        <row r="1133">
          <cell r="A1133">
            <v>1132</v>
          </cell>
          <cell r="B1133" t="str">
            <v>制 御 盤  　自立</v>
          </cell>
          <cell r="C1133" t="str">
            <v>幅　　1200</v>
          </cell>
          <cell r="D1133" t="str">
            <v>ＫＧ／面</v>
          </cell>
          <cell r="E1133" t="str">
            <v/>
          </cell>
          <cell r="F1133" t="str">
            <v/>
          </cell>
          <cell r="G1133" t="str">
            <v/>
          </cell>
          <cell r="H1133" t="str">
            <v/>
          </cell>
          <cell r="I1133">
            <v>240</v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  <cell r="Q1133" t="str">
            <v/>
          </cell>
          <cell r="R1133" t="str">
            <v/>
          </cell>
        </row>
        <row r="1134">
          <cell r="A1134">
            <v>1133</v>
          </cell>
          <cell r="B1134" t="str">
            <v>制 御 盤  　自立</v>
          </cell>
          <cell r="C1134" t="str">
            <v>幅　　1500</v>
          </cell>
          <cell r="D1134" t="str">
            <v>ＫＧ／面</v>
          </cell>
          <cell r="E1134" t="str">
            <v/>
          </cell>
          <cell r="F1134" t="str">
            <v/>
          </cell>
          <cell r="G1134" t="str">
            <v/>
          </cell>
          <cell r="H1134" t="str">
            <v/>
          </cell>
          <cell r="I1134">
            <v>270</v>
          </cell>
          <cell r="J1134" t="str">
            <v/>
          </cell>
          <cell r="K1134" t="str">
            <v/>
          </cell>
          <cell r="L1134" t="str">
            <v/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  <cell r="Q1134" t="str">
            <v/>
          </cell>
          <cell r="R1134" t="str">
            <v/>
          </cell>
        </row>
        <row r="1135">
          <cell r="A1135">
            <v>1134</v>
          </cell>
          <cell r="B1135" t="str">
            <v>制 御 盤  　自立</v>
          </cell>
          <cell r="C1135" t="str">
            <v>幅　　2000</v>
          </cell>
          <cell r="D1135" t="str">
            <v>ＫＧ／面</v>
          </cell>
          <cell r="E1135" t="str">
            <v/>
          </cell>
          <cell r="F1135" t="str">
            <v/>
          </cell>
          <cell r="G1135" t="str">
            <v/>
          </cell>
          <cell r="H1135" t="str">
            <v/>
          </cell>
          <cell r="I1135">
            <v>400</v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  <cell r="Q1135" t="str">
            <v/>
          </cell>
          <cell r="R1135" t="str">
            <v/>
          </cell>
        </row>
        <row r="1136">
          <cell r="A1136">
            <v>1135</v>
          </cell>
          <cell r="B1136" t="str">
            <v>制 御 盤  　壁掛</v>
          </cell>
          <cell r="C1136" t="str">
            <v>幅　　500</v>
          </cell>
          <cell r="D1136" t="str">
            <v>ＫＧ／面</v>
          </cell>
          <cell r="E1136" t="str">
            <v/>
          </cell>
          <cell r="F1136" t="str">
            <v/>
          </cell>
          <cell r="G1136" t="str">
            <v/>
          </cell>
          <cell r="H1136" t="str">
            <v/>
          </cell>
          <cell r="I1136">
            <v>60</v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  <cell r="O1136" t="str">
            <v/>
          </cell>
          <cell r="P1136" t="str">
            <v/>
          </cell>
          <cell r="Q1136" t="str">
            <v/>
          </cell>
          <cell r="R1136" t="str">
            <v/>
          </cell>
        </row>
        <row r="1137">
          <cell r="A1137">
            <v>1136</v>
          </cell>
          <cell r="B1137" t="str">
            <v>制 御 盤  　壁掛</v>
          </cell>
          <cell r="C1137" t="str">
            <v>幅　　800</v>
          </cell>
          <cell r="D1137" t="str">
            <v>ＫＧ／面</v>
          </cell>
          <cell r="E1137" t="str">
            <v/>
          </cell>
          <cell r="F1137" t="str">
            <v/>
          </cell>
          <cell r="G1137" t="str">
            <v/>
          </cell>
          <cell r="H1137" t="str">
            <v/>
          </cell>
          <cell r="I1137">
            <v>80</v>
          </cell>
          <cell r="J1137" t="str">
            <v/>
          </cell>
          <cell r="K1137" t="str">
            <v/>
          </cell>
          <cell r="L1137" t="str">
            <v/>
          </cell>
          <cell r="M1137" t="str">
            <v/>
          </cell>
          <cell r="N1137" t="str">
            <v/>
          </cell>
          <cell r="O1137" t="str">
            <v/>
          </cell>
          <cell r="P1137" t="str">
            <v/>
          </cell>
          <cell r="Q1137" t="str">
            <v/>
          </cell>
          <cell r="R1137" t="str">
            <v/>
          </cell>
        </row>
        <row r="1138">
          <cell r="A1138">
            <v>1137</v>
          </cell>
          <cell r="B1138" t="str">
            <v>制 御 盤  　壁掛</v>
          </cell>
          <cell r="C1138" t="str">
            <v>幅　　1000</v>
          </cell>
          <cell r="D1138" t="str">
            <v>ＫＧ／面</v>
          </cell>
          <cell r="E1138" t="str">
            <v/>
          </cell>
          <cell r="F1138" t="str">
            <v/>
          </cell>
          <cell r="G1138" t="str">
            <v/>
          </cell>
          <cell r="H1138" t="str">
            <v/>
          </cell>
          <cell r="I1138">
            <v>110</v>
          </cell>
          <cell r="J1138" t="str">
            <v/>
          </cell>
          <cell r="K1138" t="str">
            <v/>
          </cell>
          <cell r="L1138" t="str">
            <v/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  <cell r="Q1138" t="str">
            <v/>
          </cell>
          <cell r="R1138" t="str">
            <v/>
          </cell>
        </row>
        <row r="1139">
          <cell r="A1139">
            <v>1138</v>
          </cell>
          <cell r="B1139" t="str">
            <v>制 御 盤  　壁掛</v>
          </cell>
          <cell r="C1139" t="str">
            <v>幅　　1200</v>
          </cell>
          <cell r="D1139" t="str">
            <v>ＫＧ／面</v>
          </cell>
          <cell r="E1139" t="str">
            <v/>
          </cell>
          <cell r="F1139" t="str">
            <v/>
          </cell>
          <cell r="G1139" t="str">
            <v/>
          </cell>
          <cell r="H1139" t="str">
            <v/>
          </cell>
          <cell r="I1139">
            <v>130</v>
          </cell>
          <cell r="J1139" t="str">
            <v/>
          </cell>
          <cell r="K1139" t="str">
            <v/>
          </cell>
          <cell r="L1139" t="str">
            <v/>
          </cell>
          <cell r="M1139" t="str">
            <v/>
          </cell>
          <cell r="N1139" t="str">
            <v/>
          </cell>
          <cell r="O1139" t="str">
            <v/>
          </cell>
          <cell r="P1139" t="str">
            <v/>
          </cell>
          <cell r="Q1139" t="str">
            <v/>
          </cell>
          <cell r="R1139" t="str">
            <v/>
          </cell>
        </row>
        <row r="1140">
          <cell r="A1140">
            <v>1139</v>
          </cell>
          <cell r="B1140" t="str">
            <v>刃 型 開 閉 器</v>
          </cell>
          <cell r="C1140" t="str">
            <v>2P  30A</v>
          </cell>
          <cell r="D1140" t="str">
            <v>ＫＧ／個</v>
          </cell>
          <cell r="E1140" t="str">
            <v/>
          </cell>
          <cell r="F1140" t="str">
            <v/>
          </cell>
          <cell r="G1140" t="str">
            <v/>
          </cell>
          <cell r="H1140">
            <v>0.2</v>
          </cell>
          <cell r="I1140" t="str">
            <v/>
          </cell>
          <cell r="J1140" t="str">
            <v/>
          </cell>
          <cell r="K1140" t="str">
            <v/>
          </cell>
          <cell r="L1140" t="str">
            <v/>
          </cell>
          <cell r="M1140" t="str">
            <v/>
          </cell>
          <cell r="N1140" t="str">
            <v/>
          </cell>
          <cell r="O1140" t="str">
            <v/>
          </cell>
          <cell r="P1140" t="str">
            <v/>
          </cell>
          <cell r="Q1140" t="str">
            <v/>
          </cell>
          <cell r="R1140" t="str">
            <v/>
          </cell>
        </row>
        <row r="1141">
          <cell r="A1141">
            <v>1140</v>
          </cell>
          <cell r="B1141" t="str">
            <v>刃 型 開 閉 器</v>
          </cell>
          <cell r="C1141" t="str">
            <v>2P  60A</v>
          </cell>
          <cell r="D1141" t="str">
            <v>ＫＧ／個</v>
          </cell>
          <cell r="E1141" t="str">
            <v/>
          </cell>
          <cell r="F1141" t="str">
            <v/>
          </cell>
          <cell r="G1141" t="str">
            <v/>
          </cell>
          <cell r="H1141">
            <v>0.34</v>
          </cell>
          <cell r="I1141" t="str">
            <v/>
          </cell>
          <cell r="J1141" t="str">
            <v/>
          </cell>
          <cell r="K1141" t="str">
            <v/>
          </cell>
          <cell r="L1141" t="str">
            <v/>
          </cell>
          <cell r="M1141" t="str">
            <v/>
          </cell>
          <cell r="N1141" t="str">
            <v/>
          </cell>
          <cell r="O1141" t="str">
            <v/>
          </cell>
          <cell r="P1141" t="str">
            <v/>
          </cell>
          <cell r="Q1141" t="str">
            <v/>
          </cell>
          <cell r="R1141" t="str">
            <v/>
          </cell>
        </row>
        <row r="1142">
          <cell r="A1142">
            <v>1141</v>
          </cell>
          <cell r="B1142" t="str">
            <v>刃 型 開 閉 器</v>
          </cell>
          <cell r="C1142" t="str">
            <v>2P  100A</v>
          </cell>
          <cell r="D1142" t="str">
            <v>ＫＧ／個</v>
          </cell>
          <cell r="E1142" t="str">
            <v/>
          </cell>
          <cell r="F1142" t="str">
            <v/>
          </cell>
          <cell r="G1142" t="str">
            <v/>
          </cell>
          <cell r="H1142">
            <v>0.7</v>
          </cell>
          <cell r="I1142" t="str">
            <v/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  <cell r="N1142" t="str">
            <v/>
          </cell>
          <cell r="O1142" t="str">
            <v/>
          </cell>
          <cell r="P1142" t="str">
            <v/>
          </cell>
          <cell r="Q1142" t="str">
            <v/>
          </cell>
          <cell r="R1142" t="str">
            <v/>
          </cell>
        </row>
        <row r="1143">
          <cell r="A1143">
            <v>1142</v>
          </cell>
          <cell r="B1143" t="str">
            <v>刃 型 開 閉 器</v>
          </cell>
          <cell r="C1143" t="str">
            <v>2P  200A</v>
          </cell>
          <cell r="D1143" t="str">
            <v>ＫＧ／個</v>
          </cell>
          <cell r="E1143" t="str">
            <v/>
          </cell>
          <cell r="F1143" t="str">
            <v/>
          </cell>
          <cell r="G1143" t="str">
            <v/>
          </cell>
          <cell r="H1143">
            <v>1.74</v>
          </cell>
          <cell r="I1143" t="str">
            <v/>
          </cell>
          <cell r="J1143" t="str">
            <v/>
          </cell>
          <cell r="K1143" t="str">
            <v/>
          </cell>
          <cell r="L1143" t="str">
            <v/>
          </cell>
          <cell r="M1143" t="str">
            <v/>
          </cell>
          <cell r="N1143" t="str">
            <v/>
          </cell>
          <cell r="O1143" t="str">
            <v/>
          </cell>
          <cell r="P1143" t="str">
            <v/>
          </cell>
          <cell r="Q1143" t="str">
            <v/>
          </cell>
          <cell r="R1143" t="str">
            <v/>
          </cell>
        </row>
        <row r="1144">
          <cell r="A1144">
            <v>1143</v>
          </cell>
          <cell r="B1144" t="str">
            <v>刃 型 開 閉 器</v>
          </cell>
          <cell r="C1144" t="str">
            <v>3P  30A</v>
          </cell>
          <cell r="D1144" t="str">
            <v>ＫＧ／個</v>
          </cell>
          <cell r="E1144" t="str">
            <v/>
          </cell>
          <cell r="F1144" t="str">
            <v/>
          </cell>
          <cell r="G1144" t="str">
            <v/>
          </cell>
          <cell r="H1144">
            <v>0.3</v>
          </cell>
          <cell r="I1144" t="str">
            <v/>
          </cell>
          <cell r="J1144" t="str">
            <v/>
          </cell>
          <cell r="K1144" t="str">
            <v/>
          </cell>
          <cell r="L1144" t="str">
            <v/>
          </cell>
          <cell r="M1144" t="str">
            <v/>
          </cell>
          <cell r="N1144" t="str">
            <v/>
          </cell>
          <cell r="O1144" t="str">
            <v/>
          </cell>
          <cell r="P1144" t="str">
            <v/>
          </cell>
          <cell r="Q1144" t="str">
            <v/>
          </cell>
          <cell r="R1144" t="str">
            <v/>
          </cell>
        </row>
        <row r="1145">
          <cell r="A1145">
            <v>1144</v>
          </cell>
          <cell r="B1145" t="str">
            <v>刃 型 開 閉 器</v>
          </cell>
          <cell r="C1145" t="str">
            <v>3P  60A</v>
          </cell>
          <cell r="D1145" t="str">
            <v>ＫＧ／個</v>
          </cell>
          <cell r="E1145" t="str">
            <v/>
          </cell>
          <cell r="F1145" t="str">
            <v/>
          </cell>
          <cell r="G1145" t="str">
            <v/>
          </cell>
          <cell r="H1145">
            <v>0.51</v>
          </cell>
          <cell r="I1145" t="str">
            <v/>
          </cell>
          <cell r="J1145" t="str">
            <v/>
          </cell>
          <cell r="K1145" t="str">
            <v/>
          </cell>
          <cell r="L1145" t="str">
            <v/>
          </cell>
          <cell r="M1145" t="str">
            <v/>
          </cell>
          <cell r="N1145" t="str">
            <v/>
          </cell>
          <cell r="O1145" t="str">
            <v/>
          </cell>
          <cell r="P1145" t="str">
            <v/>
          </cell>
          <cell r="Q1145" t="str">
            <v/>
          </cell>
          <cell r="R1145" t="str">
            <v/>
          </cell>
        </row>
        <row r="1146">
          <cell r="A1146">
            <v>1145</v>
          </cell>
          <cell r="B1146" t="str">
            <v>刃 型 開 閉 器</v>
          </cell>
          <cell r="C1146" t="str">
            <v>3P  100A</v>
          </cell>
          <cell r="D1146" t="str">
            <v>ＫＧ／個</v>
          </cell>
          <cell r="E1146" t="str">
            <v/>
          </cell>
          <cell r="F1146" t="str">
            <v/>
          </cell>
          <cell r="G1146" t="str">
            <v/>
          </cell>
          <cell r="H1146">
            <v>1.05</v>
          </cell>
          <cell r="I1146" t="str">
            <v/>
          </cell>
          <cell r="J1146" t="str">
            <v/>
          </cell>
          <cell r="K1146" t="str">
            <v/>
          </cell>
          <cell r="L1146" t="str">
            <v/>
          </cell>
          <cell r="M1146" t="str">
            <v/>
          </cell>
          <cell r="N1146" t="str">
            <v/>
          </cell>
          <cell r="O1146" t="str">
            <v/>
          </cell>
          <cell r="P1146" t="str">
            <v/>
          </cell>
          <cell r="Q1146" t="str">
            <v/>
          </cell>
          <cell r="R1146" t="str">
            <v/>
          </cell>
        </row>
        <row r="1147">
          <cell r="A1147">
            <v>1146</v>
          </cell>
          <cell r="B1147" t="str">
            <v>刃 型 開 閉 器</v>
          </cell>
          <cell r="C1147" t="str">
            <v>3P  200A</v>
          </cell>
          <cell r="D1147" t="str">
            <v>ＫＧ／個</v>
          </cell>
          <cell r="E1147" t="str">
            <v/>
          </cell>
          <cell r="F1147" t="str">
            <v/>
          </cell>
          <cell r="G1147" t="str">
            <v/>
          </cell>
          <cell r="H1147">
            <v>2.61</v>
          </cell>
          <cell r="I1147" t="str">
            <v/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  <cell r="N1147" t="str">
            <v/>
          </cell>
          <cell r="O1147" t="str">
            <v/>
          </cell>
          <cell r="P1147" t="str">
            <v/>
          </cell>
          <cell r="Q1147" t="str">
            <v/>
          </cell>
          <cell r="R1147" t="str">
            <v/>
          </cell>
        </row>
        <row r="1148">
          <cell r="A1148">
            <v>1147</v>
          </cell>
          <cell r="B1148" t="str">
            <v>刃 型 開 閉 器</v>
          </cell>
          <cell r="C1148" t="str">
            <v>3P  400A</v>
          </cell>
          <cell r="D1148" t="str">
            <v>ＫＧ／個</v>
          </cell>
          <cell r="E1148" t="str">
            <v/>
          </cell>
          <cell r="F1148" t="str">
            <v/>
          </cell>
          <cell r="G1148" t="str">
            <v/>
          </cell>
          <cell r="H1148">
            <v>9</v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  <cell r="O1148" t="str">
            <v/>
          </cell>
          <cell r="P1148" t="str">
            <v/>
          </cell>
          <cell r="Q1148" t="str">
            <v/>
          </cell>
          <cell r="R1148" t="str">
            <v/>
          </cell>
        </row>
        <row r="1149">
          <cell r="A1149">
            <v>1148</v>
          </cell>
          <cell r="B1149" t="str">
            <v>温度調節器　室内型</v>
          </cell>
          <cell r="C1149" t="str">
            <v>開閉制御</v>
          </cell>
          <cell r="D1149" t="str">
            <v>ＫＧ／ｶ所</v>
          </cell>
          <cell r="E1149" t="str">
            <v/>
          </cell>
          <cell r="F1149" t="str">
            <v/>
          </cell>
          <cell r="G1149" t="str">
            <v/>
          </cell>
          <cell r="H1149" t="str">
            <v/>
          </cell>
          <cell r="I1149" t="str">
            <v/>
          </cell>
          <cell r="J1149" t="str">
            <v/>
          </cell>
          <cell r="K1149" t="str">
            <v/>
          </cell>
          <cell r="L1149">
            <v>0.42</v>
          </cell>
          <cell r="M1149" t="str">
            <v/>
          </cell>
          <cell r="N1149" t="str">
            <v/>
          </cell>
          <cell r="O1149" t="str">
            <v/>
          </cell>
          <cell r="P1149" t="str">
            <v/>
          </cell>
          <cell r="Q1149" t="str">
            <v/>
          </cell>
          <cell r="R1149" t="str">
            <v/>
          </cell>
        </row>
        <row r="1150">
          <cell r="A1150">
            <v>1149</v>
          </cell>
          <cell r="B1150" t="str">
            <v>温度調節器　室内型</v>
          </cell>
          <cell r="C1150" t="str">
            <v>比例制御</v>
          </cell>
          <cell r="D1150" t="str">
            <v>ＫＧ／ｶ所</v>
          </cell>
          <cell r="E1150" t="str">
            <v/>
          </cell>
          <cell r="F1150" t="str">
            <v/>
          </cell>
          <cell r="G1150" t="str">
            <v/>
          </cell>
          <cell r="H1150" t="str">
            <v/>
          </cell>
          <cell r="I1150" t="str">
            <v/>
          </cell>
          <cell r="J1150" t="str">
            <v/>
          </cell>
          <cell r="K1150" t="str">
            <v/>
          </cell>
          <cell r="L1150">
            <v>0.9</v>
          </cell>
          <cell r="M1150" t="str">
            <v/>
          </cell>
          <cell r="N1150" t="str">
            <v/>
          </cell>
          <cell r="O1150" t="str">
            <v/>
          </cell>
          <cell r="P1150" t="str">
            <v/>
          </cell>
          <cell r="Q1150" t="str">
            <v/>
          </cell>
          <cell r="R1150" t="str">
            <v/>
          </cell>
        </row>
        <row r="1151">
          <cell r="A1151">
            <v>1150</v>
          </cell>
          <cell r="B1151" t="str">
            <v>湿度調節器　室内型</v>
          </cell>
          <cell r="C1151" t="str">
            <v>開閉制御</v>
          </cell>
          <cell r="D1151" t="str">
            <v>ＫＧ／ｶ所</v>
          </cell>
          <cell r="E1151" t="str">
            <v/>
          </cell>
          <cell r="F1151" t="str">
            <v/>
          </cell>
          <cell r="G1151" t="str">
            <v/>
          </cell>
          <cell r="H1151" t="str">
            <v/>
          </cell>
          <cell r="I1151" t="str">
            <v/>
          </cell>
          <cell r="J1151" t="str">
            <v/>
          </cell>
          <cell r="K1151" t="str">
            <v/>
          </cell>
          <cell r="L1151">
            <v>0.37</v>
          </cell>
          <cell r="M1151" t="str">
            <v/>
          </cell>
          <cell r="N1151" t="str">
            <v/>
          </cell>
          <cell r="O1151" t="str">
            <v/>
          </cell>
          <cell r="P1151" t="str">
            <v/>
          </cell>
          <cell r="Q1151" t="str">
            <v/>
          </cell>
          <cell r="R1151" t="str">
            <v/>
          </cell>
        </row>
        <row r="1152">
          <cell r="A1152">
            <v>1151</v>
          </cell>
          <cell r="B1152" t="str">
            <v>湿度調節器　室内型</v>
          </cell>
          <cell r="C1152" t="str">
            <v>比例制御</v>
          </cell>
          <cell r="D1152" t="str">
            <v>ＫＧ／ｶ所</v>
          </cell>
          <cell r="E1152" t="str">
            <v/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>
            <v>0.27</v>
          </cell>
          <cell r="M1152" t="str">
            <v/>
          </cell>
          <cell r="N1152" t="str">
            <v/>
          </cell>
          <cell r="O1152" t="str">
            <v/>
          </cell>
          <cell r="P1152" t="str">
            <v/>
          </cell>
          <cell r="Q1152" t="str">
            <v/>
          </cell>
          <cell r="R1152" t="str">
            <v/>
          </cell>
        </row>
        <row r="1153">
          <cell r="A1153">
            <v>1152</v>
          </cell>
          <cell r="B1153" t="str">
            <v>温度調節器　ﾀﾞｸﾄ挿入型</v>
          </cell>
          <cell r="C1153" t="str">
            <v>開閉制御</v>
          </cell>
          <cell r="D1153" t="str">
            <v>ＫＧ／ｶ所</v>
          </cell>
          <cell r="E1153" t="str">
            <v/>
          </cell>
          <cell r="F1153" t="str">
            <v/>
          </cell>
          <cell r="G1153" t="str">
            <v/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  <cell r="L1153">
            <v>0.76</v>
          </cell>
          <cell r="M1153" t="str">
            <v/>
          </cell>
          <cell r="N1153" t="str">
            <v/>
          </cell>
          <cell r="O1153" t="str">
            <v/>
          </cell>
          <cell r="P1153" t="str">
            <v/>
          </cell>
          <cell r="Q1153" t="str">
            <v/>
          </cell>
          <cell r="R1153" t="str">
            <v/>
          </cell>
        </row>
        <row r="1154">
          <cell r="A1154">
            <v>1153</v>
          </cell>
          <cell r="B1154" t="str">
            <v>温度調節器　ﾀﾞｸﾄ挿入型</v>
          </cell>
          <cell r="C1154" t="str">
            <v>比例制御</v>
          </cell>
          <cell r="D1154" t="str">
            <v>ＫＧ／ｶ所</v>
          </cell>
          <cell r="E1154" t="str">
            <v/>
          </cell>
          <cell r="F1154" t="str">
            <v/>
          </cell>
          <cell r="G1154" t="str">
            <v/>
          </cell>
          <cell r="H1154" t="str">
            <v/>
          </cell>
          <cell r="I1154" t="str">
            <v/>
          </cell>
          <cell r="J1154" t="str">
            <v/>
          </cell>
          <cell r="K1154" t="str">
            <v/>
          </cell>
          <cell r="L1154">
            <v>1.6</v>
          </cell>
          <cell r="M1154" t="str">
            <v/>
          </cell>
          <cell r="N1154" t="str">
            <v/>
          </cell>
          <cell r="O1154" t="str">
            <v/>
          </cell>
          <cell r="P1154" t="str">
            <v/>
          </cell>
          <cell r="Q1154" t="str">
            <v/>
          </cell>
          <cell r="R1154" t="str">
            <v/>
          </cell>
        </row>
        <row r="1155">
          <cell r="A1155">
            <v>1154</v>
          </cell>
          <cell r="B1155" t="str">
            <v>温度調節器　配管挿入型</v>
          </cell>
          <cell r="C1155" t="str">
            <v>開閉制御</v>
          </cell>
          <cell r="D1155" t="str">
            <v>ＫＧ／ｶ所</v>
          </cell>
          <cell r="E1155" t="str">
            <v/>
          </cell>
          <cell r="F1155" t="str">
            <v/>
          </cell>
          <cell r="G1155" t="str">
            <v/>
          </cell>
          <cell r="H1155" t="str">
            <v/>
          </cell>
          <cell r="I1155" t="str">
            <v/>
          </cell>
          <cell r="J1155" t="str">
            <v/>
          </cell>
          <cell r="K1155" t="str">
            <v/>
          </cell>
          <cell r="L1155">
            <v>0.2</v>
          </cell>
          <cell r="M1155" t="str">
            <v/>
          </cell>
          <cell r="N1155" t="str">
            <v/>
          </cell>
          <cell r="O1155" t="str">
            <v/>
          </cell>
          <cell r="P1155" t="str">
            <v/>
          </cell>
          <cell r="Q1155" t="str">
            <v/>
          </cell>
          <cell r="R1155" t="str">
            <v/>
          </cell>
        </row>
        <row r="1156">
          <cell r="A1156">
            <v>1155</v>
          </cell>
          <cell r="B1156" t="str">
            <v>温度調節器　配管挿入型</v>
          </cell>
          <cell r="C1156" t="str">
            <v>比例制御</v>
          </cell>
          <cell r="D1156" t="str">
            <v>ＫＧ／ｶ所</v>
          </cell>
          <cell r="E1156" t="str">
            <v/>
          </cell>
          <cell r="F1156" t="str">
            <v/>
          </cell>
          <cell r="G1156" t="str">
            <v/>
          </cell>
          <cell r="H1156" t="str">
            <v/>
          </cell>
          <cell r="I1156" t="str">
            <v/>
          </cell>
          <cell r="J1156" t="str">
            <v/>
          </cell>
          <cell r="K1156" t="str">
            <v/>
          </cell>
          <cell r="L1156">
            <v>1.02</v>
          </cell>
          <cell r="M1156" t="str">
            <v/>
          </cell>
          <cell r="N1156" t="str">
            <v/>
          </cell>
          <cell r="O1156" t="str">
            <v/>
          </cell>
          <cell r="P1156" t="str">
            <v/>
          </cell>
          <cell r="Q1156" t="str">
            <v/>
          </cell>
          <cell r="R1156" t="str">
            <v/>
          </cell>
        </row>
        <row r="1157">
          <cell r="A1157">
            <v>1156</v>
          </cell>
          <cell r="B1157" t="str">
            <v>電 磁 弁</v>
          </cell>
          <cell r="C1157" t="str">
            <v>15</v>
          </cell>
          <cell r="D1157" t="str">
            <v>ＫＧ／ｶ所</v>
          </cell>
          <cell r="E1157" t="str">
            <v/>
          </cell>
          <cell r="F1157">
            <v>1.25</v>
          </cell>
          <cell r="G1157" t="str">
            <v/>
          </cell>
          <cell r="H1157" t="str">
            <v/>
          </cell>
          <cell r="I1157" t="str">
            <v/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  <cell r="O1157" t="str">
            <v/>
          </cell>
          <cell r="P1157" t="str">
            <v/>
          </cell>
          <cell r="Q1157" t="str">
            <v/>
          </cell>
          <cell r="R1157" t="str">
            <v/>
          </cell>
        </row>
        <row r="1158">
          <cell r="A1158">
            <v>1157</v>
          </cell>
          <cell r="B1158" t="str">
            <v>電 磁 弁</v>
          </cell>
          <cell r="C1158" t="str">
            <v>20</v>
          </cell>
          <cell r="D1158" t="str">
            <v>ＫＧ／ｶ所</v>
          </cell>
          <cell r="E1158" t="str">
            <v/>
          </cell>
          <cell r="F1158">
            <v>1.6</v>
          </cell>
          <cell r="G1158" t="str">
            <v/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  <cell r="N1158" t="str">
            <v/>
          </cell>
          <cell r="O1158" t="str">
            <v/>
          </cell>
          <cell r="P1158" t="str">
            <v/>
          </cell>
          <cell r="Q1158" t="str">
            <v/>
          </cell>
          <cell r="R1158" t="str">
            <v/>
          </cell>
        </row>
        <row r="1159">
          <cell r="A1159">
            <v>1158</v>
          </cell>
          <cell r="B1159" t="str">
            <v>電 磁 弁</v>
          </cell>
          <cell r="C1159" t="str">
            <v>25</v>
          </cell>
          <cell r="D1159" t="str">
            <v>ＫＧ／ｶ所</v>
          </cell>
          <cell r="E1159" t="str">
            <v/>
          </cell>
          <cell r="F1159">
            <v>1.85</v>
          </cell>
          <cell r="G1159" t="str">
            <v/>
          </cell>
          <cell r="H1159" t="str">
            <v/>
          </cell>
          <cell r="I1159" t="str">
            <v/>
          </cell>
          <cell r="J1159" t="str">
            <v/>
          </cell>
          <cell r="K1159" t="str">
            <v/>
          </cell>
          <cell r="L1159" t="str">
            <v/>
          </cell>
          <cell r="M1159" t="str">
            <v/>
          </cell>
          <cell r="N1159" t="str">
            <v/>
          </cell>
          <cell r="O1159" t="str">
            <v/>
          </cell>
          <cell r="P1159" t="str">
            <v/>
          </cell>
          <cell r="Q1159" t="str">
            <v/>
          </cell>
          <cell r="R1159" t="str">
            <v/>
          </cell>
        </row>
        <row r="1160">
          <cell r="A1160">
            <v>1159</v>
          </cell>
          <cell r="B1160" t="str">
            <v>電 磁 弁</v>
          </cell>
          <cell r="C1160" t="str">
            <v>32</v>
          </cell>
          <cell r="D1160" t="str">
            <v>ＫＧ／ｶ所</v>
          </cell>
          <cell r="E1160" t="str">
            <v/>
          </cell>
          <cell r="F1160">
            <v>5.25</v>
          </cell>
          <cell r="G1160" t="str">
            <v/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  <cell r="N1160" t="str">
            <v/>
          </cell>
          <cell r="O1160" t="str">
            <v/>
          </cell>
          <cell r="P1160" t="str">
            <v/>
          </cell>
          <cell r="Q1160" t="str">
            <v/>
          </cell>
          <cell r="R1160" t="str">
            <v/>
          </cell>
        </row>
        <row r="1161">
          <cell r="A1161">
            <v>1160</v>
          </cell>
          <cell r="B1161" t="str">
            <v>電 磁 弁</v>
          </cell>
          <cell r="C1161" t="str">
            <v>40</v>
          </cell>
          <cell r="D1161" t="str">
            <v>ＫＧ／ｶ所</v>
          </cell>
          <cell r="E1161" t="str">
            <v/>
          </cell>
          <cell r="F1161">
            <v>5.7</v>
          </cell>
          <cell r="G1161" t="str">
            <v/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  <cell r="O1161" t="str">
            <v/>
          </cell>
          <cell r="P1161" t="str">
            <v/>
          </cell>
          <cell r="Q1161" t="str">
            <v/>
          </cell>
          <cell r="R1161" t="str">
            <v/>
          </cell>
        </row>
        <row r="1162">
          <cell r="A1162">
            <v>1161</v>
          </cell>
          <cell r="B1162" t="str">
            <v>電 磁 弁</v>
          </cell>
          <cell r="C1162" t="str">
            <v>50</v>
          </cell>
          <cell r="D1162" t="str">
            <v>ＫＧ／ｶ所</v>
          </cell>
          <cell r="E1162" t="str">
            <v/>
          </cell>
          <cell r="F1162">
            <v>19</v>
          </cell>
          <cell r="G1162" t="str">
            <v/>
          </cell>
          <cell r="H1162" t="str">
            <v/>
          </cell>
          <cell r="I1162" t="str">
            <v/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  <cell r="N1162" t="str">
            <v/>
          </cell>
          <cell r="O1162" t="str">
            <v/>
          </cell>
          <cell r="P1162" t="str">
            <v/>
          </cell>
          <cell r="Q1162" t="str">
            <v/>
          </cell>
          <cell r="R1162" t="str">
            <v/>
          </cell>
        </row>
        <row r="1163">
          <cell r="A1163">
            <v>1162</v>
          </cell>
          <cell r="B1163" t="str">
            <v>電 磁 弁</v>
          </cell>
          <cell r="C1163" t="str">
            <v>65</v>
          </cell>
          <cell r="D1163" t="str">
            <v>ＫＧ／ｶ所</v>
          </cell>
          <cell r="E1163" t="str">
            <v/>
          </cell>
          <cell r="F1163">
            <v>25</v>
          </cell>
          <cell r="G1163" t="str">
            <v/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  <cell r="O1163" t="str">
            <v/>
          </cell>
          <cell r="P1163" t="str">
            <v/>
          </cell>
          <cell r="Q1163" t="str">
            <v/>
          </cell>
          <cell r="R1163" t="str">
            <v/>
          </cell>
        </row>
        <row r="1164">
          <cell r="A1164">
            <v>1163</v>
          </cell>
          <cell r="B1164" t="str">
            <v>電 動 ２ 方 弁</v>
          </cell>
          <cell r="C1164" t="str">
            <v>40</v>
          </cell>
          <cell r="D1164" t="str">
            <v>ＫＧ／ｶ所</v>
          </cell>
          <cell r="E1164" t="str">
            <v/>
          </cell>
          <cell r="F1164">
            <v>11</v>
          </cell>
          <cell r="G1164" t="str">
            <v/>
          </cell>
          <cell r="H1164" t="str">
            <v/>
          </cell>
          <cell r="I1164" t="str">
            <v/>
          </cell>
          <cell r="J1164" t="str">
            <v/>
          </cell>
          <cell r="K1164" t="str">
            <v/>
          </cell>
          <cell r="L1164" t="str">
            <v/>
          </cell>
          <cell r="M1164" t="str">
            <v/>
          </cell>
          <cell r="N1164" t="str">
            <v/>
          </cell>
          <cell r="O1164" t="str">
            <v/>
          </cell>
          <cell r="P1164" t="str">
            <v/>
          </cell>
          <cell r="Q1164" t="str">
            <v/>
          </cell>
          <cell r="R1164" t="str">
            <v/>
          </cell>
        </row>
        <row r="1165">
          <cell r="A1165">
            <v>1164</v>
          </cell>
          <cell r="B1165" t="str">
            <v>電 動 ２ 方 弁</v>
          </cell>
          <cell r="C1165" t="str">
            <v>50</v>
          </cell>
          <cell r="D1165" t="str">
            <v>ＫＧ／ｶ所</v>
          </cell>
          <cell r="E1165" t="str">
            <v/>
          </cell>
          <cell r="F1165">
            <v>15.8</v>
          </cell>
          <cell r="G1165" t="str">
            <v/>
          </cell>
          <cell r="H1165" t="str">
            <v/>
          </cell>
          <cell r="I1165" t="str">
            <v/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  <cell r="O1165" t="str">
            <v/>
          </cell>
          <cell r="P1165" t="str">
            <v/>
          </cell>
          <cell r="Q1165" t="str">
            <v/>
          </cell>
          <cell r="R1165" t="str">
            <v/>
          </cell>
        </row>
        <row r="1166">
          <cell r="A1166">
            <v>1165</v>
          </cell>
          <cell r="B1166" t="str">
            <v>電 動 ２ 方 弁</v>
          </cell>
          <cell r="C1166" t="str">
            <v>65</v>
          </cell>
          <cell r="D1166" t="str">
            <v>ＫＧ／ｶ所</v>
          </cell>
          <cell r="E1166" t="str">
            <v/>
          </cell>
          <cell r="F1166">
            <v>21.2</v>
          </cell>
          <cell r="G1166" t="str">
            <v/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  <cell r="O1166" t="str">
            <v/>
          </cell>
          <cell r="P1166" t="str">
            <v/>
          </cell>
          <cell r="Q1166" t="str">
            <v/>
          </cell>
          <cell r="R1166" t="str">
            <v/>
          </cell>
        </row>
        <row r="1167">
          <cell r="A1167">
            <v>1166</v>
          </cell>
          <cell r="B1167" t="str">
            <v>電 動 ２ 方 弁</v>
          </cell>
          <cell r="C1167" t="str">
            <v>80</v>
          </cell>
          <cell r="D1167" t="str">
            <v>ＫＧ／ｶ所</v>
          </cell>
          <cell r="E1167" t="str">
            <v/>
          </cell>
          <cell r="F1167">
            <v>29.8</v>
          </cell>
          <cell r="G1167" t="str">
            <v/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  <cell r="L1167" t="str">
            <v/>
          </cell>
          <cell r="M1167" t="str">
            <v/>
          </cell>
          <cell r="N1167" t="str">
            <v/>
          </cell>
          <cell r="O1167" t="str">
            <v/>
          </cell>
          <cell r="P1167" t="str">
            <v/>
          </cell>
          <cell r="Q1167" t="str">
            <v/>
          </cell>
          <cell r="R1167" t="str">
            <v/>
          </cell>
        </row>
        <row r="1168">
          <cell r="A1168">
            <v>1167</v>
          </cell>
          <cell r="B1168" t="str">
            <v>電 動 ２ 方 弁</v>
          </cell>
          <cell r="C1168" t="str">
            <v>125</v>
          </cell>
          <cell r="D1168" t="str">
            <v>ＫＧ／ｶ所</v>
          </cell>
          <cell r="E1168" t="str">
            <v/>
          </cell>
          <cell r="F1168">
            <v>61</v>
          </cell>
          <cell r="G1168" t="str">
            <v/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  <cell r="N1168" t="str">
            <v/>
          </cell>
          <cell r="O1168" t="str">
            <v/>
          </cell>
          <cell r="P1168" t="str">
            <v/>
          </cell>
          <cell r="Q1168" t="str">
            <v/>
          </cell>
          <cell r="R1168" t="str">
            <v/>
          </cell>
        </row>
        <row r="1169">
          <cell r="A1169">
            <v>1168</v>
          </cell>
          <cell r="B1169" t="str">
            <v>電 動 ３ 方 弁</v>
          </cell>
          <cell r="C1169" t="str">
            <v>40</v>
          </cell>
          <cell r="D1169" t="str">
            <v>ＫＧ／ｶ所</v>
          </cell>
          <cell r="E1169" t="str">
            <v/>
          </cell>
          <cell r="F1169">
            <v>8.6999999999999993</v>
          </cell>
          <cell r="G1169" t="str">
            <v/>
          </cell>
          <cell r="H1169" t="str">
            <v/>
          </cell>
          <cell r="I1169" t="str">
            <v/>
          </cell>
          <cell r="J1169" t="str">
            <v/>
          </cell>
          <cell r="K1169" t="str">
            <v/>
          </cell>
          <cell r="L1169" t="str">
            <v/>
          </cell>
          <cell r="M1169" t="str">
            <v/>
          </cell>
          <cell r="N1169" t="str">
            <v/>
          </cell>
          <cell r="O1169" t="str">
            <v/>
          </cell>
          <cell r="P1169" t="str">
            <v/>
          </cell>
          <cell r="Q1169" t="str">
            <v/>
          </cell>
          <cell r="R1169" t="str">
            <v/>
          </cell>
        </row>
        <row r="1170">
          <cell r="A1170">
            <v>1169</v>
          </cell>
          <cell r="B1170" t="str">
            <v>電 動 ３ 方 弁</v>
          </cell>
          <cell r="C1170" t="str">
            <v>50</v>
          </cell>
          <cell r="D1170" t="str">
            <v>ＫＧ／ｶ所</v>
          </cell>
          <cell r="E1170" t="str">
            <v/>
          </cell>
          <cell r="F1170">
            <v>8.6999999999999993</v>
          </cell>
          <cell r="G1170" t="str">
            <v/>
          </cell>
          <cell r="H1170" t="str">
            <v/>
          </cell>
          <cell r="I1170" t="str">
            <v/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  <cell r="O1170" t="str">
            <v/>
          </cell>
          <cell r="P1170" t="str">
            <v/>
          </cell>
          <cell r="Q1170" t="str">
            <v/>
          </cell>
          <cell r="R1170" t="str">
            <v/>
          </cell>
        </row>
        <row r="1171">
          <cell r="A1171">
            <v>1170</v>
          </cell>
          <cell r="B1171" t="str">
            <v>電 動 ３ 方 弁</v>
          </cell>
          <cell r="C1171" t="str">
            <v>65</v>
          </cell>
          <cell r="D1171" t="str">
            <v>ＫＧ／ｶ所</v>
          </cell>
          <cell r="E1171" t="str">
            <v/>
          </cell>
          <cell r="F1171">
            <v>13.6</v>
          </cell>
          <cell r="G1171" t="str">
            <v/>
          </cell>
          <cell r="H1171" t="str">
            <v/>
          </cell>
          <cell r="I1171" t="str">
            <v/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  <cell r="O1171" t="str">
            <v/>
          </cell>
          <cell r="P1171" t="str">
            <v/>
          </cell>
          <cell r="Q1171" t="str">
            <v/>
          </cell>
          <cell r="R1171" t="str">
            <v/>
          </cell>
        </row>
        <row r="1172">
          <cell r="A1172">
            <v>1171</v>
          </cell>
          <cell r="B1172" t="str">
            <v>電 動 ３ 方 弁</v>
          </cell>
          <cell r="C1172" t="str">
            <v>80</v>
          </cell>
          <cell r="D1172" t="str">
            <v>ＫＧ／ｶ所</v>
          </cell>
          <cell r="E1172" t="str">
            <v/>
          </cell>
          <cell r="F1172">
            <v>15.3</v>
          </cell>
          <cell r="G1172" t="str">
            <v/>
          </cell>
          <cell r="H1172" t="str">
            <v/>
          </cell>
          <cell r="I1172" t="str">
            <v/>
          </cell>
          <cell r="J1172" t="str">
            <v/>
          </cell>
          <cell r="K1172" t="str">
            <v/>
          </cell>
          <cell r="L1172" t="str">
            <v/>
          </cell>
          <cell r="M1172" t="str">
            <v/>
          </cell>
          <cell r="N1172" t="str">
            <v/>
          </cell>
          <cell r="O1172" t="str">
            <v/>
          </cell>
          <cell r="P1172" t="str">
            <v/>
          </cell>
          <cell r="Q1172" t="str">
            <v/>
          </cell>
          <cell r="R1172" t="str">
            <v/>
          </cell>
        </row>
        <row r="1173">
          <cell r="A1173">
            <v>1172</v>
          </cell>
          <cell r="B1173" t="str">
            <v>電 動 ３ 方 弁</v>
          </cell>
          <cell r="C1173" t="str">
            <v>100</v>
          </cell>
          <cell r="D1173" t="str">
            <v>ＫＧ／ｶ所</v>
          </cell>
          <cell r="E1173" t="str">
            <v/>
          </cell>
          <cell r="F1173">
            <v>19</v>
          </cell>
          <cell r="G1173" t="str">
            <v/>
          </cell>
          <cell r="H1173" t="str">
            <v/>
          </cell>
          <cell r="I1173" t="str">
            <v/>
          </cell>
          <cell r="J1173" t="str">
            <v/>
          </cell>
          <cell r="K1173" t="str">
            <v/>
          </cell>
          <cell r="L1173" t="str">
            <v/>
          </cell>
          <cell r="M1173" t="str">
            <v/>
          </cell>
          <cell r="N1173" t="str">
            <v/>
          </cell>
          <cell r="O1173" t="str">
            <v/>
          </cell>
          <cell r="P1173" t="str">
            <v/>
          </cell>
          <cell r="Q1173" t="str">
            <v/>
          </cell>
          <cell r="R1173" t="str">
            <v/>
          </cell>
        </row>
        <row r="1174">
          <cell r="A1174">
            <v>1173</v>
          </cell>
          <cell r="B1174" t="str">
            <v>電 動 ３ 方 弁</v>
          </cell>
          <cell r="C1174" t="str">
            <v>125</v>
          </cell>
          <cell r="D1174" t="str">
            <v>ＫＧ／ｶ所</v>
          </cell>
          <cell r="E1174" t="str">
            <v/>
          </cell>
          <cell r="F1174">
            <v>26</v>
          </cell>
          <cell r="G1174" t="str">
            <v/>
          </cell>
          <cell r="H1174" t="str">
            <v/>
          </cell>
          <cell r="I1174" t="str">
            <v/>
          </cell>
          <cell r="J1174" t="str">
            <v/>
          </cell>
          <cell r="K1174" t="str">
            <v/>
          </cell>
          <cell r="L1174" t="str">
            <v/>
          </cell>
          <cell r="M1174" t="str">
            <v/>
          </cell>
          <cell r="N1174" t="str">
            <v/>
          </cell>
          <cell r="O1174" t="str">
            <v/>
          </cell>
          <cell r="P1174" t="str">
            <v/>
          </cell>
          <cell r="Q1174" t="str">
            <v/>
          </cell>
          <cell r="R1174" t="str">
            <v/>
          </cell>
        </row>
        <row r="1175">
          <cell r="A1175">
            <v>1174</v>
          </cell>
          <cell r="B1175" t="str">
            <v>電 極 棒</v>
          </cell>
          <cell r="C1175" t="str">
            <v>LF 3P</v>
          </cell>
          <cell r="D1175" t="str">
            <v>ＫＧ／ｶ所</v>
          </cell>
          <cell r="E1175" t="str">
            <v/>
          </cell>
          <cell r="F1175" t="str">
            <v/>
          </cell>
          <cell r="G1175" t="str">
            <v/>
          </cell>
          <cell r="H1175" t="str">
            <v/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>
            <v>1.5</v>
          </cell>
          <cell r="N1175" t="str">
            <v/>
          </cell>
          <cell r="O1175" t="str">
            <v/>
          </cell>
          <cell r="P1175" t="str">
            <v/>
          </cell>
          <cell r="Q1175" t="str">
            <v/>
          </cell>
          <cell r="R1175" t="str">
            <v/>
          </cell>
        </row>
        <row r="1176">
          <cell r="A1176">
            <v>1175</v>
          </cell>
          <cell r="B1176" t="str">
            <v>電 極 棒</v>
          </cell>
          <cell r="C1176" t="str">
            <v>LF 4P</v>
          </cell>
          <cell r="D1176" t="str">
            <v>ＫＧ／ｶ所</v>
          </cell>
          <cell r="E1176" t="str">
            <v/>
          </cell>
          <cell r="F1176" t="str">
            <v/>
          </cell>
          <cell r="G1176" t="str">
            <v/>
          </cell>
          <cell r="H1176" t="str">
            <v/>
          </cell>
          <cell r="I1176" t="str">
            <v/>
          </cell>
          <cell r="J1176" t="str">
            <v/>
          </cell>
          <cell r="K1176" t="str">
            <v/>
          </cell>
          <cell r="L1176" t="str">
            <v/>
          </cell>
          <cell r="M1176">
            <v>2</v>
          </cell>
          <cell r="N1176" t="str">
            <v/>
          </cell>
          <cell r="O1176" t="str">
            <v/>
          </cell>
          <cell r="P1176" t="str">
            <v/>
          </cell>
          <cell r="Q1176" t="str">
            <v/>
          </cell>
          <cell r="R1176" t="str">
            <v/>
          </cell>
        </row>
        <row r="1177">
          <cell r="A1177">
            <v>1176</v>
          </cell>
          <cell r="B1177" t="str">
            <v>電 極 棒</v>
          </cell>
          <cell r="C1177" t="str">
            <v>LF 5P</v>
          </cell>
          <cell r="D1177" t="str">
            <v>ＫＧ／ｶ所</v>
          </cell>
          <cell r="E1177" t="str">
            <v/>
          </cell>
          <cell r="F1177" t="str">
            <v/>
          </cell>
          <cell r="G1177" t="str">
            <v/>
          </cell>
          <cell r="H1177" t="str">
            <v/>
          </cell>
          <cell r="I1177" t="str">
            <v/>
          </cell>
          <cell r="J1177" t="str">
            <v/>
          </cell>
          <cell r="K1177" t="str">
            <v/>
          </cell>
          <cell r="L1177" t="str">
            <v/>
          </cell>
          <cell r="M1177">
            <v>2.5</v>
          </cell>
          <cell r="N1177" t="str">
            <v/>
          </cell>
          <cell r="O1177" t="str">
            <v/>
          </cell>
          <cell r="P1177" t="str">
            <v/>
          </cell>
          <cell r="Q1177" t="str">
            <v/>
          </cell>
          <cell r="R1177" t="str">
            <v/>
          </cell>
        </row>
        <row r="1178">
          <cell r="A1178">
            <v>1177</v>
          </cell>
          <cell r="B1178" t="str">
            <v>電極棒保持ボックス</v>
          </cell>
          <cell r="C1178" t="str">
            <v>RB - 50</v>
          </cell>
          <cell r="D1178" t="str">
            <v>ＫＧ／ｶ所</v>
          </cell>
          <cell r="E1178" t="str">
            <v/>
          </cell>
          <cell r="F1178">
            <v>9</v>
          </cell>
          <cell r="G1178" t="str">
            <v/>
          </cell>
          <cell r="H1178" t="str">
            <v/>
          </cell>
          <cell r="I1178" t="str">
            <v/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  <cell r="N1178" t="str">
            <v/>
          </cell>
          <cell r="O1178" t="str">
            <v/>
          </cell>
          <cell r="P1178" t="str">
            <v/>
          </cell>
          <cell r="Q1178" t="str">
            <v/>
          </cell>
          <cell r="R1178" t="str">
            <v/>
          </cell>
        </row>
        <row r="1179">
          <cell r="A1179">
            <v>1178</v>
          </cell>
          <cell r="B1179" t="str">
            <v xml:space="preserve">厚鋼電線管   </v>
          </cell>
          <cell r="C1179" t="str">
            <v>16</v>
          </cell>
          <cell r="D1179" t="str">
            <v>ＫＧ／Ｍ</v>
          </cell>
          <cell r="E1179" t="str">
            <v/>
          </cell>
          <cell r="F1179" t="str">
            <v/>
          </cell>
          <cell r="G1179" t="str">
            <v/>
          </cell>
          <cell r="H1179" t="str">
            <v/>
          </cell>
          <cell r="I1179">
            <v>1.06</v>
          </cell>
          <cell r="J1179" t="str">
            <v/>
          </cell>
          <cell r="K1179" t="str">
            <v/>
          </cell>
          <cell r="L1179" t="str">
            <v/>
          </cell>
          <cell r="M1179" t="str">
            <v/>
          </cell>
          <cell r="N1179" t="str">
            <v/>
          </cell>
          <cell r="O1179" t="str">
            <v/>
          </cell>
          <cell r="P1179" t="str">
            <v/>
          </cell>
          <cell r="Q1179" t="str">
            <v/>
          </cell>
          <cell r="R1179" t="str">
            <v/>
          </cell>
        </row>
        <row r="1180">
          <cell r="A1180">
            <v>1179</v>
          </cell>
          <cell r="B1180" t="str">
            <v xml:space="preserve">厚鋼電線管   </v>
          </cell>
          <cell r="C1180" t="str">
            <v>22</v>
          </cell>
          <cell r="D1180" t="str">
            <v>ＫＧ／Ｍ</v>
          </cell>
          <cell r="E1180" t="str">
            <v/>
          </cell>
          <cell r="F1180" t="str">
            <v/>
          </cell>
          <cell r="G1180" t="str">
            <v/>
          </cell>
          <cell r="H1180" t="str">
            <v/>
          </cell>
          <cell r="I1180">
            <v>1.37</v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  <cell r="O1180" t="str">
            <v/>
          </cell>
          <cell r="P1180" t="str">
            <v/>
          </cell>
          <cell r="Q1180" t="str">
            <v/>
          </cell>
          <cell r="R1180" t="str">
            <v/>
          </cell>
        </row>
        <row r="1181">
          <cell r="A1181">
            <v>1180</v>
          </cell>
          <cell r="B1181" t="str">
            <v xml:space="preserve">厚鋼電線管   </v>
          </cell>
          <cell r="C1181" t="str">
            <v>28</v>
          </cell>
          <cell r="D1181" t="str">
            <v>ＫＧ／Ｍ</v>
          </cell>
          <cell r="E1181" t="str">
            <v/>
          </cell>
          <cell r="F1181" t="str">
            <v/>
          </cell>
          <cell r="G1181" t="str">
            <v/>
          </cell>
          <cell r="H1181" t="str">
            <v/>
          </cell>
          <cell r="I1181">
            <v>1.9</v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  <cell r="O1181" t="str">
            <v/>
          </cell>
          <cell r="P1181" t="str">
            <v/>
          </cell>
          <cell r="Q1181" t="str">
            <v/>
          </cell>
          <cell r="R1181" t="str">
            <v/>
          </cell>
        </row>
        <row r="1182">
          <cell r="A1182">
            <v>1181</v>
          </cell>
          <cell r="B1182" t="str">
            <v xml:space="preserve">厚鋼電線管   </v>
          </cell>
          <cell r="C1182" t="str">
            <v>36</v>
          </cell>
          <cell r="D1182" t="str">
            <v>ＫＧ／Ｍ</v>
          </cell>
          <cell r="E1182" t="str">
            <v/>
          </cell>
          <cell r="F1182" t="str">
            <v/>
          </cell>
          <cell r="G1182" t="str">
            <v/>
          </cell>
          <cell r="H1182" t="str">
            <v/>
          </cell>
          <cell r="I1182">
            <v>2.4300000000000002</v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  <cell r="N1182" t="str">
            <v/>
          </cell>
          <cell r="O1182" t="str">
            <v/>
          </cell>
          <cell r="P1182" t="str">
            <v/>
          </cell>
          <cell r="Q1182" t="str">
            <v/>
          </cell>
          <cell r="R1182" t="str">
            <v/>
          </cell>
        </row>
        <row r="1183">
          <cell r="A1183">
            <v>1182</v>
          </cell>
          <cell r="B1183" t="str">
            <v xml:space="preserve">厚鋼電線管   </v>
          </cell>
          <cell r="C1183" t="str">
            <v>42</v>
          </cell>
          <cell r="D1183" t="str">
            <v>ＫＧ／Ｍ</v>
          </cell>
          <cell r="E1183" t="str">
            <v/>
          </cell>
          <cell r="F1183" t="str">
            <v/>
          </cell>
          <cell r="G1183" t="str">
            <v/>
          </cell>
          <cell r="H1183" t="str">
            <v/>
          </cell>
          <cell r="I1183">
            <v>2.79</v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  <cell r="N1183" t="str">
            <v/>
          </cell>
          <cell r="O1183" t="str">
            <v/>
          </cell>
          <cell r="P1183" t="str">
            <v/>
          </cell>
          <cell r="Q1183" t="str">
            <v/>
          </cell>
          <cell r="R1183" t="str">
            <v/>
          </cell>
        </row>
        <row r="1184">
          <cell r="A1184">
            <v>1183</v>
          </cell>
          <cell r="B1184" t="str">
            <v xml:space="preserve">厚鋼電線管   </v>
          </cell>
          <cell r="C1184" t="str">
            <v>54</v>
          </cell>
          <cell r="D1184" t="str">
            <v>ＫＧ／Ｍ</v>
          </cell>
          <cell r="E1184" t="str">
            <v/>
          </cell>
          <cell r="F1184" t="str">
            <v/>
          </cell>
          <cell r="G1184" t="str">
            <v/>
          </cell>
          <cell r="H1184" t="str">
            <v/>
          </cell>
          <cell r="I1184">
            <v>3.92</v>
          </cell>
          <cell r="J1184" t="str">
            <v/>
          </cell>
          <cell r="K1184" t="str">
            <v/>
          </cell>
          <cell r="L1184" t="str">
            <v/>
          </cell>
          <cell r="M1184" t="str">
            <v/>
          </cell>
          <cell r="N1184" t="str">
            <v/>
          </cell>
          <cell r="O1184" t="str">
            <v/>
          </cell>
          <cell r="P1184" t="str">
            <v/>
          </cell>
          <cell r="Q1184" t="str">
            <v/>
          </cell>
          <cell r="R1184" t="str">
            <v/>
          </cell>
        </row>
        <row r="1185">
          <cell r="A1185">
            <v>1184</v>
          </cell>
          <cell r="B1185" t="str">
            <v xml:space="preserve">厚鋼電線管   </v>
          </cell>
          <cell r="C1185" t="str">
            <v>70</v>
          </cell>
          <cell r="D1185" t="str">
            <v>ＫＧ／Ｍ</v>
          </cell>
          <cell r="E1185" t="str">
            <v/>
          </cell>
          <cell r="F1185" t="str">
            <v/>
          </cell>
          <cell r="G1185" t="str">
            <v/>
          </cell>
          <cell r="H1185" t="str">
            <v/>
          </cell>
          <cell r="I1185">
            <v>5</v>
          </cell>
          <cell r="J1185" t="str">
            <v/>
          </cell>
          <cell r="K1185" t="str">
            <v/>
          </cell>
          <cell r="L1185" t="str">
            <v/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  <cell r="Q1185" t="str">
            <v/>
          </cell>
          <cell r="R1185" t="str">
            <v/>
          </cell>
        </row>
        <row r="1186">
          <cell r="A1186">
            <v>1185</v>
          </cell>
          <cell r="B1186" t="str">
            <v xml:space="preserve">厚鋼電線管   </v>
          </cell>
          <cell r="C1186" t="str">
            <v>82</v>
          </cell>
          <cell r="D1186" t="str">
            <v>ＫＧ／Ｍ</v>
          </cell>
          <cell r="E1186" t="str">
            <v/>
          </cell>
          <cell r="F1186" t="str">
            <v/>
          </cell>
          <cell r="G1186" t="str">
            <v/>
          </cell>
          <cell r="H1186" t="str">
            <v/>
          </cell>
          <cell r="I1186">
            <v>5.88</v>
          </cell>
          <cell r="J1186" t="str">
            <v/>
          </cell>
          <cell r="K1186" t="str">
            <v/>
          </cell>
          <cell r="L1186" t="str">
            <v/>
          </cell>
          <cell r="M1186" t="str">
            <v/>
          </cell>
          <cell r="N1186" t="str">
            <v/>
          </cell>
          <cell r="O1186" t="str">
            <v/>
          </cell>
          <cell r="P1186" t="str">
            <v/>
          </cell>
          <cell r="Q1186" t="str">
            <v/>
          </cell>
          <cell r="R1186" t="str">
            <v/>
          </cell>
        </row>
        <row r="1187">
          <cell r="A1187">
            <v>1186</v>
          </cell>
          <cell r="B1187" t="str">
            <v xml:space="preserve">厚鋼電線管   </v>
          </cell>
          <cell r="C1187" t="str">
            <v>92</v>
          </cell>
          <cell r="D1187" t="str">
            <v>ＫＧ／Ｍ</v>
          </cell>
          <cell r="E1187" t="str">
            <v/>
          </cell>
          <cell r="F1187" t="str">
            <v/>
          </cell>
          <cell r="G1187" t="str">
            <v/>
          </cell>
          <cell r="H1187" t="str">
            <v/>
          </cell>
          <cell r="I1187">
            <v>8.39</v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  <cell r="Q1187" t="str">
            <v/>
          </cell>
          <cell r="R1187" t="str">
            <v/>
          </cell>
        </row>
        <row r="1188">
          <cell r="A1188">
            <v>1187</v>
          </cell>
          <cell r="B1188" t="str">
            <v xml:space="preserve">厚鋼電線管   </v>
          </cell>
          <cell r="C1188" t="str">
            <v>104</v>
          </cell>
          <cell r="D1188" t="str">
            <v>ＫＧ／Ｍ</v>
          </cell>
          <cell r="E1188" t="str">
            <v/>
          </cell>
          <cell r="F1188" t="str">
            <v/>
          </cell>
          <cell r="G1188" t="str">
            <v/>
          </cell>
          <cell r="H1188" t="str">
            <v/>
          </cell>
          <cell r="I1188">
            <v>9.48</v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  <cell r="Q1188" t="str">
            <v/>
          </cell>
          <cell r="R1188" t="str">
            <v/>
          </cell>
        </row>
        <row r="1189">
          <cell r="A1189">
            <v>1188</v>
          </cell>
          <cell r="B1189" t="str">
            <v>薄鋼電線管</v>
          </cell>
          <cell r="C1189" t="str">
            <v>15</v>
          </cell>
          <cell r="D1189" t="str">
            <v>ＫＧ／Ｍ</v>
          </cell>
          <cell r="E1189" t="str">
            <v/>
          </cell>
          <cell r="F1189" t="str">
            <v/>
          </cell>
          <cell r="G1189" t="str">
            <v/>
          </cell>
          <cell r="H1189" t="str">
            <v/>
          </cell>
          <cell r="I1189">
            <v>0.44</v>
          </cell>
          <cell r="J1189" t="str">
            <v/>
          </cell>
          <cell r="K1189" t="str">
            <v/>
          </cell>
          <cell r="L1189" t="str">
            <v/>
          </cell>
          <cell r="M1189" t="str">
            <v/>
          </cell>
          <cell r="N1189" t="str">
            <v/>
          </cell>
          <cell r="O1189" t="str">
            <v/>
          </cell>
          <cell r="P1189" t="str">
            <v/>
          </cell>
          <cell r="Q1189" t="str">
            <v/>
          </cell>
          <cell r="R1189" t="str">
            <v/>
          </cell>
        </row>
        <row r="1190">
          <cell r="A1190">
            <v>1189</v>
          </cell>
          <cell r="B1190" t="str">
            <v>薄鋼電線管</v>
          </cell>
          <cell r="C1190" t="str">
            <v>19</v>
          </cell>
          <cell r="D1190" t="str">
            <v>ＫＧ／Ｍ</v>
          </cell>
          <cell r="E1190" t="str">
            <v/>
          </cell>
          <cell r="F1190" t="str">
            <v/>
          </cell>
          <cell r="G1190" t="str">
            <v/>
          </cell>
          <cell r="H1190" t="str">
            <v/>
          </cell>
          <cell r="I1190">
            <v>0.69</v>
          </cell>
          <cell r="J1190" t="str">
            <v/>
          </cell>
          <cell r="K1190" t="str">
            <v/>
          </cell>
          <cell r="L1190" t="str">
            <v/>
          </cell>
          <cell r="M1190" t="str">
            <v/>
          </cell>
          <cell r="N1190" t="str">
            <v/>
          </cell>
          <cell r="O1190" t="str">
            <v/>
          </cell>
          <cell r="P1190" t="str">
            <v/>
          </cell>
          <cell r="Q1190" t="str">
            <v/>
          </cell>
          <cell r="R1190" t="str">
            <v/>
          </cell>
        </row>
        <row r="1191">
          <cell r="A1191">
            <v>1190</v>
          </cell>
          <cell r="B1191" t="str">
            <v>薄鋼電線管</v>
          </cell>
          <cell r="C1191" t="str">
            <v>25</v>
          </cell>
          <cell r="D1191" t="str">
            <v>ＫＧ／Ｍ</v>
          </cell>
          <cell r="E1191" t="str">
            <v/>
          </cell>
          <cell r="F1191" t="str">
            <v/>
          </cell>
          <cell r="G1191" t="str">
            <v/>
          </cell>
          <cell r="H1191" t="str">
            <v/>
          </cell>
          <cell r="I1191">
            <v>0.94</v>
          </cell>
          <cell r="J1191" t="str">
            <v/>
          </cell>
          <cell r="K1191" t="str">
            <v/>
          </cell>
          <cell r="L1191" t="str">
            <v/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  <cell r="Q1191" t="str">
            <v/>
          </cell>
          <cell r="R1191" t="str">
            <v/>
          </cell>
        </row>
        <row r="1192">
          <cell r="A1192">
            <v>1191</v>
          </cell>
          <cell r="B1192" t="str">
            <v>薄鋼電線管</v>
          </cell>
          <cell r="C1192" t="str">
            <v>31</v>
          </cell>
          <cell r="D1192" t="str">
            <v>ＫＧ／Ｍ</v>
          </cell>
          <cell r="E1192" t="str">
            <v/>
          </cell>
          <cell r="F1192" t="str">
            <v/>
          </cell>
          <cell r="G1192" t="str">
            <v/>
          </cell>
          <cell r="H1192" t="str">
            <v/>
          </cell>
          <cell r="I1192">
            <v>1.19</v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  <cell r="O1192" t="str">
            <v/>
          </cell>
          <cell r="P1192" t="str">
            <v/>
          </cell>
          <cell r="Q1192" t="str">
            <v/>
          </cell>
          <cell r="R1192" t="str">
            <v/>
          </cell>
        </row>
        <row r="1193">
          <cell r="A1193">
            <v>1192</v>
          </cell>
          <cell r="B1193" t="str">
            <v>薄鋼電線管</v>
          </cell>
          <cell r="C1193" t="str">
            <v>39</v>
          </cell>
          <cell r="D1193" t="str">
            <v>ＫＧ／Ｍ</v>
          </cell>
          <cell r="E1193" t="str">
            <v/>
          </cell>
          <cell r="F1193" t="str">
            <v/>
          </cell>
          <cell r="G1193" t="str">
            <v/>
          </cell>
          <cell r="H1193" t="str">
            <v/>
          </cell>
          <cell r="I1193">
            <v>1.44</v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  <cell r="O1193" t="str">
            <v/>
          </cell>
          <cell r="P1193" t="str">
            <v/>
          </cell>
          <cell r="Q1193" t="str">
            <v/>
          </cell>
          <cell r="R1193" t="str">
            <v/>
          </cell>
        </row>
        <row r="1194">
          <cell r="A1194">
            <v>1193</v>
          </cell>
          <cell r="B1194" t="str">
            <v>薄鋼電線管</v>
          </cell>
          <cell r="C1194" t="str">
            <v>51</v>
          </cell>
          <cell r="D1194" t="str">
            <v>ＫＧ／Ｍ</v>
          </cell>
          <cell r="E1194" t="str">
            <v/>
          </cell>
          <cell r="F1194" t="str">
            <v/>
          </cell>
          <cell r="G1194" t="str">
            <v/>
          </cell>
          <cell r="H1194" t="str">
            <v/>
          </cell>
          <cell r="I1194">
            <v>1.94</v>
          </cell>
          <cell r="J1194" t="str">
            <v/>
          </cell>
          <cell r="K1194" t="str">
            <v/>
          </cell>
          <cell r="L1194" t="str">
            <v/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  <cell r="Q1194" t="str">
            <v/>
          </cell>
          <cell r="R1194" t="str">
            <v/>
          </cell>
        </row>
        <row r="1195">
          <cell r="A1195">
            <v>1194</v>
          </cell>
          <cell r="B1195" t="str">
            <v>薄鋼電線管</v>
          </cell>
          <cell r="C1195" t="str">
            <v>63</v>
          </cell>
          <cell r="D1195" t="str">
            <v>ＫＧ／Ｍ</v>
          </cell>
          <cell r="E1195" t="str">
            <v/>
          </cell>
          <cell r="F1195" t="str">
            <v/>
          </cell>
          <cell r="G1195" t="str">
            <v/>
          </cell>
          <cell r="H1195" t="str">
            <v/>
          </cell>
          <cell r="I1195">
            <v>3.03</v>
          </cell>
          <cell r="J1195" t="str">
            <v/>
          </cell>
          <cell r="K1195" t="str">
            <v/>
          </cell>
          <cell r="L1195" t="str">
            <v/>
          </cell>
          <cell r="M1195" t="str">
            <v/>
          </cell>
          <cell r="N1195" t="str">
            <v/>
          </cell>
          <cell r="O1195" t="str">
            <v/>
          </cell>
          <cell r="P1195" t="str">
            <v/>
          </cell>
          <cell r="Q1195" t="str">
            <v/>
          </cell>
          <cell r="R1195" t="str">
            <v/>
          </cell>
        </row>
        <row r="1196">
          <cell r="A1196">
            <v>1195</v>
          </cell>
          <cell r="B1196" t="str">
            <v>薄鋼電線管</v>
          </cell>
          <cell r="C1196" t="str">
            <v>75</v>
          </cell>
          <cell r="D1196" t="str">
            <v>ＫＧ／Ｍ</v>
          </cell>
          <cell r="E1196" t="str">
            <v/>
          </cell>
          <cell r="F1196" t="str">
            <v/>
          </cell>
          <cell r="G1196" t="str">
            <v/>
          </cell>
          <cell r="H1196" t="str">
            <v/>
          </cell>
          <cell r="I1196">
            <v>3.66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  <cell r="Q1196" t="str">
            <v/>
          </cell>
          <cell r="R1196" t="str">
            <v/>
          </cell>
        </row>
        <row r="1197">
          <cell r="A1197">
            <v>1196</v>
          </cell>
          <cell r="B1197" t="str">
            <v>ねじなし電線管</v>
          </cell>
          <cell r="C1197" t="str">
            <v>E15</v>
          </cell>
          <cell r="D1197" t="str">
            <v>ＫＧ／Ｍ</v>
          </cell>
          <cell r="E1197" t="str">
            <v/>
          </cell>
          <cell r="F1197" t="str">
            <v/>
          </cell>
          <cell r="G1197" t="str">
            <v/>
          </cell>
          <cell r="H1197" t="str">
            <v/>
          </cell>
          <cell r="I1197">
            <v>0.37</v>
          </cell>
          <cell r="J1197" t="str">
            <v/>
          </cell>
          <cell r="K1197" t="str">
            <v/>
          </cell>
          <cell r="L1197" t="str">
            <v/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  <cell r="Q1197" t="str">
            <v/>
          </cell>
          <cell r="R1197" t="str">
            <v/>
          </cell>
        </row>
        <row r="1198">
          <cell r="A1198">
            <v>1197</v>
          </cell>
          <cell r="B1198" t="str">
            <v>ねじなし電線管</v>
          </cell>
          <cell r="C1198" t="str">
            <v>E19</v>
          </cell>
          <cell r="D1198" t="str">
            <v>ＫＧ／Ｍ</v>
          </cell>
          <cell r="E1198" t="str">
            <v/>
          </cell>
          <cell r="F1198" t="str">
            <v/>
          </cell>
          <cell r="G1198" t="str">
            <v/>
          </cell>
          <cell r="H1198" t="str">
            <v/>
          </cell>
          <cell r="I1198">
            <v>0.53</v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  <cell r="O1198" t="str">
            <v/>
          </cell>
          <cell r="P1198" t="str">
            <v/>
          </cell>
          <cell r="Q1198" t="str">
            <v/>
          </cell>
          <cell r="R1198" t="str">
            <v/>
          </cell>
        </row>
        <row r="1199">
          <cell r="A1199">
            <v>1198</v>
          </cell>
          <cell r="B1199" t="str">
            <v>ねじなし電線管</v>
          </cell>
          <cell r="C1199" t="str">
            <v>E25</v>
          </cell>
          <cell r="D1199" t="str">
            <v>ＫＧ／Ｍ</v>
          </cell>
          <cell r="E1199" t="str">
            <v/>
          </cell>
          <cell r="F1199" t="str">
            <v/>
          </cell>
          <cell r="G1199" t="str">
            <v/>
          </cell>
          <cell r="H1199" t="str">
            <v/>
          </cell>
          <cell r="I1199">
            <v>0.72</v>
          </cell>
          <cell r="J1199" t="str">
            <v/>
          </cell>
          <cell r="K1199" t="str">
            <v/>
          </cell>
          <cell r="L1199" t="str">
            <v/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  <cell r="Q1199" t="str">
            <v/>
          </cell>
          <cell r="R1199" t="str">
            <v/>
          </cell>
        </row>
        <row r="1200">
          <cell r="A1200">
            <v>1199</v>
          </cell>
          <cell r="B1200" t="str">
            <v>ねじなし電線管</v>
          </cell>
          <cell r="C1200" t="str">
            <v>E31</v>
          </cell>
          <cell r="D1200" t="str">
            <v>ＫＧ／Ｍ</v>
          </cell>
          <cell r="E1200" t="str">
            <v/>
          </cell>
          <cell r="F1200" t="str">
            <v/>
          </cell>
          <cell r="G1200" t="str">
            <v/>
          </cell>
          <cell r="H1200" t="str">
            <v/>
          </cell>
          <cell r="I1200">
            <v>1.05</v>
          </cell>
          <cell r="J1200" t="str">
            <v/>
          </cell>
          <cell r="K1200" t="str">
            <v/>
          </cell>
          <cell r="L1200" t="str">
            <v/>
          </cell>
          <cell r="M1200" t="str">
            <v/>
          </cell>
          <cell r="N1200" t="str">
            <v/>
          </cell>
          <cell r="O1200" t="str">
            <v/>
          </cell>
          <cell r="P1200" t="str">
            <v/>
          </cell>
          <cell r="Q1200" t="str">
            <v/>
          </cell>
          <cell r="R1200" t="str">
            <v/>
          </cell>
        </row>
        <row r="1201">
          <cell r="A1201">
            <v>1200</v>
          </cell>
          <cell r="B1201" t="str">
            <v>ねじなし電線管</v>
          </cell>
          <cell r="C1201" t="str">
            <v>E39</v>
          </cell>
          <cell r="D1201" t="str">
            <v>ＫＧ／Ｍ</v>
          </cell>
          <cell r="E1201" t="str">
            <v/>
          </cell>
          <cell r="F1201" t="str">
            <v/>
          </cell>
          <cell r="G1201" t="str">
            <v/>
          </cell>
          <cell r="H1201" t="str">
            <v/>
          </cell>
          <cell r="I1201">
            <v>1.27</v>
          </cell>
          <cell r="J1201" t="str">
            <v/>
          </cell>
          <cell r="K1201" t="str">
            <v/>
          </cell>
          <cell r="L1201" t="str">
            <v/>
          </cell>
          <cell r="M1201" t="str">
            <v/>
          </cell>
          <cell r="N1201" t="str">
            <v/>
          </cell>
          <cell r="O1201" t="str">
            <v/>
          </cell>
          <cell r="P1201" t="str">
            <v/>
          </cell>
          <cell r="Q1201" t="str">
            <v/>
          </cell>
          <cell r="R1201" t="str">
            <v/>
          </cell>
        </row>
        <row r="1202">
          <cell r="A1202">
            <v>1201</v>
          </cell>
          <cell r="B1202" t="str">
            <v>ねじなし電線管</v>
          </cell>
          <cell r="C1202" t="str">
            <v>E51</v>
          </cell>
          <cell r="D1202" t="str">
            <v>ＫＧ／Ｍ</v>
          </cell>
          <cell r="E1202" t="str">
            <v/>
          </cell>
          <cell r="F1202" t="str">
            <v/>
          </cell>
          <cell r="G1202" t="str">
            <v/>
          </cell>
          <cell r="H1202" t="str">
            <v/>
          </cell>
          <cell r="I1202">
            <v>1.71</v>
          </cell>
          <cell r="J1202" t="str">
            <v/>
          </cell>
          <cell r="K1202" t="str">
            <v/>
          </cell>
          <cell r="L1202" t="str">
            <v/>
          </cell>
          <cell r="M1202" t="str">
            <v/>
          </cell>
          <cell r="N1202" t="str">
            <v/>
          </cell>
          <cell r="O1202" t="str">
            <v/>
          </cell>
          <cell r="P1202" t="str">
            <v/>
          </cell>
          <cell r="Q1202" t="str">
            <v/>
          </cell>
          <cell r="R1202" t="str">
            <v/>
          </cell>
        </row>
        <row r="1203">
          <cell r="A1203">
            <v>1202</v>
          </cell>
          <cell r="B1203" t="str">
            <v>ねじなし電線管</v>
          </cell>
          <cell r="C1203" t="str">
            <v>E75</v>
          </cell>
          <cell r="D1203" t="str">
            <v>ＫＧ／Ｍ</v>
          </cell>
          <cell r="E1203" t="str">
            <v/>
          </cell>
          <cell r="F1203" t="str">
            <v/>
          </cell>
          <cell r="G1203" t="str">
            <v/>
          </cell>
          <cell r="H1203" t="str">
            <v/>
          </cell>
          <cell r="I1203">
            <v>3.3</v>
          </cell>
          <cell r="J1203" t="str">
            <v/>
          </cell>
          <cell r="K1203" t="str">
            <v/>
          </cell>
          <cell r="L1203" t="str">
            <v/>
          </cell>
          <cell r="M1203" t="str">
            <v/>
          </cell>
          <cell r="N1203" t="str">
            <v/>
          </cell>
          <cell r="O1203" t="str">
            <v/>
          </cell>
          <cell r="P1203" t="str">
            <v/>
          </cell>
          <cell r="Q1203" t="str">
            <v/>
          </cell>
          <cell r="R1203" t="str">
            <v/>
          </cell>
        </row>
        <row r="1204">
          <cell r="A1204">
            <v>1203</v>
          </cell>
          <cell r="B1204" t="str">
            <v>プルボックス</v>
          </cell>
          <cell r="C1204" t="str">
            <v>150×150×100</v>
          </cell>
          <cell r="D1204" t="str">
            <v>ＫＧ／ｶ所</v>
          </cell>
          <cell r="E1204" t="str">
            <v/>
          </cell>
          <cell r="F1204" t="str">
            <v/>
          </cell>
          <cell r="G1204" t="str">
            <v/>
          </cell>
          <cell r="H1204" t="str">
            <v/>
          </cell>
          <cell r="I1204">
            <v>2.0099999999999998</v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  <cell r="N1204" t="str">
            <v/>
          </cell>
          <cell r="O1204" t="str">
            <v/>
          </cell>
          <cell r="P1204" t="str">
            <v/>
          </cell>
          <cell r="Q1204" t="str">
            <v/>
          </cell>
          <cell r="R1204" t="str">
            <v/>
          </cell>
        </row>
        <row r="1205">
          <cell r="A1205">
            <v>1204</v>
          </cell>
          <cell r="B1205" t="str">
            <v>プルボックス</v>
          </cell>
          <cell r="C1205" t="str">
            <v>300×300×100</v>
          </cell>
          <cell r="D1205" t="str">
            <v>ＫＧ／ｶ所</v>
          </cell>
          <cell r="E1205" t="str">
            <v/>
          </cell>
          <cell r="F1205" t="str">
            <v/>
          </cell>
          <cell r="G1205" t="str">
            <v/>
          </cell>
          <cell r="H1205" t="str">
            <v/>
          </cell>
          <cell r="I1205">
            <v>3.77</v>
          </cell>
          <cell r="J1205" t="str">
            <v/>
          </cell>
          <cell r="K1205" t="str">
            <v/>
          </cell>
          <cell r="L1205" t="str">
            <v/>
          </cell>
          <cell r="M1205" t="str">
            <v/>
          </cell>
          <cell r="N1205" t="str">
            <v/>
          </cell>
          <cell r="O1205" t="str">
            <v/>
          </cell>
          <cell r="P1205" t="str">
            <v/>
          </cell>
          <cell r="Q1205" t="str">
            <v/>
          </cell>
          <cell r="R1205" t="str">
            <v/>
          </cell>
        </row>
        <row r="1206">
          <cell r="A1206">
            <v>1205</v>
          </cell>
          <cell r="B1206" t="str">
            <v>プルボックス</v>
          </cell>
          <cell r="C1206" t="str">
            <v>300×300×150</v>
          </cell>
          <cell r="D1206" t="str">
            <v>ＫＧ／ｶ所</v>
          </cell>
          <cell r="E1206" t="str">
            <v/>
          </cell>
          <cell r="F1206" t="str">
            <v/>
          </cell>
          <cell r="G1206" t="str">
            <v/>
          </cell>
          <cell r="H1206" t="str">
            <v/>
          </cell>
          <cell r="I1206">
            <v>4.5199999999999996</v>
          </cell>
          <cell r="J1206" t="str">
            <v/>
          </cell>
          <cell r="K1206" t="str">
            <v/>
          </cell>
          <cell r="L1206" t="str">
            <v/>
          </cell>
          <cell r="M1206" t="str">
            <v/>
          </cell>
          <cell r="N1206" t="str">
            <v/>
          </cell>
          <cell r="O1206" t="str">
            <v/>
          </cell>
          <cell r="P1206" t="str">
            <v/>
          </cell>
          <cell r="Q1206" t="str">
            <v/>
          </cell>
          <cell r="R1206" t="str">
            <v/>
          </cell>
        </row>
        <row r="1207">
          <cell r="A1207">
            <v>1206</v>
          </cell>
          <cell r="B1207" t="str">
            <v>プルボックス</v>
          </cell>
          <cell r="C1207" t="str">
            <v>300×300×200</v>
          </cell>
          <cell r="D1207" t="str">
            <v>ＫＧ／ｶ所</v>
          </cell>
          <cell r="E1207" t="str">
            <v/>
          </cell>
          <cell r="F1207" t="str">
            <v/>
          </cell>
          <cell r="G1207" t="str">
            <v/>
          </cell>
          <cell r="H1207" t="str">
            <v/>
          </cell>
          <cell r="I1207">
            <v>5.28</v>
          </cell>
          <cell r="J1207" t="str">
            <v/>
          </cell>
          <cell r="K1207" t="str">
            <v/>
          </cell>
          <cell r="L1207" t="str">
            <v/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  <cell r="Q1207" t="str">
            <v/>
          </cell>
          <cell r="R1207" t="str">
            <v/>
          </cell>
        </row>
        <row r="1208">
          <cell r="A1208">
            <v>1207</v>
          </cell>
          <cell r="B1208" t="str">
            <v>プルボックス</v>
          </cell>
          <cell r="C1208" t="str">
            <v>400×400×100</v>
          </cell>
          <cell r="D1208" t="str">
            <v>ＫＧ／ｶ所</v>
          </cell>
          <cell r="E1208" t="str">
            <v/>
          </cell>
          <cell r="F1208" t="str">
            <v/>
          </cell>
          <cell r="G1208" t="str">
            <v/>
          </cell>
          <cell r="H1208" t="str">
            <v/>
          </cell>
          <cell r="I1208">
            <v>7.54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  <cell r="Q1208" t="str">
            <v/>
          </cell>
          <cell r="R1208" t="str">
            <v/>
          </cell>
        </row>
        <row r="1209">
          <cell r="A1209">
            <v>1208</v>
          </cell>
          <cell r="B1209" t="str">
            <v>プルボックス</v>
          </cell>
          <cell r="C1209" t="str">
            <v>400×400×150</v>
          </cell>
          <cell r="D1209" t="str">
            <v>ＫＧ／ｶ所</v>
          </cell>
          <cell r="E1209" t="str">
            <v/>
          </cell>
          <cell r="F1209" t="str">
            <v/>
          </cell>
          <cell r="G1209" t="str">
            <v/>
          </cell>
          <cell r="H1209" t="str">
            <v/>
          </cell>
          <cell r="I1209">
            <v>8.7899999999999991</v>
          </cell>
          <cell r="J1209" t="str">
            <v/>
          </cell>
          <cell r="K1209" t="str">
            <v/>
          </cell>
          <cell r="L1209" t="str">
            <v/>
          </cell>
          <cell r="M1209" t="str">
            <v/>
          </cell>
          <cell r="N1209" t="str">
            <v/>
          </cell>
          <cell r="O1209" t="str">
            <v/>
          </cell>
          <cell r="P1209" t="str">
            <v/>
          </cell>
          <cell r="Q1209" t="str">
            <v/>
          </cell>
          <cell r="R1209" t="str">
            <v/>
          </cell>
        </row>
        <row r="1210">
          <cell r="A1210">
            <v>1209</v>
          </cell>
          <cell r="B1210" t="str">
            <v>プルボックス</v>
          </cell>
          <cell r="C1210" t="str">
            <v>400×400×200</v>
          </cell>
          <cell r="D1210" t="str">
            <v>ＫＧ／ｶ所</v>
          </cell>
          <cell r="E1210" t="str">
            <v/>
          </cell>
          <cell r="F1210" t="str">
            <v/>
          </cell>
          <cell r="G1210" t="str">
            <v/>
          </cell>
          <cell r="H1210" t="str">
            <v/>
          </cell>
          <cell r="I1210">
            <v>10</v>
          </cell>
          <cell r="J1210" t="str">
            <v/>
          </cell>
          <cell r="K1210" t="str">
            <v/>
          </cell>
          <cell r="L1210" t="str">
            <v/>
          </cell>
          <cell r="M1210" t="str">
            <v/>
          </cell>
          <cell r="N1210" t="str">
            <v/>
          </cell>
          <cell r="O1210" t="str">
            <v/>
          </cell>
          <cell r="P1210" t="str">
            <v/>
          </cell>
          <cell r="Q1210" t="str">
            <v/>
          </cell>
          <cell r="R1210" t="str">
            <v/>
          </cell>
        </row>
        <row r="1211">
          <cell r="A1211">
            <v>1210</v>
          </cell>
          <cell r="B1211" t="str">
            <v>プルボックス</v>
          </cell>
          <cell r="C1211" t="str">
            <v>500×500×100</v>
          </cell>
          <cell r="D1211" t="str">
            <v>ＫＧ／ｶ所</v>
          </cell>
          <cell r="E1211" t="str">
            <v/>
          </cell>
          <cell r="F1211" t="str">
            <v/>
          </cell>
          <cell r="G1211" t="str">
            <v/>
          </cell>
          <cell r="H1211" t="str">
            <v/>
          </cell>
          <cell r="I1211">
            <v>11</v>
          </cell>
          <cell r="J1211" t="str">
            <v/>
          </cell>
          <cell r="K1211" t="str">
            <v/>
          </cell>
          <cell r="L1211" t="str">
            <v/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  <cell r="Q1211" t="str">
            <v/>
          </cell>
          <cell r="R1211" t="str">
            <v/>
          </cell>
        </row>
        <row r="1212">
          <cell r="A1212">
            <v>1211</v>
          </cell>
          <cell r="B1212" t="str">
            <v>プルボックス</v>
          </cell>
          <cell r="C1212" t="str">
            <v>500×500×150</v>
          </cell>
          <cell r="D1212" t="str">
            <v>ＫＧ／ｶ所</v>
          </cell>
          <cell r="E1212" t="str">
            <v/>
          </cell>
          <cell r="F1212" t="str">
            <v/>
          </cell>
          <cell r="G1212" t="str">
            <v/>
          </cell>
          <cell r="H1212" t="str">
            <v/>
          </cell>
          <cell r="I1212">
            <v>12.6</v>
          </cell>
          <cell r="J1212" t="str">
            <v/>
          </cell>
          <cell r="K1212" t="str">
            <v/>
          </cell>
          <cell r="L1212" t="str">
            <v/>
          </cell>
          <cell r="M1212" t="str">
            <v/>
          </cell>
          <cell r="N1212" t="str">
            <v/>
          </cell>
          <cell r="O1212" t="str">
            <v/>
          </cell>
          <cell r="P1212" t="str">
            <v/>
          </cell>
          <cell r="Q1212" t="str">
            <v/>
          </cell>
          <cell r="R1212" t="str">
            <v/>
          </cell>
        </row>
        <row r="1213">
          <cell r="A1213">
            <v>1212</v>
          </cell>
          <cell r="B1213" t="str">
            <v>プルボックス</v>
          </cell>
          <cell r="C1213" t="str">
            <v>500×500×200</v>
          </cell>
          <cell r="D1213" t="str">
            <v>ＫＧ／ｶ所</v>
          </cell>
          <cell r="E1213" t="str">
            <v/>
          </cell>
          <cell r="F1213" t="str">
            <v/>
          </cell>
          <cell r="G1213" t="str">
            <v/>
          </cell>
          <cell r="H1213" t="str">
            <v/>
          </cell>
          <cell r="I1213">
            <v>14.1</v>
          </cell>
          <cell r="J1213" t="str">
            <v/>
          </cell>
          <cell r="K1213" t="str">
            <v/>
          </cell>
          <cell r="L1213" t="str">
            <v/>
          </cell>
          <cell r="M1213" t="str">
            <v/>
          </cell>
          <cell r="N1213" t="str">
            <v/>
          </cell>
          <cell r="O1213" t="str">
            <v/>
          </cell>
          <cell r="P1213" t="str">
            <v/>
          </cell>
          <cell r="Q1213" t="str">
            <v/>
          </cell>
          <cell r="R1213" t="str">
            <v/>
          </cell>
        </row>
        <row r="1214">
          <cell r="A1214">
            <v>1213</v>
          </cell>
          <cell r="B1214" t="str">
            <v>プルボックス</v>
          </cell>
          <cell r="C1214" t="str">
            <v>600×300×200</v>
          </cell>
          <cell r="D1214" t="str">
            <v>ＫＧ／ｶ所</v>
          </cell>
          <cell r="E1214" t="str">
            <v/>
          </cell>
          <cell r="F1214" t="str">
            <v/>
          </cell>
          <cell r="G1214" t="str">
            <v/>
          </cell>
          <cell r="H1214" t="str">
            <v/>
          </cell>
          <cell r="I1214">
            <v>11.3</v>
          </cell>
          <cell r="J1214" t="str">
            <v/>
          </cell>
          <cell r="K1214" t="str">
            <v/>
          </cell>
          <cell r="L1214" t="str">
            <v/>
          </cell>
          <cell r="M1214" t="str">
            <v/>
          </cell>
          <cell r="N1214" t="str">
            <v/>
          </cell>
          <cell r="O1214" t="str">
            <v/>
          </cell>
          <cell r="P1214" t="str">
            <v/>
          </cell>
          <cell r="Q1214" t="str">
            <v/>
          </cell>
          <cell r="R1214" t="str">
            <v/>
          </cell>
        </row>
        <row r="1215">
          <cell r="A1215">
            <v>1214</v>
          </cell>
          <cell r="B1215" t="str">
            <v>プルボックス</v>
          </cell>
          <cell r="C1215" t="str">
            <v>600×400×200</v>
          </cell>
          <cell r="D1215" t="str">
            <v>ＫＧ／ｶ所</v>
          </cell>
          <cell r="E1215" t="str">
            <v/>
          </cell>
          <cell r="F1215" t="str">
            <v/>
          </cell>
          <cell r="G1215" t="str">
            <v/>
          </cell>
          <cell r="H1215" t="str">
            <v/>
          </cell>
          <cell r="I1215">
            <v>13.8</v>
          </cell>
          <cell r="J1215" t="str">
            <v/>
          </cell>
          <cell r="K1215" t="str">
            <v/>
          </cell>
          <cell r="L1215" t="str">
            <v/>
          </cell>
          <cell r="M1215" t="str">
            <v/>
          </cell>
          <cell r="N1215" t="str">
            <v/>
          </cell>
          <cell r="O1215" t="str">
            <v/>
          </cell>
          <cell r="P1215" t="str">
            <v/>
          </cell>
          <cell r="Q1215" t="str">
            <v/>
          </cell>
          <cell r="R1215" t="str">
            <v/>
          </cell>
        </row>
        <row r="1216">
          <cell r="A1216">
            <v>1215</v>
          </cell>
          <cell r="B1216" t="str">
            <v>プルボックス</v>
          </cell>
          <cell r="C1216" t="str">
            <v>600×600×150</v>
          </cell>
          <cell r="D1216" t="str">
            <v>ＫＧ／ｶ所</v>
          </cell>
          <cell r="E1216" t="str">
            <v/>
          </cell>
          <cell r="F1216" t="str">
            <v/>
          </cell>
          <cell r="G1216" t="str">
            <v/>
          </cell>
          <cell r="H1216" t="str">
            <v/>
          </cell>
          <cell r="I1216">
            <v>17</v>
          </cell>
          <cell r="J1216" t="str">
            <v/>
          </cell>
          <cell r="K1216" t="str">
            <v/>
          </cell>
          <cell r="L1216" t="str">
            <v/>
          </cell>
          <cell r="M1216" t="str">
            <v/>
          </cell>
          <cell r="N1216" t="str">
            <v/>
          </cell>
          <cell r="O1216" t="str">
            <v/>
          </cell>
          <cell r="P1216" t="str">
            <v/>
          </cell>
          <cell r="Q1216" t="str">
            <v/>
          </cell>
          <cell r="R1216" t="str">
            <v/>
          </cell>
        </row>
        <row r="1217">
          <cell r="A1217">
            <v>1216</v>
          </cell>
          <cell r="B1217" t="str">
            <v>プルボックス</v>
          </cell>
          <cell r="C1217" t="str">
            <v>600×300×300</v>
          </cell>
          <cell r="D1217" t="str">
            <v>ＫＧ／ｶ所</v>
          </cell>
          <cell r="E1217" t="str">
            <v/>
          </cell>
          <cell r="F1217" t="str">
            <v/>
          </cell>
          <cell r="G1217" t="str">
            <v/>
          </cell>
          <cell r="H1217" t="str">
            <v/>
          </cell>
          <cell r="I1217">
            <v>14.1</v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  <cell r="O1217" t="str">
            <v/>
          </cell>
          <cell r="P1217" t="str">
            <v/>
          </cell>
          <cell r="Q1217" t="str">
            <v/>
          </cell>
          <cell r="R1217" t="str">
            <v/>
          </cell>
        </row>
        <row r="1218">
          <cell r="A1218">
            <v>1217</v>
          </cell>
          <cell r="B1218" t="str">
            <v>プルボックス</v>
          </cell>
          <cell r="C1218" t="str">
            <v>600×400×300</v>
          </cell>
          <cell r="D1218" t="str">
            <v>ＫＧ／ｶ所</v>
          </cell>
          <cell r="E1218" t="str">
            <v/>
          </cell>
          <cell r="F1218" t="str">
            <v/>
          </cell>
          <cell r="G1218" t="str">
            <v/>
          </cell>
          <cell r="H1218" t="str">
            <v/>
          </cell>
          <cell r="I1218">
            <v>17</v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  <cell r="O1218" t="str">
            <v/>
          </cell>
          <cell r="P1218" t="str">
            <v/>
          </cell>
          <cell r="Q1218" t="str">
            <v/>
          </cell>
          <cell r="R1218" t="str">
            <v/>
          </cell>
        </row>
        <row r="1219">
          <cell r="A1219">
            <v>1218</v>
          </cell>
          <cell r="B1219" t="str">
            <v>プルボックス</v>
          </cell>
          <cell r="C1219" t="str">
            <v>600×600×200</v>
          </cell>
          <cell r="D1219" t="str">
            <v>ＫＧ／ｶ所</v>
          </cell>
          <cell r="E1219" t="str">
            <v/>
          </cell>
          <cell r="F1219" t="str">
            <v/>
          </cell>
          <cell r="G1219" t="str">
            <v/>
          </cell>
          <cell r="H1219" t="str">
            <v/>
          </cell>
          <cell r="I1219">
            <v>18.8</v>
          </cell>
          <cell r="J1219" t="str">
            <v/>
          </cell>
          <cell r="K1219" t="str">
            <v/>
          </cell>
          <cell r="L1219" t="str">
            <v/>
          </cell>
          <cell r="M1219" t="str">
            <v/>
          </cell>
          <cell r="N1219" t="str">
            <v/>
          </cell>
          <cell r="O1219" t="str">
            <v/>
          </cell>
          <cell r="P1219" t="str">
            <v/>
          </cell>
          <cell r="Q1219" t="str">
            <v/>
          </cell>
          <cell r="R1219" t="str">
            <v/>
          </cell>
        </row>
        <row r="1220">
          <cell r="A1220">
            <v>1219</v>
          </cell>
          <cell r="B1220" t="str">
            <v>プルボックス</v>
          </cell>
          <cell r="C1220" t="str">
            <v>600×600×300</v>
          </cell>
          <cell r="D1220" t="str">
            <v>ＫＧ／ｶ所</v>
          </cell>
          <cell r="E1220" t="str">
            <v/>
          </cell>
          <cell r="F1220" t="str">
            <v/>
          </cell>
          <cell r="G1220" t="str">
            <v/>
          </cell>
          <cell r="H1220" t="str">
            <v/>
          </cell>
          <cell r="I1220">
            <v>22.6</v>
          </cell>
          <cell r="J1220" t="str">
            <v/>
          </cell>
          <cell r="K1220" t="str">
            <v/>
          </cell>
          <cell r="L1220" t="str">
            <v/>
          </cell>
          <cell r="M1220" t="str">
            <v/>
          </cell>
          <cell r="N1220" t="str">
            <v/>
          </cell>
          <cell r="O1220" t="str">
            <v/>
          </cell>
          <cell r="P1220" t="str">
            <v/>
          </cell>
          <cell r="Q1220" t="str">
            <v/>
          </cell>
          <cell r="R1220" t="str">
            <v/>
          </cell>
        </row>
        <row r="1221">
          <cell r="A1221">
            <v>1220</v>
          </cell>
          <cell r="B1221" t="str">
            <v>プルボックス</v>
          </cell>
          <cell r="C1221" t="str">
            <v>700×400×200</v>
          </cell>
          <cell r="D1221" t="str">
            <v>ＫＧ／ｶ所</v>
          </cell>
          <cell r="E1221" t="str">
            <v/>
          </cell>
          <cell r="F1221" t="str">
            <v/>
          </cell>
          <cell r="G1221" t="str">
            <v/>
          </cell>
          <cell r="H1221" t="str">
            <v/>
          </cell>
          <cell r="I1221">
            <v>15.7</v>
          </cell>
          <cell r="J1221" t="str">
            <v/>
          </cell>
          <cell r="K1221" t="str">
            <v/>
          </cell>
          <cell r="L1221" t="str">
            <v/>
          </cell>
          <cell r="M1221" t="str">
            <v/>
          </cell>
          <cell r="N1221" t="str">
            <v/>
          </cell>
          <cell r="O1221" t="str">
            <v/>
          </cell>
          <cell r="P1221" t="str">
            <v/>
          </cell>
          <cell r="Q1221" t="str">
            <v/>
          </cell>
          <cell r="R1221" t="str">
            <v/>
          </cell>
        </row>
        <row r="1222">
          <cell r="A1222">
            <v>1221</v>
          </cell>
          <cell r="B1222" t="str">
            <v>プルボックス</v>
          </cell>
          <cell r="C1222" t="str">
            <v>700×400×300</v>
          </cell>
          <cell r="D1222" t="str">
            <v>ＫＧ／ｶ所</v>
          </cell>
          <cell r="E1222" t="str">
            <v/>
          </cell>
          <cell r="F1222" t="str">
            <v/>
          </cell>
          <cell r="G1222" t="str">
            <v/>
          </cell>
          <cell r="H1222" t="str">
            <v/>
          </cell>
          <cell r="I1222">
            <v>19.2</v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  <cell r="O1222" t="str">
            <v/>
          </cell>
          <cell r="P1222" t="str">
            <v/>
          </cell>
          <cell r="Q1222" t="str">
            <v/>
          </cell>
          <cell r="R1222" t="str">
            <v/>
          </cell>
        </row>
        <row r="1223">
          <cell r="A1223">
            <v>1222</v>
          </cell>
          <cell r="B1223" t="str">
            <v>プルボックス</v>
          </cell>
          <cell r="C1223" t="str">
            <v>700×500×200</v>
          </cell>
          <cell r="D1223" t="str">
            <v>ＫＧ／ｶ所</v>
          </cell>
          <cell r="E1223" t="str">
            <v/>
          </cell>
          <cell r="F1223" t="str">
            <v/>
          </cell>
          <cell r="G1223" t="str">
            <v/>
          </cell>
          <cell r="H1223" t="str">
            <v/>
          </cell>
          <cell r="I1223">
            <v>18.5</v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  <cell r="N1223" t="str">
            <v/>
          </cell>
          <cell r="O1223" t="str">
            <v/>
          </cell>
          <cell r="P1223" t="str">
            <v/>
          </cell>
          <cell r="Q1223" t="str">
            <v/>
          </cell>
          <cell r="R1223" t="str">
            <v/>
          </cell>
        </row>
        <row r="1224">
          <cell r="A1224">
            <v>1223</v>
          </cell>
          <cell r="B1224" t="str">
            <v>プルボックス</v>
          </cell>
          <cell r="C1224" t="str">
            <v>700×500×300</v>
          </cell>
          <cell r="D1224" t="str">
            <v>ＫＧ／ｶ所</v>
          </cell>
          <cell r="E1224" t="str">
            <v/>
          </cell>
          <cell r="F1224" t="str">
            <v/>
          </cell>
          <cell r="G1224" t="str">
            <v/>
          </cell>
          <cell r="H1224" t="str">
            <v/>
          </cell>
          <cell r="I1224">
            <v>22.3</v>
          </cell>
          <cell r="J1224" t="str">
            <v/>
          </cell>
          <cell r="K1224" t="str">
            <v/>
          </cell>
          <cell r="L1224" t="str">
            <v/>
          </cell>
          <cell r="M1224" t="str">
            <v/>
          </cell>
          <cell r="N1224" t="str">
            <v/>
          </cell>
          <cell r="O1224" t="str">
            <v/>
          </cell>
          <cell r="P1224" t="str">
            <v/>
          </cell>
          <cell r="Q1224" t="str">
            <v/>
          </cell>
          <cell r="R1224" t="str">
            <v/>
          </cell>
        </row>
        <row r="1225">
          <cell r="A1225">
            <v>1224</v>
          </cell>
          <cell r="B1225" t="str">
            <v>プルボックス</v>
          </cell>
          <cell r="C1225" t="str">
            <v>700×700×150</v>
          </cell>
          <cell r="D1225" t="str">
            <v>ＫＧ／ｶ所</v>
          </cell>
          <cell r="E1225" t="str">
            <v/>
          </cell>
          <cell r="F1225" t="str">
            <v/>
          </cell>
          <cell r="G1225" t="str">
            <v/>
          </cell>
          <cell r="H1225" t="str">
            <v/>
          </cell>
          <cell r="I1225">
            <v>22</v>
          </cell>
          <cell r="J1225" t="str">
            <v/>
          </cell>
          <cell r="K1225" t="str">
            <v/>
          </cell>
          <cell r="L1225" t="str">
            <v/>
          </cell>
          <cell r="M1225" t="str">
            <v/>
          </cell>
          <cell r="N1225" t="str">
            <v/>
          </cell>
          <cell r="O1225" t="str">
            <v/>
          </cell>
          <cell r="P1225" t="str">
            <v/>
          </cell>
          <cell r="Q1225" t="str">
            <v/>
          </cell>
          <cell r="R1225" t="str">
            <v/>
          </cell>
        </row>
        <row r="1226">
          <cell r="A1226">
            <v>1225</v>
          </cell>
          <cell r="B1226" t="str">
            <v>プルボックス</v>
          </cell>
          <cell r="C1226" t="str">
            <v>700×700×200</v>
          </cell>
          <cell r="D1226" t="str">
            <v>ＫＧ／ｶ所</v>
          </cell>
          <cell r="E1226" t="str">
            <v/>
          </cell>
          <cell r="F1226" t="str">
            <v/>
          </cell>
          <cell r="G1226" t="str">
            <v/>
          </cell>
          <cell r="H1226" t="str">
            <v/>
          </cell>
          <cell r="I1226">
            <v>24.2</v>
          </cell>
          <cell r="J1226" t="str">
            <v/>
          </cell>
          <cell r="K1226" t="str">
            <v/>
          </cell>
          <cell r="L1226" t="str">
            <v/>
          </cell>
          <cell r="M1226" t="str">
            <v/>
          </cell>
          <cell r="N1226" t="str">
            <v/>
          </cell>
          <cell r="O1226" t="str">
            <v/>
          </cell>
          <cell r="P1226" t="str">
            <v/>
          </cell>
          <cell r="Q1226" t="str">
            <v/>
          </cell>
          <cell r="R1226" t="str">
            <v/>
          </cell>
        </row>
        <row r="1227">
          <cell r="A1227">
            <v>1226</v>
          </cell>
          <cell r="B1227" t="str">
            <v>プルボックス</v>
          </cell>
          <cell r="C1227" t="str">
            <v>800×500×200</v>
          </cell>
          <cell r="D1227" t="str">
            <v>ＫＧ／ｶ所</v>
          </cell>
          <cell r="E1227" t="str">
            <v/>
          </cell>
          <cell r="F1227" t="str">
            <v/>
          </cell>
          <cell r="G1227" t="str">
            <v/>
          </cell>
          <cell r="H1227" t="str">
            <v/>
          </cell>
          <cell r="I1227">
            <v>20.7</v>
          </cell>
          <cell r="J1227" t="str">
            <v/>
          </cell>
          <cell r="K1227" t="str">
            <v/>
          </cell>
          <cell r="L1227" t="str">
            <v/>
          </cell>
          <cell r="M1227" t="str">
            <v/>
          </cell>
          <cell r="N1227" t="str">
            <v/>
          </cell>
          <cell r="O1227" t="str">
            <v/>
          </cell>
          <cell r="P1227" t="str">
            <v/>
          </cell>
          <cell r="Q1227" t="str">
            <v/>
          </cell>
          <cell r="R1227" t="str">
            <v/>
          </cell>
        </row>
        <row r="1228">
          <cell r="A1228">
            <v>1227</v>
          </cell>
          <cell r="B1228" t="str">
            <v>プルボックス</v>
          </cell>
          <cell r="C1228" t="str">
            <v>800×500×300</v>
          </cell>
          <cell r="D1228" t="str">
            <v>ＫＧ／ｶ所</v>
          </cell>
          <cell r="E1228" t="str">
            <v/>
          </cell>
          <cell r="F1228" t="str">
            <v/>
          </cell>
          <cell r="G1228" t="str">
            <v/>
          </cell>
          <cell r="H1228" t="str">
            <v/>
          </cell>
          <cell r="I1228">
            <v>24.8</v>
          </cell>
          <cell r="J1228" t="str">
            <v/>
          </cell>
          <cell r="K1228" t="str">
            <v/>
          </cell>
          <cell r="L1228" t="str">
            <v/>
          </cell>
          <cell r="M1228" t="str">
            <v/>
          </cell>
          <cell r="N1228" t="str">
            <v/>
          </cell>
          <cell r="O1228" t="str">
            <v/>
          </cell>
          <cell r="P1228" t="str">
            <v/>
          </cell>
          <cell r="Q1228" t="str">
            <v/>
          </cell>
          <cell r="R1228" t="str">
            <v/>
          </cell>
        </row>
        <row r="1229">
          <cell r="A1229">
            <v>1228</v>
          </cell>
          <cell r="B1229" t="str">
            <v>プルボックス</v>
          </cell>
          <cell r="C1229" t="str">
            <v>800×600×200</v>
          </cell>
          <cell r="D1229" t="str">
            <v>ＫＧ／ｶ所</v>
          </cell>
          <cell r="E1229" t="str">
            <v/>
          </cell>
          <cell r="F1229" t="str">
            <v/>
          </cell>
          <cell r="G1229" t="str">
            <v/>
          </cell>
          <cell r="H1229" t="str">
            <v/>
          </cell>
          <cell r="I1229">
            <v>24.8</v>
          </cell>
          <cell r="J1229" t="str">
            <v/>
          </cell>
          <cell r="K1229" t="str">
            <v/>
          </cell>
          <cell r="L1229" t="str">
            <v/>
          </cell>
          <cell r="M1229" t="str">
            <v/>
          </cell>
          <cell r="N1229" t="str">
            <v/>
          </cell>
          <cell r="O1229" t="str">
            <v/>
          </cell>
          <cell r="P1229" t="str">
            <v/>
          </cell>
          <cell r="Q1229" t="str">
            <v/>
          </cell>
          <cell r="R1229" t="str">
            <v/>
          </cell>
        </row>
        <row r="1230">
          <cell r="A1230">
            <v>1229</v>
          </cell>
          <cell r="B1230" t="str">
            <v>プルボックス</v>
          </cell>
          <cell r="C1230" t="str">
            <v>800×600×300</v>
          </cell>
          <cell r="D1230" t="str">
            <v>ＫＧ／ｶ所</v>
          </cell>
          <cell r="E1230" t="str">
            <v/>
          </cell>
          <cell r="F1230" t="str">
            <v/>
          </cell>
          <cell r="G1230" t="str">
            <v/>
          </cell>
          <cell r="H1230" t="str">
            <v/>
          </cell>
          <cell r="I1230">
            <v>28.3</v>
          </cell>
          <cell r="J1230" t="str">
            <v/>
          </cell>
          <cell r="K1230" t="str">
            <v/>
          </cell>
          <cell r="L1230" t="str">
            <v/>
          </cell>
          <cell r="M1230" t="str">
            <v/>
          </cell>
          <cell r="N1230" t="str">
            <v/>
          </cell>
          <cell r="O1230" t="str">
            <v/>
          </cell>
          <cell r="P1230" t="str">
            <v/>
          </cell>
          <cell r="Q1230" t="str">
            <v/>
          </cell>
          <cell r="R1230" t="str">
            <v/>
          </cell>
        </row>
        <row r="1231">
          <cell r="A1231">
            <v>1230</v>
          </cell>
          <cell r="B1231" t="str">
            <v>プルボックス</v>
          </cell>
          <cell r="C1231" t="str">
            <v>800×800×150</v>
          </cell>
          <cell r="D1231" t="str">
            <v>ＫＧ／ｶ所</v>
          </cell>
          <cell r="E1231" t="str">
            <v/>
          </cell>
          <cell r="F1231" t="str">
            <v/>
          </cell>
          <cell r="G1231" t="str">
            <v/>
          </cell>
          <cell r="H1231" t="str">
            <v/>
          </cell>
          <cell r="I1231">
            <v>27.6</v>
          </cell>
          <cell r="J1231" t="str">
            <v/>
          </cell>
          <cell r="K1231" t="str">
            <v/>
          </cell>
          <cell r="L1231" t="str">
            <v/>
          </cell>
          <cell r="M1231" t="str">
            <v/>
          </cell>
          <cell r="N1231" t="str">
            <v/>
          </cell>
          <cell r="O1231" t="str">
            <v/>
          </cell>
          <cell r="P1231" t="str">
            <v/>
          </cell>
          <cell r="Q1231" t="str">
            <v/>
          </cell>
          <cell r="R1231" t="str">
            <v/>
          </cell>
        </row>
        <row r="1232">
          <cell r="A1232">
            <v>1231</v>
          </cell>
          <cell r="B1232" t="str">
            <v>プルボックス</v>
          </cell>
          <cell r="C1232" t="str">
            <v>800×800×200</v>
          </cell>
          <cell r="D1232" t="str">
            <v>ＫＧ／ｶ所</v>
          </cell>
          <cell r="E1232" t="str">
            <v/>
          </cell>
          <cell r="F1232" t="str">
            <v/>
          </cell>
          <cell r="G1232" t="str">
            <v/>
          </cell>
          <cell r="H1232" t="str">
            <v/>
          </cell>
          <cell r="I1232">
            <v>30.1</v>
          </cell>
          <cell r="J1232" t="str">
            <v/>
          </cell>
          <cell r="K1232" t="str">
            <v/>
          </cell>
          <cell r="L1232" t="str">
            <v/>
          </cell>
          <cell r="M1232" t="str">
            <v/>
          </cell>
          <cell r="N1232" t="str">
            <v/>
          </cell>
          <cell r="O1232" t="str">
            <v/>
          </cell>
          <cell r="P1232" t="str">
            <v/>
          </cell>
          <cell r="Q1232" t="str">
            <v/>
          </cell>
          <cell r="R1232" t="str">
            <v/>
          </cell>
        </row>
        <row r="1233">
          <cell r="A1233">
            <v>1232</v>
          </cell>
          <cell r="B1233" t="str">
            <v>プルボックス</v>
          </cell>
          <cell r="C1233" t="str">
            <v>800×800×300</v>
          </cell>
          <cell r="D1233" t="str">
            <v>ＫＧ／ｶ所</v>
          </cell>
          <cell r="E1233" t="str">
            <v/>
          </cell>
          <cell r="F1233" t="str">
            <v/>
          </cell>
          <cell r="G1233" t="str">
            <v/>
          </cell>
          <cell r="H1233" t="str">
            <v/>
          </cell>
          <cell r="I1233">
            <v>35.200000000000003</v>
          </cell>
          <cell r="J1233" t="str">
            <v/>
          </cell>
          <cell r="K1233" t="str">
            <v/>
          </cell>
          <cell r="L1233" t="str">
            <v/>
          </cell>
          <cell r="M1233" t="str">
            <v/>
          </cell>
          <cell r="N1233" t="str">
            <v/>
          </cell>
          <cell r="O1233" t="str">
            <v/>
          </cell>
          <cell r="P1233" t="str">
            <v/>
          </cell>
          <cell r="Q1233" t="str">
            <v/>
          </cell>
          <cell r="R1233" t="str">
            <v/>
          </cell>
        </row>
        <row r="1234">
          <cell r="A1234">
            <v>1233</v>
          </cell>
          <cell r="B1234" t="str">
            <v>プルボックス</v>
          </cell>
          <cell r="C1234" t="str">
            <v>900×600×200</v>
          </cell>
          <cell r="D1234" t="str">
            <v>ＫＧ／ｶ所</v>
          </cell>
          <cell r="E1234" t="str">
            <v/>
          </cell>
          <cell r="F1234" t="str">
            <v/>
          </cell>
          <cell r="G1234" t="str">
            <v/>
          </cell>
          <cell r="H1234" t="str">
            <v/>
          </cell>
          <cell r="I1234">
            <v>26.4</v>
          </cell>
          <cell r="J1234" t="str">
            <v/>
          </cell>
          <cell r="K1234" t="str">
            <v/>
          </cell>
          <cell r="L1234" t="str">
            <v/>
          </cell>
          <cell r="M1234" t="str">
            <v/>
          </cell>
          <cell r="N1234" t="str">
            <v/>
          </cell>
          <cell r="O1234" t="str">
            <v/>
          </cell>
          <cell r="P1234" t="str">
            <v/>
          </cell>
          <cell r="Q1234" t="str">
            <v/>
          </cell>
          <cell r="R1234" t="str">
            <v/>
          </cell>
        </row>
        <row r="1235">
          <cell r="A1235">
            <v>1234</v>
          </cell>
          <cell r="B1235" t="str">
            <v>プルボックス</v>
          </cell>
          <cell r="C1235" t="str">
            <v>900×600×300</v>
          </cell>
          <cell r="D1235" t="str">
            <v>ＫＧ／ｶ所</v>
          </cell>
          <cell r="E1235" t="str">
            <v/>
          </cell>
          <cell r="F1235" t="str">
            <v/>
          </cell>
          <cell r="G1235" t="str">
            <v/>
          </cell>
          <cell r="H1235" t="str">
            <v/>
          </cell>
          <cell r="I1235">
            <v>31.1</v>
          </cell>
          <cell r="J1235" t="str">
            <v/>
          </cell>
          <cell r="K1235" t="str">
            <v/>
          </cell>
          <cell r="L1235" t="str">
            <v/>
          </cell>
          <cell r="M1235" t="str">
            <v/>
          </cell>
          <cell r="N1235" t="str">
            <v/>
          </cell>
          <cell r="O1235" t="str">
            <v/>
          </cell>
          <cell r="P1235" t="str">
            <v/>
          </cell>
          <cell r="Q1235" t="str">
            <v/>
          </cell>
          <cell r="R1235" t="str">
            <v/>
          </cell>
        </row>
        <row r="1236">
          <cell r="A1236">
            <v>1235</v>
          </cell>
          <cell r="B1236" t="str">
            <v>プルボックス</v>
          </cell>
          <cell r="C1236" t="str">
            <v>900×700×200</v>
          </cell>
          <cell r="D1236" t="str">
            <v>ＫＧ／ｶ所</v>
          </cell>
          <cell r="E1236" t="str">
            <v/>
          </cell>
          <cell r="F1236" t="str">
            <v/>
          </cell>
          <cell r="G1236" t="str">
            <v/>
          </cell>
          <cell r="H1236" t="str">
            <v/>
          </cell>
          <cell r="I1236">
            <v>29.8</v>
          </cell>
          <cell r="J1236" t="str">
            <v/>
          </cell>
          <cell r="K1236" t="str">
            <v/>
          </cell>
          <cell r="L1236" t="str">
            <v/>
          </cell>
          <cell r="M1236" t="str">
            <v/>
          </cell>
          <cell r="N1236" t="str">
            <v/>
          </cell>
          <cell r="O1236" t="str">
            <v/>
          </cell>
          <cell r="P1236" t="str">
            <v/>
          </cell>
          <cell r="Q1236" t="str">
            <v/>
          </cell>
          <cell r="R1236" t="str">
            <v/>
          </cell>
        </row>
        <row r="1237">
          <cell r="A1237">
            <v>1236</v>
          </cell>
          <cell r="B1237" t="str">
            <v>丸型露出ボックス 1方出</v>
          </cell>
          <cell r="C1237" t="str">
            <v>19</v>
          </cell>
          <cell r="D1237" t="str">
            <v>ＫＧ／ｶ所</v>
          </cell>
          <cell r="E1237" t="str">
            <v/>
          </cell>
          <cell r="F1237" t="str">
            <v/>
          </cell>
          <cell r="G1237" t="str">
            <v/>
          </cell>
          <cell r="H1237" t="str">
            <v/>
          </cell>
          <cell r="I1237">
            <v>0.45</v>
          </cell>
          <cell r="J1237" t="str">
            <v/>
          </cell>
          <cell r="K1237" t="str">
            <v/>
          </cell>
          <cell r="L1237" t="str">
            <v/>
          </cell>
          <cell r="M1237" t="str">
            <v/>
          </cell>
          <cell r="N1237" t="str">
            <v/>
          </cell>
          <cell r="O1237" t="str">
            <v/>
          </cell>
          <cell r="P1237" t="str">
            <v/>
          </cell>
          <cell r="Q1237" t="str">
            <v/>
          </cell>
          <cell r="R1237" t="str">
            <v/>
          </cell>
        </row>
        <row r="1238">
          <cell r="A1238">
            <v>1237</v>
          </cell>
          <cell r="B1238" t="str">
            <v>丸型露出ボックス 1方出</v>
          </cell>
          <cell r="C1238" t="str">
            <v>25</v>
          </cell>
          <cell r="D1238" t="str">
            <v>ＫＧ／ｶ所</v>
          </cell>
          <cell r="E1238" t="str">
            <v/>
          </cell>
          <cell r="F1238" t="str">
            <v/>
          </cell>
          <cell r="G1238" t="str">
            <v/>
          </cell>
          <cell r="H1238" t="str">
            <v/>
          </cell>
          <cell r="I1238">
            <v>0.56000000000000005</v>
          </cell>
          <cell r="J1238" t="str">
            <v/>
          </cell>
          <cell r="K1238" t="str">
            <v/>
          </cell>
          <cell r="L1238" t="str">
            <v/>
          </cell>
          <cell r="M1238" t="str">
            <v/>
          </cell>
          <cell r="N1238" t="str">
            <v/>
          </cell>
          <cell r="O1238" t="str">
            <v/>
          </cell>
          <cell r="P1238" t="str">
            <v/>
          </cell>
          <cell r="Q1238" t="str">
            <v/>
          </cell>
          <cell r="R1238" t="str">
            <v/>
          </cell>
        </row>
        <row r="1239">
          <cell r="A1239">
            <v>1238</v>
          </cell>
          <cell r="B1239" t="str">
            <v>丸型露出ボックス 1方出</v>
          </cell>
          <cell r="C1239" t="str">
            <v>31</v>
          </cell>
          <cell r="D1239" t="str">
            <v>ＫＧ／ｶ所</v>
          </cell>
          <cell r="E1239" t="str">
            <v/>
          </cell>
          <cell r="F1239" t="str">
            <v/>
          </cell>
          <cell r="G1239" t="str">
            <v/>
          </cell>
          <cell r="H1239" t="str">
            <v/>
          </cell>
          <cell r="I1239">
            <v>0.69</v>
          </cell>
          <cell r="J1239" t="str">
            <v/>
          </cell>
          <cell r="K1239" t="str">
            <v/>
          </cell>
          <cell r="L1239" t="str">
            <v/>
          </cell>
          <cell r="M1239" t="str">
            <v/>
          </cell>
          <cell r="N1239" t="str">
            <v/>
          </cell>
          <cell r="O1239" t="str">
            <v/>
          </cell>
          <cell r="P1239" t="str">
            <v/>
          </cell>
          <cell r="Q1239" t="str">
            <v/>
          </cell>
          <cell r="R1239" t="str">
            <v/>
          </cell>
        </row>
        <row r="1240">
          <cell r="A1240">
            <v>1239</v>
          </cell>
          <cell r="B1240" t="str">
            <v>丸型露出ボックス 1方出</v>
          </cell>
          <cell r="C1240" t="str">
            <v>39</v>
          </cell>
          <cell r="D1240" t="str">
            <v>ＫＧ／ｶ所</v>
          </cell>
          <cell r="E1240" t="str">
            <v/>
          </cell>
          <cell r="F1240" t="str">
            <v/>
          </cell>
          <cell r="G1240" t="str">
            <v/>
          </cell>
          <cell r="H1240" t="str">
            <v/>
          </cell>
          <cell r="I1240">
            <v>0.79</v>
          </cell>
          <cell r="J1240" t="str">
            <v/>
          </cell>
          <cell r="K1240" t="str">
            <v/>
          </cell>
          <cell r="L1240" t="str">
            <v/>
          </cell>
          <cell r="M1240" t="str">
            <v/>
          </cell>
          <cell r="N1240" t="str">
            <v/>
          </cell>
          <cell r="O1240" t="str">
            <v/>
          </cell>
          <cell r="P1240" t="str">
            <v/>
          </cell>
          <cell r="Q1240" t="str">
            <v/>
          </cell>
          <cell r="R1240" t="str">
            <v/>
          </cell>
        </row>
        <row r="1241">
          <cell r="A1241">
            <v>1240</v>
          </cell>
          <cell r="B1241" t="str">
            <v>丸型露出ボックス 1方出</v>
          </cell>
          <cell r="C1241" t="str">
            <v>51</v>
          </cell>
          <cell r="D1241" t="str">
            <v>ＫＧ／ｶ所</v>
          </cell>
          <cell r="E1241" t="str">
            <v/>
          </cell>
          <cell r="F1241" t="str">
            <v/>
          </cell>
          <cell r="G1241" t="str">
            <v/>
          </cell>
          <cell r="H1241" t="str">
            <v/>
          </cell>
          <cell r="I1241">
            <v>1.05</v>
          </cell>
          <cell r="J1241" t="str">
            <v/>
          </cell>
          <cell r="K1241" t="str">
            <v/>
          </cell>
          <cell r="L1241" t="str">
            <v/>
          </cell>
          <cell r="M1241" t="str">
            <v/>
          </cell>
          <cell r="N1241" t="str">
            <v/>
          </cell>
          <cell r="O1241" t="str">
            <v/>
          </cell>
          <cell r="P1241" t="str">
            <v/>
          </cell>
          <cell r="Q1241" t="str">
            <v/>
          </cell>
          <cell r="R1241" t="str">
            <v/>
          </cell>
        </row>
        <row r="1242">
          <cell r="A1242">
            <v>1241</v>
          </cell>
          <cell r="B1242" t="str">
            <v>丸型露出ボックス 1方出</v>
          </cell>
          <cell r="C1242" t="str">
            <v>63</v>
          </cell>
          <cell r="D1242" t="str">
            <v>ＫＧ／ｶ所</v>
          </cell>
          <cell r="E1242" t="str">
            <v/>
          </cell>
          <cell r="F1242" t="str">
            <v/>
          </cell>
          <cell r="G1242" t="str">
            <v/>
          </cell>
          <cell r="H1242" t="str">
            <v/>
          </cell>
          <cell r="I1242">
            <v>1.36</v>
          </cell>
          <cell r="J1242" t="str">
            <v/>
          </cell>
          <cell r="K1242" t="str">
            <v/>
          </cell>
          <cell r="L1242" t="str">
            <v/>
          </cell>
          <cell r="M1242" t="str">
            <v/>
          </cell>
          <cell r="N1242" t="str">
            <v/>
          </cell>
          <cell r="O1242" t="str">
            <v/>
          </cell>
          <cell r="P1242" t="str">
            <v/>
          </cell>
          <cell r="Q1242" t="str">
            <v/>
          </cell>
          <cell r="R1242" t="str">
            <v/>
          </cell>
        </row>
        <row r="1243">
          <cell r="A1243">
            <v>1242</v>
          </cell>
          <cell r="B1243" t="str">
            <v>丸型露出ボックス 1方出</v>
          </cell>
          <cell r="C1243" t="str">
            <v>75</v>
          </cell>
          <cell r="D1243" t="str">
            <v>ＫＧ／ｶ所</v>
          </cell>
          <cell r="E1243" t="str">
            <v/>
          </cell>
          <cell r="F1243" t="str">
            <v/>
          </cell>
          <cell r="G1243" t="str">
            <v/>
          </cell>
          <cell r="H1243" t="str">
            <v/>
          </cell>
          <cell r="I1243">
            <v>1.92</v>
          </cell>
          <cell r="J1243" t="str">
            <v/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  <cell r="O1243" t="str">
            <v/>
          </cell>
          <cell r="P1243" t="str">
            <v/>
          </cell>
          <cell r="Q1243" t="str">
            <v/>
          </cell>
          <cell r="R1243" t="str">
            <v/>
          </cell>
        </row>
        <row r="1244">
          <cell r="A1244">
            <v>1243</v>
          </cell>
          <cell r="B1244" t="str">
            <v>丸型露出ボックス 1方出</v>
          </cell>
          <cell r="C1244" t="str">
            <v>16</v>
          </cell>
          <cell r="D1244" t="str">
            <v>ＫＧ／ｶ所</v>
          </cell>
          <cell r="E1244" t="str">
            <v/>
          </cell>
          <cell r="F1244" t="str">
            <v/>
          </cell>
          <cell r="G1244" t="str">
            <v/>
          </cell>
          <cell r="H1244" t="str">
            <v/>
          </cell>
          <cell r="I1244">
            <v>0.45</v>
          </cell>
          <cell r="J1244" t="str">
            <v/>
          </cell>
          <cell r="K1244" t="str">
            <v/>
          </cell>
          <cell r="L1244" t="str">
            <v/>
          </cell>
          <cell r="M1244" t="str">
            <v/>
          </cell>
          <cell r="N1244" t="str">
            <v/>
          </cell>
          <cell r="O1244" t="str">
            <v/>
          </cell>
          <cell r="P1244" t="str">
            <v/>
          </cell>
          <cell r="Q1244" t="str">
            <v/>
          </cell>
          <cell r="R1244" t="str">
            <v/>
          </cell>
        </row>
        <row r="1245">
          <cell r="A1245">
            <v>1244</v>
          </cell>
          <cell r="B1245" t="str">
            <v>丸型露出ボックス 1方出</v>
          </cell>
          <cell r="C1245" t="str">
            <v>22</v>
          </cell>
          <cell r="D1245" t="str">
            <v>ＫＧ／ｶ所</v>
          </cell>
          <cell r="E1245" t="str">
            <v/>
          </cell>
          <cell r="F1245" t="str">
            <v/>
          </cell>
          <cell r="G1245" t="str">
            <v/>
          </cell>
          <cell r="H1245" t="str">
            <v/>
          </cell>
          <cell r="I1245">
            <v>0.56000000000000005</v>
          </cell>
          <cell r="J1245" t="str">
            <v/>
          </cell>
          <cell r="K1245" t="str">
            <v/>
          </cell>
          <cell r="L1245" t="str">
            <v/>
          </cell>
          <cell r="M1245" t="str">
            <v/>
          </cell>
          <cell r="N1245" t="str">
            <v/>
          </cell>
          <cell r="O1245" t="str">
            <v/>
          </cell>
          <cell r="P1245" t="str">
            <v/>
          </cell>
          <cell r="Q1245" t="str">
            <v/>
          </cell>
          <cell r="R1245" t="str">
            <v/>
          </cell>
        </row>
        <row r="1246">
          <cell r="A1246">
            <v>1245</v>
          </cell>
          <cell r="B1246" t="str">
            <v>丸型露出ボックス 1方出</v>
          </cell>
          <cell r="C1246" t="str">
            <v>28</v>
          </cell>
          <cell r="D1246" t="str">
            <v>ＫＧ／ｶ所</v>
          </cell>
          <cell r="E1246" t="str">
            <v/>
          </cell>
          <cell r="F1246" t="str">
            <v/>
          </cell>
          <cell r="G1246" t="str">
            <v/>
          </cell>
          <cell r="H1246" t="str">
            <v/>
          </cell>
          <cell r="I1246">
            <v>0.69</v>
          </cell>
          <cell r="J1246" t="str">
            <v/>
          </cell>
          <cell r="K1246" t="str">
            <v/>
          </cell>
          <cell r="L1246" t="str">
            <v/>
          </cell>
          <cell r="M1246" t="str">
            <v/>
          </cell>
          <cell r="N1246" t="str">
            <v/>
          </cell>
          <cell r="O1246" t="str">
            <v/>
          </cell>
          <cell r="P1246" t="str">
            <v/>
          </cell>
          <cell r="Q1246" t="str">
            <v/>
          </cell>
          <cell r="R1246" t="str">
            <v/>
          </cell>
        </row>
        <row r="1247">
          <cell r="A1247">
            <v>1246</v>
          </cell>
          <cell r="B1247" t="str">
            <v>丸型露出ボックス 1方出</v>
          </cell>
          <cell r="C1247" t="str">
            <v>36</v>
          </cell>
          <cell r="D1247" t="str">
            <v>ＫＧ／ｶ所</v>
          </cell>
          <cell r="E1247" t="str">
            <v/>
          </cell>
          <cell r="F1247" t="str">
            <v/>
          </cell>
          <cell r="G1247" t="str">
            <v/>
          </cell>
          <cell r="H1247" t="str">
            <v/>
          </cell>
          <cell r="I1247">
            <v>0.79</v>
          </cell>
          <cell r="J1247" t="str">
            <v/>
          </cell>
          <cell r="K1247" t="str">
            <v/>
          </cell>
          <cell r="L1247" t="str">
            <v/>
          </cell>
          <cell r="M1247" t="str">
            <v/>
          </cell>
          <cell r="N1247" t="str">
            <v/>
          </cell>
          <cell r="O1247" t="str">
            <v/>
          </cell>
          <cell r="P1247" t="str">
            <v/>
          </cell>
          <cell r="Q1247" t="str">
            <v/>
          </cell>
          <cell r="R1247" t="str">
            <v/>
          </cell>
        </row>
        <row r="1248">
          <cell r="A1248">
            <v>1247</v>
          </cell>
          <cell r="B1248" t="str">
            <v>丸型露出ボックス 1方出</v>
          </cell>
          <cell r="C1248" t="str">
            <v>42</v>
          </cell>
          <cell r="D1248" t="str">
            <v>ＫＧ／ｶ所</v>
          </cell>
          <cell r="E1248" t="str">
            <v/>
          </cell>
          <cell r="F1248" t="str">
            <v/>
          </cell>
          <cell r="G1248" t="str">
            <v/>
          </cell>
          <cell r="H1248" t="str">
            <v/>
          </cell>
          <cell r="I1248">
            <v>0.99</v>
          </cell>
          <cell r="J1248" t="str">
            <v/>
          </cell>
          <cell r="K1248" t="str">
            <v/>
          </cell>
          <cell r="L1248" t="str">
            <v/>
          </cell>
          <cell r="M1248" t="str">
            <v/>
          </cell>
          <cell r="N1248" t="str">
            <v/>
          </cell>
          <cell r="O1248" t="str">
            <v/>
          </cell>
          <cell r="P1248" t="str">
            <v/>
          </cell>
          <cell r="Q1248" t="str">
            <v/>
          </cell>
          <cell r="R1248" t="str">
            <v/>
          </cell>
        </row>
        <row r="1249">
          <cell r="A1249">
            <v>1248</v>
          </cell>
          <cell r="B1249" t="str">
            <v>丸型露出ボックス 1方出</v>
          </cell>
          <cell r="C1249" t="str">
            <v>54</v>
          </cell>
          <cell r="D1249" t="str">
            <v>ＫＧ／ｶ所</v>
          </cell>
          <cell r="E1249" t="str">
            <v/>
          </cell>
          <cell r="F1249" t="str">
            <v/>
          </cell>
          <cell r="G1249" t="str">
            <v/>
          </cell>
          <cell r="H1249" t="str">
            <v/>
          </cell>
          <cell r="I1249">
            <v>1.19</v>
          </cell>
          <cell r="J1249" t="str">
            <v/>
          </cell>
          <cell r="K1249" t="str">
            <v/>
          </cell>
          <cell r="L1249" t="str">
            <v/>
          </cell>
          <cell r="M1249" t="str">
            <v/>
          </cell>
          <cell r="N1249" t="str">
            <v/>
          </cell>
          <cell r="O1249" t="str">
            <v/>
          </cell>
          <cell r="P1249" t="str">
            <v/>
          </cell>
          <cell r="Q1249" t="str">
            <v/>
          </cell>
          <cell r="R1249" t="str">
            <v/>
          </cell>
        </row>
        <row r="1250">
          <cell r="A1250">
            <v>1249</v>
          </cell>
          <cell r="B1250" t="str">
            <v>丸型露出ボックス 1方出</v>
          </cell>
          <cell r="C1250" t="str">
            <v>70</v>
          </cell>
          <cell r="D1250" t="str">
            <v>ＫＧ／ｶ所</v>
          </cell>
          <cell r="E1250" t="str">
            <v/>
          </cell>
          <cell r="F1250" t="str">
            <v/>
          </cell>
          <cell r="G1250" t="str">
            <v/>
          </cell>
          <cell r="H1250" t="str">
            <v/>
          </cell>
          <cell r="I1250">
            <v>2.06</v>
          </cell>
          <cell r="J1250" t="str">
            <v/>
          </cell>
          <cell r="K1250" t="str">
            <v/>
          </cell>
          <cell r="L1250" t="str">
            <v/>
          </cell>
          <cell r="M1250" t="str">
            <v/>
          </cell>
          <cell r="N1250" t="str">
            <v/>
          </cell>
          <cell r="O1250" t="str">
            <v/>
          </cell>
          <cell r="P1250" t="str">
            <v/>
          </cell>
          <cell r="Q1250" t="str">
            <v/>
          </cell>
          <cell r="R1250" t="str">
            <v/>
          </cell>
        </row>
        <row r="1251">
          <cell r="A1251">
            <v>1250</v>
          </cell>
          <cell r="B1251" t="str">
            <v>丸型露出ボックス 2方出</v>
          </cell>
          <cell r="C1251" t="str">
            <v>19</v>
          </cell>
          <cell r="D1251" t="str">
            <v>ＫＧ／ｶ所</v>
          </cell>
          <cell r="E1251" t="str">
            <v/>
          </cell>
          <cell r="F1251" t="str">
            <v/>
          </cell>
          <cell r="G1251" t="str">
            <v/>
          </cell>
          <cell r="H1251" t="str">
            <v/>
          </cell>
          <cell r="I1251">
            <v>0.47</v>
          </cell>
          <cell r="J1251" t="str">
            <v/>
          </cell>
          <cell r="K1251" t="str">
            <v/>
          </cell>
          <cell r="L1251" t="str">
            <v/>
          </cell>
          <cell r="M1251" t="str">
            <v/>
          </cell>
          <cell r="N1251" t="str">
            <v/>
          </cell>
          <cell r="O1251" t="str">
            <v/>
          </cell>
          <cell r="P1251" t="str">
            <v/>
          </cell>
          <cell r="Q1251" t="str">
            <v/>
          </cell>
          <cell r="R1251" t="str">
            <v/>
          </cell>
        </row>
        <row r="1252">
          <cell r="A1252">
            <v>1251</v>
          </cell>
          <cell r="B1252" t="str">
            <v>丸型露出ボックス 2方出</v>
          </cell>
          <cell r="C1252" t="str">
            <v>25</v>
          </cell>
          <cell r="D1252" t="str">
            <v>ＫＧ／ｶ所</v>
          </cell>
          <cell r="E1252" t="str">
            <v/>
          </cell>
          <cell r="F1252" t="str">
            <v/>
          </cell>
          <cell r="G1252" t="str">
            <v/>
          </cell>
          <cell r="H1252" t="str">
            <v/>
          </cell>
          <cell r="I1252">
            <v>0.6</v>
          </cell>
          <cell r="J1252" t="str">
            <v/>
          </cell>
          <cell r="K1252" t="str">
            <v/>
          </cell>
          <cell r="L1252" t="str">
            <v/>
          </cell>
          <cell r="M1252" t="str">
            <v/>
          </cell>
          <cell r="N1252" t="str">
            <v/>
          </cell>
          <cell r="O1252" t="str">
            <v/>
          </cell>
          <cell r="P1252" t="str">
            <v/>
          </cell>
          <cell r="Q1252" t="str">
            <v/>
          </cell>
          <cell r="R1252" t="str">
            <v/>
          </cell>
        </row>
        <row r="1253">
          <cell r="A1253">
            <v>1252</v>
          </cell>
          <cell r="B1253" t="str">
            <v>丸型露出ボックス 2方出</v>
          </cell>
          <cell r="C1253" t="str">
            <v>31</v>
          </cell>
          <cell r="D1253" t="str">
            <v>ＫＧ／ｶ所</v>
          </cell>
          <cell r="E1253" t="str">
            <v/>
          </cell>
          <cell r="F1253" t="str">
            <v/>
          </cell>
          <cell r="G1253" t="str">
            <v/>
          </cell>
          <cell r="H1253" t="str">
            <v/>
          </cell>
          <cell r="I1253">
            <v>0.74</v>
          </cell>
          <cell r="J1253" t="str">
            <v/>
          </cell>
          <cell r="K1253" t="str">
            <v/>
          </cell>
          <cell r="L1253" t="str">
            <v/>
          </cell>
          <cell r="M1253" t="str">
            <v/>
          </cell>
          <cell r="N1253" t="str">
            <v/>
          </cell>
          <cell r="O1253" t="str">
            <v/>
          </cell>
          <cell r="P1253" t="str">
            <v/>
          </cell>
          <cell r="Q1253" t="str">
            <v/>
          </cell>
          <cell r="R1253" t="str">
            <v/>
          </cell>
        </row>
        <row r="1254">
          <cell r="A1254">
            <v>1253</v>
          </cell>
          <cell r="B1254" t="str">
            <v>丸型露出ボックス 2方出</v>
          </cell>
          <cell r="C1254" t="str">
            <v>39</v>
          </cell>
          <cell r="D1254" t="str">
            <v>ＫＧ／ｶ所</v>
          </cell>
          <cell r="E1254" t="str">
            <v/>
          </cell>
          <cell r="F1254" t="str">
            <v/>
          </cell>
          <cell r="G1254" t="str">
            <v/>
          </cell>
          <cell r="H1254" t="str">
            <v/>
          </cell>
          <cell r="I1254">
            <v>0.9</v>
          </cell>
          <cell r="J1254" t="str">
            <v/>
          </cell>
          <cell r="K1254" t="str">
            <v/>
          </cell>
          <cell r="L1254" t="str">
            <v/>
          </cell>
          <cell r="M1254" t="str">
            <v/>
          </cell>
          <cell r="N1254" t="str">
            <v/>
          </cell>
          <cell r="O1254" t="str">
            <v/>
          </cell>
          <cell r="P1254" t="str">
            <v/>
          </cell>
          <cell r="Q1254" t="str">
            <v/>
          </cell>
          <cell r="R1254" t="str">
            <v/>
          </cell>
        </row>
        <row r="1255">
          <cell r="A1255">
            <v>1254</v>
          </cell>
          <cell r="B1255" t="str">
            <v>丸型露出ボックス 2方出</v>
          </cell>
          <cell r="C1255" t="str">
            <v>51</v>
          </cell>
          <cell r="D1255" t="str">
            <v>ＫＧ／ｶ所</v>
          </cell>
          <cell r="E1255" t="str">
            <v/>
          </cell>
          <cell r="F1255" t="str">
            <v/>
          </cell>
          <cell r="G1255" t="str">
            <v/>
          </cell>
          <cell r="H1255" t="str">
            <v/>
          </cell>
          <cell r="I1255">
            <v>1.1499999999999999</v>
          </cell>
          <cell r="J1255" t="str">
            <v/>
          </cell>
          <cell r="K1255" t="str">
            <v/>
          </cell>
          <cell r="L1255" t="str">
            <v/>
          </cell>
          <cell r="M1255" t="str">
            <v/>
          </cell>
          <cell r="N1255" t="str">
            <v/>
          </cell>
          <cell r="O1255" t="str">
            <v/>
          </cell>
          <cell r="P1255" t="str">
            <v/>
          </cell>
          <cell r="Q1255" t="str">
            <v/>
          </cell>
          <cell r="R1255" t="str">
            <v/>
          </cell>
        </row>
        <row r="1256">
          <cell r="A1256">
            <v>1255</v>
          </cell>
          <cell r="B1256" t="str">
            <v>丸型露出ボックス 2方出</v>
          </cell>
          <cell r="C1256" t="str">
            <v>63</v>
          </cell>
          <cell r="D1256" t="str">
            <v>ＫＧ／ｶ所</v>
          </cell>
          <cell r="E1256" t="str">
            <v/>
          </cell>
          <cell r="F1256" t="str">
            <v/>
          </cell>
          <cell r="G1256" t="str">
            <v/>
          </cell>
          <cell r="H1256" t="str">
            <v/>
          </cell>
          <cell r="I1256">
            <v>1.42</v>
          </cell>
          <cell r="J1256" t="str">
            <v/>
          </cell>
          <cell r="K1256" t="str">
            <v/>
          </cell>
          <cell r="L1256" t="str">
            <v/>
          </cell>
          <cell r="M1256" t="str">
            <v/>
          </cell>
          <cell r="N1256" t="str">
            <v/>
          </cell>
          <cell r="O1256" t="str">
            <v/>
          </cell>
          <cell r="P1256" t="str">
            <v/>
          </cell>
          <cell r="Q1256" t="str">
            <v/>
          </cell>
          <cell r="R1256" t="str">
            <v/>
          </cell>
        </row>
        <row r="1257">
          <cell r="A1257">
            <v>1256</v>
          </cell>
          <cell r="B1257" t="str">
            <v>丸型露出ボックス 2方出</v>
          </cell>
          <cell r="C1257" t="str">
            <v>75</v>
          </cell>
          <cell r="D1257" t="str">
            <v>ＫＧ／ｶ所</v>
          </cell>
          <cell r="E1257" t="str">
            <v/>
          </cell>
          <cell r="F1257" t="str">
            <v/>
          </cell>
          <cell r="G1257" t="str">
            <v/>
          </cell>
          <cell r="H1257" t="str">
            <v/>
          </cell>
          <cell r="I1257">
            <v>1.84</v>
          </cell>
          <cell r="J1257" t="str">
            <v/>
          </cell>
          <cell r="K1257" t="str">
            <v/>
          </cell>
          <cell r="L1257" t="str">
            <v/>
          </cell>
          <cell r="M1257" t="str">
            <v/>
          </cell>
          <cell r="N1257" t="str">
            <v/>
          </cell>
          <cell r="O1257" t="str">
            <v/>
          </cell>
          <cell r="P1257" t="str">
            <v/>
          </cell>
          <cell r="Q1257" t="str">
            <v/>
          </cell>
          <cell r="R1257" t="str">
            <v/>
          </cell>
        </row>
        <row r="1258">
          <cell r="A1258">
            <v>1257</v>
          </cell>
          <cell r="B1258" t="str">
            <v>丸型露出ボックス 2方出</v>
          </cell>
          <cell r="C1258" t="str">
            <v>16</v>
          </cell>
          <cell r="D1258" t="str">
            <v>ＫＧ／ｶ所</v>
          </cell>
          <cell r="E1258" t="str">
            <v/>
          </cell>
          <cell r="F1258" t="str">
            <v/>
          </cell>
          <cell r="G1258" t="str">
            <v/>
          </cell>
          <cell r="H1258" t="str">
            <v/>
          </cell>
          <cell r="I1258">
            <v>0.47</v>
          </cell>
          <cell r="J1258" t="str">
            <v/>
          </cell>
          <cell r="K1258" t="str">
            <v/>
          </cell>
          <cell r="L1258" t="str">
            <v/>
          </cell>
          <cell r="M1258" t="str">
            <v/>
          </cell>
          <cell r="N1258" t="str">
            <v/>
          </cell>
          <cell r="O1258" t="str">
            <v/>
          </cell>
          <cell r="P1258" t="str">
            <v/>
          </cell>
          <cell r="Q1258" t="str">
            <v/>
          </cell>
          <cell r="R1258" t="str">
            <v/>
          </cell>
        </row>
        <row r="1259">
          <cell r="A1259">
            <v>1258</v>
          </cell>
          <cell r="B1259" t="str">
            <v>丸型露出ボックス 2方出</v>
          </cell>
          <cell r="C1259" t="str">
            <v>22</v>
          </cell>
          <cell r="D1259" t="str">
            <v>ＫＧ／ｶ所</v>
          </cell>
          <cell r="E1259" t="str">
            <v/>
          </cell>
          <cell r="F1259" t="str">
            <v/>
          </cell>
          <cell r="G1259" t="str">
            <v/>
          </cell>
          <cell r="H1259" t="str">
            <v/>
          </cell>
          <cell r="I1259">
            <v>0.6</v>
          </cell>
          <cell r="J1259" t="str">
            <v/>
          </cell>
          <cell r="K1259" t="str">
            <v/>
          </cell>
          <cell r="L1259" t="str">
            <v/>
          </cell>
          <cell r="M1259" t="str">
            <v/>
          </cell>
          <cell r="N1259" t="str">
            <v/>
          </cell>
          <cell r="O1259" t="str">
            <v/>
          </cell>
          <cell r="P1259" t="str">
            <v/>
          </cell>
          <cell r="Q1259" t="str">
            <v/>
          </cell>
          <cell r="R1259" t="str">
            <v/>
          </cell>
        </row>
        <row r="1260">
          <cell r="A1260">
            <v>1259</v>
          </cell>
          <cell r="B1260" t="str">
            <v>丸型露出ボックス 2方出</v>
          </cell>
          <cell r="C1260" t="str">
            <v>28</v>
          </cell>
          <cell r="D1260" t="str">
            <v>ＫＧ／ｶ所</v>
          </cell>
          <cell r="E1260" t="str">
            <v/>
          </cell>
          <cell r="F1260" t="str">
            <v/>
          </cell>
          <cell r="G1260" t="str">
            <v/>
          </cell>
          <cell r="H1260" t="str">
            <v/>
          </cell>
          <cell r="I1260">
            <v>0.74</v>
          </cell>
          <cell r="J1260" t="str">
            <v/>
          </cell>
          <cell r="K1260" t="str">
            <v/>
          </cell>
          <cell r="L1260" t="str">
            <v/>
          </cell>
          <cell r="M1260" t="str">
            <v/>
          </cell>
          <cell r="N1260" t="str">
            <v/>
          </cell>
          <cell r="O1260" t="str">
            <v/>
          </cell>
          <cell r="P1260" t="str">
            <v/>
          </cell>
          <cell r="Q1260" t="str">
            <v/>
          </cell>
          <cell r="R1260" t="str">
            <v/>
          </cell>
        </row>
        <row r="1261">
          <cell r="A1261">
            <v>1260</v>
          </cell>
          <cell r="B1261" t="str">
            <v>丸型露出ボックス 2方出</v>
          </cell>
          <cell r="C1261" t="str">
            <v>36</v>
          </cell>
          <cell r="D1261" t="str">
            <v>ＫＧ／ｶ所</v>
          </cell>
          <cell r="E1261" t="str">
            <v/>
          </cell>
          <cell r="F1261" t="str">
            <v/>
          </cell>
          <cell r="G1261" t="str">
            <v/>
          </cell>
          <cell r="H1261" t="str">
            <v/>
          </cell>
          <cell r="I1261">
            <v>0.89</v>
          </cell>
          <cell r="J1261" t="str">
            <v/>
          </cell>
          <cell r="K1261" t="str">
            <v/>
          </cell>
          <cell r="L1261" t="str">
            <v/>
          </cell>
          <cell r="M1261" t="str">
            <v/>
          </cell>
          <cell r="N1261" t="str">
            <v/>
          </cell>
          <cell r="O1261" t="str">
            <v/>
          </cell>
          <cell r="P1261" t="str">
            <v/>
          </cell>
          <cell r="Q1261" t="str">
            <v/>
          </cell>
          <cell r="R1261" t="str">
            <v/>
          </cell>
        </row>
        <row r="1262">
          <cell r="A1262">
            <v>1261</v>
          </cell>
          <cell r="B1262" t="str">
            <v>丸型露出ボックス 2方出</v>
          </cell>
          <cell r="C1262" t="str">
            <v>42</v>
          </cell>
          <cell r="D1262" t="str">
            <v>ＫＧ／ｶ所</v>
          </cell>
          <cell r="E1262" t="str">
            <v/>
          </cell>
          <cell r="F1262" t="str">
            <v/>
          </cell>
          <cell r="G1262" t="str">
            <v/>
          </cell>
          <cell r="H1262" t="str">
            <v/>
          </cell>
          <cell r="I1262">
            <v>1.07</v>
          </cell>
          <cell r="J1262" t="str">
            <v/>
          </cell>
          <cell r="K1262" t="str">
            <v/>
          </cell>
          <cell r="L1262" t="str">
            <v/>
          </cell>
          <cell r="M1262" t="str">
            <v/>
          </cell>
          <cell r="N1262" t="str">
            <v/>
          </cell>
          <cell r="O1262" t="str">
            <v/>
          </cell>
          <cell r="P1262" t="str">
            <v/>
          </cell>
          <cell r="Q1262" t="str">
            <v/>
          </cell>
          <cell r="R1262" t="str">
            <v/>
          </cell>
        </row>
        <row r="1263">
          <cell r="A1263">
            <v>1262</v>
          </cell>
          <cell r="B1263" t="str">
            <v>丸型露出ボックス 2方出</v>
          </cell>
          <cell r="C1263" t="str">
            <v>54</v>
          </cell>
          <cell r="D1263" t="str">
            <v>ＫＧ／ｶ所</v>
          </cell>
          <cell r="E1263" t="str">
            <v/>
          </cell>
          <cell r="F1263" t="str">
            <v/>
          </cell>
          <cell r="G1263" t="str">
            <v/>
          </cell>
          <cell r="H1263" t="str">
            <v/>
          </cell>
          <cell r="I1263">
            <v>1.28</v>
          </cell>
          <cell r="J1263" t="str">
            <v/>
          </cell>
          <cell r="K1263" t="str">
            <v/>
          </cell>
          <cell r="L1263" t="str">
            <v/>
          </cell>
          <cell r="M1263" t="str">
            <v/>
          </cell>
          <cell r="N1263" t="str">
            <v/>
          </cell>
          <cell r="O1263" t="str">
            <v/>
          </cell>
          <cell r="P1263" t="str">
            <v/>
          </cell>
          <cell r="Q1263" t="str">
            <v/>
          </cell>
          <cell r="R1263" t="str">
            <v/>
          </cell>
        </row>
        <row r="1264">
          <cell r="A1264">
            <v>1263</v>
          </cell>
          <cell r="B1264" t="str">
            <v>丸型露出ボックス 2方出</v>
          </cell>
          <cell r="C1264" t="str">
            <v>70</v>
          </cell>
          <cell r="D1264" t="str">
            <v>ＫＧ／ｶ所</v>
          </cell>
          <cell r="E1264" t="str">
            <v/>
          </cell>
          <cell r="F1264" t="str">
            <v/>
          </cell>
          <cell r="G1264" t="str">
            <v/>
          </cell>
          <cell r="H1264" t="str">
            <v/>
          </cell>
          <cell r="I1264">
            <v>2.19</v>
          </cell>
          <cell r="J1264" t="str">
            <v/>
          </cell>
          <cell r="K1264" t="str">
            <v/>
          </cell>
          <cell r="L1264" t="str">
            <v/>
          </cell>
          <cell r="M1264" t="str">
            <v/>
          </cell>
          <cell r="N1264" t="str">
            <v/>
          </cell>
          <cell r="O1264" t="str">
            <v/>
          </cell>
          <cell r="P1264" t="str">
            <v/>
          </cell>
          <cell r="Q1264" t="str">
            <v/>
          </cell>
          <cell r="R1264" t="str">
            <v/>
          </cell>
        </row>
        <row r="1265">
          <cell r="A1265">
            <v>1264</v>
          </cell>
          <cell r="B1265" t="str">
            <v>丸型露出ボックス 2方出</v>
          </cell>
          <cell r="C1265" t="str">
            <v>82</v>
          </cell>
          <cell r="D1265" t="str">
            <v>ＫＧ／ｶ所</v>
          </cell>
          <cell r="E1265" t="str">
            <v/>
          </cell>
          <cell r="F1265" t="str">
            <v/>
          </cell>
          <cell r="G1265" t="str">
            <v/>
          </cell>
          <cell r="H1265" t="str">
            <v/>
          </cell>
          <cell r="I1265">
            <v>2.96</v>
          </cell>
          <cell r="J1265" t="str">
            <v/>
          </cell>
          <cell r="K1265" t="str">
            <v/>
          </cell>
          <cell r="L1265" t="str">
            <v/>
          </cell>
          <cell r="M1265" t="str">
            <v/>
          </cell>
          <cell r="N1265" t="str">
            <v/>
          </cell>
          <cell r="O1265" t="str">
            <v/>
          </cell>
          <cell r="P1265" t="str">
            <v/>
          </cell>
          <cell r="Q1265" t="str">
            <v/>
          </cell>
          <cell r="R1265" t="str">
            <v/>
          </cell>
        </row>
        <row r="1266">
          <cell r="A1266">
            <v>1265</v>
          </cell>
          <cell r="B1266" t="str">
            <v>丸型露出ボックス 3方出</v>
          </cell>
          <cell r="C1266" t="str">
            <v>19</v>
          </cell>
          <cell r="D1266" t="str">
            <v>ＫＧ／ｶ所</v>
          </cell>
          <cell r="E1266" t="str">
            <v/>
          </cell>
          <cell r="F1266" t="str">
            <v/>
          </cell>
          <cell r="G1266" t="str">
            <v/>
          </cell>
          <cell r="H1266" t="str">
            <v/>
          </cell>
          <cell r="I1266">
            <v>0.52</v>
          </cell>
          <cell r="J1266" t="str">
            <v/>
          </cell>
          <cell r="K1266" t="str">
            <v/>
          </cell>
          <cell r="L1266" t="str">
            <v/>
          </cell>
          <cell r="M1266" t="str">
            <v/>
          </cell>
          <cell r="N1266" t="str">
            <v/>
          </cell>
          <cell r="O1266" t="str">
            <v/>
          </cell>
          <cell r="P1266" t="str">
            <v/>
          </cell>
          <cell r="Q1266" t="str">
            <v/>
          </cell>
          <cell r="R1266" t="str">
            <v/>
          </cell>
        </row>
        <row r="1267">
          <cell r="A1267">
            <v>1266</v>
          </cell>
          <cell r="B1267" t="str">
            <v>丸型露出ボックス 3方出</v>
          </cell>
          <cell r="C1267" t="str">
            <v>25</v>
          </cell>
          <cell r="D1267" t="str">
            <v>ＫＧ／ｶ所</v>
          </cell>
          <cell r="E1267" t="str">
            <v/>
          </cell>
          <cell r="F1267" t="str">
            <v/>
          </cell>
          <cell r="G1267" t="str">
            <v/>
          </cell>
          <cell r="H1267" t="str">
            <v/>
          </cell>
          <cell r="I1267">
            <v>0.63</v>
          </cell>
          <cell r="J1267" t="str">
            <v/>
          </cell>
          <cell r="K1267" t="str">
            <v/>
          </cell>
          <cell r="L1267" t="str">
            <v/>
          </cell>
          <cell r="M1267" t="str">
            <v/>
          </cell>
          <cell r="N1267" t="str">
            <v/>
          </cell>
          <cell r="O1267" t="str">
            <v/>
          </cell>
          <cell r="P1267" t="str">
            <v/>
          </cell>
          <cell r="Q1267" t="str">
            <v/>
          </cell>
          <cell r="R1267" t="str">
            <v/>
          </cell>
        </row>
        <row r="1268">
          <cell r="A1268">
            <v>1267</v>
          </cell>
          <cell r="B1268" t="str">
            <v>丸型露出ボックス 3方出</v>
          </cell>
          <cell r="C1268" t="str">
            <v>31</v>
          </cell>
          <cell r="D1268" t="str">
            <v>ＫＧ／ｶ所</v>
          </cell>
          <cell r="E1268" t="str">
            <v/>
          </cell>
          <cell r="F1268" t="str">
            <v/>
          </cell>
          <cell r="G1268" t="str">
            <v/>
          </cell>
          <cell r="H1268" t="str">
            <v/>
          </cell>
          <cell r="I1268">
            <v>0.81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  <cell r="O1268" t="str">
            <v/>
          </cell>
          <cell r="P1268" t="str">
            <v/>
          </cell>
          <cell r="Q1268" t="str">
            <v/>
          </cell>
          <cell r="R1268" t="str">
            <v/>
          </cell>
        </row>
        <row r="1269">
          <cell r="A1269">
            <v>1268</v>
          </cell>
          <cell r="B1269" t="str">
            <v>丸型露出ボックス 3方出</v>
          </cell>
          <cell r="C1269" t="str">
            <v>39</v>
          </cell>
          <cell r="D1269" t="str">
            <v>ＫＧ／ｶ所</v>
          </cell>
          <cell r="E1269" t="str">
            <v/>
          </cell>
          <cell r="F1269" t="str">
            <v/>
          </cell>
          <cell r="G1269" t="str">
            <v/>
          </cell>
          <cell r="H1269" t="str">
            <v/>
          </cell>
          <cell r="I1269">
            <v>1.01</v>
          </cell>
          <cell r="J1269" t="str">
            <v/>
          </cell>
          <cell r="K1269" t="str">
            <v/>
          </cell>
          <cell r="L1269" t="str">
            <v/>
          </cell>
          <cell r="M1269" t="str">
            <v/>
          </cell>
          <cell r="N1269" t="str">
            <v/>
          </cell>
          <cell r="O1269" t="str">
            <v/>
          </cell>
          <cell r="P1269" t="str">
            <v/>
          </cell>
          <cell r="Q1269" t="str">
            <v/>
          </cell>
          <cell r="R1269" t="str">
            <v/>
          </cell>
        </row>
        <row r="1270">
          <cell r="A1270">
            <v>1269</v>
          </cell>
          <cell r="B1270" t="str">
            <v>丸型露出ボックス 3方出</v>
          </cell>
          <cell r="C1270" t="str">
            <v>51</v>
          </cell>
          <cell r="D1270" t="str">
            <v>ＫＧ／ｶ所</v>
          </cell>
          <cell r="E1270" t="str">
            <v/>
          </cell>
          <cell r="F1270" t="str">
            <v/>
          </cell>
          <cell r="G1270" t="str">
            <v/>
          </cell>
          <cell r="H1270" t="str">
            <v/>
          </cell>
          <cell r="I1270">
            <v>1.3</v>
          </cell>
          <cell r="J1270" t="str">
            <v/>
          </cell>
          <cell r="K1270" t="str">
            <v/>
          </cell>
          <cell r="L1270" t="str">
            <v/>
          </cell>
          <cell r="M1270" t="str">
            <v/>
          </cell>
          <cell r="N1270" t="str">
            <v/>
          </cell>
          <cell r="O1270" t="str">
            <v/>
          </cell>
          <cell r="P1270" t="str">
            <v/>
          </cell>
          <cell r="Q1270" t="str">
            <v/>
          </cell>
          <cell r="R1270" t="str">
            <v/>
          </cell>
        </row>
        <row r="1271">
          <cell r="A1271">
            <v>1270</v>
          </cell>
          <cell r="B1271" t="str">
            <v>丸型露出ボックス 3方出</v>
          </cell>
          <cell r="C1271" t="str">
            <v>63</v>
          </cell>
          <cell r="D1271" t="str">
            <v>ＫＧ／ｶ所</v>
          </cell>
          <cell r="E1271" t="str">
            <v/>
          </cell>
          <cell r="F1271" t="str">
            <v/>
          </cell>
          <cell r="G1271" t="str">
            <v/>
          </cell>
          <cell r="H1271" t="str">
            <v/>
          </cell>
          <cell r="I1271">
            <v>1.52</v>
          </cell>
          <cell r="J1271" t="str">
            <v/>
          </cell>
          <cell r="K1271" t="str">
            <v/>
          </cell>
          <cell r="L1271" t="str">
            <v/>
          </cell>
          <cell r="M1271" t="str">
            <v/>
          </cell>
          <cell r="N1271" t="str">
            <v/>
          </cell>
          <cell r="O1271" t="str">
            <v/>
          </cell>
          <cell r="P1271" t="str">
            <v/>
          </cell>
          <cell r="Q1271" t="str">
            <v/>
          </cell>
          <cell r="R1271" t="str">
            <v/>
          </cell>
        </row>
        <row r="1272">
          <cell r="A1272">
            <v>1271</v>
          </cell>
          <cell r="B1272" t="str">
            <v>丸型露出ボックス 3方出</v>
          </cell>
          <cell r="C1272" t="str">
            <v>75</v>
          </cell>
          <cell r="D1272" t="str">
            <v>ＫＧ／ｶ所</v>
          </cell>
          <cell r="E1272" t="str">
            <v/>
          </cell>
          <cell r="F1272" t="str">
            <v/>
          </cell>
          <cell r="G1272" t="str">
            <v/>
          </cell>
          <cell r="H1272" t="str">
            <v/>
          </cell>
          <cell r="I1272">
            <v>1.92</v>
          </cell>
          <cell r="J1272" t="str">
            <v/>
          </cell>
          <cell r="K1272" t="str">
            <v/>
          </cell>
          <cell r="L1272" t="str">
            <v/>
          </cell>
          <cell r="M1272" t="str">
            <v/>
          </cell>
          <cell r="N1272" t="str">
            <v/>
          </cell>
          <cell r="O1272" t="str">
            <v/>
          </cell>
          <cell r="P1272" t="str">
            <v/>
          </cell>
          <cell r="Q1272" t="str">
            <v/>
          </cell>
          <cell r="R1272" t="str">
            <v/>
          </cell>
        </row>
        <row r="1273">
          <cell r="A1273">
            <v>1272</v>
          </cell>
          <cell r="B1273" t="str">
            <v>丸型露出ボックス 3方出</v>
          </cell>
          <cell r="C1273" t="str">
            <v>16</v>
          </cell>
          <cell r="D1273" t="str">
            <v>ＫＧ／ｶ所</v>
          </cell>
          <cell r="E1273" t="str">
            <v/>
          </cell>
          <cell r="F1273" t="str">
            <v/>
          </cell>
          <cell r="G1273" t="str">
            <v/>
          </cell>
          <cell r="H1273" t="str">
            <v/>
          </cell>
          <cell r="I1273">
            <v>0.52</v>
          </cell>
          <cell r="J1273" t="str">
            <v/>
          </cell>
          <cell r="K1273" t="str">
            <v/>
          </cell>
          <cell r="L1273" t="str">
            <v/>
          </cell>
          <cell r="M1273" t="str">
            <v/>
          </cell>
          <cell r="N1273" t="str">
            <v/>
          </cell>
          <cell r="O1273" t="str">
            <v/>
          </cell>
          <cell r="P1273" t="str">
            <v/>
          </cell>
          <cell r="Q1273" t="str">
            <v/>
          </cell>
          <cell r="R1273" t="str">
            <v/>
          </cell>
        </row>
        <row r="1274">
          <cell r="A1274">
            <v>1273</v>
          </cell>
          <cell r="B1274" t="str">
            <v>丸型露出ボックス 3方出</v>
          </cell>
          <cell r="C1274" t="str">
            <v>22</v>
          </cell>
          <cell r="D1274" t="str">
            <v>ＫＧ／ｶ所</v>
          </cell>
          <cell r="E1274" t="str">
            <v/>
          </cell>
          <cell r="F1274" t="str">
            <v/>
          </cell>
          <cell r="G1274" t="str">
            <v/>
          </cell>
          <cell r="H1274" t="str">
            <v/>
          </cell>
          <cell r="I1274">
            <v>0.63</v>
          </cell>
          <cell r="J1274" t="str">
            <v/>
          </cell>
          <cell r="K1274" t="str">
            <v/>
          </cell>
          <cell r="L1274" t="str">
            <v/>
          </cell>
          <cell r="M1274" t="str">
            <v/>
          </cell>
          <cell r="N1274" t="str">
            <v/>
          </cell>
          <cell r="O1274" t="str">
            <v/>
          </cell>
          <cell r="P1274" t="str">
            <v/>
          </cell>
          <cell r="Q1274" t="str">
            <v/>
          </cell>
          <cell r="R1274" t="str">
            <v/>
          </cell>
        </row>
        <row r="1275">
          <cell r="A1275">
            <v>1274</v>
          </cell>
          <cell r="B1275" t="str">
            <v>丸型露出ボックス 3方出</v>
          </cell>
          <cell r="C1275" t="str">
            <v>36</v>
          </cell>
          <cell r="D1275" t="str">
            <v>ＫＧ／ｶ所</v>
          </cell>
          <cell r="E1275" t="str">
            <v/>
          </cell>
          <cell r="F1275" t="str">
            <v/>
          </cell>
          <cell r="G1275" t="str">
            <v/>
          </cell>
          <cell r="H1275" t="str">
            <v/>
          </cell>
          <cell r="I1275">
            <v>0.86</v>
          </cell>
          <cell r="J1275" t="str">
            <v/>
          </cell>
          <cell r="K1275" t="str">
            <v/>
          </cell>
          <cell r="L1275" t="str">
            <v/>
          </cell>
          <cell r="M1275" t="str">
            <v/>
          </cell>
          <cell r="N1275" t="str">
            <v/>
          </cell>
          <cell r="O1275" t="str">
            <v/>
          </cell>
          <cell r="P1275" t="str">
            <v/>
          </cell>
          <cell r="Q1275" t="str">
            <v/>
          </cell>
          <cell r="R1275" t="str">
            <v/>
          </cell>
        </row>
        <row r="1276">
          <cell r="A1276">
            <v>1275</v>
          </cell>
          <cell r="B1276" t="str">
            <v>丸型露出ボックス 3方出</v>
          </cell>
          <cell r="C1276" t="str">
            <v>42</v>
          </cell>
          <cell r="D1276" t="str">
            <v>ＫＧ／ｶ所</v>
          </cell>
          <cell r="E1276" t="str">
            <v/>
          </cell>
          <cell r="F1276" t="str">
            <v/>
          </cell>
          <cell r="G1276" t="str">
            <v/>
          </cell>
          <cell r="H1276" t="str">
            <v/>
          </cell>
          <cell r="I1276">
            <v>1.04</v>
          </cell>
          <cell r="J1276" t="str">
            <v/>
          </cell>
          <cell r="K1276" t="str">
            <v/>
          </cell>
          <cell r="L1276" t="str">
            <v/>
          </cell>
          <cell r="M1276" t="str">
            <v/>
          </cell>
          <cell r="N1276" t="str">
            <v/>
          </cell>
          <cell r="O1276" t="str">
            <v/>
          </cell>
          <cell r="P1276" t="str">
            <v/>
          </cell>
          <cell r="Q1276" t="str">
            <v/>
          </cell>
          <cell r="R1276" t="str">
            <v/>
          </cell>
        </row>
        <row r="1277">
          <cell r="A1277">
            <v>1276</v>
          </cell>
          <cell r="B1277" t="str">
            <v>丸型露出ボックス 3方出</v>
          </cell>
          <cell r="C1277" t="str">
            <v>54</v>
          </cell>
          <cell r="D1277" t="str">
            <v>ＫＧ／ｶ所</v>
          </cell>
          <cell r="E1277" t="str">
            <v/>
          </cell>
          <cell r="F1277" t="str">
            <v/>
          </cell>
          <cell r="G1277" t="str">
            <v/>
          </cell>
          <cell r="H1277" t="str">
            <v/>
          </cell>
          <cell r="I1277">
            <v>1.24</v>
          </cell>
          <cell r="J1277" t="str">
            <v/>
          </cell>
          <cell r="K1277" t="str">
            <v/>
          </cell>
          <cell r="L1277" t="str">
            <v/>
          </cell>
          <cell r="M1277" t="str">
            <v/>
          </cell>
          <cell r="N1277" t="str">
            <v/>
          </cell>
          <cell r="O1277" t="str">
            <v/>
          </cell>
          <cell r="P1277" t="str">
            <v/>
          </cell>
          <cell r="Q1277" t="str">
            <v/>
          </cell>
          <cell r="R1277" t="str">
            <v/>
          </cell>
        </row>
        <row r="1278">
          <cell r="A1278">
            <v>1277</v>
          </cell>
          <cell r="B1278" t="str">
            <v>丸型露出ボックス 3方出</v>
          </cell>
          <cell r="C1278" t="str">
            <v>70</v>
          </cell>
          <cell r="D1278" t="str">
            <v>ＫＧ／ｶ所</v>
          </cell>
          <cell r="E1278" t="str">
            <v/>
          </cell>
          <cell r="F1278" t="str">
            <v/>
          </cell>
          <cell r="G1278" t="str">
            <v/>
          </cell>
          <cell r="H1278" t="str">
            <v/>
          </cell>
          <cell r="I1278">
            <v>2.46</v>
          </cell>
          <cell r="J1278" t="str">
            <v/>
          </cell>
          <cell r="K1278" t="str">
            <v/>
          </cell>
          <cell r="L1278" t="str">
            <v/>
          </cell>
          <cell r="M1278" t="str">
            <v/>
          </cell>
          <cell r="N1278" t="str">
            <v/>
          </cell>
          <cell r="O1278" t="str">
            <v/>
          </cell>
          <cell r="P1278" t="str">
            <v/>
          </cell>
          <cell r="Q1278" t="str">
            <v/>
          </cell>
          <cell r="R1278" t="str">
            <v/>
          </cell>
        </row>
        <row r="1279">
          <cell r="A1279">
            <v>1278</v>
          </cell>
          <cell r="B1279" t="str">
            <v>丸型露出ボックス 3方出</v>
          </cell>
          <cell r="C1279" t="str">
            <v>82</v>
          </cell>
          <cell r="D1279" t="str">
            <v>ＫＧ／ｶ所</v>
          </cell>
          <cell r="E1279" t="str">
            <v/>
          </cell>
          <cell r="F1279" t="str">
            <v/>
          </cell>
          <cell r="G1279" t="str">
            <v/>
          </cell>
          <cell r="H1279" t="str">
            <v/>
          </cell>
          <cell r="I1279">
            <v>3.47</v>
          </cell>
          <cell r="J1279" t="str">
            <v/>
          </cell>
          <cell r="K1279" t="str">
            <v/>
          </cell>
          <cell r="L1279" t="str">
            <v/>
          </cell>
          <cell r="M1279" t="str">
            <v/>
          </cell>
          <cell r="N1279" t="str">
            <v/>
          </cell>
          <cell r="O1279" t="str">
            <v/>
          </cell>
          <cell r="P1279" t="str">
            <v/>
          </cell>
          <cell r="Q1279" t="str">
            <v/>
          </cell>
          <cell r="R1279" t="str">
            <v/>
          </cell>
        </row>
        <row r="1280">
          <cell r="A1280">
            <v>1279</v>
          </cell>
          <cell r="B1280" t="str">
            <v>丸型露出ボックス 4方出</v>
          </cell>
          <cell r="C1280" t="str">
            <v>19</v>
          </cell>
          <cell r="D1280" t="str">
            <v>ＫＧ／ｶ所</v>
          </cell>
          <cell r="E1280" t="str">
            <v/>
          </cell>
          <cell r="F1280" t="str">
            <v/>
          </cell>
          <cell r="G1280" t="str">
            <v/>
          </cell>
          <cell r="H1280" t="str">
            <v/>
          </cell>
          <cell r="I1280">
            <v>0.56000000000000005</v>
          </cell>
          <cell r="J1280" t="str">
            <v/>
          </cell>
          <cell r="K1280" t="str">
            <v/>
          </cell>
          <cell r="L1280" t="str">
            <v/>
          </cell>
          <cell r="M1280" t="str">
            <v/>
          </cell>
          <cell r="N1280" t="str">
            <v/>
          </cell>
          <cell r="O1280" t="str">
            <v/>
          </cell>
          <cell r="P1280" t="str">
            <v/>
          </cell>
          <cell r="Q1280" t="str">
            <v/>
          </cell>
          <cell r="R1280" t="str">
            <v/>
          </cell>
        </row>
        <row r="1281">
          <cell r="A1281">
            <v>1280</v>
          </cell>
          <cell r="B1281" t="str">
            <v>丸型露出ボックス 4方出</v>
          </cell>
          <cell r="C1281" t="str">
            <v>25</v>
          </cell>
          <cell r="D1281" t="str">
            <v>ＫＧ／ｶ所</v>
          </cell>
          <cell r="E1281" t="str">
            <v/>
          </cell>
          <cell r="F1281" t="str">
            <v/>
          </cell>
          <cell r="G1281" t="str">
            <v/>
          </cell>
          <cell r="H1281" t="str">
            <v/>
          </cell>
          <cell r="I1281">
            <v>0.64</v>
          </cell>
          <cell r="J1281" t="str">
            <v/>
          </cell>
          <cell r="K1281" t="str">
            <v/>
          </cell>
          <cell r="L1281" t="str">
            <v/>
          </cell>
          <cell r="M1281" t="str">
            <v/>
          </cell>
          <cell r="N1281" t="str">
            <v/>
          </cell>
          <cell r="O1281" t="str">
            <v/>
          </cell>
          <cell r="P1281" t="str">
            <v/>
          </cell>
          <cell r="Q1281" t="str">
            <v/>
          </cell>
          <cell r="R1281" t="str">
            <v/>
          </cell>
        </row>
        <row r="1282">
          <cell r="A1282">
            <v>1281</v>
          </cell>
          <cell r="B1282" t="str">
            <v>丸型露出ボックス 4方出</v>
          </cell>
          <cell r="C1282" t="str">
            <v>31</v>
          </cell>
          <cell r="D1282" t="str">
            <v>ＫＧ／ｶ所</v>
          </cell>
          <cell r="E1282" t="str">
            <v/>
          </cell>
          <cell r="F1282" t="str">
            <v/>
          </cell>
          <cell r="G1282" t="str">
            <v/>
          </cell>
          <cell r="H1282" t="str">
            <v/>
          </cell>
          <cell r="I1282">
            <v>0.89</v>
          </cell>
          <cell r="J1282" t="str">
            <v/>
          </cell>
          <cell r="K1282" t="str">
            <v/>
          </cell>
          <cell r="L1282" t="str">
            <v/>
          </cell>
          <cell r="M1282" t="str">
            <v/>
          </cell>
          <cell r="N1282" t="str">
            <v/>
          </cell>
          <cell r="O1282" t="str">
            <v/>
          </cell>
          <cell r="P1282" t="str">
            <v/>
          </cell>
          <cell r="Q1282" t="str">
            <v/>
          </cell>
          <cell r="R1282" t="str">
            <v/>
          </cell>
        </row>
        <row r="1283">
          <cell r="A1283">
            <v>1282</v>
          </cell>
          <cell r="B1283" t="str">
            <v>丸型露出ボックス 4方出</v>
          </cell>
          <cell r="C1283" t="str">
            <v>39</v>
          </cell>
          <cell r="D1283" t="str">
            <v>ＫＧ／ｶ所</v>
          </cell>
          <cell r="E1283" t="str">
            <v/>
          </cell>
          <cell r="F1283" t="str">
            <v/>
          </cell>
          <cell r="G1283" t="str">
            <v/>
          </cell>
          <cell r="H1283" t="str">
            <v/>
          </cell>
          <cell r="I1283">
            <v>1.1200000000000001</v>
          </cell>
          <cell r="J1283" t="str">
            <v/>
          </cell>
          <cell r="K1283" t="str">
            <v/>
          </cell>
          <cell r="L1283" t="str">
            <v/>
          </cell>
          <cell r="M1283" t="str">
            <v/>
          </cell>
          <cell r="N1283" t="str">
            <v/>
          </cell>
          <cell r="O1283" t="str">
            <v/>
          </cell>
          <cell r="P1283" t="str">
            <v/>
          </cell>
          <cell r="Q1283" t="str">
            <v/>
          </cell>
          <cell r="R1283" t="str">
            <v/>
          </cell>
        </row>
        <row r="1284">
          <cell r="A1284">
            <v>1283</v>
          </cell>
          <cell r="B1284" t="str">
            <v>丸型露出ボックス 4方出</v>
          </cell>
          <cell r="C1284" t="str">
            <v>51</v>
          </cell>
          <cell r="D1284" t="str">
            <v>ＫＧ／ｶ所</v>
          </cell>
          <cell r="E1284" t="str">
            <v/>
          </cell>
          <cell r="F1284" t="str">
            <v/>
          </cell>
          <cell r="G1284" t="str">
            <v/>
          </cell>
          <cell r="H1284" t="str">
            <v/>
          </cell>
          <cell r="I1284">
            <v>1.45</v>
          </cell>
          <cell r="J1284" t="str">
            <v/>
          </cell>
          <cell r="K1284" t="str">
            <v/>
          </cell>
          <cell r="L1284" t="str">
            <v/>
          </cell>
          <cell r="M1284" t="str">
            <v/>
          </cell>
          <cell r="N1284" t="str">
            <v/>
          </cell>
          <cell r="O1284" t="str">
            <v/>
          </cell>
          <cell r="P1284" t="str">
            <v/>
          </cell>
          <cell r="Q1284" t="str">
            <v/>
          </cell>
          <cell r="R1284" t="str">
            <v/>
          </cell>
        </row>
        <row r="1285">
          <cell r="A1285">
            <v>1284</v>
          </cell>
          <cell r="B1285" t="str">
            <v>丸型露出ボックス 4方出</v>
          </cell>
          <cell r="C1285" t="str">
            <v>63</v>
          </cell>
          <cell r="D1285" t="str">
            <v>ＫＧ／ｶ所</v>
          </cell>
          <cell r="E1285" t="str">
            <v/>
          </cell>
          <cell r="F1285" t="str">
            <v/>
          </cell>
          <cell r="G1285" t="str">
            <v/>
          </cell>
          <cell r="H1285" t="str">
            <v/>
          </cell>
          <cell r="I1285">
            <v>1.66</v>
          </cell>
          <cell r="J1285" t="str">
            <v/>
          </cell>
          <cell r="K1285" t="str">
            <v/>
          </cell>
          <cell r="L1285" t="str">
            <v/>
          </cell>
          <cell r="M1285" t="str">
            <v/>
          </cell>
          <cell r="N1285" t="str">
            <v/>
          </cell>
          <cell r="O1285" t="str">
            <v/>
          </cell>
          <cell r="P1285" t="str">
            <v/>
          </cell>
          <cell r="Q1285" t="str">
            <v/>
          </cell>
          <cell r="R1285" t="str">
            <v/>
          </cell>
        </row>
        <row r="1286">
          <cell r="A1286">
            <v>1285</v>
          </cell>
          <cell r="B1286" t="str">
            <v>丸型露出ボックス 4方出</v>
          </cell>
          <cell r="C1286" t="str">
            <v>75</v>
          </cell>
          <cell r="D1286" t="str">
            <v>ＫＧ／ｶ所</v>
          </cell>
          <cell r="E1286" t="str">
            <v/>
          </cell>
          <cell r="F1286" t="str">
            <v/>
          </cell>
          <cell r="G1286" t="str">
            <v/>
          </cell>
          <cell r="H1286" t="str">
            <v/>
          </cell>
          <cell r="I1286">
            <v>2.56</v>
          </cell>
          <cell r="J1286" t="str">
            <v/>
          </cell>
          <cell r="K1286" t="str">
            <v/>
          </cell>
          <cell r="L1286" t="str">
            <v/>
          </cell>
          <cell r="M1286" t="str">
            <v/>
          </cell>
          <cell r="N1286" t="str">
            <v/>
          </cell>
          <cell r="O1286" t="str">
            <v/>
          </cell>
          <cell r="P1286" t="str">
            <v/>
          </cell>
          <cell r="Q1286" t="str">
            <v/>
          </cell>
          <cell r="R1286" t="str">
            <v/>
          </cell>
        </row>
        <row r="1287">
          <cell r="A1287">
            <v>1286</v>
          </cell>
          <cell r="B1287" t="str">
            <v>丸型露出ボックス 4方出</v>
          </cell>
          <cell r="C1287" t="str">
            <v>16</v>
          </cell>
          <cell r="D1287" t="str">
            <v>ＫＧ／ｶ所</v>
          </cell>
          <cell r="E1287" t="str">
            <v/>
          </cell>
          <cell r="F1287" t="str">
            <v/>
          </cell>
          <cell r="G1287" t="str">
            <v/>
          </cell>
          <cell r="H1287" t="str">
            <v/>
          </cell>
          <cell r="I1287">
            <v>0.56000000000000005</v>
          </cell>
          <cell r="J1287" t="str">
            <v/>
          </cell>
          <cell r="K1287" t="str">
            <v/>
          </cell>
          <cell r="L1287" t="str">
            <v/>
          </cell>
          <cell r="M1287" t="str">
            <v/>
          </cell>
          <cell r="N1287" t="str">
            <v/>
          </cell>
          <cell r="O1287" t="str">
            <v/>
          </cell>
          <cell r="P1287" t="str">
            <v/>
          </cell>
          <cell r="Q1287" t="str">
            <v/>
          </cell>
          <cell r="R1287" t="str">
            <v/>
          </cell>
        </row>
        <row r="1288">
          <cell r="A1288">
            <v>1287</v>
          </cell>
          <cell r="B1288" t="str">
            <v>丸型露出ボックス 4方出</v>
          </cell>
          <cell r="C1288" t="str">
            <v>22</v>
          </cell>
          <cell r="D1288" t="str">
            <v>ＫＧ／ｶ所</v>
          </cell>
          <cell r="E1288" t="str">
            <v/>
          </cell>
          <cell r="F1288" t="str">
            <v/>
          </cell>
          <cell r="G1288" t="str">
            <v/>
          </cell>
          <cell r="H1288" t="str">
            <v/>
          </cell>
          <cell r="I1288">
            <v>0.64</v>
          </cell>
          <cell r="J1288" t="str">
            <v/>
          </cell>
          <cell r="K1288" t="str">
            <v/>
          </cell>
          <cell r="L1288" t="str">
            <v/>
          </cell>
          <cell r="M1288" t="str">
            <v/>
          </cell>
          <cell r="N1288" t="str">
            <v/>
          </cell>
          <cell r="O1288" t="str">
            <v/>
          </cell>
          <cell r="P1288" t="str">
            <v/>
          </cell>
          <cell r="Q1288" t="str">
            <v/>
          </cell>
          <cell r="R1288" t="str">
            <v/>
          </cell>
        </row>
        <row r="1289">
          <cell r="A1289">
            <v>1288</v>
          </cell>
          <cell r="B1289" t="str">
            <v>丸型露出ボックス 4方出</v>
          </cell>
          <cell r="C1289" t="str">
            <v>28</v>
          </cell>
          <cell r="D1289" t="str">
            <v>ＫＧ／ｶ所</v>
          </cell>
          <cell r="E1289" t="str">
            <v/>
          </cell>
          <cell r="F1289" t="str">
            <v/>
          </cell>
          <cell r="G1289" t="str">
            <v/>
          </cell>
          <cell r="H1289" t="str">
            <v/>
          </cell>
          <cell r="I1289">
            <v>0.89</v>
          </cell>
          <cell r="J1289" t="str">
            <v/>
          </cell>
          <cell r="K1289" t="str">
            <v/>
          </cell>
          <cell r="L1289" t="str">
            <v/>
          </cell>
          <cell r="M1289" t="str">
            <v/>
          </cell>
          <cell r="N1289" t="str">
            <v/>
          </cell>
          <cell r="O1289" t="str">
            <v/>
          </cell>
          <cell r="P1289" t="str">
            <v/>
          </cell>
          <cell r="Q1289" t="str">
            <v/>
          </cell>
          <cell r="R1289" t="str">
            <v/>
          </cell>
        </row>
        <row r="1290">
          <cell r="A1290">
            <v>1289</v>
          </cell>
          <cell r="B1290" t="str">
            <v>丸型露出ボックス 4方出</v>
          </cell>
          <cell r="C1290" t="str">
            <v>36</v>
          </cell>
          <cell r="D1290" t="str">
            <v>ＫＧ／ｶ所</v>
          </cell>
          <cell r="E1290" t="str">
            <v/>
          </cell>
          <cell r="F1290" t="str">
            <v/>
          </cell>
          <cell r="G1290" t="str">
            <v/>
          </cell>
          <cell r="H1290" t="str">
            <v/>
          </cell>
          <cell r="I1290">
            <v>0.94</v>
          </cell>
          <cell r="J1290" t="str">
            <v/>
          </cell>
          <cell r="K1290" t="str">
            <v/>
          </cell>
          <cell r="L1290" t="str">
            <v/>
          </cell>
          <cell r="M1290" t="str">
            <v/>
          </cell>
          <cell r="N1290" t="str">
            <v/>
          </cell>
          <cell r="O1290" t="str">
            <v/>
          </cell>
          <cell r="P1290" t="str">
            <v/>
          </cell>
          <cell r="Q1290" t="str">
            <v/>
          </cell>
          <cell r="R1290" t="str">
            <v/>
          </cell>
        </row>
        <row r="1291">
          <cell r="A1291">
            <v>1290</v>
          </cell>
          <cell r="B1291" t="str">
            <v>丸型露出ボックス 4方出</v>
          </cell>
          <cell r="C1291" t="str">
            <v>42</v>
          </cell>
          <cell r="D1291" t="str">
            <v>ＫＧ／ｶ所</v>
          </cell>
          <cell r="E1291" t="str">
            <v/>
          </cell>
          <cell r="F1291" t="str">
            <v/>
          </cell>
          <cell r="G1291" t="str">
            <v/>
          </cell>
          <cell r="H1291" t="str">
            <v/>
          </cell>
          <cell r="I1291">
            <v>1.1299999999999999</v>
          </cell>
          <cell r="J1291" t="str">
            <v/>
          </cell>
          <cell r="K1291" t="str">
            <v/>
          </cell>
          <cell r="L1291" t="str">
            <v/>
          </cell>
          <cell r="M1291" t="str">
            <v/>
          </cell>
          <cell r="N1291" t="str">
            <v/>
          </cell>
          <cell r="O1291" t="str">
            <v/>
          </cell>
          <cell r="P1291" t="str">
            <v/>
          </cell>
          <cell r="Q1291" t="str">
            <v/>
          </cell>
          <cell r="R1291" t="str">
            <v/>
          </cell>
        </row>
        <row r="1292">
          <cell r="A1292">
            <v>1291</v>
          </cell>
          <cell r="B1292" t="str">
            <v>丸型露出ボックス 4方出</v>
          </cell>
          <cell r="C1292" t="str">
            <v>54</v>
          </cell>
          <cell r="D1292" t="str">
            <v>ＫＧ／ｶ所</v>
          </cell>
          <cell r="E1292" t="str">
            <v/>
          </cell>
          <cell r="F1292" t="str">
            <v/>
          </cell>
          <cell r="G1292" t="str">
            <v/>
          </cell>
          <cell r="H1292" t="str">
            <v/>
          </cell>
          <cell r="I1292">
            <v>1.36</v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  <cell r="O1292" t="str">
            <v/>
          </cell>
          <cell r="P1292" t="str">
            <v/>
          </cell>
          <cell r="Q1292" t="str">
            <v/>
          </cell>
          <cell r="R1292" t="str">
            <v/>
          </cell>
        </row>
        <row r="1293">
          <cell r="A1293">
            <v>1292</v>
          </cell>
          <cell r="B1293" t="str">
            <v>丸型露出ボックス 4方出</v>
          </cell>
          <cell r="C1293" t="str">
            <v>70</v>
          </cell>
          <cell r="D1293" t="str">
            <v>ＫＧ／ｶ所</v>
          </cell>
          <cell r="E1293" t="str">
            <v/>
          </cell>
          <cell r="F1293" t="str">
            <v/>
          </cell>
          <cell r="G1293" t="str">
            <v/>
          </cell>
          <cell r="H1293" t="str">
            <v/>
          </cell>
          <cell r="I1293">
            <v>2.67</v>
          </cell>
          <cell r="J1293" t="str">
            <v/>
          </cell>
          <cell r="K1293" t="str">
            <v/>
          </cell>
          <cell r="L1293" t="str">
            <v/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  <cell r="Q1293" t="str">
            <v/>
          </cell>
          <cell r="R1293" t="str">
            <v/>
          </cell>
        </row>
        <row r="1294">
          <cell r="A1294">
            <v>1293</v>
          </cell>
          <cell r="B1294" t="str">
            <v>丸型露出ボックス 4方出</v>
          </cell>
          <cell r="C1294" t="str">
            <v>82</v>
          </cell>
          <cell r="D1294" t="str">
            <v>ＫＧ／ｶ所</v>
          </cell>
          <cell r="E1294" t="str">
            <v/>
          </cell>
          <cell r="F1294" t="str">
            <v/>
          </cell>
          <cell r="G1294" t="str">
            <v/>
          </cell>
          <cell r="H1294" t="str">
            <v/>
          </cell>
          <cell r="I1294">
            <v>4.28</v>
          </cell>
          <cell r="J1294" t="str">
            <v/>
          </cell>
          <cell r="K1294" t="str">
            <v/>
          </cell>
          <cell r="L1294" t="str">
            <v/>
          </cell>
          <cell r="M1294" t="str">
            <v/>
          </cell>
          <cell r="N1294" t="str">
            <v/>
          </cell>
          <cell r="O1294" t="str">
            <v/>
          </cell>
          <cell r="P1294" t="str">
            <v/>
          </cell>
          <cell r="Q1294" t="str">
            <v/>
          </cell>
          <cell r="R1294" t="str">
            <v/>
          </cell>
        </row>
        <row r="1295">
          <cell r="A1295">
            <v>1294</v>
          </cell>
          <cell r="B1295" t="str">
            <v>角型露出 ﾎﾞｯｸｽ 1ｹ用1方出</v>
          </cell>
          <cell r="C1295" t="str">
            <v>19</v>
          </cell>
          <cell r="D1295" t="str">
            <v>ＫＧ／ｶ所</v>
          </cell>
          <cell r="E1295" t="str">
            <v/>
          </cell>
          <cell r="F1295" t="str">
            <v/>
          </cell>
          <cell r="G1295" t="str">
            <v/>
          </cell>
          <cell r="H1295" t="str">
            <v/>
          </cell>
          <cell r="I1295">
            <v>0.55000000000000004</v>
          </cell>
          <cell r="J1295" t="str">
            <v/>
          </cell>
          <cell r="K1295" t="str">
            <v/>
          </cell>
          <cell r="L1295" t="str">
            <v/>
          </cell>
          <cell r="M1295" t="str">
            <v/>
          </cell>
          <cell r="N1295" t="str">
            <v/>
          </cell>
          <cell r="O1295" t="str">
            <v/>
          </cell>
          <cell r="P1295" t="str">
            <v/>
          </cell>
          <cell r="Q1295" t="str">
            <v/>
          </cell>
          <cell r="R1295" t="str">
            <v/>
          </cell>
        </row>
        <row r="1296">
          <cell r="A1296">
            <v>1295</v>
          </cell>
          <cell r="B1296" t="str">
            <v>角型露出 ﾎﾞｯｸｽ 1ｹ用1方出</v>
          </cell>
          <cell r="C1296" t="str">
            <v>25</v>
          </cell>
          <cell r="D1296" t="str">
            <v>ＫＧ／ｶ所</v>
          </cell>
          <cell r="E1296" t="str">
            <v/>
          </cell>
          <cell r="F1296" t="str">
            <v/>
          </cell>
          <cell r="G1296" t="str">
            <v/>
          </cell>
          <cell r="H1296" t="str">
            <v/>
          </cell>
          <cell r="I1296">
            <v>0.6</v>
          </cell>
          <cell r="J1296" t="str">
            <v/>
          </cell>
          <cell r="K1296" t="str">
            <v/>
          </cell>
          <cell r="L1296" t="str">
            <v/>
          </cell>
          <cell r="M1296" t="str">
            <v/>
          </cell>
          <cell r="N1296" t="str">
            <v/>
          </cell>
          <cell r="O1296" t="str">
            <v/>
          </cell>
          <cell r="P1296" t="str">
            <v/>
          </cell>
          <cell r="Q1296" t="str">
            <v/>
          </cell>
          <cell r="R1296" t="str">
            <v/>
          </cell>
        </row>
        <row r="1297">
          <cell r="A1297">
            <v>1296</v>
          </cell>
          <cell r="B1297" t="str">
            <v>角型露出 ﾎﾞｯｸｽ 1ｹ用1方出</v>
          </cell>
          <cell r="C1297" t="str">
            <v>16</v>
          </cell>
          <cell r="D1297" t="str">
            <v>ＫＧ／ｶ所</v>
          </cell>
          <cell r="E1297" t="str">
            <v/>
          </cell>
          <cell r="F1297" t="str">
            <v/>
          </cell>
          <cell r="G1297" t="str">
            <v/>
          </cell>
          <cell r="H1297" t="str">
            <v/>
          </cell>
          <cell r="I1297">
            <v>0.7</v>
          </cell>
          <cell r="J1297" t="str">
            <v/>
          </cell>
          <cell r="K1297" t="str">
            <v/>
          </cell>
          <cell r="L1297" t="str">
            <v/>
          </cell>
          <cell r="M1297" t="str">
            <v/>
          </cell>
          <cell r="N1297" t="str">
            <v/>
          </cell>
          <cell r="O1297" t="str">
            <v/>
          </cell>
          <cell r="P1297" t="str">
            <v/>
          </cell>
          <cell r="Q1297" t="str">
            <v/>
          </cell>
          <cell r="R1297" t="str">
            <v/>
          </cell>
        </row>
        <row r="1298">
          <cell r="A1298">
            <v>1297</v>
          </cell>
          <cell r="B1298" t="str">
            <v>角型露出 ﾎﾞｯｸｽ 1ｹ用1方出</v>
          </cell>
          <cell r="C1298" t="str">
            <v>22</v>
          </cell>
          <cell r="D1298" t="str">
            <v>ＫＧ／ｶ所</v>
          </cell>
          <cell r="E1298" t="str">
            <v/>
          </cell>
          <cell r="F1298" t="str">
            <v/>
          </cell>
          <cell r="G1298" t="str">
            <v/>
          </cell>
          <cell r="H1298" t="str">
            <v/>
          </cell>
          <cell r="I1298">
            <v>0.82</v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  <cell r="O1298" t="str">
            <v/>
          </cell>
          <cell r="P1298" t="str">
            <v/>
          </cell>
          <cell r="Q1298" t="str">
            <v/>
          </cell>
          <cell r="R1298" t="str">
            <v/>
          </cell>
        </row>
        <row r="1299">
          <cell r="A1299">
            <v>1298</v>
          </cell>
          <cell r="B1299" t="str">
            <v>角型露出 ﾎﾞｯｸｽ 1ｹ用2方出</v>
          </cell>
          <cell r="C1299" t="str">
            <v>19</v>
          </cell>
          <cell r="D1299" t="str">
            <v>ＫＧ／ｶ所</v>
          </cell>
          <cell r="E1299" t="str">
            <v/>
          </cell>
          <cell r="F1299" t="str">
            <v/>
          </cell>
          <cell r="G1299" t="str">
            <v/>
          </cell>
          <cell r="H1299" t="str">
            <v/>
          </cell>
          <cell r="I1299">
            <v>0.56999999999999995</v>
          </cell>
          <cell r="J1299" t="str">
            <v/>
          </cell>
          <cell r="K1299" t="str">
            <v/>
          </cell>
          <cell r="L1299" t="str">
            <v/>
          </cell>
          <cell r="M1299" t="str">
            <v/>
          </cell>
          <cell r="N1299" t="str">
            <v/>
          </cell>
          <cell r="O1299" t="str">
            <v/>
          </cell>
          <cell r="P1299" t="str">
            <v/>
          </cell>
          <cell r="Q1299" t="str">
            <v/>
          </cell>
          <cell r="R1299" t="str">
            <v/>
          </cell>
        </row>
        <row r="1300">
          <cell r="A1300">
            <v>1299</v>
          </cell>
          <cell r="B1300" t="str">
            <v>角型露出 ﾎﾞｯｸｽ 1ｹ用2方出</v>
          </cell>
          <cell r="C1300" t="str">
            <v>25</v>
          </cell>
          <cell r="D1300" t="str">
            <v>ＫＧ／ｶ所</v>
          </cell>
          <cell r="E1300" t="str">
            <v/>
          </cell>
          <cell r="F1300" t="str">
            <v/>
          </cell>
          <cell r="G1300" t="str">
            <v/>
          </cell>
          <cell r="H1300" t="str">
            <v/>
          </cell>
          <cell r="I1300">
            <v>0.67</v>
          </cell>
          <cell r="J1300" t="str">
            <v/>
          </cell>
          <cell r="K1300" t="str">
            <v/>
          </cell>
          <cell r="L1300" t="str">
            <v/>
          </cell>
          <cell r="M1300" t="str">
            <v/>
          </cell>
          <cell r="N1300" t="str">
            <v/>
          </cell>
          <cell r="O1300" t="str">
            <v/>
          </cell>
          <cell r="P1300" t="str">
            <v/>
          </cell>
          <cell r="Q1300" t="str">
            <v/>
          </cell>
          <cell r="R1300" t="str">
            <v/>
          </cell>
        </row>
        <row r="1301">
          <cell r="A1301">
            <v>1300</v>
          </cell>
          <cell r="B1301" t="str">
            <v>角型露出 ﾎﾞｯｸｽ 1ｹ用2方出</v>
          </cell>
          <cell r="C1301" t="str">
            <v>16</v>
          </cell>
          <cell r="D1301" t="str">
            <v>ＫＧ／ｶ所</v>
          </cell>
          <cell r="E1301" t="str">
            <v/>
          </cell>
          <cell r="F1301" t="str">
            <v/>
          </cell>
          <cell r="G1301" t="str">
            <v/>
          </cell>
          <cell r="H1301" t="str">
            <v/>
          </cell>
          <cell r="I1301">
            <v>0.81</v>
          </cell>
          <cell r="J1301" t="str">
            <v/>
          </cell>
          <cell r="K1301" t="str">
            <v/>
          </cell>
          <cell r="L1301" t="str">
            <v/>
          </cell>
          <cell r="M1301" t="str">
            <v/>
          </cell>
          <cell r="N1301" t="str">
            <v/>
          </cell>
          <cell r="O1301" t="str">
            <v/>
          </cell>
          <cell r="P1301" t="str">
            <v/>
          </cell>
          <cell r="Q1301" t="str">
            <v/>
          </cell>
          <cell r="R1301" t="str">
            <v/>
          </cell>
        </row>
        <row r="1302">
          <cell r="A1302">
            <v>1301</v>
          </cell>
          <cell r="B1302" t="str">
            <v>角型露出 ﾎﾞｯｸｽ 1ｹ用2方出</v>
          </cell>
          <cell r="C1302" t="str">
            <v>22</v>
          </cell>
          <cell r="D1302" t="str">
            <v>ＫＧ／ｶ所</v>
          </cell>
          <cell r="E1302" t="str">
            <v/>
          </cell>
          <cell r="F1302" t="str">
            <v/>
          </cell>
          <cell r="G1302" t="str">
            <v/>
          </cell>
          <cell r="H1302" t="str">
            <v/>
          </cell>
          <cell r="I1302">
            <v>0.88</v>
          </cell>
          <cell r="J1302" t="str">
            <v/>
          </cell>
          <cell r="K1302" t="str">
            <v/>
          </cell>
          <cell r="L1302" t="str">
            <v/>
          </cell>
          <cell r="M1302" t="str">
            <v/>
          </cell>
          <cell r="N1302" t="str">
            <v/>
          </cell>
          <cell r="O1302" t="str">
            <v/>
          </cell>
          <cell r="P1302" t="str">
            <v/>
          </cell>
          <cell r="Q1302" t="str">
            <v/>
          </cell>
          <cell r="R1302" t="str">
            <v/>
          </cell>
        </row>
        <row r="1303">
          <cell r="A1303">
            <v>1302</v>
          </cell>
          <cell r="B1303" t="str">
            <v>角型露出 ﾎﾞｯｸｽ 1ｹ用2方出</v>
          </cell>
          <cell r="C1303" t="str">
            <v>28</v>
          </cell>
          <cell r="D1303" t="str">
            <v>ＫＧ／ｶ所</v>
          </cell>
          <cell r="E1303" t="str">
            <v/>
          </cell>
          <cell r="F1303" t="str">
            <v/>
          </cell>
          <cell r="G1303" t="str">
            <v/>
          </cell>
          <cell r="H1303" t="str">
            <v/>
          </cell>
          <cell r="I1303">
            <v>0.97</v>
          </cell>
          <cell r="J1303" t="str">
            <v/>
          </cell>
          <cell r="K1303" t="str">
            <v/>
          </cell>
          <cell r="L1303" t="str">
            <v/>
          </cell>
          <cell r="M1303" t="str">
            <v/>
          </cell>
          <cell r="N1303" t="str">
            <v/>
          </cell>
          <cell r="O1303" t="str">
            <v/>
          </cell>
          <cell r="P1303" t="str">
            <v/>
          </cell>
          <cell r="Q1303" t="str">
            <v/>
          </cell>
          <cell r="R1303" t="str">
            <v/>
          </cell>
        </row>
        <row r="1304">
          <cell r="A1304">
            <v>1303</v>
          </cell>
          <cell r="B1304" t="str">
            <v>角型露出 ﾎﾞｯｸｽ 2ｹ用1方出</v>
          </cell>
          <cell r="C1304" t="str">
            <v>19</v>
          </cell>
          <cell r="D1304" t="str">
            <v>ＫＧ／ｶ所</v>
          </cell>
          <cell r="E1304" t="str">
            <v/>
          </cell>
          <cell r="F1304" t="str">
            <v/>
          </cell>
          <cell r="G1304" t="str">
            <v/>
          </cell>
          <cell r="H1304" t="str">
            <v/>
          </cell>
          <cell r="I1304">
            <v>0.87</v>
          </cell>
          <cell r="J1304" t="str">
            <v/>
          </cell>
          <cell r="K1304" t="str">
            <v/>
          </cell>
          <cell r="L1304" t="str">
            <v/>
          </cell>
          <cell r="M1304" t="str">
            <v/>
          </cell>
          <cell r="N1304" t="str">
            <v/>
          </cell>
          <cell r="O1304" t="str">
            <v/>
          </cell>
          <cell r="P1304" t="str">
            <v/>
          </cell>
          <cell r="Q1304" t="str">
            <v/>
          </cell>
          <cell r="R1304" t="str">
            <v/>
          </cell>
        </row>
        <row r="1305">
          <cell r="A1305">
            <v>1304</v>
          </cell>
          <cell r="B1305" t="str">
            <v>角型露出 ﾎﾞｯｸｽ 2ｹ用1方出</v>
          </cell>
          <cell r="C1305" t="str">
            <v>25</v>
          </cell>
          <cell r="D1305" t="str">
            <v>ＫＧ／ｶ所</v>
          </cell>
          <cell r="E1305" t="str">
            <v/>
          </cell>
          <cell r="F1305" t="str">
            <v/>
          </cell>
          <cell r="G1305" t="str">
            <v/>
          </cell>
          <cell r="H1305" t="str">
            <v/>
          </cell>
          <cell r="I1305">
            <v>0.89</v>
          </cell>
          <cell r="J1305" t="str">
            <v/>
          </cell>
          <cell r="K1305" t="str">
            <v/>
          </cell>
          <cell r="L1305" t="str">
            <v/>
          </cell>
          <cell r="M1305" t="str">
            <v/>
          </cell>
          <cell r="N1305" t="str">
            <v/>
          </cell>
          <cell r="O1305" t="str">
            <v/>
          </cell>
          <cell r="P1305" t="str">
            <v/>
          </cell>
          <cell r="Q1305" t="str">
            <v/>
          </cell>
          <cell r="R1305" t="str">
            <v/>
          </cell>
        </row>
        <row r="1306">
          <cell r="A1306">
            <v>1305</v>
          </cell>
          <cell r="B1306" t="str">
            <v>角型露出 ﾎﾞｯｸｽ 2ｹ用1方出</v>
          </cell>
          <cell r="C1306" t="str">
            <v>16</v>
          </cell>
          <cell r="D1306" t="str">
            <v>ＫＧ／ｶ所</v>
          </cell>
          <cell r="E1306" t="str">
            <v/>
          </cell>
          <cell r="F1306" t="str">
            <v/>
          </cell>
          <cell r="G1306" t="str">
            <v/>
          </cell>
          <cell r="H1306" t="str">
            <v/>
          </cell>
          <cell r="I1306">
            <v>1.19</v>
          </cell>
          <cell r="J1306" t="str">
            <v/>
          </cell>
          <cell r="K1306" t="str">
            <v/>
          </cell>
          <cell r="L1306" t="str">
            <v/>
          </cell>
          <cell r="M1306" t="str">
            <v/>
          </cell>
          <cell r="N1306" t="str">
            <v/>
          </cell>
          <cell r="O1306" t="str">
            <v/>
          </cell>
          <cell r="P1306" t="str">
            <v/>
          </cell>
          <cell r="Q1306" t="str">
            <v/>
          </cell>
          <cell r="R1306" t="str">
            <v/>
          </cell>
        </row>
        <row r="1307">
          <cell r="A1307">
            <v>1306</v>
          </cell>
          <cell r="B1307" t="str">
            <v>角型露出 ﾎﾞｯｸｽ 2ｹ用1方出</v>
          </cell>
          <cell r="C1307" t="str">
            <v>22</v>
          </cell>
          <cell r="D1307" t="str">
            <v>ＫＧ／ｶ所</v>
          </cell>
          <cell r="E1307" t="str">
            <v/>
          </cell>
          <cell r="F1307" t="str">
            <v/>
          </cell>
          <cell r="G1307" t="str">
            <v/>
          </cell>
          <cell r="H1307" t="str">
            <v/>
          </cell>
          <cell r="I1307">
            <v>1.24</v>
          </cell>
          <cell r="J1307" t="str">
            <v/>
          </cell>
          <cell r="K1307" t="str">
            <v/>
          </cell>
          <cell r="L1307" t="str">
            <v/>
          </cell>
          <cell r="M1307" t="str">
            <v/>
          </cell>
          <cell r="N1307" t="str">
            <v/>
          </cell>
          <cell r="O1307" t="str">
            <v/>
          </cell>
          <cell r="P1307" t="str">
            <v/>
          </cell>
          <cell r="Q1307" t="str">
            <v/>
          </cell>
          <cell r="R1307" t="str">
            <v/>
          </cell>
        </row>
        <row r="1308">
          <cell r="A1308">
            <v>1307</v>
          </cell>
          <cell r="B1308" t="str">
            <v>角型露出 ﾎﾞｯｸｽ 2ｹ用1方出</v>
          </cell>
          <cell r="C1308" t="str">
            <v>28</v>
          </cell>
          <cell r="D1308" t="str">
            <v>ＫＧ／ｶ所</v>
          </cell>
          <cell r="E1308" t="str">
            <v/>
          </cell>
          <cell r="F1308" t="str">
            <v/>
          </cell>
          <cell r="G1308" t="str">
            <v/>
          </cell>
          <cell r="H1308" t="str">
            <v/>
          </cell>
          <cell r="I1308">
            <v>1.33</v>
          </cell>
          <cell r="J1308" t="str">
            <v/>
          </cell>
          <cell r="K1308" t="str">
            <v/>
          </cell>
          <cell r="L1308" t="str">
            <v/>
          </cell>
          <cell r="M1308" t="str">
            <v/>
          </cell>
          <cell r="N1308" t="str">
            <v/>
          </cell>
          <cell r="O1308" t="str">
            <v/>
          </cell>
          <cell r="P1308" t="str">
            <v/>
          </cell>
          <cell r="Q1308" t="str">
            <v/>
          </cell>
          <cell r="R1308" t="str">
            <v/>
          </cell>
        </row>
        <row r="1309">
          <cell r="A1309">
            <v>1308</v>
          </cell>
          <cell r="B1309" t="str">
            <v>角型露出 ﾎﾞｯｸｽ 3ｹ用1方出</v>
          </cell>
          <cell r="C1309" t="str">
            <v>19</v>
          </cell>
          <cell r="D1309" t="str">
            <v>ＫＧ／ｶ所</v>
          </cell>
          <cell r="E1309" t="str">
            <v/>
          </cell>
          <cell r="F1309" t="str">
            <v/>
          </cell>
          <cell r="G1309" t="str">
            <v/>
          </cell>
          <cell r="H1309" t="str">
            <v/>
          </cell>
          <cell r="I1309">
            <v>0.99</v>
          </cell>
          <cell r="J1309" t="str">
            <v/>
          </cell>
          <cell r="K1309" t="str">
            <v/>
          </cell>
          <cell r="L1309" t="str">
            <v/>
          </cell>
          <cell r="M1309" t="str">
            <v/>
          </cell>
          <cell r="N1309" t="str">
            <v/>
          </cell>
          <cell r="O1309" t="str">
            <v/>
          </cell>
          <cell r="P1309" t="str">
            <v/>
          </cell>
          <cell r="Q1309" t="str">
            <v/>
          </cell>
          <cell r="R1309" t="str">
            <v/>
          </cell>
        </row>
        <row r="1310">
          <cell r="A1310">
            <v>1309</v>
          </cell>
          <cell r="B1310" t="str">
            <v>角型露出 ﾎﾞｯｸｽ 3ｹ用1方出</v>
          </cell>
          <cell r="C1310" t="str">
            <v>25</v>
          </cell>
          <cell r="D1310" t="str">
            <v>ＫＧ／ｶ所</v>
          </cell>
          <cell r="E1310" t="str">
            <v/>
          </cell>
          <cell r="F1310" t="str">
            <v/>
          </cell>
          <cell r="G1310" t="str">
            <v/>
          </cell>
          <cell r="H1310" t="str">
            <v/>
          </cell>
          <cell r="I1310">
            <v>1.04</v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  <cell r="N1310" t="str">
            <v/>
          </cell>
          <cell r="O1310" t="str">
            <v/>
          </cell>
          <cell r="P1310" t="str">
            <v/>
          </cell>
          <cell r="Q1310" t="str">
            <v/>
          </cell>
          <cell r="R1310" t="str">
            <v/>
          </cell>
        </row>
        <row r="1311">
          <cell r="A1311">
            <v>1310</v>
          </cell>
          <cell r="B1311" t="str">
            <v>角型露出 ﾎﾞｯｸｽ 3ｹ用1方出</v>
          </cell>
          <cell r="C1311" t="str">
            <v>16</v>
          </cell>
          <cell r="D1311" t="str">
            <v>ＫＧ／ｶ所</v>
          </cell>
          <cell r="E1311" t="str">
            <v/>
          </cell>
          <cell r="F1311" t="str">
            <v/>
          </cell>
          <cell r="G1311" t="str">
            <v/>
          </cell>
          <cell r="H1311" t="str">
            <v/>
          </cell>
          <cell r="I1311">
            <v>1.9</v>
          </cell>
          <cell r="J1311" t="str">
            <v/>
          </cell>
          <cell r="K1311" t="str">
            <v/>
          </cell>
          <cell r="L1311" t="str">
            <v/>
          </cell>
          <cell r="M1311" t="str">
            <v/>
          </cell>
          <cell r="N1311" t="str">
            <v/>
          </cell>
          <cell r="O1311" t="str">
            <v/>
          </cell>
          <cell r="P1311" t="str">
            <v/>
          </cell>
          <cell r="Q1311" t="str">
            <v/>
          </cell>
          <cell r="R1311" t="str">
            <v/>
          </cell>
        </row>
        <row r="1312">
          <cell r="A1312">
            <v>1311</v>
          </cell>
          <cell r="B1312" t="str">
            <v>角型露出 ﾎﾞｯｸｽ 3ｹ用1方出</v>
          </cell>
          <cell r="C1312" t="str">
            <v>22</v>
          </cell>
          <cell r="D1312" t="str">
            <v>ＫＧ／ｶ所</v>
          </cell>
          <cell r="E1312" t="str">
            <v/>
          </cell>
          <cell r="F1312" t="str">
            <v/>
          </cell>
          <cell r="G1312" t="str">
            <v/>
          </cell>
          <cell r="H1312" t="str">
            <v/>
          </cell>
          <cell r="I1312">
            <v>2.0499999999999998</v>
          </cell>
          <cell r="J1312" t="str">
            <v/>
          </cell>
          <cell r="K1312" t="str">
            <v/>
          </cell>
          <cell r="L1312" t="str">
            <v/>
          </cell>
          <cell r="M1312" t="str">
            <v/>
          </cell>
          <cell r="N1312" t="str">
            <v/>
          </cell>
          <cell r="O1312" t="str">
            <v/>
          </cell>
          <cell r="P1312" t="str">
            <v/>
          </cell>
          <cell r="Q1312" t="str">
            <v/>
          </cell>
          <cell r="R1312" t="str">
            <v/>
          </cell>
        </row>
        <row r="1313">
          <cell r="A1313">
            <v>1312</v>
          </cell>
          <cell r="B1313" t="str">
            <v>角型露出 ﾎﾞｯｸｽ 3ｹ用1方出</v>
          </cell>
          <cell r="C1313" t="str">
            <v>28</v>
          </cell>
          <cell r="D1313" t="str">
            <v>ＫＧ／ｶ所</v>
          </cell>
          <cell r="E1313" t="str">
            <v/>
          </cell>
          <cell r="F1313" t="str">
            <v/>
          </cell>
          <cell r="G1313" t="str">
            <v/>
          </cell>
          <cell r="H1313" t="str">
            <v/>
          </cell>
          <cell r="I1313">
            <v>2.14</v>
          </cell>
          <cell r="J1313" t="str">
            <v/>
          </cell>
          <cell r="K1313" t="str">
            <v/>
          </cell>
          <cell r="L1313" t="str">
            <v/>
          </cell>
          <cell r="M1313" t="str">
            <v/>
          </cell>
          <cell r="N1313" t="str">
            <v/>
          </cell>
          <cell r="O1313" t="str">
            <v/>
          </cell>
          <cell r="P1313" t="str">
            <v/>
          </cell>
          <cell r="Q1313" t="str">
            <v/>
          </cell>
          <cell r="R1313" t="str">
            <v/>
          </cell>
        </row>
        <row r="1314">
          <cell r="A1314">
            <v>1313</v>
          </cell>
          <cell r="B1314" t="str">
            <v>ｺﾝｸﾘｰﾄ ﾎﾞｯｸｽ 中型四角</v>
          </cell>
          <cell r="C1314" t="str">
            <v>44 H</v>
          </cell>
          <cell r="D1314" t="str">
            <v>ＫＧ／ｶ所</v>
          </cell>
          <cell r="E1314" t="str">
            <v/>
          </cell>
          <cell r="F1314" t="str">
            <v/>
          </cell>
          <cell r="G1314" t="str">
            <v/>
          </cell>
          <cell r="H1314" t="str">
            <v/>
          </cell>
          <cell r="I1314">
            <v>0.48</v>
          </cell>
          <cell r="J1314" t="str">
            <v/>
          </cell>
          <cell r="K1314" t="str">
            <v/>
          </cell>
          <cell r="L1314" t="str">
            <v/>
          </cell>
          <cell r="M1314" t="str">
            <v/>
          </cell>
          <cell r="N1314" t="str">
            <v/>
          </cell>
          <cell r="O1314" t="str">
            <v/>
          </cell>
          <cell r="P1314" t="str">
            <v/>
          </cell>
          <cell r="Q1314" t="str">
            <v/>
          </cell>
          <cell r="R1314" t="str">
            <v/>
          </cell>
        </row>
        <row r="1315">
          <cell r="A1315">
            <v>1314</v>
          </cell>
          <cell r="B1315" t="str">
            <v>ｺﾝｸﾘｰﾄ ﾎﾞｯｸｽ 中型四角</v>
          </cell>
          <cell r="C1315" t="str">
            <v>54 H</v>
          </cell>
          <cell r="D1315" t="str">
            <v>ＫＧ／ｶ所</v>
          </cell>
          <cell r="E1315" t="str">
            <v/>
          </cell>
          <cell r="F1315" t="str">
            <v/>
          </cell>
          <cell r="G1315" t="str">
            <v/>
          </cell>
          <cell r="H1315" t="str">
            <v/>
          </cell>
          <cell r="I1315">
            <v>0.56000000000000005</v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  <cell r="N1315" t="str">
            <v/>
          </cell>
          <cell r="O1315" t="str">
            <v/>
          </cell>
          <cell r="P1315" t="str">
            <v/>
          </cell>
          <cell r="Q1315" t="str">
            <v/>
          </cell>
          <cell r="R1315" t="str">
            <v/>
          </cell>
        </row>
        <row r="1316">
          <cell r="A1316">
            <v>1315</v>
          </cell>
          <cell r="B1316" t="str">
            <v>ｺﾝｸﾘｰﾄ ﾎﾞｯｸｽ 大型四角</v>
          </cell>
          <cell r="C1316" t="str">
            <v>44 H</v>
          </cell>
          <cell r="D1316" t="str">
            <v>ＫＧ／ｶ所</v>
          </cell>
          <cell r="E1316" t="str">
            <v/>
          </cell>
          <cell r="F1316" t="str">
            <v/>
          </cell>
          <cell r="G1316" t="str">
            <v/>
          </cell>
          <cell r="H1316" t="str">
            <v/>
          </cell>
          <cell r="I1316">
            <v>0.62</v>
          </cell>
          <cell r="J1316" t="str">
            <v/>
          </cell>
          <cell r="K1316" t="str">
            <v/>
          </cell>
          <cell r="L1316" t="str">
            <v/>
          </cell>
          <cell r="M1316" t="str">
            <v/>
          </cell>
          <cell r="N1316" t="str">
            <v/>
          </cell>
          <cell r="O1316" t="str">
            <v/>
          </cell>
          <cell r="P1316" t="str">
            <v/>
          </cell>
          <cell r="Q1316" t="str">
            <v/>
          </cell>
          <cell r="R1316" t="str">
            <v/>
          </cell>
        </row>
        <row r="1317">
          <cell r="A1317">
            <v>1316</v>
          </cell>
          <cell r="B1317" t="str">
            <v>ｺﾝｸﾘｰﾄ ﾎﾞｯｸｽ 大型四角</v>
          </cell>
          <cell r="C1317" t="str">
            <v>75 H</v>
          </cell>
          <cell r="D1317" t="str">
            <v>ＫＧ／ｶ所</v>
          </cell>
          <cell r="E1317" t="str">
            <v/>
          </cell>
          <cell r="F1317" t="str">
            <v/>
          </cell>
          <cell r="G1317" t="str">
            <v/>
          </cell>
          <cell r="H1317" t="str">
            <v/>
          </cell>
          <cell r="I1317">
            <v>1.1499999999999999</v>
          </cell>
          <cell r="J1317" t="str">
            <v/>
          </cell>
          <cell r="K1317" t="str">
            <v/>
          </cell>
          <cell r="L1317" t="str">
            <v/>
          </cell>
          <cell r="M1317" t="str">
            <v/>
          </cell>
          <cell r="N1317" t="str">
            <v/>
          </cell>
          <cell r="O1317" t="str">
            <v/>
          </cell>
          <cell r="P1317" t="str">
            <v/>
          </cell>
          <cell r="Q1317" t="str">
            <v/>
          </cell>
          <cell r="R1317" t="str">
            <v/>
          </cell>
        </row>
        <row r="1318">
          <cell r="A1318">
            <v>1317</v>
          </cell>
          <cell r="B1318" t="str">
            <v>ｺﾝｸﾘｰﾄ ﾎﾞｯｸｽ 八角</v>
          </cell>
          <cell r="C1318" t="str">
            <v>75 H</v>
          </cell>
          <cell r="D1318" t="str">
            <v>ＫＧ／ｶ所</v>
          </cell>
          <cell r="E1318" t="str">
            <v/>
          </cell>
          <cell r="F1318" t="str">
            <v/>
          </cell>
          <cell r="G1318" t="str">
            <v/>
          </cell>
          <cell r="H1318" t="str">
            <v/>
          </cell>
          <cell r="I1318">
            <v>0.57999999999999996</v>
          </cell>
          <cell r="J1318" t="str">
            <v/>
          </cell>
          <cell r="K1318" t="str">
            <v/>
          </cell>
          <cell r="L1318" t="str">
            <v/>
          </cell>
          <cell r="M1318" t="str">
            <v/>
          </cell>
          <cell r="N1318" t="str">
            <v/>
          </cell>
          <cell r="O1318" t="str">
            <v/>
          </cell>
          <cell r="P1318" t="str">
            <v/>
          </cell>
          <cell r="Q1318" t="str">
            <v/>
          </cell>
          <cell r="R1318" t="str">
            <v/>
          </cell>
        </row>
        <row r="1319">
          <cell r="A1319">
            <v>1318</v>
          </cell>
          <cell r="B1319" t="str">
            <v>スイッチボックス</v>
          </cell>
          <cell r="C1319" t="str">
            <v>1 ｹ用カバー無</v>
          </cell>
          <cell r="D1319" t="str">
            <v>ＫＧ／ｶ所</v>
          </cell>
          <cell r="E1319" t="str">
            <v/>
          </cell>
          <cell r="F1319" t="str">
            <v/>
          </cell>
          <cell r="G1319" t="str">
            <v/>
          </cell>
          <cell r="H1319" t="str">
            <v/>
          </cell>
          <cell r="I1319">
            <v>0.25</v>
          </cell>
          <cell r="J1319" t="str">
            <v/>
          </cell>
          <cell r="K1319" t="str">
            <v/>
          </cell>
          <cell r="L1319" t="str">
            <v/>
          </cell>
          <cell r="M1319" t="str">
            <v/>
          </cell>
          <cell r="N1319" t="str">
            <v/>
          </cell>
          <cell r="O1319" t="str">
            <v/>
          </cell>
          <cell r="P1319" t="str">
            <v/>
          </cell>
          <cell r="Q1319" t="str">
            <v/>
          </cell>
          <cell r="R1319" t="str">
            <v/>
          </cell>
        </row>
        <row r="1320">
          <cell r="A1320">
            <v>1319</v>
          </cell>
          <cell r="B1320" t="str">
            <v>スイッチボックス</v>
          </cell>
          <cell r="C1320" t="str">
            <v>2 ｹ用カバー無</v>
          </cell>
          <cell r="D1320" t="str">
            <v>ＫＧ／ｶ所</v>
          </cell>
          <cell r="E1320" t="str">
            <v/>
          </cell>
          <cell r="F1320" t="str">
            <v/>
          </cell>
          <cell r="G1320" t="str">
            <v/>
          </cell>
          <cell r="H1320" t="str">
            <v/>
          </cell>
          <cell r="I1320">
            <v>0.43</v>
          </cell>
          <cell r="J1320" t="str">
            <v/>
          </cell>
          <cell r="K1320" t="str">
            <v/>
          </cell>
          <cell r="L1320" t="str">
            <v/>
          </cell>
          <cell r="M1320" t="str">
            <v/>
          </cell>
          <cell r="N1320" t="str">
            <v/>
          </cell>
          <cell r="O1320" t="str">
            <v/>
          </cell>
          <cell r="P1320" t="str">
            <v/>
          </cell>
          <cell r="Q1320" t="str">
            <v/>
          </cell>
          <cell r="R1320" t="str">
            <v/>
          </cell>
        </row>
        <row r="1321">
          <cell r="A1321">
            <v>1320</v>
          </cell>
          <cell r="B1321" t="str">
            <v>スイッチボックス</v>
          </cell>
          <cell r="C1321" t="str">
            <v>1 ｹ用カバー有</v>
          </cell>
          <cell r="D1321" t="str">
            <v>ＫＧ／ｶ所</v>
          </cell>
          <cell r="E1321" t="str">
            <v/>
          </cell>
          <cell r="F1321" t="str">
            <v/>
          </cell>
          <cell r="G1321" t="str">
            <v/>
          </cell>
          <cell r="H1321" t="str">
            <v/>
          </cell>
          <cell r="I1321">
            <v>0.47</v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  <cell r="O1321" t="str">
            <v/>
          </cell>
          <cell r="P1321" t="str">
            <v/>
          </cell>
          <cell r="Q1321" t="str">
            <v/>
          </cell>
          <cell r="R1321" t="str">
            <v/>
          </cell>
        </row>
        <row r="1322">
          <cell r="A1322">
            <v>1321</v>
          </cell>
          <cell r="B1322" t="str">
            <v>スイッチボックス</v>
          </cell>
          <cell r="C1322" t="str">
            <v>2 ｹ用カバー有</v>
          </cell>
          <cell r="D1322" t="str">
            <v>ＫＧ／ｶ所</v>
          </cell>
          <cell r="E1322" t="str">
            <v/>
          </cell>
          <cell r="F1322" t="str">
            <v/>
          </cell>
          <cell r="G1322" t="str">
            <v/>
          </cell>
          <cell r="H1322" t="str">
            <v/>
          </cell>
          <cell r="I1322">
            <v>0.65</v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  <cell r="N1322" t="str">
            <v/>
          </cell>
          <cell r="O1322" t="str">
            <v/>
          </cell>
          <cell r="P1322" t="str">
            <v/>
          </cell>
          <cell r="Q1322" t="str">
            <v/>
          </cell>
          <cell r="R1322" t="str">
            <v/>
          </cell>
        </row>
        <row r="1323">
          <cell r="A1323">
            <v>1322</v>
          </cell>
          <cell r="B1323" t="str">
            <v>スイッチボックス</v>
          </cell>
          <cell r="C1323" t="str">
            <v>4 ｹ用カバー有</v>
          </cell>
          <cell r="D1323" t="str">
            <v>ＫＧ／ｶ所</v>
          </cell>
          <cell r="E1323" t="str">
            <v/>
          </cell>
          <cell r="F1323" t="str">
            <v/>
          </cell>
          <cell r="G1323" t="str">
            <v/>
          </cell>
          <cell r="H1323" t="str">
            <v/>
          </cell>
          <cell r="I1323">
            <v>1.4</v>
          </cell>
          <cell r="J1323" t="str">
            <v/>
          </cell>
          <cell r="K1323" t="str">
            <v/>
          </cell>
          <cell r="L1323" t="str">
            <v/>
          </cell>
          <cell r="M1323" t="str">
            <v/>
          </cell>
          <cell r="N1323" t="str">
            <v/>
          </cell>
          <cell r="O1323" t="str">
            <v/>
          </cell>
          <cell r="P1323" t="str">
            <v/>
          </cell>
          <cell r="Q1323" t="str">
            <v/>
          </cell>
          <cell r="R1323" t="str">
            <v/>
          </cell>
        </row>
        <row r="1324">
          <cell r="A1324">
            <v>1323</v>
          </cell>
          <cell r="B1324" t="str">
            <v>スイッチボックス</v>
          </cell>
          <cell r="C1324" t="str">
            <v>5 ｹ用カバー有</v>
          </cell>
          <cell r="D1324" t="str">
            <v>ＫＧ／ｶ所</v>
          </cell>
          <cell r="E1324" t="str">
            <v/>
          </cell>
          <cell r="F1324" t="str">
            <v/>
          </cell>
          <cell r="G1324" t="str">
            <v/>
          </cell>
          <cell r="H1324" t="str">
            <v/>
          </cell>
          <cell r="I1324">
            <v>1.58</v>
          </cell>
          <cell r="J1324" t="str">
            <v/>
          </cell>
          <cell r="K1324" t="str">
            <v/>
          </cell>
          <cell r="L1324" t="str">
            <v/>
          </cell>
          <cell r="M1324" t="str">
            <v/>
          </cell>
          <cell r="N1324" t="str">
            <v/>
          </cell>
          <cell r="O1324" t="str">
            <v/>
          </cell>
          <cell r="P1324" t="str">
            <v/>
          </cell>
          <cell r="Q1324" t="str">
            <v/>
          </cell>
          <cell r="R1324" t="str">
            <v/>
          </cell>
        </row>
        <row r="1325">
          <cell r="A1325">
            <v>1324</v>
          </cell>
          <cell r="B1325" t="str">
            <v>ｱｳﾄﾚｯﾄﾎﾞｯｸｽ 中型四角</v>
          </cell>
          <cell r="C1325" t="str">
            <v>44 H</v>
          </cell>
          <cell r="D1325" t="str">
            <v>ＫＧ／ｶ所</v>
          </cell>
          <cell r="E1325" t="str">
            <v/>
          </cell>
          <cell r="F1325" t="str">
            <v/>
          </cell>
          <cell r="G1325" t="str">
            <v/>
          </cell>
          <cell r="H1325" t="str">
            <v/>
          </cell>
          <cell r="I1325">
            <v>0.44</v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  <cell r="N1325" t="str">
            <v/>
          </cell>
          <cell r="O1325" t="str">
            <v/>
          </cell>
          <cell r="P1325" t="str">
            <v/>
          </cell>
          <cell r="Q1325" t="str">
            <v/>
          </cell>
          <cell r="R1325" t="str">
            <v/>
          </cell>
        </row>
        <row r="1326">
          <cell r="A1326">
            <v>1325</v>
          </cell>
          <cell r="B1326" t="str">
            <v>ｱｳﾄﾚｯﾄﾎﾞｯｸｽ 中型四角</v>
          </cell>
          <cell r="C1326" t="str">
            <v>54 H</v>
          </cell>
          <cell r="D1326" t="str">
            <v>ＫＧ／ｶ所</v>
          </cell>
          <cell r="E1326" t="str">
            <v/>
          </cell>
          <cell r="F1326" t="str">
            <v/>
          </cell>
          <cell r="G1326" t="str">
            <v/>
          </cell>
          <cell r="H1326" t="str">
            <v/>
          </cell>
          <cell r="I1326">
            <v>0.49</v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  <cell r="O1326" t="str">
            <v/>
          </cell>
          <cell r="P1326" t="str">
            <v/>
          </cell>
          <cell r="Q1326" t="str">
            <v/>
          </cell>
          <cell r="R1326" t="str">
            <v/>
          </cell>
        </row>
        <row r="1327">
          <cell r="A1327">
            <v>1326</v>
          </cell>
          <cell r="B1327" t="str">
            <v>ｱｳﾄﾚｯﾄﾎﾞｯｸｽ 大型四角</v>
          </cell>
          <cell r="C1327" t="str">
            <v>54 H</v>
          </cell>
          <cell r="D1327" t="str">
            <v>ＫＧ／ｶ所</v>
          </cell>
          <cell r="E1327" t="str">
            <v/>
          </cell>
          <cell r="F1327" t="str">
            <v/>
          </cell>
          <cell r="G1327" t="str">
            <v/>
          </cell>
          <cell r="H1327" t="str">
            <v/>
          </cell>
          <cell r="I1327">
            <v>0.63</v>
          </cell>
          <cell r="J1327" t="str">
            <v/>
          </cell>
          <cell r="K1327" t="str">
            <v/>
          </cell>
          <cell r="L1327" t="str">
            <v/>
          </cell>
          <cell r="M1327" t="str">
            <v/>
          </cell>
          <cell r="N1327" t="str">
            <v/>
          </cell>
          <cell r="O1327" t="str">
            <v/>
          </cell>
          <cell r="P1327" t="str">
            <v/>
          </cell>
          <cell r="Q1327" t="str">
            <v/>
          </cell>
          <cell r="R1327" t="str">
            <v/>
          </cell>
        </row>
        <row r="1328">
          <cell r="A1328">
            <v>1327</v>
          </cell>
          <cell r="B1328" t="str">
            <v>メタルモール</v>
          </cell>
          <cell r="C1328" t="str">
            <v>A　型</v>
          </cell>
          <cell r="D1328" t="str">
            <v>ＫＧ／Ｍ</v>
          </cell>
          <cell r="E1328" t="str">
            <v/>
          </cell>
          <cell r="F1328" t="str">
            <v/>
          </cell>
          <cell r="G1328" t="str">
            <v/>
          </cell>
          <cell r="H1328" t="str">
            <v/>
          </cell>
          <cell r="I1328">
            <v>0.61</v>
          </cell>
          <cell r="J1328" t="str">
            <v/>
          </cell>
          <cell r="K1328" t="str">
            <v/>
          </cell>
          <cell r="L1328" t="str">
            <v/>
          </cell>
          <cell r="M1328" t="str">
            <v/>
          </cell>
          <cell r="N1328" t="str">
            <v/>
          </cell>
          <cell r="O1328" t="str">
            <v/>
          </cell>
          <cell r="P1328" t="str">
            <v/>
          </cell>
          <cell r="Q1328" t="str">
            <v/>
          </cell>
          <cell r="R1328" t="str">
            <v/>
          </cell>
        </row>
        <row r="1329">
          <cell r="A1329">
            <v>1328</v>
          </cell>
          <cell r="B1329" t="str">
            <v>メタルモール</v>
          </cell>
          <cell r="C1329" t="str">
            <v>B　型</v>
          </cell>
          <cell r="D1329" t="str">
            <v>ＫＧ／Ｍ</v>
          </cell>
          <cell r="E1329" t="str">
            <v/>
          </cell>
          <cell r="F1329" t="str">
            <v/>
          </cell>
          <cell r="G1329" t="str">
            <v/>
          </cell>
          <cell r="H1329" t="str">
            <v/>
          </cell>
          <cell r="I1329">
            <v>1.39</v>
          </cell>
          <cell r="J1329" t="str">
            <v/>
          </cell>
          <cell r="K1329" t="str">
            <v/>
          </cell>
          <cell r="L1329" t="str">
            <v/>
          </cell>
          <cell r="M1329" t="str">
            <v/>
          </cell>
          <cell r="N1329" t="str">
            <v/>
          </cell>
          <cell r="O1329" t="str">
            <v/>
          </cell>
          <cell r="P1329" t="str">
            <v/>
          </cell>
          <cell r="Q1329" t="str">
            <v/>
          </cell>
          <cell r="R1329" t="str">
            <v/>
          </cell>
        </row>
        <row r="1330">
          <cell r="A1330">
            <v>1329</v>
          </cell>
          <cell r="B1330" t="str">
            <v>メタルモール</v>
          </cell>
          <cell r="C1330" t="str">
            <v>C　型</v>
          </cell>
          <cell r="D1330" t="str">
            <v>ＫＧ／Ｍ</v>
          </cell>
          <cell r="E1330" t="str">
            <v/>
          </cell>
          <cell r="F1330" t="str">
            <v/>
          </cell>
          <cell r="G1330" t="str">
            <v/>
          </cell>
          <cell r="H1330" t="str">
            <v/>
          </cell>
          <cell r="I1330">
            <v>2.89</v>
          </cell>
          <cell r="J1330" t="str">
            <v/>
          </cell>
          <cell r="K1330" t="str">
            <v/>
          </cell>
          <cell r="L1330" t="str">
            <v/>
          </cell>
          <cell r="M1330" t="str">
            <v/>
          </cell>
          <cell r="N1330" t="str">
            <v/>
          </cell>
          <cell r="O1330" t="str">
            <v/>
          </cell>
          <cell r="P1330" t="str">
            <v/>
          </cell>
          <cell r="Q1330" t="str">
            <v/>
          </cell>
          <cell r="R1330" t="str">
            <v/>
          </cell>
        </row>
        <row r="1331">
          <cell r="A1331">
            <v>1330</v>
          </cell>
          <cell r="B1331" t="str">
            <v>ﾒﾀﾙﾓｰﾙ ｽｲｯﾁﾎﾞｯｸｽ</v>
          </cell>
          <cell r="C1331" t="str">
            <v>1 ｹ用　A型</v>
          </cell>
          <cell r="D1331" t="str">
            <v>ＫＧ／ｶ所</v>
          </cell>
          <cell r="E1331" t="str">
            <v/>
          </cell>
          <cell r="F1331" t="str">
            <v/>
          </cell>
          <cell r="G1331" t="str">
            <v/>
          </cell>
          <cell r="H1331" t="str">
            <v/>
          </cell>
          <cell r="I1331">
            <v>0.62</v>
          </cell>
          <cell r="J1331" t="str">
            <v/>
          </cell>
          <cell r="K1331" t="str">
            <v/>
          </cell>
          <cell r="L1331" t="str">
            <v/>
          </cell>
          <cell r="M1331" t="str">
            <v/>
          </cell>
          <cell r="N1331" t="str">
            <v/>
          </cell>
          <cell r="O1331" t="str">
            <v/>
          </cell>
          <cell r="P1331" t="str">
            <v/>
          </cell>
          <cell r="Q1331" t="str">
            <v/>
          </cell>
          <cell r="R1331" t="str">
            <v/>
          </cell>
        </row>
        <row r="1332">
          <cell r="A1332">
            <v>1331</v>
          </cell>
          <cell r="B1332" t="str">
            <v>ﾒﾀﾙﾓｰﾙ ｽｲｯﾁﾎﾞｯｸｽ</v>
          </cell>
          <cell r="C1332" t="str">
            <v>1 ｹ用　B型</v>
          </cell>
          <cell r="D1332" t="str">
            <v>ＫＧ／ｶ所</v>
          </cell>
          <cell r="E1332" t="str">
            <v/>
          </cell>
          <cell r="F1332" t="str">
            <v/>
          </cell>
          <cell r="G1332" t="str">
            <v/>
          </cell>
          <cell r="H1332" t="str">
            <v/>
          </cell>
          <cell r="I1332">
            <v>0.62</v>
          </cell>
          <cell r="J1332" t="str">
            <v/>
          </cell>
          <cell r="K1332" t="str">
            <v/>
          </cell>
          <cell r="L1332" t="str">
            <v/>
          </cell>
          <cell r="M1332" t="str">
            <v/>
          </cell>
          <cell r="N1332" t="str">
            <v/>
          </cell>
          <cell r="O1332" t="str">
            <v/>
          </cell>
          <cell r="P1332" t="str">
            <v/>
          </cell>
          <cell r="Q1332" t="str">
            <v/>
          </cell>
          <cell r="R1332" t="str">
            <v/>
          </cell>
        </row>
        <row r="1333">
          <cell r="A1333">
            <v>1332</v>
          </cell>
          <cell r="B1333" t="str">
            <v>ﾒﾀﾙﾓｰﾙ ｽｲｯﾁﾎﾞｯｸｽ</v>
          </cell>
          <cell r="C1333" t="str">
            <v>2 ｹ用　A型</v>
          </cell>
          <cell r="D1333" t="str">
            <v>ＫＧ／ｶ所</v>
          </cell>
          <cell r="E1333" t="str">
            <v/>
          </cell>
          <cell r="F1333" t="str">
            <v/>
          </cell>
          <cell r="G1333" t="str">
            <v/>
          </cell>
          <cell r="H1333" t="str">
            <v/>
          </cell>
          <cell r="I1333">
            <v>0.96</v>
          </cell>
          <cell r="J1333" t="str">
            <v/>
          </cell>
          <cell r="K1333" t="str">
            <v/>
          </cell>
          <cell r="L1333" t="str">
            <v/>
          </cell>
          <cell r="M1333" t="str">
            <v/>
          </cell>
          <cell r="N1333" t="str">
            <v/>
          </cell>
          <cell r="O1333" t="str">
            <v/>
          </cell>
          <cell r="P1333" t="str">
            <v/>
          </cell>
          <cell r="Q1333" t="str">
            <v/>
          </cell>
          <cell r="R1333" t="str">
            <v/>
          </cell>
        </row>
        <row r="1334">
          <cell r="A1334">
            <v>1333</v>
          </cell>
          <cell r="B1334" t="str">
            <v>ﾒﾀﾙﾓｰﾙ ｽｲｯﾁﾎﾞｯｸｽ</v>
          </cell>
          <cell r="C1334" t="str">
            <v>2 ｹ用　B型</v>
          </cell>
          <cell r="D1334" t="str">
            <v>ＫＧ／ｶ所</v>
          </cell>
          <cell r="E1334" t="str">
            <v/>
          </cell>
          <cell r="F1334" t="str">
            <v/>
          </cell>
          <cell r="G1334" t="str">
            <v/>
          </cell>
          <cell r="H1334" t="str">
            <v/>
          </cell>
          <cell r="I1334">
            <v>0.96</v>
          </cell>
          <cell r="J1334" t="str">
            <v/>
          </cell>
          <cell r="K1334" t="str">
            <v/>
          </cell>
          <cell r="L1334" t="str">
            <v/>
          </cell>
          <cell r="M1334" t="str">
            <v/>
          </cell>
          <cell r="N1334" t="str">
            <v/>
          </cell>
          <cell r="O1334" t="str">
            <v/>
          </cell>
          <cell r="P1334" t="str">
            <v/>
          </cell>
          <cell r="Q1334" t="str">
            <v/>
          </cell>
          <cell r="R1334" t="str">
            <v/>
          </cell>
        </row>
        <row r="1335">
          <cell r="A1335">
            <v>1334</v>
          </cell>
          <cell r="B1335" t="str">
            <v>ﾒﾀﾙﾓｰﾙ ｽｲｯﾁﾎﾞｯｸｽ</v>
          </cell>
          <cell r="C1335" t="str">
            <v>3 ｹ用　A型</v>
          </cell>
          <cell r="D1335" t="str">
            <v>ＫＧ／ｶ所</v>
          </cell>
          <cell r="E1335" t="str">
            <v/>
          </cell>
          <cell r="F1335" t="str">
            <v/>
          </cell>
          <cell r="G1335" t="str">
            <v/>
          </cell>
          <cell r="H1335" t="str">
            <v/>
          </cell>
          <cell r="I1335">
            <v>1.34</v>
          </cell>
          <cell r="J1335" t="str">
            <v/>
          </cell>
          <cell r="K1335" t="str">
            <v/>
          </cell>
          <cell r="L1335" t="str">
            <v/>
          </cell>
          <cell r="M1335" t="str">
            <v/>
          </cell>
          <cell r="N1335" t="str">
            <v/>
          </cell>
          <cell r="O1335" t="str">
            <v/>
          </cell>
          <cell r="P1335" t="str">
            <v/>
          </cell>
          <cell r="Q1335" t="str">
            <v/>
          </cell>
          <cell r="R1335" t="str">
            <v/>
          </cell>
        </row>
        <row r="1336">
          <cell r="A1336">
            <v>1335</v>
          </cell>
          <cell r="B1336" t="str">
            <v>ﾒﾀﾙﾓｰﾙ ｽｲｯﾁﾎﾞｯｸｽ</v>
          </cell>
          <cell r="C1336" t="str">
            <v>3 ｹ用　B型</v>
          </cell>
          <cell r="D1336" t="str">
            <v>ＫＧ／ｶ所</v>
          </cell>
          <cell r="E1336" t="str">
            <v/>
          </cell>
          <cell r="F1336" t="str">
            <v/>
          </cell>
          <cell r="G1336" t="str">
            <v/>
          </cell>
          <cell r="H1336" t="str">
            <v/>
          </cell>
          <cell r="I1336">
            <v>1.34</v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/>
          </cell>
          <cell r="O1336" t="str">
            <v/>
          </cell>
          <cell r="P1336" t="str">
            <v/>
          </cell>
          <cell r="Q1336" t="str">
            <v/>
          </cell>
          <cell r="R1336" t="str">
            <v/>
          </cell>
        </row>
        <row r="1337">
          <cell r="A1337">
            <v>1336</v>
          </cell>
          <cell r="B1337" t="str">
            <v>レースウｴイ</v>
          </cell>
          <cell r="C1337" t="str">
            <v>30×40</v>
          </cell>
          <cell r="D1337" t="str">
            <v>ＫＧ／Ｍ</v>
          </cell>
          <cell r="E1337" t="str">
            <v/>
          </cell>
          <cell r="F1337" t="str">
            <v/>
          </cell>
          <cell r="G1337" t="str">
            <v/>
          </cell>
          <cell r="H1337" t="str">
            <v/>
          </cell>
          <cell r="I1337">
            <v>1.47</v>
          </cell>
          <cell r="J1337" t="str">
            <v/>
          </cell>
          <cell r="K1337" t="str">
            <v/>
          </cell>
          <cell r="L1337" t="str">
            <v/>
          </cell>
          <cell r="M1337" t="str">
            <v/>
          </cell>
          <cell r="N1337" t="str">
            <v/>
          </cell>
          <cell r="O1337" t="str">
            <v/>
          </cell>
          <cell r="P1337" t="str">
            <v/>
          </cell>
          <cell r="Q1337" t="str">
            <v/>
          </cell>
          <cell r="R1337" t="str">
            <v/>
          </cell>
        </row>
        <row r="1338">
          <cell r="A1338">
            <v>1337</v>
          </cell>
          <cell r="B1338" t="str">
            <v>レースウｴイ</v>
          </cell>
          <cell r="C1338" t="str">
            <v>40×40</v>
          </cell>
          <cell r="D1338" t="str">
            <v>ＫＧ／Ｍ</v>
          </cell>
          <cell r="E1338" t="str">
            <v/>
          </cell>
          <cell r="F1338" t="str">
            <v/>
          </cell>
          <cell r="G1338" t="str">
            <v/>
          </cell>
          <cell r="H1338" t="str">
            <v/>
          </cell>
          <cell r="I1338">
            <v>1.9</v>
          </cell>
          <cell r="J1338" t="str">
            <v/>
          </cell>
          <cell r="K1338" t="str">
            <v/>
          </cell>
          <cell r="L1338" t="str">
            <v/>
          </cell>
          <cell r="M1338" t="str">
            <v/>
          </cell>
          <cell r="N1338" t="str">
            <v/>
          </cell>
          <cell r="O1338" t="str">
            <v/>
          </cell>
          <cell r="P1338" t="str">
            <v/>
          </cell>
          <cell r="Q1338" t="str">
            <v/>
          </cell>
          <cell r="R1338" t="str">
            <v/>
          </cell>
        </row>
        <row r="1339">
          <cell r="A1339">
            <v>1338</v>
          </cell>
          <cell r="B1339" t="str">
            <v>レースウｴイ</v>
          </cell>
          <cell r="C1339" t="str">
            <v>45×45</v>
          </cell>
          <cell r="D1339" t="str">
            <v>ＫＧ／Ｍ</v>
          </cell>
          <cell r="E1339" t="str">
            <v/>
          </cell>
          <cell r="F1339" t="str">
            <v/>
          </cell>
          <cell r="G1339" t="str">
            <v/>
          </cell>
          <cell r="H1339" t="str">
            <v/>
          </cell>
          <cell r="I1339">
            <v>2.31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  <cell r="O1339" t="str">
            <v/>
          </cell>
          <cell r="P1339" t="str">
            <v/>
          </cell>
          <cell r="Q1339" t="str">
            <v/>
          </cell>
          <cell r="R1339" t="str">
            <v/>
          </cell>
        </row>
        <row r="1340">
          <cell r="A1340">
            <v>1339</v>
          </cell>
          <cell r="B1340" t="str">
            <v>ビニル絶縁電線（ＩＶ）</v>
          </cell>
          <cell r="C1340" t="str">
            <v>1.0 mm</v>
          </cell>
          <cell r="D1340" t="str">
            <v>ＫＧ／Ｍ</v>
          </cell>
          <cell r="E1340" t="str">
            <v/>
          </cell>
          <cell r="F1340" t="str">
            <v/>
          </cell>
          <cell r="G1340" t="str">
            <v/>
          </cell>
          <cell r="H1340" t="str">
            <v/>
          </cell>
          <cell r="I1340" t="str">
            <v/>
          </cell>
          <cell r="J1340" t="str">
            <v/>
          </cell>
          <cell r="K1340" t="str">
            <v/>
          </cell>
          <cell r="L1340" t="str">
            <v/>
          </cell>
          <cell r="M1340" t="str">
            <v/>
          </cell>
          <cell r="N1340" t="str">
            <v/>
          </cell>
          <cell r="O1340" t="str">
            <v/>
          </cell>
          <cell r="P1340" t="str">
            <v/>
          </cell>
          <cell r="Q1340">
            <v>1.2999999999999999E-2</v>
          </cell>
          <cell r="R1340">
            <v>7.0000000000000001E-3</v>
          </cell>
        </row>
        <row r="1341">
          <cell r="A1341">
            <v>1340</v>
          </cell>
          <cell r="B1341" t="str">
            <v>ビニル絶縁電線（ＩＶ）</v>
          </cell>
          <cell r="C1341" t="str">
            <v>1.2 mm</v>
          </cell>
          <cell r="D1341" t="str">
            <v>ＫＧ／Ｍ</v>
          </cell>
          <cell r="E1341" t="str">
            <v/>
          </cell>
          <cell r="F1341" t="str">
            <v/>
          </cell>
          <cell r="G1341" t="str">
            <v/>
          </cell>
          <cell r="H1341" t="str">
            <v/>
          </cell>
          <cell r="I1341" t="str">
            <v/>
          </cell>
          <cell r="J1341" t="str">
            <v/>
          </cell>
          <cell r="K1341" t="str">
            <v/>
          </cell>
          <cell r="L1341" t="str">
            <v/>
          </cell>
          <cell r="M1341" t="str">
            <v/>
          </cell>
          <cell r="N1341" t="str">
            <v/>
          </cell>
          <cell r="O1341" t="str">
            <v/>
          </cell>
          <cell r="P1341" t="str">
            <v/>
          </cell>
          <cell r="Q1341">
            <v>1.7000000000000001E-2</v>
          </cell>
          <cell r="R1341">
            <v>0.01</v>
          </cell>
        </row>
        <row r="1342">
          <cell r="A1342">
            <v>1341</v>
          </cell>
          <cell r="B1342" t="str">
            <v>ビニル絶縁電線（ＩＶ）</v>
          </cell>
          <cell r="C1342" t="str">
            <v>1.6 mm</v>
          </cell>
          <cell r="D1342" t="str">
            <v>ＫＧ／Ｍ</v>
          </cell>
          <cell r="E1342" t="str">
            <v/>
          </cell>
          <cell r="F1342" t="str">
            <v/>
          </cell>
          <cell r="G1342" t="str">
            <v/>
          </cell>
          <cell r="H1342" t="str">
            <v/>
          </cell>
          <cell r="I1342" t="str">
            <v/>
          </cell>
          <cell r="J1342" t="str">
            <v/>
          </cell>
          <cell r="K1342" t="str">
            <v/>
          </cell>
          <cell r="L1342" t="str">
            <v/>
          </cell>
          <cell r="M1342" t="str">
            <v/>
          </cell>
          <cell r="N1342" t="str">
            <v/>
          </cell>
          <cell r="O1342" t="str">
            <v/>
          </cell>
          <cell r="P1342">
            <v>1.7999999999999999E-2</v>
          </cell>
          <cell r="Q1342">
            <v>2.5999999999999999E-2</v>
          </cell>
          <cell r="R1342" t="str">
            <v/>
          </cell>
        </row>
        <row r="1343">
          <cell r="A1343">
            <v>1342</v>
          </cell>
          <cell r="B1343" t="str">
            <v>ビニル絶縁電線（ＩＶ）</v>
          </cell>
          <cell r="C1343" t="str">
            <v>2.0 mm</v>
          </cell>
          <cell r="D1343" t="str">
            <v>ＫＧ／Ｍ</v>
          </cell>
          <cell r="E1343" t="str">
            <v/>
          </cell>
          <cell r="F1343" t="str">
            <v/>
          </cell>
          <cell r="G1343" t="str">
            <v/>
          </cell>
          <cell r="H1343" t="str">
            <v/>
          </cell>
          <cell r="I1343" t="str">
            <v/>
          </cell>
          <cell r="J1343" t="str">
            <v/>
          </cell>
          <cell r="K1343" t="str">
            <v/>
          </cell>
          <cell r="L1343" t="str">
            <v/>
          </cell>
          <cell r="M1343" t="str">
            <v/>
          </cell>
          <cell r="N1343" t="str">
            <v/>
          </cell>
          <cell r="O1343" t="str">
            <v/>
          </cell>
          <cell r="P1343">
            <v>2.7E-2</v>
          </cell>
          <cell r="Q1343">
            <v>3.7999999999999999E-2</v>
          </cell>
          <cell r="R1343" t="str">
            <v/>
          </cell>
        </row>
        <row r="1344">
          <cell r="A1344">
            <v>1343</v>
          </cell>
          <cell r="B1344" t="str">
            <v>ビニル絶縁電線（ＩＶ）</v>
          </cell>
          <cell r="C1344" t="str">
            <v>2.6 mm</v>
          </cell>
          <cell r="D1344" t="str">
            <v>ＫＧ／Ｍ</v>
          </cell>
          <cell r="E1344" t="str">
            <v/>
          </cell>
          <cell r="F1344" t="str">
            <v/>
          </cell>
          <cell r="G1344" t="str">
            <v/>
          </cell>
          <cell r="H1344" t="str">
            <v/>
          </cell>
          <cell r="I1344" t="str">
            <v/>
          </cell>
          <cell r="J1344" t="str">
            <v/>
          </cell>
          <cell r="K1344" t="str">
            <v/>
          </cell>
          <cell r="L1344" t="str">
            <v/>
          </cell>
          <cell r="M1344" t="str">
            <v/>
          </cell>
          <cell r="N1344" t="str">
            <v/>
          </cell>
          <cell r="O1344" t="str">
            <v/>
          </cell>
          <cell r="P1344">
            <v>4.7E-2</v>
          </cell>
          <cell r="Q1344">
            <v>6.3E-2</v>
          </cell>
          <cell r="R1344" t="str">
            <v/>
          </cell>
        </row>
        <row r="1345">
          <cell r="A1345">
            <v>1344</v>
          </cell>
          <cell r="B1345" t="str">
            <v>ビニル絶縁電線（ＩＶ）</v>
          </cell>
          <cell r="C1345" t="str">
            <v>0.9 mm^2</v>
          </cell>
          <cell r="D1345" t="str">
            <v>ＫＧ／Ｍ</v>
          </cell>
          <cell r="E1345" t="str">
            <v/>
          </cell>
          <cell r="F1345" t="str">
            <v/>
          </cell>
          <cell r="G1345" t="str">
            <v/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  <cell r="O1345" t="str">
            <v/>
          </cell>
          <cell r="P1345" t="str">
            <v/>
          </cell>
          <cell r="Q1345">
            <v>1.6E-2</v>
          </cell>
          <cell r="R1345">
            <v>8.0000000000000002E-3</v>
          </cell>
        </row>
        <row r="1346">
          <cell r="A1346">
            <v>1345</v>
          </cell>
          <cell r="B1346" t="str">
            <v>ビニル絶縁電線（ＩＶ）</v>
          </cell>
          <cell r="C1346" t="str">
            <v>1.25 mm^2</v>
          </cell>
          <cell r="D1346" t="str">
            <v>ＫＧ／Ｍ</v>
          </cell>
          <cell r="E1346" t="str">
            <v/>
          </cell>
          <cell r="F1346" t="str">
            <v/>
          </cell>
          <cell r="G1346" t="str">
            <v/>
          </cell>
          <cell r="H1346" t="str">
            <v/>
          </cell>
          <cell r="I1346" t="str">
            <v/>
          </cell>
          <cell r="J1346" t="str">
            <v/>
          </cell>
          <cell r="K1346" t="str">
            <v/>
          </cell>
          <cell r="L1346" t="str">
            <v/>
          </cell>
          <cell r="M1346" t="str">
            <v/>
          </cell>
          <cell r="N1346" t="str">
            <v/>
          </cell>
          <cell r="O1346" t="str">
            <v/>
          </cell>
          <cell r="P1346" t="str">
            <v/>
          </cell>
          <cell r="Q1346">
            <v>1.7999999999999999E-2</v>
          </cell>
          <cell r="R1346">
            <v>0.01</v>
          </cell>
        </row>
        <row r="1347">
          <cell r="A1347">
            <v>1346</v>
          </cell>
          <cell r="B1347" t="str">
            <v>ビニル絶縁電線（ＩＶ）</v>
          </cell>
          <cell r="C1347" t="str">
            <v>2.0 mm^2</v>
          </cell>
          <cell r="D1347" t="str">
            <v>ＫＧ／Ｍ</v>
          </cell>
          <cell r="E1347" t="str">
            <v/>
          </cell>
          <cell r="F1347" t="str">
            <v/>
          </cell>
          <cell r="G1347" t="str">
            <v/>
          </cell>
          <cell r="H1347" t="str">
            <v/>
          </cell>
          <cell r="I1347" t="str">
            <v/>
          </cell>
          <cell r="J1347" t="str">
            <v/>
          </cell>
          <cell r="K1347" t="str">
            <v/>
          </cell>
          <cell r="L1347" t="str">
            <v/>
          </cell>
          <cell r="M1347" t="str">
            <v/>
          </cell>
          <cell r="N1347" t="str">
            <v/>
          </cell>
          <cell r="O1347" t="str">
            <v/>
          </cell>
          <cell r="P1347" t="str">
            <v/>
          </cell>
          <cell r="Q1347">
            <v>2.8000000000000001E-2</v>
          </cell>
          <cell r="R1347">
            <v>1.7999999999999999E-2</v>
          </cell>
        </row>
        <row r="1348">
          <cell r="A1348">
            <v>1347</v>
          </cell>
          <cell r="B1348" t="str">
            <v>ビニル絶縁電線（ＩＶ）</v>
          </cell>
          <cell r="C1348" t="str">
            <v>3.5 mm^2</v>
          </cell>
          <cell r="D1348" t="str">
            <v>ＫＧ／Ｍ</v>
          </cell>
          <cell r="E1348" t="str">
            <v/>
          </cell>
          <cell r="F1348" t="str">
            <v/>
          </cell>
          <cell r="G1348" t="str">
            <v/>
          </cell>
          <cell r="H1348" t="str">
            <v/>
          </cell>
          <cell r="I1348" t="str">
            <v/>
          </cell>
          <cell r="J1348" t="str">
            <v/>
          </cell>
          <cell r="K1348" t="str">
            <v/>
          </cell>
          <cell r="L1348" t="str">
            <v/>
          </cell>
          <cell r="M1348" t="str">
            <v/>
          </cell>
          <cell r="N1348" t="str">
            <v/>
          </cell>
          <cell r="O1348" t="str">
            <v/>
          </cell>
          <cell r="P1348" t="str">
            <v/>
          </cell>
          <cell r="Q1348">
            <v>4.3999999999999997E-2</v>
          </cell>
          <cell r="R1348">
            <v>3.2000000000000001E-2</v>
          </cell>
        </row>
        <row r="1349">
          <cell r="A1349">
            <v>1348</v>
          </cell>
          <cell r="B1349" t="str">
            <v>ビニル絶縁電線（ＩＶ）</v>
          </cell>
          <cell r="C1349" t="str">
            <v>5.5 mm^2</v>
          </cell>
          <cell r="D1349" t="str">
            <v>ＫＧ／Ｍ</v>
          </cell>
          <cell r="E1349" t="str">
            <v/>
          </cell>
          <cell r="F1349" t="str">
            <v/>
          </cell>
          <cell r="G1349" t="str">
            <v/>
          </cell>
          <cell r="H1349" t="str">
            <v/>
          </cell>
          <cell r="I1349" t="str">
            <v/>
          </cell>
          <cell r="J1349" t="str">
            <v/>
          </cell>
          <cell r="K1349" t="str">
            <v/>
          </cell>
          <cell r="L1349" t="str">
            <v/>
          </cell>
          <cell r="M1349" t="str">
            <v/>
          </cell>
          <cell r="N1349" t="str">
            <v/>
          </cell>
          <cell r="O1349" t="str">
            <v/>
          </cell>
          <cell r="P1349" t="str">
            <v/>
          </cell>
          <cell r="Q1349">
            <v>6.9000000000000006E-2</v>
          </cell>
          <cell r="R1349">
            <v>4.9000000000000002E-2</v>
          </cell>
        </row>
        <row r="1350">
          <cell r="A1350">
            <v>1349</v>
          </cell>
          <cell r="B1350" t="str">
            <v>ビニル絶縁電線（ＩＶ）</v>
          </cell>
          <cell r="C1350" t="str">
            <v>8   mm^2</v>
          </cell>
          <cell r="D1350" t="str">
            <v>ＫＧ／Ｍ</v>
          </cell>
          <cell r="E1350" t="str">
            <v/>
          </cell>
          <cell r="F1350" t="str">
            <v/>
          </cell>
          <cell r="G1350" t="str">
            <v/>
          </cell>
          <cell r="H1350" t="str">
            <v/>
          </cell>
          <cell r="I1350" t="str">
            <v/>
          </cell>
          <cell r="J1350" t="str">
            <v/>
          </cell>
          <cell r="K1350" t="str">
            <v/>
          </cell>
          <cell r="L1350" t="str">
            <v/>
          </cell>
          <cell r="M1350" t="str">
            <v/>
          </cell>
          <cell r="N1350" t="str">
            <v/>
          </cell>
          <cell r="O1350" t="str">
            <v/>
          </cell>
          <cell r="P1350" t="str">
            <v/>
          </cell>
          <cell r="Q1350">
            <v>0.10100000000000001</v>
          </cell>
          <cell r="R1350">
            <v>7.0999999999999994E-2</v>
          </cell>
        </row>
        <row r="1351">
          <cell r="A1351">
            <v>1350</v>
          </cell>
          <cell r="B1351" t="str">
            <v>ビニル絶縁電線（ＩＶ）</v>
          </cell>
          <cell r="C1351" t="str">
            <v>14  mm^2</v>
          </cell>
          <cell r="D1351" t="str">
            <v>ＫＧ／Ｍ</v>
          </cell>
          <cell r="E1351" t="str">
            <v/>
          </cell>
          <cell r="F1351" t="str">
            <v/>
          </cell>
          <cell r="G1351" t="str">
            <v/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  <cell r="N1351" t="str">
            <v/>
          </cell>
          <cell r="O1351" t="str">
            <v/>
          </cell>
          <cell r="P1351">
            <v>0.127</v>
          </cell>
          <cell r="Q1351">
            <v>0.17</v>
          </cell>
          <cell r="R1351" t="str">
            <v/>
          </cell>
        </row>
        <row r="1352">
          <cell r="A1352">
            <v>1351</v>
          </cell>
          <cell r="B1352" t="str">
            <v>ビニル絶縁電線（ＩＶ）</v>
          </cell>
          <cell r="C1352" t="str">
            <v>22  mm^2</v>
          </cell>
          <cell r="D1352" t="str">
            <v>ＫＧ／Ｍ</v>
          </cell>
          <cell r="E1352" t="str">
            <v/>
          </cell>
          <cell r="F1352" t="str">
            <v/>
          </cell>
          <cell r="G1352" t="str">
            <v/>
          </cell>
          <cell r="H1352" t="str">
            <v/>
          </cell>
          <cell r="I1352" t="str">
            <v/>
          </cell>
          <cell r="J1352" t="str">
            <v/>
          </cell>
          <cell r="K1352" t="str">
            <v/>
          </cell>
          <cell r="L1352" t="str">
            <v/>
          </cell>
          <cell r="M1352" t="str">
            <v/>
          </cell>
          <cell r="N1352" t="str">
            <v/>
          </cell>
          <cell r="O1352" t="str">
            <v/>
          </cell>
          <cell r="P1352">
            <v>0.19800000000000001</v>
          </cell>
          <cell r="Q1352">
            <v>0.26100000000000001</v>
          </cell>
          <cell r="R1352" t="str">
            <v/>
          </cell>
        </row>
        <row r="1353">
          <cell r="A1353">
            <v>1352</v>
          </cell>
          <cell r="B1353" t="str">
            <v>ビニル絶縁電線（ＩＶ）</v>
          </cell>
          <cell r="C1353" t="str">
            <v>30  mm^2</v>
          </cell>
          <cell r="D1353" t="str">
            <v>ＫＧ／Ｍ</v>
          </cell>
          <cell r="E1353" t="str">
            <v/>
          </cell>
          <cell r="F1353" t="str">
            <v/>
          </cell>
          <cell r="G1353" t="str">
            <v/>
          </cell>
          <cell r="H1353" t="str">
            <v/>
          </cell>
          <cell r="I1353" t="str">
            <v/>
          </cell>
          <cell r="J1353" t="str">
            <v/>
          </cell>
          <cell r="K1353" t="str">
            <v/>
          </cell>
          <cell r="L1353" t="str">
            <v/>
          </cell>
          <cell r="M1353" t="str">
            <v/>
          </cell>
          <cell r="N1353" t="str">
            <v/>
          </cell>
          <cell r="O1353" t="str">
            <v/>
          </cell>
          <cell r="P1353">
            <v>0.26200000000000001</v>
          </cell>
          <cell r="Q1353">
            <v>0.33300000000000002</v>
          </cell>
          <cell r="R1353" t="str">
            <v/>
          </cell>
        </row>
        <row r="1354">
          <cell r="A1354">
            <v>1353</v>
          </cell>
          <cell r="B1354" t="str">
            <v>ビニル絶縁電線（ＩＶ）</v>
          </cell>
          <cell r="C1354" t="str">
            <v>38  mm^2</v>
          </cell>
          <cell r="D1354" t="str">
            <v>ＫＧ／Ｍ</v>
          </cell>
          <cell r="E1354" t="str">
            <v/>
          </cell>
          <cell r="F1354" t="str">
            <v/>
          </cell>
          <cell r="G1354" t="str">
            <v/>
          </cell>
          <cell r="H1354" t="str">
            <v/>
          </cell>
          <cell r="I1354" t="str">
            <v/>
          </cell>
          <cell r="J1354" t="str">
            <v/>
          </cell>
          <cell r="K1354" t="str">
            <v/>
          </cell>
          <cell r="L1354" t="str">
            <v/>
          </cell>
          <cell r="M1354" t="str">
            <v/>
          </cell>
          <cell r="N1354" t="str">
            <v/>
          </cell>
          <cell r="O1354" t="str">
            <v/>
          </cell>
          <cell r="P1354">
            <v>0.33400000000000002</v>
          </cell>
          <cell r="Q1354">
            <v>0.42799999999999999</v>
          </cell>
          <cell r="R1354" t="str">
            <v/>
          </cell>
        </row>
        <row r="1355">
          <cell r="A1355">
            <v>1354</v>
          </cell>
          <cell r="B1355" t="str">
            <v>ビニル絶縁電線（ＩＶ）</v>
          </cell>
          <cell r="C1355" t="str">
            <v>50  mm^2</v>
          </cell>
          <cell r="D1355" t="str">
            <v>ＫＧ／Ｍ</v>
          </cell>
          <cell r="E1355" t="str">
            <v/>
          </cell>
          <cell r="F1355" t="str">
            <v/>
          </cell>
          <cell r="G1355" t="str">
            <v/>
          </cell>
          <cell r="H1355" t="str">
            <v/>
          </cell>
          <cell r="I1355" t="str">
            <v/>
          </cell>
          <cell r="J1355" t="str">
            <v/>
          </cell>
          <cell r="K1355" t="str">
            <v/>
          </cell>
          <cell r="L1355" t="str">
            <v/>
          </cell>
          <cell r="M1355" t="str">
            <v/>
          </cell>
          <cell r="N1355" t="str">
            <v/>
          </cell>
          <cell r="O1355" t="str">
            <v/>
          </cell>
          <cell r="P1355">
            <v>0.435</v>
          </cell>
          <cell r="Q1355">
            <v>0.53600000000000003</v>
          </cell>
          <cell r="R1355" t="str">
            <v/>
          </cell>
        </row>
        <row r="1356">
          <cell r="A1356">
            <v>1355</v>
          </cell>
          <cell r="B1356" t="str">
            <v>ビニル絶縁電線（ＩＶ）</v>
          </cell>
          <cell r="C1356" t="str">
            <v>60  mm^2</v>
          </cell>
          <cell r="D1356" t="str">
            <v>ＫＧ／Ｍ</v>
          </cell>
          <cell r="E1356" t="str">
            <v/>
          </cell>
          <cell r="F1356" t="str">
            <v/>
          </cell>
          <cell r="G1356" t="str">
            <v/>
          </cell>
          <cell r="H1356" t="str">
            <v/>
          </cell>
          <cell r="I1356" t="str">
            <v/>
          </cell>
          <cell r="J1356" t="str">
            <v/>
          </cell>
          <cell r="K1356" t="str">
            <v/>
          </cell>
          <cell r="L1356" t="str">
            <v/>
          </cell>
          <cell r="M1356" t="str">
            <v/>
          </cell>
          <cell r="N1356" t="str">
            <v/>
          </cell>
          <cell r="O1356" t="str">
            <v/>
          </cell>
          <cell r="P1356">
            <v>0.53700000000000003</v>
          </cell>
          <cell r="Q1356">
            <v>0.64800000000000002</v>
          </cell>
          <cell r="R1356" t="str">
            <v/>
          </cell>
        </row>
        <row r="1357">
          <cell r="A1357">
            <v>1356</v>
          </cell>
          <cell r="B1357" t="str">
            <v>ビニル絶縁電線（ＩＶ）</v>
          </cell>
          <cell r="C1357" t="str">
            <v>80  mm^2</v>
          </cell>
          <cell r="D1357" t="str">
            <v>ＫＧ／Ｍ</v>
          </cell>
          <cell r="E1357" t="str">
            <v/>
          </cell>
          <cell r="F1357" t="str">
            <v/>
          </cell>
          <cell r="G1357" t="str">
            <v/>
          </cell>
          <cell r="H1357" t="str">
            <v/>
          </cell>
          <cell r="I1357" t="str">
            <v/>
          </cell>
          <cell r="J1357" t="str">
            <v/>
          </cell>
          <cell r="K1357" t="str">
            <v/>
          </cell>
          <cell r="L1357" t="str">
            <v/>
          </cell>
          <cell r="M1357" t="str">
            <v/>
          </cell>
          <cell r="N1357" t="str">
            <v/>
          </cell>
          <cell r="O1357" t="str">
            <v/>
          </cell>
          <cell r="P1357">
            <v>0.71</v>
          </cell>
          <cell r="Q1357">
            <v>0.84899999999999998</v>
          </cell>
          <cell r="R1357" t="str">
            <v/>
          </cell>
        </row>
        <row r="1358">
          <cell r="A1358">
            <v>1357</v>
          </cell>
          <cell r="B1358" t="str">
            <v>ビニル絶縁電線（ＩＶ）</v>
          </cell>
          <cell r="C1358" t="str">
            <v>100  mm^2</v>
          </cell>
          <cell r="D1358" t="str">
            <v>ＫＧ／Ｍ</v>
          </cell>
          <cell r="E1358" t="str">
            <v/>
          </cell>
          <cell r="F1358" t="str">
            <v/>
          </cell>
          <cell r="G1358" t="str">
            <v/>
          </cell>
          <cell r="H1358" t="str">
            <v/>
          </cell>
          <cell r="I1358" t="str">
            <v/>
          </cell>
          <cell r="J1358" t="str">
            <v/>
          </cell>
          <cell r="K1358" t="str">
            <v/>
          </cell>
          <cell r="L1358" t="str">
            <v/>
          </cell>
          <cell r="M1358" t="str">
            <v/>
          </cell>
          <cell r="N1358" t="str">
            <v/>
          </cell>
          <cell r="O1358" t="str">
            <v/>
          </cell>
          <cell r="P1358">
            <v>0.90800000000000003</v>
          </cell>
          <cell r="Q1358">
            <v>1.07</v>
          </cell>
          <cell r="R1358" t="str">
            <v/>
          </cell>
        </row>
        <row r="1359">
          <cell r="A1359">
            <v>1358</v>
          </cell>
          <cell r="B1359" t="str">
            <v>ビニル絶縁電線（ＩＶ）</v>
          </cell>
          <cell r="C1359" t="str">
            <v>125  mm^2</v>
          </cell>
          <cell r="D1359" t="str">
            <v>ＫＧ／Ｍ</v>
          </cell>
          <cell r="E1359" t="str">
            <v/>
          </cell>
          <cell r="F1359" t="str">
            <v/>
          </cell>
          <cell r="G1359" t="str">
            <v/>
          </cell>
          <cell r="H1359" t="str">
            <v/>
          </cell>
          <cell r="I1359" t="str">
            <v/>
          </cell>
          <cell r="J1359" t="str">
            <v/>
          </cell>
          <cell r="K1359" t="str">
            <v/>
          </cell>
          <cell r="L1359" t="str">
            <v/>
          </cell>
          <cell r="M1359" t="str">
            <v/>
          </cell>
          <cell r="N1359" t="str">
            <v/>
          </cell>
          <cell r="O1359" t="str">
            <v/>
          </cell>
          <cell r="P1359">
            <v>1.129</v>
          </cell>
          <cell r="Q1359">
            <v>1.3</v>
          </cell>
          <cell r="R1359" t="str">
            <v/>
          </cell>
        </row>
        <row r="1360">
          <cell r="A1360">
            <v>1359</v>
          </cell>
          <cell r="B1360" t="str">
            <v>ビニル絶縁電線（ＩＶ）</v>
          </cell>
          <cell r="C1360" t="str">
            <v>150  mm^2</v>
          </cell>
          <cell r="D1360" t="str">
            <v>ＫＧ／Ｍ</v>
          </cell>
          <cell r="E1360" t="str">
            <v/>
          </cell>
          <cell r="F1360" t="str">
            <v/>
          </cell>
          <cell r="G1360" t="str">
            <v/>
          </cell>
          <cell r="H1360" t="str">
            <v/>
          </cell>
          <cell r="I1360" t="str">
            <v/>
          </cell>
          <cell r="J1360" t="str">
            <v/>
          </cell>
          <cell r="K1360" t="str">
            <v/>
          </cell>
          <cell r="L1360" t="str">
            <v/>
          </cell>
          <cell r="M1360" t="str">
            <v/>
          </cell>
          <cell r="N1360" t="str">
            <v/>
          </cell>
          <cell r="O1360" t="str">
            <v/>
          </cell>
          <cell r="P1360">
            <v>1.39</v>
          </cell>
          <cell r="Q1360">
            <v>1.6</v>
          </cell>
          <cell r="R1360" t="str">
            <v/>
          </cell>
        </row>
        <row r="1361">
          <cell r="A1361">
            <v>1360</v>
          </cell>
          <cell r="B1361" t="str">
            <v>ビニル絶縁電線（ＩＶ）</v>
          </cell>
          <cell r="C1361" t="str">
            <v>200  mm^2</v>
          </cell>
          <cell r="D1361" t="str">
            <v>ＫＧ／Ｍ</v>
          </cell>
          <cell r="E1361" t="str">
            <v/>
          </cell>
          <cell r="F1361" t="str">
            <v/>
          </cell>
          <cell r="G1361" t="str">
            <v/>
          </cell>
          <cell r="H1361" t="str">
            <v/>
          </cell>
          <cell r="I1361" t="str">
            <v/>
          </cell>
          <cell r="J1361" t="str">
            <v/>
          </cell>
          <cell r="K1361" t="str">
            <v/>
          </cell>
          <cell r="L1361" t="str">
            <v/>
          </cell>
          <cell r="M1361" t="str">
            <v/>
          </cell>
          <cell r="N1361" t="str">
            <v/>
          </cell>
          <cell r="O1361" t="str">
            <v/>
          </cell>
          <cell r="P1361">
            <v>1.776</v>
          </cell>
          <cell r="Q1361">
            <v>2.02</v>
          </cell>
          <cell r="R1361" t="str">
            <v/>
          </cell>
        </row>
        <row r="1362">
          <cell r="A1362">
            <v>1361</v>
          </cell>
          <cell r="B1362" t="str">
            <v>ビニル絶縁電線（ＩＶ）</v>
          </cell>
          <cell r="C1362" t="str">
            <v>250  mm^2</v>
          </cell>
          <cell r="D1362" t="str">
            <v>ＫＧ／Ｍ</v>
          </cell>
          <cell r="E1362" t="str">
            <v/>
          </cell>
          <cell r="F1362" t="str">
            <v/>
          </cell>
          <cell r="G1362" t="str">
            <v/>
          </cell>
          <cell r="H1362" t="str">
            <v/>
          </cell>
          <cell r="I1362" t="str">
            <v/>
          </cell>
          <cell r="J1362" t="str">
            <v/>
          </cell>
          <cell r="K1362" t="str">
            <v/>
          </cell>
          <cell r="L1362" t="str">
            <v/>
          </cell>
          <cell r="M1362" t="str">
            <v/>
          </cell>
          <cell r="N1362" t="str">
            <v/>
          </cell>
          <cell r="O1362" t="str">
            <v/>
          </cell>
          <cell r="P1362">
            <v>2.298</v>
          </cell>
          <cell r="Q1362">
            <v>2.58</v>
          </cell>
          <cell r="R1362" t="str">
            <v/>
          </cell>
        </row>
        <row r="1363">
          <cell r="A1363">
            <v>1362</v>
          </cell>
          <cell r="B1363" t="str">
            <v>ビニル絶縁電線（ＩＶ）</v>
          </cell>
          <cell r="C1363" t="str">
            <v>325  mm^2</v>
          </cell>
          <cell r="D1363" t="str">
            <v>ＫＧ／Ｍ</v>
          </cell>
          <cell r="E1363" t="str">
            <v/>
          </cell>
          <cell r="F1363" t="str">
            <v/>
          </cell>
          <cell r="G1363" t="str">
            <v/>
          </cell>
          <cell r="H1363" t="str">
            <v/>
          </cell>
          <cell r="I1363" t="str">
            <v/>
          </cell>
          <cell r="J1363" t="str">
            <v/>
          </cell>
          <cell r="K1363" t="str">
            <v/>
          </cell>
          <cell r="L1363" t="str">
            <v/>
          </cell>
          <cell r="M1363" t="str">
            <v/>
          </cell>
          <cell r="N1363" t="str">
            <v/>
          </cell>
          <cell r="O1363" t="str">
            <v/>
          </cell>
          <cell r="P1363">
            <v>2.9369999999999998</v>
          </cell>
          <cell r="Q1363">
            <v>3.28</v>
          </cell>
          <cell r="R1363" t="str">
            <v/>
          </cell>
        </row>
        <row r="1364">
          <cell r="A1364">
            <v>1363</v>
          </cell>
          <cell r="B1364" t="str">
            <v>ビニル絶縁電線 2種(HIV)</v>
          </cell>
          <cell r="C1364" t="str">
            <v>1.0 mm</v>
          </cell>
          <cell r="D1364" t="str">
            <v>ＫＧ／Ｍ</v>
          </cell>
          <cell r="E1364" t="str">
            <v/>
          </cell>
          <cell r="F1364" t="str">
            <v/>
          </cell>
          <cell r="G1364" t="str">
            <v/>
          </cell>
          <cell r="H1364" t="str">
            <v/>
          </cell>
          <cell r="I1364" t="str">
            <v/>
          </cell>
          <cell r="J1364" t="str">
            <v/>
          </cell>
          <cell r="K1364" t="str">
            <v/>
          </cell>
          <cell r="L1364" t="str">
            <v/>
          </cell>
          <cell r="M1364" t="str">
            <v/>
          </cell>
          <cell r="N1364" t="str">
            <v/>
          </cell>
          <cell r="O1364" t="str">
            <v/>
          </cell>
          <cell r="P1364" t="str">
            <v/>
          </cell>
          <cell r="Q1364">
            <v>1.2999999999999999E-2</v>
          </cell>
          <cell r="R1364">
            <v>7.0000000000000001E-3</v>
          </cell>
        </row>
        <row r="1365">
          <cell r="A1365">
            <v>1364</v>
          </cell>
          <cell r="B1365" t="str">
            <v>ビニル絶縁電線 2種(HIV)</v>
          </cell>
          <cell r="C1365" t="str">
            <v>1.2 mm</v>
          </cell>
          <cell r="D1365" t="str">
            <v>ＫＧ／Ｍ</v>
          </cell>
          <cell r="E1365" t="str">
            <v/>
          </cell>
          <cell r="F1365" t="str">
            <v/>
          </cell>
          <cell r="G1365" t="str">
            <v/>
          </cell>
          <cell r="H1365" t="str">
            <v/>
          </cell>
          <cell r="I1365" t="str">
            <v/>
          </cell>
          <cell r="J1365" t="str">
            <v/>
          </cell>
          <cell r="K1365" t="str">
            <v/>
          </cell>
          <cell r="L1365" t="str">
            <v/>
          </cell>
          <cell r="M1365" t="str">
            <v/>
          </cell>
          <cell r="N1365" t="str">
            <v/>
          </cell>
          <cell r="O1365" t="str">
            <v/>
          </cell>
          <cell r="P1365" t="str">
            <v/>
          </cell>
          <cell r="Q1365">
            <v>1.7000000000000001E-2</v>
          </cell>
          <cell r="R1365">
            <v>0.01</v>
          </cell>
        </row>
        <row r="1366">
          <cell r="A1366">
            <v>1365</v>
          </cell>
          <cell r="B1366" t="str">
            <v>ビニル絶縁電線 2種(HIV)</v>
          </cell>
          <cell r="C1366" t="str">
            <v>1.6 mm</v>
          </cell>
          <cell r="D1366" t="str">
            <v>ＫＧ／Ｍ</v>
          </cell>
          <cell r="E1366" t="str">
            <v/>
          </cell>
          <cell r="F1366" t="str">
            <v/>
          </cell>
          <cell r="G1366" t="str">
            <v/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  <cell r="O1366" t="str">
            <v/>
          </cell>
          <cell r="P1366">
            <v>1.7999999999999999E-2</v>
          </cell>
          <cell r="Q1366">
            <v>2.5999999999999999E-2</v>
          </cell>
          <cell r="R1366" t="str">
            <v/>
          </cell>
        </row>
        <row r="1367">
          <cell r="A1367">
            <v>1366</v>
          </cell>
          <cell r="B1367" t="str">
            <v>ビニル絶縁電線 2種(HIV)</v>
          </cell>
          <cell r="C1367" t="str">
            <v>2.0 mm</v>
          </cell>
          <cell r="D1367" t="str">
            <v>ＫＧ／Ｍ</v>
          </cell>
          <cell r="E1367" t="str">
            <v/>
          </cell>
          <cell r="F1367" t="str">
            <v/>
          </cell>
          <cell r="G1367" t="str">
            <v/>
          </cell>
          <cell r="H1367" t="str">
            <v/>
          </cell>
          <cell r="I1367" t="str">
            <v/>
          </cell>
          <cell r="J1367" t="str">
            <v/>
          </cell>
          <cell r="K1367" t="str">
            <v/>
          </cell>
          <cell r="L1367" t="str">
            <v/>
          </cell>
          <cell r="M1367" t="str">
            <v/>
          </cell>
          <cell r="N1367" t="str">
            <v/>
          </cell>
          <cell r="O1367" t="str">
            <v/>
          </cell>
          <cell r="P1367">
            <v>2.8000000000000001E-2</v>
          </cell>
          <cell r="Q1367">
            <v>3.7999999999999999E-2</v>
          </cell>
          <cell r="R1367" t="str">
            <v/>
          </cell>
        </row>
        <row r="1368">
          <cell r="A1368">
            <v>1367</v>
          </cell>
          <cell r="B1368" t="str">
            <v>ビニル絶縁電線 2種(HIV)</v>
          </cell>
          <cell r="C1368" t="str">
            <v>0.9 mm^2</v>
          </cell>
          <cell r="D1368" t="str">
            <v>ＫＧ／Ｍ</v>
          </cell>
          <cell r="E1368" t="str">
            <v/>
          </cell>
          <cell r="F1368" t="str">
            <v/>
          </cell>
          <cell r="G1368" t="str">
            <v/>
          </cell>
          <cell r="H1368" t="str">
            <v/>
          </cell>
          <cell r="I1368" t="str">
            <v/>
          </cell>
          <cell r="J1368" t="str">
            <v/>
          </cell>
          <cell r="K1368" t="str">
            <v/>
          </cell>
          <cell r="L1368" t="str">
            <v/>
          </cell>
          <cell r="M1368" t="str">
            <v/>
          </cell>
          <cell r="N1368" t="str">
            <v/>
          </cell>
          <cell r="O1368" t="str">
            <v/>
          </cell>
          <cell r="P1368" t="str">
            <v/>
          </cell>
          <cell r="Q1368">
            <v>1.6E-2</v>
          </cell>
          <cell r="R1368">
            <v>8.0000000000000002E-3</v>
          </cell>
        </row>
        <row r="1369">
          <cell r="A1369">
            <v>1368</v>
          </cell>
          <cell r="B1369" t="str">
            <v>ビニル絶縁電線 2種(HIV)</v>
          </cell>
          <cell r="C1369" t="str">
            <v>1.25 mm^2</v>
          </cell>
          <cell r="D1369" t="str">
            <v>ＫＧ／Ｍ</v>
          </cell>
          <cell r="E1369" t="str">
            <v/>
          </cell>
          <cell r="F1369" t="str">
            <v/>
          </cell>
          <cell r="G1369" t="str">
            <v/>
          </cell>
          <cell r="H1369" t="str">
            <v/>
          </cell>
          <cell r="I1369" t="str">
            <v/>
          </cell>
          <cell r="J1369" t="str">
            <v/>
          </cell>
          <cell r="K1369" t="str">
            <v/>
          </cell>
          <cell r="L1369" t="str">
            <v/>
          </cell>
          <cell r="M1369" t="str">
            <v/>
          </cell>
          <cell r="N1369" t="str">
            <v/>
          </cell>
          <cell r="O1369" t="str">
            <v/>
          </cell>
          <cell r="P1369" t="str">
            <v/>
          </cell>
          <cell r="Q1369">
            <v>1.7999999999999999E-2</v>
          </cell>
          <cell r="R1369">
            <v>0.01</v>
          </cell>
        </row>
        <row r="1370">
          <cell r="A1370">
            <v>1369</v>
          </cell>
          <cell r="B1370" t="str">
            <v>ビニル絶縁電線 2種(HIV)</v>
          </cell>
          <cell r="C1370" t="str">
            <v>2.0 mm^2</v>
          </cell>
          <cell r="D1370" t="str">
            <v>ＫＧ／Ｍ</v>
          </cell>
          <cell r="E1370" t="str">
            <v/>
          </cell>
          <cell r="F1370" t="str">
            <v/>
          </cell>
          <cell r="G1370" t="str">
            <v/>
          </cell>
          <cell r="H1370" t="str">
            <v/>
          </cell>
          <cell r="I1370" t="str">
            <v/>
          </cell>
          <cell r="J1370" t="str">
            <v/>
          </cell>
          <cell r="K1370" t="str">
            <v/>
          </cell>
          <cell r="L1370" t="str">
            <v/>
          </cell>
          <cell r="M1370" t="str">
            <v/>
          </cell>
          <cell r="N1370" t="str">
            <v/>
          </cell>
          <cell r="O1370" t="str">
            <v/>
          </cell>
          <cell r="P1370" t="str">
            <v/>
          </cell>
          <cell r="Q1370">
            <v>2.8000000000000001E-2</v>
          </cell>
          <cell r="R1370">
            <v>1.7999999999999999E-2</v>
          </cell>
        </row>
        <row r="1371">
          <cell r="A1371">
            <v>1370</v>
          </cell>
          <cell r="B1371" t="str">
            <v>ビニル絶縁電線 2種(HIV)</v>
          </cell>
          <cell r="C1371" t="str">
            <v>3.5 mm^2</v>
          </cell>
          <cell r="D1371" t="str">
            <v>ＫＧ／Ｍ</v>
          </cell>
          <cell r="E1371" t="str">
            <v/>
          </cell>
          <cell r="F1371" t="str">
            <v/>
          </cell>
          <cell r="G1371" t="str">
            <v/>
          </cell>
          <cell r="H1371" t="str">
            <v/>
          </cell>
          <cell r="I1371" t="str">
            <v/>
          </cell>
          <cell r="J1371" t="str">
            <v/>
          </cell>
          <cell r="K1371" t="str">
            <v/>
          </cell>
          <cell r="L1371" t="str">
            <v/>
          </cell>
          <cell r="M1371" t="str">
            <v/>
          </cell>
          <cell r="N1371" t="str">
            <v/>
          </cell>
          <cell r="O1371" t="str">
            <v/>
          </cell>
          <cell r="P1371" t="str">
            <v/>
          </cell>
          <cell r="Q1371">
            <v>4.3999999999999997E-2</v>
          </cell>
          <cell r="R1371">
            <v>3.2000000000000001E-2</v>
          </cell>
        </row>
        <row r="1372">
          <cell r="A1372">
            <v>1371</v>
          </cell>
          <cell r="B1372" t="str">
            <v>ビニル絶縁電線 2種(HIV)</v>
          </cell>
          <cell r="C1372" t="str">
            <v>8   mm^2</v>
          </cell>
          <cell r="D1372" t="str">
            <v>ＫＧ／Ｍ</v>
          </cell>
          <cell r="E1372" t="str">
            <v/>
          </cell>
          <cell r="F1372" t="str">
            <v/>
          </cell>
          <cell r="G1372" t="str">
            <v/>
          </cell>
          <cell r="H1372" t="str">
            <v/>
          </cell>
          <cell r="I1372" t="str">
            <v/>
          </cell>
          <cell r="J1372" t="str">
            <v/>
          </cell>
          <cell r="K1372" t="str">
            <v/>
          </cell>
          <cell r="L1372" t="str">
            <v/>
          </cell>
          <cell r="M1372" t="str">
            <v/>
          </cell>
          <cell r="N1372" t="str">
            <v/>
          </cell>
          <cell r="O1372" t="str">
            <v/>
          </cell>
          <cell r="P1372" t="str">
            <v/>
          </cell>
          <cell r="Q1372">
            <v>0.10100000000000001</v>
          </cell>
          <cell r="R1372">
            <v>7.0999999999999994E-2</v>
          </cell>
        </row>
        <row r="1373">
          <cell r="A1373">
            <v>1372</v>
          </cell>
          <cell r="B1373" t="str">
            <v>ビニル絶縁電線 2種(HIV)</v>
          </cell>
          <cell r="C1373" t="str">
            <v>14  mm^2</v>
          </cell>
          <cell r="D1373" t="str">
            <v>ＫＧ／Ｍ</v>
          </cell>
          <cell r="E1373" t="str">
            <v/>
          </cell>
          <cell r="F1373" t="str">
            <v/>
          </cell>
          <cell r="G1373" t="str">
            <v/>
          </cell>
          <cell r="H1373" t="str">
            <v/>
          </cell>
          <cell r="I1373" t="str">
            <v/>
          </cell>
          <cell r="J1373" t="str">
            <v/>
          </cell>
          <cell r="K1373" t="str">
            <v/>
          </cell>
          <cell r="L1373" t="str">
            <v/>
          </cell>
          <cell r="M1373" t="str">
            <v/>
          </cell>
          <cell r="N1373" t="str">
            <v/>
          </cell>
          <cell r="O1373" t="str">
            <v/>
          </cell>
          <cell r="P1373">
            <v>0.127</v>
          </cell>
          <cell r="Q1373">
            <v>0.17</v>
          </cell>
          <cell r="R1373" t="str">
            <v/>
          </cell>
        </row>
        <row r="1374">
          <cell r="A1374">
            <v>1373</v>
          </cell>
          <cell r="B1374" t="str">
            <v>ビニル絶縁電線 2種(HIV)</v>
          </cell>
          <cell r="C1374" t="str">
            <v>22  mm^2</v>
          </cell>
          <cell r="D1374" t="str">
            <v>ＫＧ／Ｍ</v>
          </cell>
          <cell r="E1374" t="str">
            <v/>
          </cell>
          <cell r="F1374" t="str">
            <v/>
          </cell>
          <cell r="G1374" t="str">
            <v/>
          </cell>
          <cell r="H1374" t="str">
            <v/>
          </cell>
          <cell r="I1374" t="str">
            <v/>
          </cell>
          <cell r="J1374" t="str">
            <v/>
          </cell>
          <cell r="K1374" t="str">
            <v/>
          </cell>
          <cell r="L1374" t="str">
            <v/>
          </cell>
          <cell r="M1374" t="str">
            <v/>
          </cell>
          <cell r="N1374" t="str">
            <v/>
          </cell>
          <cell r="O1374" t="str">
            <v/>
          </cell>
          <cell r="P1374">
            <v>0.19800000000000001</v>
          </cell>
          <cell r="Q1374">
            <v>0.26100000000000001</v>
          </cell>
          <cell r="R1374" t="str">
            <v/>
          </cell>
        </row>
        <row r="1375">
          <cell r="A1375">
            <v>1374</v>
          </cell>
          <cell r="B1375" t="str">
            <v>ビニル絶縁電線 2種(HIV)</v>
          </cell>
          <cell r="C1375" t="str">
            <v>38  mm^2</v>
          </cell>
          <cell r="D1375" t="str">
            <v>ＫＧ／Ｍ</v>
          </cell>
          <cell r="E1375" t="str">
            <v/>
          </cell>
          <cell r="F1375" t="str">
            <v/>
          </cell>
          <cell r="G1375" t="str">
            <v/>
          </cell>
          <cell r="H1375" t="str">
            <v/>
          </cell>
          <cell r="I1375" t="str">
            <v/>
          </cell>
          <cell r="J1375" t="str">
            <v/>
          </cell>
          <cell r="K1375" t="str">
            <v/>
          </cell>
          <cell r="L1375" t="str">
            <v/>
          </cell>
          <cell r="M1375" t="str">
            <v/>
          </cell>
          <cell r="N1375" t="str">
            <v/>
          </cell>
          <cell r="O1375" t="str">
            <v/>
          </cell>
          <cell r="P1375">
            <v>0.33400000000000002</v>
          </cell>
          <cell r="Q1375">
            <v>0.42799999999999999</v>
          </cell>
          <cell r="R1375" t="str">
            <v/>
          </cell>
        </row>
        <row r="1376">
          <cell r="A1376">
            <v>1375</v>
          </cell>
          <cell r="B1376" t="str">
            <v>ビニル絶縁電線 2種(HIV)</v>
          </cell>
          <cell r="C1376" t="str">
            <v>60  mm^2</v>
          </cell>
          <cell r="D1376" t="str">
            <v>ＫＧ／Ｍ</v>
          </cell>
          <cell r="E1376" t="str">
            <v/>
          </cell>
          <cell r="F1376" t="str">
            <v/>
          </cell>
          <cell r="G1376" t="str">
            <v/>
          </cell>
          <cell r="H1376" t="str">
            <v/>
          </cell>
          <cell r="I1376" t="str">
            <v/>
          </cell>
          <cell r="J1376" t="str">
            <v/>
          </cell>
          <cell r="K1376" t="str">
            <v/>
          </cell>
          <cell r="L1376" t="str">
            <v/>
          </cell>
          <cell r="M1376" t="str">
            <v/>
          </cell>
          <cell r="N1376" t="str">
            <v/>
          </cell>
          <cell r="O1376" t="str">
            <v/>
          </cell>
          <cell r="P1376">
            <v>0.53700000000000003</v>
          </cell>
          <cell r="Q1376">
            <v>0.64800000000000002</v>
          </cell>
          <cell r="R1376" t="str">
            <v/>
          </cell>
        </row>
        <row r="1377">
          <cell r="A1377">
            <v>1376</v>
          </cell>
          <cell r="B1377" t="str">
            <v>ビニル絶縁電線 2種(HIV)</v>
          </cell>
          <cell r="C1377" t="str">
            <v>100  mm^2</v>
          </cell>
          <cell r="D1377" t="str">
            <v>ＫＧ／Ｍ</v>
          </cell>
          <cell r="E1377" t="str">
            <v/>
          </cell>
          <cell r="F1377" t="str">
            <v/>
          </cell>
          <cell r="G1377" t="str">
            <v/>
          </cell>
          <cell r="H1377" t="str">
            <v/>
          </cell>
          <cell r="I1377" t="str">
            <v/>
          </cell>
          <cell r="J1377" t="str">
            <v/>
          </cell>
          <cell r="K1377" t="str">
            <v/>
          </cell>
          <cell r="L1377" t="str">
            <v/>
          </cell>
          <cell r="M1377" t="str">
            <v/>
          </cell>
          <cell r="N1377" t="str">
            <v/>
          </cell>
          <cell r="O1377" t="str">
            <v/>
          </cell>
          <cell r="P1377">
            <v>0.90800000000000003</v>
          </cell>
          <cell r="Q1377">
            <v>1.07</v>
          </cell>
          <cell r="R1377" t="str">
            <v/>
          </cell>
        </row>
        <row r="1378">
          <cell r="A1378">
            <v>1377</v>
          </cell>
          <cell r="B1378" t="str">
            <v>ビニル絶縁電線 2種(HIV)</v>
          </cell>
          <cell r="C1378" t="str">
            <v>150  mm^2</v>
          </cell>
          <cell r="D1378" t="str">
            <v>ＫＧ／Ｍ</v>
          </cell>
          <cell r="E1378" t="str">
            <v/>
          </cell>
          <cell r="F1378" t="str">
            <v/>
          </cell>
          <cell r="G1378" t="str">
            <v/>
          </cell>
          <cell r="H1378" t="str">
            <v/>
          </cell>
          <cell r="I1378" t="str">
            <v/>
          </cell>
          <cell r="J1378" t="str">
            <v/>
          </cell>
          <cell r="K1378" t="str">
            <v/>
          </cell>
          <cell r="L1378" t="str">
            <v/>
          </cell>
          <cell r="M1378" t="str">
            <v/>
          </cell>
          <cell r="N1378" t="str">
            <v/>
          </cell>
          <cell r="O1378" t="str">
            <v/>
          </cell>
          <cell r="P1378">
            <v>1.39</v>
          </cell>
          <cell r="Q1378">
            <v>1.6</v>
          </cell>
          <cell r="R1378" t="str">
            <v/>
          </cell>
        </row>
        <row r="1379">
          <cell r="A1379">
            <v>1378</v>
          </cell>
          <cell r="B1379" t="str">
            <v>ビニル絶縁電線 2種(HIV)</v>
          </cell>
          <cell r="C1379" t="str">
            <v>200  mm^2</v>
          </cell>
          <cell r="D1379" t="str">
            <v>ＫＧ／Ｍ</v>
          </cell>
          <cell r="E1379" t="str">
            <v/>
          </cell>
          <cell r="F1379" t="str">
            <v/>
          </cell>
          <cell r="G1379" t="str">
            <v/>
          </cell>
          <cell r="H1379" t="str">
            <v/>
          </cell>
          <cell r="I1379" t="str">
            <v/>
          </cell>
          <cell r="J1379" t="str">
            <v/>
          </cell>
          <cell r="K1379" t="str">
            <v/>
          </cell>
          <cell r="L1379" t="str">
            <v/>
          </cell>
          <cell r="M1379" t="str">
            <v/>
          </cell>
          <cell r="N1379" t="str">
            <v/>
          </cell>
          <cell r="O1379" t="str">
            <v/>
          </cell>
          <cell r="P1379">
            <v>1.776</v>
          </cell>
          <cell r="Q1379">
            <v>2.02</v>
          </cell>
          <cell r="R1379" t="str">
            <v/>
          </cell>
        </row>
        <row r="1380">
          <cell r="A1380">
            <v>1379</v>
          </cell>
          <cell r="B1380" t="str">
            <v>ビニル絶縁電線 2種(HIV)</v>
          </cell>
          <cell r="C1380" t="str">
            <v>250  mm^2</v>
          </cell>
          <cell r="D1380" t="str">
            <v>ＫＧ／Ｍ</v>
          </cell>
          <cell r="E1380" t="str">
            <v/>
          </cell>
          <cell r="F1380" t="str">
            <v/>
          </cell>
          <cell r="G1380" t="str">
            <v/>
          </cell>
          <cell r="H1380" t="str">
            <v/>
          </cell>
          <cell r="I1380" t="str">
            <v/>
          </cell>
          <cell r="J1380" t="str">
            <v/>
          </cell>
          <cell r="K1380" t="str">
            <v/>
          </cell>
          <cell r="L1380" t="str">
            <v/>
          </cell>
          <cell r="M1380" t="str">
            <v/>
          </cell>
          <cell r="N1380" t="str">
            <v/>
          </cell>
          <cell r="O1380" t="str">
            <v/>
          </cell>
          <cell r="P1380">
            <v>2.298</v>
          </cell>
          <cell r="Q1380">
            <v>2.58</v>
          </cell>
          <cell r="R1380" t="str">
            <v/>
          </cell>
        </row>
        <row r="1381">
          <cell r="A1381">
            <v>1380</v>
          </cell>
          <cell r="B1381" t="str">
            <v>ビニル絶縁ケーブル (CV)</v>
          </cell>
          <cell r="C1381" t="str">
            <v>2.0mm^2×2C</v>
          </cell>
          <cell r="D1381" t="str">
            <v>ＫＧ／Ｍ</v>
          </cell>
          <cell r="E1381" t="str">
            <v/>
          </cell>
          <cell r="F1381" t="str">
            <v/>
          </cell>
          <cell r="G1381" t="str">
            <v/>
          </cell>
          <cell r="H1381" t="str">
            <v/>
          </cell>
          <cell r="I1381" t="str">
            <v/>
          </cell>
          <cell r="J1381" t="str">
            <v/>
          </cell>
          <cell r="K1381" t="str">
            <v/>
          </cell>
          <cell r="L1381" t="str">
            <v/>
          </cell>
          <cell r="M1381" t="str">
            <v/>
          </cell>
          <cell r="N1381" t="str">
            <v/>
          </cell>
          <cell r="O1381" t="str">
            <v/>
          </cell>
          <cell r="P1381" t="str">
            <v/>
          </cell>
          <cell r="Q1381">
            <v>0.13</v>
          </cell>
          <cell r="R1381">
            <v>3.5000000000000003E-2</v>
          </cell>
        </row>
        <row r="1382">
          <cell r="A1382">
            <v>1381</v>
          </cell>
          <cell r="B1382" t="str">
            <v>ビニル絶縁ケーブル (CV)</v>
          </cell>
          <cell r="C1382" t="str">
            <v>3.5mm^2×2C</v>
          </cell>
          <cell r="D1382" t="str">
            <v>ＫＧ／Ｍ</v>
          </cell>
          <cell r="E1382" t="str">
            <v/>
          </cell>
          <cell r="F1382" t="str">
            <v/>
          </cell>
          <cell r="G1382" t="str">
            <v/>
          </cell>
          <cell r="H1382" t="str">
            <v/>
          </cell>
          <cell r="I1382" t="str">
            <v/>
          </cell>
          <cell r="J1382" t="str">
            <v/>
          </cell>
          <cell r="K1382" t="str">
            <v/>
          </cell>
          <cell r="L1382" t="str">
            <v/>
          </cell>
          <cell r="M1382" t="str">
            <v/>
          </cell>
          <cell r="N1382" t="str">
            <v/>
          </cell>
          <cell r="O1382" t="str">
            <v/>
          </cell>
          <cell r="P1382" t="str">
            <v/>
          </cell>
          <cell r="Q1382">
            <v>0.17499999999999999</v>
          </cell>
          <cell r="R1382">
            <v>6.3E-2</v>
          </cell>
        </row>
        <row r="1383">
          <cell r="A1383">
            <v>1382</v>
          </cell>
          <cell r="B1383" t="str">
            <v>ビニル絶縁ケーブル (CV)</v>
          </cell>
          <cell r="C1383" t="str">
            <v>5.5mm^2×2C</v>
          </cell>
          <cell r="D1383" t="str">
            <v>ＫＧ／Ｍ</v>
          </cell>
          <cell r="E1383" t="str">
            <v/>
          </cell>
          <cell r="F1383" t="str">
            <v/>
          </cell>
          <cell r="G1383" t="str">
            <v/>
          </cell>
          <cell r="H1383" t="str">
            <v/>
          </cell>
          <cell r="I1383" t="str">
            <v/>
          </cell>
          <cell r="J1383" t="str">
            <v/>
          </cell>
          <cell r="K1383" t="str">
            <v/>
          </cell>
          <cell r="L1383" t="str">
            <v/>
          </cell>
          <cell r="M1383" t="str">
            <v/>
          </cell>
          <cell r="N1383" t="str">
            <v/>
          </cell>
          <cell r="O1383" t="str">
            <v/>
          </cell>
          <cell r="P1383" t="str">
            <v/>
          </cell>
          <cell r="Q1383">
            <v>0.245</v>
          </cell>
          <cell r="R1383">
            <v>9.8000000000000004E-2</v>
          </cell>
        </row>
        <row r="1384">
          <cell r="A1384">
            <v>1383</v>
          </cell>
          <cell r="B1384" t="str">
            <v>ビニル絶縁ケーブル (CV)</v>
          </cell>
          <cell r="C1384" t="str">
            <v>8 mm^2×2C</v>
          </cell>
          <cell r="D1384" t="str">
            <v>ＫＧ／Ｍ</v>
          </cell>
          <cell r="E1384" t="str">
            <v/>
          </cell>
          <cell r="F1384" t="str">
            <v/>
          </cell>
          <cell r="G1384" t="str">
            <v/>
          </cell>
          <cell r="H1384" t="str">
            <v/>
          </cell>
          <cell r="I1384" t="str">
            <v/>
          </cell>
          <cell r="J1384" t="str">
            <v/>
          </cell>
          <cell r="K1384" t="str">
            <v/>
          </cell>
          <cell r="L1384" t="str">
            <v/>
          </cell>
          <cell r="M1384" t="str">
            <v/>
          </cell>
          <cell r="N1384" t="str">
            <v/>
          </cell>
          <cell r="O1384" t="str">
            <v/>
          </cell>
          <cell r="P1384" t="str">
            <v/>
          </cell>
          <cell r="Q1384">
            <v>0.28499999999999998</v>
          </cell>
          <cell r="R1384">
            <v>0.14099999999999999</v>
          </cell>
        </row>
        <row r="1385">
          <cell r="A1385">
            <v>1384</v>
          </cell>
          <cell r="B1385" t="str">
            <v>ビニル絶縁ケーブル (CV)</v>
          </cell>
          <cell r="C1385" t="str">
            <v>14 mm^2×2C</v>
          </cell>
          <cell r="D1385" t="str">
            <v>ＫＧ／Ｍ</v>
          </cell>
          <cell r="E1385" t="str">
            <v/>
          </cell>
          <cell r="F1385" t="str">
            <v/>
          </cell>
          <cell r="G1385" t="str">
            <v/>
          </cell>
          <cell r="H1385" t="str">
            <v/>
          </cell>
          <cell r="I1385" t="str">
            <v/>
          </cell>
          <cell r="J1385" t="str">
            <v/>
          </cell>
          <cell r="K1385" t="str">
            <v/>
          </cell>
          <cell r="L1385" t="str">
            <v/>
          </cell>
          <cell r="M1385" t="str">
            <v/>
          </cell>
          <cell r="N1385" t="str">
            <v/>
          </cell>
          <cell r="O1385" t="str">
            <v/>
          </cell>
          <cell r="P1385">
            <v>0.25</v>
          </cell>
          <cell r="Q1385">
            <v>0.43</v>
          </cell>
          <cell r="R1385" t="str">
            <v/>
          </cell>
        </row>
        <row r="1386">
          <cell r="A1386">
            <v>1385</v>
          </cell>
          <cell r="B1386" t="str">
            <v>ビニル絶縁ケーブル (CV)</v>
          </cell>
          <cell r="C1386" t="str">
            <v>22 mm^2×2C</v>
          </cell>
          <cell r="D1386" t="str">
            <v>ＫＧ／Ｍ</v>
          </cell>
          <cell r="E1386" t="str">
            <v/>
          </cell>
          <cell r="F1386" t="str">
            <v/>
          </cell>
          <cell r="G1386" t="str">
            <v/>
          </cell>
          <cell r="H1386" t="str">
            <v/>
          </cell>
          <cell r="I1386" t="str">
            <v/>
          </cell>
          <cell r="J1386" t="str">
            <v/>
          </cell>
          <cell r="K1386" t="str">
            <v/>
          </cell>
          <cell r="L1386" t="str">
            <v/>
          </cell>
          <cell r="M1386" t="str">
            <v/>
          </cell>
          <cell r="N1386" t="str">
            <v/>
          </cell>
          <cell r="O1386" t="str">
            <v/>
          </cell>
          <cell r="P1386">
            <v>0.39100000000000001</v>
          </cell>
          <cell r="Q1386">
            <v>0.63500000000000001</v>
          </cell>
          <cell r="R1386" t="str">
            <v/>
          </cell>
        </row>
        <row r="1387">
          <cell r="A1387">
            <v>1386</v>
          </cell>
          <cell r="B1387" t="str">
            <v>ビニル絶縁ケーブル (CV)</v>
          </cell>
          <cell r="C1387" t="str">
            <v>38 mm^2×2C</v>
          </cell>
          <cell r="D1387" t="str">
            <v>ＫＧ／Ｍ</v>
          </cell>
          <cell r="E1387" t="str">
            <v/>
          </cell>
          <cell r="F1387" t="str">
            <v/>
          </cell>
          <cell r="G1387" t="str">
            <v/>
          </cell>
          <cell r="H1387" t="str">
            <v/>
          </cell>
          <cell r="I1387" t="str">
            <v/>
          </cell>
          <cell r="J1387" t="str">
            <v/>
          </cell>
          <cell r="K1387" t="str">
            <v/>
          </cell>
          <cell r="L1387" t="str">
            <v/>
          </cell>
          <cell r="M1387" t="str">
            <v/>
          </cell>
          <cell r="N1387" t="str">
            <v/>
          </cell>
          <cell r="O1387" t="str">
            <v/>
          </cell>
          <cell r="P1387">
            <v>0.66100000000000003</v>
          </cell>
          <cell r="Q1387">
            <v>0.98</v>
          </cell>
          <cell r="R1387" t="str">
            <v/>
          </cell>
        </row>
        <row r="1388">
          <cell r="A1388">
            <v>1387</v>
          </cell>
          <cell r="B1388" t="str">
            <v>ビニル絶縁ケーブル (CV)</v>
          </cell>
          <cell r="C1388" t="str">
            <v>60 mm^2×2C</v>
          </cell>
          <cell r="D1388" t="str">
            <v>ＫＧ／Ｍ</v>
          </cell>
          <cell r="E1388" t="str">
            <v/>
          </cell>
          <cell r="F1388" t="str">
            <v/>
          </cell>
          <cell r="G1388" t="str">
            <v/>
          </cell>
          <cell r="H1388" t="str">
            <v/>
          </cell>
          <cell r="I1388" t="str">
            <v/>
          </cell>
          <cell r="J1388" t="str">
            <v/>
          </cell>
          <cell r="K1388" t="str">
            <v/>
          </cell>
          <cell r="L1388" t="str">
            <v/>
          </cell>
          <cell r="M1388" t="str">
            <v/>
          </cell>
          <cell r="N1388" t="str">
            <v/>
          </cell>
          <cell r="O1388" t="str">
            <v/>
          </cell>
          <cell r="P1388">
            <v>1.0609999999999999</v>
          </cell>
          <cell r="Q1388">
            <v>1.54</v>
          </cell>
          <cell r="R1388" t="str">
            <v/>
          </cell>
        </row>
        <row r="1389">
          <cell r="A1389">
            <v>1388</v>
          </cell>
          <cell r="B1389" t="str">
            <v>ビニル絶縁ケーブル (CV)</v>
          </cell>
          <cell r="C1389" t="str">
            <v>100 mm^2×2C</v>
          </cell>
          <cell r="D1389" t="str">
            <v>ＫＧ／Ｍ</v>
          </cell>
          <cell r="E1389" t="str">
            <v/>
          </cell>
          <cell r="F1389" t="str">
            <v/>
          </cell>
          <cell r="G1389" t="str">
            <v/>
          </cell>
          <cell r="H1389" t="str">
            <v/>
          </cell>
          <cell r="I1389" t="str">
            <v/>
          </cell>
          <cell r="J1389" t="str">
            <v/>
          </cell>
          <cell r="K1389" t="str">
            <v/>
          </cell>
          <cell r="L1389" t="str">
            <v/>
          </cell>
          <cell r="M1389" t="str">
            <v/>
          </cell>
          <cell r="N1389" t="str">
            <v/>
          </cell>
          <cell r="O1389" t="str">
            <v/>
          </cell>
          <cell r="P1389">
            <v>1.7929999999999999</v>
          </cell>
          <cell r="Q1389">
            <v>2.5499999999999998</v>
          </cell>
          <cell r="R1389" t="str">
            <v/>
          </cell>
        </row>
        <row r="1390">
          <cell r="A1390">
            <v>1389</v>
          </cell>
          <cell r="B1390" t="str">
            <v>ビニル絶縁ケーブル (CV)</v>
          </cell>
          <cell r="C1390" t="str">
            <v>150 mm^2×2C</v>
          </cell>
          <cell r="D1390" t="str">
            <v>ＫＧ／Ｍ</v>
          </cell>
          <cell r="E1390" t="str">
            <v/>
          </cell>
          <cell r="F1390" t="str">
            <v/>
          </cell>
          <cell r="G1390" t="str">
            <v/>
          </cell>
          <cell r="H1390" t="str">
            <v/>
          </cell>
          <cell r="I1390" t="str">
            <v/>
          </cell>
          <cell r="J1390" t="str">
            <v/>
          </cell>
          <cell r="K1390" t="str">
            <v/>
          </cell>
          <cell r="L1390" t="str">
            <v/>
          </cell>
          <cell r="M1390" t="str">
            <v/>
          </cell>
          <cell r="N1390" t="str">
            <v/>
          </cell>
          <cell r="O1390" t="str">
            <v/>
          </cell>
          <cell r="P1390">
            <v>2.734</v>
          </cell>
          <cell r="Q1390">
            <v>3.71</v>
          </cell>
          <cell r="R1390" t="str">
            <v/>
          </cell>
        </row>
        <row r="1391">
          <cell r="A1391">
            <v>1390</v>
          </cell>
          <cell r="B1391" t="str">
            <v>ビニル絶縁ケーブル (CV)</v>
          </cell>
          <cell r="C1391" t="str">
            <v>200 mm^2×2C</v>
          </cell>
          <cell r="D1391" t="str">
            <v>ＫＧ／Ｍ</v>
          </cell>
          <cell r="E1391" t="str">
            <v/>
          </cell>
          <cell r="F1391" t="str">
            <v/>
          </cell>
          <cell r="G1391" t="str">
            <v/>
          </cell>
          <cell r="H1391" t="str">
            <v/>
          </cell>
          <cell r="I1391" t="str">
            <v/>
          </cell>
          <cell r="J1391" t="str">
            <v/>
          </cell>
          <cell r="K1391" t="str">
            <v/>
          </cell>
          <cell r="L1391" t="str">
            <v/>
          </cell>
          <cell r="M1391" t="str">
            <v/>
          </cell>
          <cell r="N1391" t="str">
            <v/>
          </cell>
          <cell r="O1391" t="str">
            <v/>
          </cell>
          <cell r="P1391">
            <v>3.4929999999999999</v>
          </cell>
          <cell r="Q1391">
            <v>4.7699999999999996</v>
          </cell>
          <cell r="R1391" t="str">
            <v/>
          </cell>
        </row>
        <row r="1392">
          <cell r="A1392">
            <v>1391</v>
          </cell>
          <cell r="B1392" t="str">
            <v>ビニル絶縁ケーブル (CV)</v>
          </cell>
          <cell r="C1392" t="str">
            <v>250 mm^2×2C</v>
          </cell>
          <cell r="D1392" t="str">
            <v>ＫＧ／Ｍ</v>
          </cell>
          <cell r="E1392" t="str">
            <v/>
          </cell>
          <cell r="F1392" t="str">
            <v/>
          </cell>
          <cell r="G1392" t="str">
            <v/>
          </cell>
          <cell r="H1392" t="str">
            <v/>
          </cell>
          <cell r="I1392" t="str">
            <v/>
          </cell>
          <cell r="J1392" t="str">
            <v/>
          </cell>
          <cell r="K1392" t="str">
            <v/>
          </cell>
          <cell r="L1392" t="str">
            <v/>
          </cell>
          <cell r="M1392" t="str">
            <v/>
          </cell>
          <cell r="N1392" t="str">
            <v/>
          </cell>
          <cell r="O1392" t="str">
            <v/>
          </cell>
          <cell r="P1392">
            <v>4.5069999999999997</v>
          </cell>
          <cell r="Q1392">
            <v>6.09</v>
          </cell>
          <cell r="R1392" t="str">
            <v/>
          </cell>
        </row>
        <row r="1393">
          <cell r="A1393">
            <v>1392</v>
          </cell>
          <cell r="B1393" t="str">
            <v>ビニル絶縁ケーブル (CV)</v>
          </cell>
          <cell r="C1393" t="str">
            <v>2.0mm^2×3C</v>
          </cell>
          <cell r="D1393" t="str">
            <v>ＫＧ／Ｍ</v>
          </cell>
          <cell r="E1393" t="str">
            <v/>
          </cell>
          <cell r="F1393" t="str">
            <v/>
          </cell>
          <cell r="G1393" t="str">
            <v/>
          </cell>
          <cell r="H1393" t="str">
            <v/>
          </cell>
          <cell r="I1393" t="str">
            <v/>
          </cell>
          <cell r="J1393" t="str">
            <v/>
          </cell>
          <cell r="K1393" t="str">
            <v/>
          </cell>
          <cell r="L1393" t="str">
            <v/>
          </cell>
          <cell r="M1393" t="str">
            <v/>
          </cell>
          <cell r="N1393" t="str">
            <v/>
          </cell>
          <cell r="O1393" t="str">
            <v/>
          </cell>
          <cell r="P1393" t="str">
            <v/>
          </cell>
          <cell r="Q1393">
            <v>0.155</v>
          </cell>
          <cell r="R1393">
            <v>5.2999999999999999E-2</v>
          </cell>
        </row>
        <row r="1394">
          <cell r="A1394">
            <v>1393</v>
          </cell>
          <cell r="B1394" t="str">
            <v>ビニル絶縁ケーブル (CV)</v>
          </cell>
          <cell r="C1394" t="str">
            <v>3.5mm^2×3C</v>
          </cell>
          <cell r="D1394" t="str">
            <v>ＫＧ／Ｍ</v>
          </cell>
          <cell r="E1394" t="str">
            <v/>
          </cell>
          <cell r="F1394" t="str">
            <v/>
          </cell>
          <cell r="G1394" t="str">
            <v/>
          </cell>
          <cell r="H1394" t="str">
            <v/>
          </cell>
          <cell r="I1394" t="str">
            <v/>
          </cell>
          <cell r="J1394" t="str">
            <v/>
          </cell>
          <cell r="K1394" t="str">
            <v/>
          </cell>
          <cell r="L1394" t="str">
            <v/>
          </cell>
          <cell r="M1394" t="str">
            <v/>
          </cell>
          <cell r="N1394" t="str">
            <v/>
          </cell>
          <cell r="O1394" t="str">
            <v/>
          </cell>
          <cell r="P1394" t="str">
            <v/>
          </cell>
          <cell r="Q1394">
            <v>0.215</v>
          </cell>
          <cell r="R1394">
            <v>9.4E-2</v>
          </cell>
        </row>
        <row r="1395">
          <cell r="A1395">
            <v>1394</v>
          </cell>
          <cell r="B1395" t="str">
            <v>ビニル絶縁ケーブル (CV)</v>
          </cell>
          <cell r="C1395" t="str">
            <v>5.5mm^2×3C</v>
          </cell>
          <cell r="D1395" t="str">
            <v>ＫＧ／Ｍ</v>
          </cell>
          <cell r="E1395" t="str">
            <v/>
          </cell>
          <cell r="F1395" t="str">
            <v/>
          </cell>
          <cell r="G1395" t="str">
            <v/>
          </cell>
          <cell r="H1395" t="str">
            <v/>
          </cell>
          <cell r="I1395" t="str">
            <v/>
          </cell>
          <cell r="J1395" t="str">
            <v/>
          </cell>
          <cell r="K1395" t="str">
            <v/>
          </cell>
          <cell r="L1395" t="str">
            <v/>
          </cell>
          <cell r="M1395" t="str">
            <v/>
          </cell>
          <cell r="N1395" t="str">
            <v/>
          </cell>
          <cell r="O1395" t="str">
            <v/>
          </cell>
          <cell r="P1395" t="str">
            <v/>
          </cell>
          <cell r="Q1395">
            <v>0.29499999999999998</v>
          </cell>
          <cell r="R1395">
            <v>0.14699999999999999</v>
          </cell>
        </row>
        <row r="1396">
          <cell r="A1396">
            <v>1395</v>
          </cell>
          <cell r="B1396" t="str">
            <v>ビニル絶縁ケーブル (CV)</v>
          </cell>
          <cell r="C1396" t="str">
            <v>14 mm^2×3C</v>
          </cell>
          <cell r="D1396" t="str">
            <v>ＫＧ／Ｍ</v>
          </cell>
          <cell r="E1396" t="str">
            <v/>
          </cell>
          <cell r="F1396" t="str">
            <v/>
          </cell>
          <cell r="G1396" t="str">
            <v/>
          </cell>
          <cell r="H1396" t="str">
            <v/>
          </cell>
          <cell r="I1396" t="str">
            <v/>
          </cell>
          <cell r="J1396" t="str">
            <v/>
          </cell>
          <cell r="K1396" t="str">
            <v/>
          </cell>
          <cell r="L1396" t="str">
            <v/>
          </cell>
          <cell r="M1396" t="str">
            <v/>
          </cell>
          <cell r="N1396" t="str">
            <v/>
          </cell>
          <cell r="O1396" t="str">
            <v/>
          </cell>
          <cell r="P1396">
            <v>0.375</v>
          </cell>
          <cell r="Q1396">
            <v>0.59499999999999997</v>
          </cell>
          <cell r="R1396" t="str">
            <v/>
          </cell>
        </row>
        <row r="1397">
          <cell r="A1397">
            <v>1396</v>
          </cell>
          <cell r="B1397" t="str">
            <v>ビニル絶縁ケーブル (CV)</v>
          </cell>
          <cell r="C1397" t="str">
            <v>22 mm^2×3C</v>
          </cell>
          <cell r="D1397" t="str">
            <v>ＫＧ／Ｍ</v>
          </cell>
          <cell r="E1397" t="str">
            <v/>
          </cell>
          <cell r="F1397" t="str">
            <v/>
          </cell>
          <cell r="G1397" t="str">
            <v/>
          </cell>
          <cell r="H1397" t="str">
            <v/>
          </cell>
          <cell r="I1397" t="str">
            <v/>
          </cell>
          <cell r="J1397" t="str">
            <v/>
          </cell>
          <cell r="K1397" t="str">
            <v/>
          </cell>
          <cell r="L1397" t="str">
            <v/>
          </cell>
          <cell r="M1397" t="str">
            <v/>
          </cell>
          <cell r="N1397" t="str">
            <v/>
          </cell>
          <cell r="O1397" t="str">
            <v/>
          </cell>
          <cell r="P1397">
            <v>0.58699999999999997</v>
          </cell>
          <cell r="Q1397">
            <v>0.88</v>
          </cell>
          <cell r="R1397" t="str">
            <v/>
          </cell>
        </row>
        <row r="1398">
          <cell r="A1398">
            <v>1397</v>
          </cell>
          <cell r="B1398" t="str">
            <v>ビニル絶縁ケーブル (CV)</v>
          </cell>
          <cell r="C1398" t="str">
            <v>38 mm^2×3C</v>
          </cell>
          <cell r="D1398" t="str">
            <v>ＫＧ／Ｍ</v>
          </cell>
          <cell r="E1398" t="str">
            <v/>
          </cell>
          <cell r="F1398" t="str">
            <v/>
          </cell>
          <cell r="G1398" t="str">
            <v/>
          </cell>
          <cell r="H1398" t="str">
            <v/>
          </cell>
          <cell r="I1398" t="str">
            <v/>
          </cell>
          <cell r="J1398" t="str">
            <v/>
          </cell>
          <cell r="K1398" t="str">
            <v/>
          </cell>
          <cell r="L1398" t="str">
            <v/>
          </cell>
          <cell r="M1398" t="str">
            <v/>
          </cell>
          <cell r="N1398" t="str">
            <v/>
          </cell>
          <cell r="O1398" t="str">
            <v/>
          </cell>
          <cell r="P1398">
            <v>0.99099999999999999</v>
          </cell>
          <cell r="Q1398">
            <v>1.4</v>
          </cell>
          <cell r="R1398" t="str">
            <v/>
          </cell>
        </row>
        <row r="1399">
          <cell r="A1399">
            <v>1398</v>
          </cell>
          <cell r="B1399" t="str">
            <v>ビニル絶縁ケーブル (CV)</v>
          </cell>
          <cell r="C1399" t="str">
            <v>60 mm^2×3C</v>
          </cell>
          <cell r="D1399" t="str">
            <v>ＫＧ／Ｍ</v>
          </cell>
          <cell r="E1399" t="str">
            <v/>
          </cell>
          <cell r="F1399" t="str">
            <v/>
          </cell>
          <cell r="G1399" t="str">
            <v/>
          </cell>
          <cell r="H1399" t="str">
            <v/>
          </cell>
          <cell r="I1399" t="str">
            <v/>
          </cell>
          <cell r="J1399" t="str">
            <v/>
          </cell>
          <cell r="K1399" t="str">
            <v/>
          </cell>
          <cell r="L1399" t="str">
            <v/>
          </cell>
          <cell r="M1399" t="str">
            <v/>
          </cell>
          <cell r="N1399" t="str">
            <v/>
          </cell>
          <cell r="O1399" t="str">
            <v/>
          </cell>
          <cell r="P1399">
            <v>1.5920000000000001</v>
          </cell>
          <cell r="Q1399">
            <v>2.77</v>
          </cell>
          <cell r="R1399" t="str">
            <v/>
          </cell>
        </row>
        <row r="1400">
          <cell r="A1400">
            <v>1399</v>
          </cell>
          <cell r="B1400" t="str">
            <v>ビニル絶縁ケーブル (CV)</v>
          </cell>
          <cell r="C1400" t="str">
            <v>100 mm^2×3C</v>
          </cell>
          <cell r="D1400" t="str">
            <v>ＫＧ／Ｍ</v>
          </cell>
          <cell r="E1400" t="str">
            <v/>
          </cell>
          <cell r="F1400" t="str">
            <v/>
          </cell>
          <cell r="G1400" t="str">
            <v/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  <cell r="N1400" t="str">
            <v/>
          </cell>
          <cell r="O1400" t="str">
            <v/>
          </cell>
          <cell r="P1400">
            <v>2.69</v>
          </cell>
          <cell r="Q1400">
            <v>3.64</v>
          </cell>
          <cell r="R1400" t="str">
            <v/>
          </cell>
        </row>
        <row r="1401">
          <cell r="A1401">
            <v>1400</v>
          </cell>
          <cell r="B1401" t="str">
            <v>ビニル絶縁ケーブル (CV)</v>
          </cell>
          <cell r="C1401" t="str">
            <v>150 mm^2×3C</v>
          </cell>
          <cell r="D1401" t="str">
            <v>ＫＧ／Ｍ</v>
          </cell>
          <cell r="E1401" t="str">
            <v/>
          </cell>
          <cell r="F1401" t="str">
            <v/>
          </cell>
          <cell r="G1401" t="str">
            <v/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  <cell r="L1401" t="str">
            <v/>
          </cell>
          <cell r="M1401" t="str">
            <v/>
          </cell>
          <cell r="N1401" t="str">
            <v/>
          </cell>
          <cell r="O1401" t="str">
            <v/>
          </cell>
          <cell r="P1401">
            <v>4.0999999999999996</v>
          </cell>
          <cell r="Q1401">
            <v>5.34</v>
          </cell>
          <cell r="R1401" t="str">
            <v/>
          </cell>
        </row>
        <row r="1402">
          <cell r="A1402">
            <v>1401</v>
          </cell>
          <cell r="B1402" t="str">
            <v>ビニル絶縁ケーブル (CV)</v>
          </cell>
          <cell r="C1402" t="str">
            <v>200 mm^2×3C</v>
          </cell>
          <cell r="D1402" t="str">
            <v>ＫＧ／Ｍ</v>
          </cell>
          <cell r="E1402" t="str">
            <v/>
          </cell>
          <cell r="F1402" t="str">
            <v/>
          </cell>
          <cell r="G1402" t="str">
            <v/>
          </cell>
          <cell r="H1402" t="str">
            <v/>
          </cell>
          <cell r="I1402" t="str">
            <v/>
          </cell>
          <cell r="J1402" t="str">
            <v/>
          </cell>
          <cell r="K1402" t="str">
            <v/>
          </cell>
          <cell r="L1402" t="str">
            <v/>
          </cell>
          <cell r="M1402" t="str">
            <v/>
          </cell>
          <cell r="N1402" t="str">
            <v/>
          </cell>
          <cell r="O1402" t="str">
            <v/>
          </cell>
          <cell r="P1402">
            <v>5.2389999999999999</v>
          </cell>
          <cell r="Q1402">
            <v>6.86</v>
          </cell>
          <cell r="R1402" t="str">
            <v/>
          </cell>
        </row>
        <row r="1403">
          <cell r="A1403">
            <v>1402</v>
          </cell>
          <cell r="B1403" t="str">
            <v>ビニル絶縁ケーブル (CV)</v>
          </cell>
          <cell r="C1403" t="str">
            <v>250 mm^2×3C</v>
          </cell>
          <cell r="D1403" t="str">
            <v>ＫＧ／Ｍ</v>
          </cell>
          <cell r="E1403" t="str">
            <v/>
          </cell>
          <cell r="F1403" t="str">
            <v/>
          </cell>
          <cell r="G1403" t="str">
            <v/>
          </cell>
          <cell r="H1403" t="str">
            <v/>
          </cell>
          <cell r="I1403" t="str">
            <v/>
          </cell>
          <cell r="J1403" t="str">
            <v/>
          </cell>
          <cell r="K1403" t="str">
            <v/>
          </cell>
          <cell r="L1403" t="str">
            <v/>
          </cell>
          <cell r="M1403" t="str">
            <v/>
          </cell>
          <cell r="N1403" t="str">
            <v/>
          </cell>
          <cell r="O1403" t="str">
            <v/>
          </cell>
          <cell r="P1403">
            <v>6.76</v>
          </cell>
          <cell r="Q1403">
            <v>8.76</v>
          </cell>
          <cell r="R1403" t="str">
            <v/>
          </cell>
        </row>
        <row r="1404">
          <cell r="A1404">
            <v>1403</v>
          </cell>
          <cell r="B1404" t="str">
            <v>制御用ビニルケーブル(CVV)</v>
          </cell>
          <cell r="C1404" t="str">
            <v>2.0mm^2×1C</v>
          </cell>
          <cell r="D1404" t="str">
            <v>ＫＧ／Ｍ</v>
          </cell>
          <cell r="E1404" t="str">
            <v/>
          </cell>
          <cell r="F1404" t="str">
            <v/>
          </cell>
          <cell r="G1404" t="str">
            <v/>
          </cell>
          <cell r="H1404" t="str">
            <v/>
          </cell>
          <cell r="I1404" t="str">
            <v/>
          </cell>
          <cell r="J1404" t="str">
            <v/>
          </cell>
          <cell r="K1404" t="str">
            <v/>
          </cell>
          <cell r="L1404" t="str">
            <v/>
          </cell>
          <cell r="M1404" t="str">
            <v/>
          </cell>
          <cell r="N1404" t="str">
            <v/>
          </cell>
          <cell r="O1404" t="str">
            <v/>
          </cell>
          <cell r="P1404" t="str">
            <v/>
          </cell>
          <cell r="Q1404">
            <v>0.06</v>
          </cell>
          <cell r="R1404">
            <v>1.7999999999999999E-2</v>
          </cell>
        </row>
        <row r="1405">
          <cell r="A1405">
            <v>1404</v>
          </cell>
          <cell r="B1405" t="str">
            <v>制御用ビニルケーブル(CVV)</v>
          </cell>
          <cell r="C1405" t="str">
            <v>3.5mm^2×1C</v>
          </cell>
          <cell r="D1405" t="str">
            <v>ＫＧ／Ｍ</v>
          </cell>
          <cell r="E1405" t="str">
            <v/>
          </cell>
          <cell r="F1405" t="str">
            <v/>
          </cell>
          <cell r="G1405" t="str">
            <v/>
          </cell>
          <cell r="H1405" t="str">
            <v/>
          </cell>
          <cell r="I1405" t="str">
            <v/>
          </cell>
          <cell r="J1405" t="str">
            <v/>
          </cell>
          <cell r="K1405" t="str">
            <v/>
          </cell>
          <cell r="L1405" t="str">
            <v/>
          </cell>
          <cell r="M1405" t="str">
            <v/>
          </cell>
          <cell r="N1405" t="str">
            <v/>
          </cell>
          <cell r="O1405" t="str">
            <v/>
          </cell>
          <cell r="P1405" t="str">
            <v/>
          </cell>
          <cell r="Q1405">
            <v>0.08</v>
          </cell>
          <cell r="R1405">
            <v>3.1E-2</v>
          </cell>
        </row>
        <row r="1406">
          <cell r="A1406">
            <v>1405</v>
          </cell>
          <cell r="B1406" t="str">
            <v>制御用ビニルケーブル(CVV)</v>
          </cell>
          <cell r="C1406" t="str">
            <v>5.5mm^2×1C</v>
          </cell>
          <cell r="D1406" t="str">
            <v>ＫＧ／Ｍ</v>
          </cell>
          <cell r="E1406" t="str">
            <v/>
          </cell>
          <cell r="F1406" t="str">
            <v/>
          </cell>
          <cell r="G1406" t="str">
            <v/>
          </cell>
          <cell r="H1406" t="str">
            <v/>
          </cell>
          <cell r="I1406" t="str">
            <v/>
          </cell>
          <cell r="J1406" t="str">
            <v/>
          </cell>
          <cell r="K1406" t="str">
            <v/>
          </cell>
          <cell r="L1406" t="str">
            <v/>
          </cell>
          <cell r="M1406" t="str">
            <v/>
          </cell>
          <cell r="N1406" t="str">
            <v/>
          </cell>
          <cell r="O1406" t="str">
            <v/>
          </cell>
          <cell r="P1406" t="str">
            <v/>
          </cell>
          <cell r="Q1406">
            <v>0.12</v>
          </cell>
          <cell r="R1406">
            <v>4.9000000000000002E-2</v>
          </cell>
        </row>
        <row r="1407">
          <cell r="A1407">
            <v>1406</v>
          </cell>
          <cell r="B1407" t="str">
            <v>制御用ビニルケーブル(CVV)</v>
          </cell>
          <cell r="C1407" t="str">
            <v>8 mm^2×1C</v>
          </cell>
          <cell r="D1407" t="str">
            <v>ＫＧ／Ｍ</v>
          </cell>
          <cell r="E1407" t="str">
            <v/>
          </cell>
          <cell r="F1407" t="str">
            <v/>
          </cell>
          <cell r="G1407" t="str">
            <v/>
          </cell>
          <cell r="H1407" t="str">
            <v/>
          </cell>
          <cell r="I1407" t="str">
            <v/>
          </cell>
          <cell r="J1407" t="str">
            <v/>
          </cell>
          <cell r="K1407" t="str">
            <v/>
          </cell>
          <cell r="L1407" t="str">
            <v/>
          </cell>
          <cell r="M1407" t="str">
            <v/>
          </cell>
          <cell r="N1407" t="str">
            <v/>
          </cell>
          <cell r="O1407" t="str">
            <v/>
          </cell>
          <cell r="P1407" t="str">
            <v/>
          </cell>
          <cell r="Q1407">
            <v>0.15</v>
          </cell>
          <cell r="R1407">
            <v>7.0000000000000007E-2</v>
          </cell>
        </row>
        <row r="1408">
          <cell r="A1408">
            <v>1407</v>
          </cell>
          <cell r="B1408" t="str">
            <v>制御用ビニルケーブル(CVV)</v>
          </cell>
          <cell r="C1408" t="str">
            <v>2.0mm^2×2C</v>
          </cell>
          <cell r="D1408" t="str">
            <v>ＫＧ／Ｍ</v>
          </cell>
          <cell r="E1408" t="str">
            <v/>
          </cell>
          <cell r="F1408" t="str">
            <v/>
          </cell>
          <cell r="G1408" t="str">
            <v/>
          </cell>
          <cell r="H1408" t="str">
            <v/>
          </cell>
          <cell r="I1408" t="str">
            <v/>
          </cell>
          <cell r="J1408" t="str">
            <v/>
          </cell>
          <cell r="K1408" t="str">
            <v/>
          </cell>
          <cell r="L1408" t="str">
            <v/>
          </cell>
          <cell r="M1408" t="str">
            <v/>
          </cell>
          <cell r="N1408" t="str">
            <v/>
          </cell>
          <cell r="O1408" t="str">
            <v/>
          </cell>
          <cell r="P1408" t="str">
            <v/>
          </cell>
          <cell r="Q1408">
            <v>0.13</v>
          </cell>
          <cell r="R1408">
            <v>3.5000000000000003E-2</v>
          </cell>
        </row>
        <row r="1409">
          <cell r="A1409">
            <v>1408</v>
          </cell>
          <cell r="B1409" t="str">
            <v>制御用ビニルケーブル(CVV)</v>
          </cell>
          <cell r="C1409" t="str">
            <v>3.5mm^2×2C</v>
          </cell>
          <cell r="D1409" t="str">
            <v>ＫＧ／Ｍ</v>
          </cell>
          <cell r="E1409" t="str">
            <v/>
          </cell>
          <cell r="F1409" t="str">
            <v/>
          </cell>
          <cell r="G1409" t="str">
            <v/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  <cell r="O1409" t="str">
            <v/>
          </cell>
          <cell r="P1409" t="str">
            <v/>
          </cell>
          <cell r="Q1409">
            <v>0.18</v>
          </cell>
          <cell r="R1409">
            <v>6.3E-2</v>
          </cell>
        </row>
        <row r="1410">
          <cell r="A1410">
            <v>1409</v>
          </cell>
          <cell r="B1410" t="str">
            <v>制御用ビニルケーブル(CVV)</v>
          </cell>
          <cell r="C1410" t="str">
            <v>5.5mm^2×2C</v>
          </cell>
          <cell r="D1410" t="str">
            <v>ＫＧ／Ｍ</v>
          </cell>
          <cell r="E1410" t="str">
            <v/>
          </cell>
          <cell r="F1410" t="str">
            <v/>
          </cell>
          <cell r="G1410" t="str">
            <v/>
          </cell>
          <cell r="H1410" t="str">
            <v/>
          </cell>
          <cell r="I1410" t="str">
            <v/>
          </cell>
          <cell r="J1410" t="str">
            <v/>
          </cell>
          <cell r="K1410" t="str">
            <v/>
          </cell>
          <cell r="L1410" t="str">
            <v/>
          </cell>
          <cell r="M1410" t="str">
            <v/>
          </cell>
          <cell r="N1410" t="str">
            <v/>
          </cell>
          <cell r="O1410" t="str">
            <v/>
          </cell>
          <cell r="P1410" t="str">
            <v/>
          </cell>
          <cell r="Q1410">
            <v>0.25</v>
          </cell>
          <cell r="R1410">
            <v>9.8000000000000004E-2</v>
          </cell>
        </row>
        <row r="1411">
          <cell r="A1411">
            <v>1410</v>
          </cell>
          <cell r="B1411" t="str">
            <v>制御用ビニルケーブル(CVV)</v>
          </cell>
          <cell r="C1411" t="str">
            <v>8 mm^2×2C</v>
          </cell>
          <cell r="D1411" t="str">
            <v>ＫＧ／Ｍ</v>
          </cell>
          <cell r="E1411" t="str">
            <v/>
          </cell>
          <cell r="F1411" t="str">
            <v/>
          </cell>
          <cell r="G1411" t="str">
            <v/>
          </cell>
          <cell r="H1411" t="str">
            <v/>
          </cell>
          <cell r="I1411" t="str">
            <v/>
          </cell>
          <cell r="J1411" t="str">
            <v/>
          </cell>
          <cell r="K1411" t="str">
            <v/>
          </cell>
          <cell r="L1411" t="str">
            <v/>
          </cell>
          <cell r="M1411" t="str">
            <v/>
          </cell>
          <cell r="N1411" t="str">
            <v/>
          </cell>
          <cell r="O1411" t="str">
            <v/>
          </cell>
          <cell r="P1411" t="str">
            <v/>
          </cell>
          <cell r="Q1411">
            <v>0.34</v>
          </cell>
          <cell r="R1411">
            <v>0.14099999999999999</v>
          </cell>
        </row>
        <row r="1412">
          <cell r="A1412">
            <v>1411</v>
          </cell>
          <cell r="B1412" t="str">
            <v>制御用ビニルケーブル(CVV)</v>
          </cell>
          <cell r="C1412" t="str">
            <v>2.0mm^2×3C</v>
          </cell>
          <cell r="D1412" t="str">
            <v>ＫＧ／Ｍ</v>
          </cell>
          <cell r="E1412" t="str">
            <v/>
          </cell>
          <cell r="F1412" t="str">
            <v/>
          </cell>
          <cell r="G1412" t="str">
            <v/>
          </cell>
          <cell r="H1412" t="str">
            <v/>
          </cell>
          <cell r="I1412" t="str">
            <v/>
          </cell>
          <cell r="J1412" t="str">
            <v/>
          </cell>
          <cell r="K1412" t="str">
            <v/>
          </cell>
          <cell r="L1412" t="str">
            <v/>
          </cell>
          <cell r="M1412" t="str">
            <v/>
          </cell>
          <cell r="N1412" t="str">
            <v/>
          </cell>
          <cell r="O1412" t="str">
            <v/>
          </cell>
          <cell r="P1412" t="str">
            <v/>
          </cell>
          <cell r="Q1412">
            <v>0.16</v>
          </cell>
          <cell r="R1412">
            <v>5.2999999999999999E-2</v>
          </cell>
        </row>
        <row r="1413">
          <cell r="A1413">
            <v>1412</v>
          </cell>
          <cell r="B1413" t="str">
            <v>制御用ビニルケーブル(CVV)</v>
          </cell>
          <cell r="C1413" t="str">
            <v>3.5mm^2×3C</v>
          </cell>
          <cell r="D1413" t="str">
            <v>ＫＧ／Ｍ</v>
          </cell>
          <cell r="E1413" t="str">
            <v/>
          </cell>
          <cell r="F1413" t="str">
            <v/>
          </cell>
          <cell r="G1413" t="str">
            <v/>
          </cell>
          <cell r="H1413" t="str">
            <v/>
          </cell>
          <cell r="I1413" t="str">
            <v/>
          </cell>
          <cell r="J1413" t="str">
            <v/>
          </cell>
          <cell r="K1413" t="str">
            <v/>
          </cell>
          <cell r="L1413" t="str">
            <v/>
          </cell>
          <cell r="M1413" t="str">
            <v/>
          </cell>
          <cell r="N1413" t="str">
            <v/>
          </cell>
          <cell r="O1413" t="str">
            <v/>
          </cell>
          <cell r="P1413" t="str">
            <v/>
          </cell>
          <cell r="Q1413">
            <v>0.22500000000000001</v>
          </cell>
          <cell r="R1413">
            <v>9.4E-2</v>
          </cell>
        </row>
        <row r="1414">
          <cell r="A1414">
            <v>1413</v>
          </cell>
          <cell r="B1414" t="str">
            <v>制御用ビニルケーブル(CVV)</v>
          </cell>
          <cell r="C1414" t="str">
            <v>5.5mm^2×3C</v>
          </cell>
          <cell r="D1414" t="str">
            <v>ＫＧ／Ｍ</v>
          </cell>
          <cell r="E1414" t="str">
            <v/>
          </cell>
          <cell r="F1414" t="str">
            <v/>
          </cell>
          <cell r="G1414" t="str">
            <v/>
          </cell>
          <cell r="H1414" t="str">
            <v/>
          </cell>
          <cell r="I1414" t="str">
            <v/>
          </cell>
          <cell r="J1414" t="str">
            <v/>
          </cell>
          <cell r="K1414" t="str">
            <v/>
          </cell>
          <cell r="L1414" t="str">
            <v/>
          </cell>
          <cell r="M1414" t="str">
            <v/>
          </cell>
          <cell r="N1414" t="str">
            <v/>
          </cell>
          <cell r="O1414" t="str">
            <v/>
          </cell>
          <cell r="P1414" t="str">
            <v/>
          </cell>
          <cell r="Q1414">
            <v>0.32</v>
          </cell>
          <cell r="R1414">
            <v>0.14699999999999999</v>
          </cell>
        </row>
        <row r="1415">
          <cell r="A1415">
            <v>1414</v>
          </cell>
          <cell r="B1415" t="str">
            <v>制御用ビニルケーブル(CVV)</v>
          </cell>
          <cell r="C1415" t="str">
            <v>8 mm^2×3C</v>
          </cell>
          <cell r="D1415" t="str">
            <v>ＫＧ／Ｍ</v>
          </cell>
          <cell r="E1415" t="str">
            <v/>
          </cell>
          <cell r="F1415" t="str">
            <v/>
          </cell>
          <cell r="G1415" t="str">
            <v/>
          </cell>
          <cell r="H1415" t="str">
            <v/>
          </cell>
          <cell r="I1415" t="str">
            <v/>
          </cell>
          <cell r="J1415" t="str">
            <v/>
          </cell>
          <cell r="K1415" t="str">
            <v/>
          </cell>
          <cell r="L1415" t="str">
            <v/>
          </cell>
          <cell r="M1415" t="str">
            <v/>
          </cell>
          <cell r="N1415" t="str">
            <v/>
          </cell>
          <cell r="O1415" t="str">
            <v/>
          </cell>
          <cell r="P1415" t="str">
            <v/>
          </cell>
          <cell r="Q1415">
            <v>0.44</v>
          </cell>
          <cell r="R1415">
            <v>0.21099999999999999</v>
          </cell>
        </row>
        <row r="1416">
          <cell r="A1416">
            <v>1415</v>
          </cell>
          <cell r="B1416" t="str">
            <v>制御用ビニルケーブル(CVV)</v>
          </cell>
          <cell r="C1416" t="str">
            <v>2.0mm^2×4C</v>
          </cell>
          <cell r="D1416" t="str">
            <v>ＫＧ／Ｍ</v>
          </cell>
          <cell r="E1416" t="str">
            <v/>
          </cell>
          <cell r="F1416" t="str">
            <v/>
          </cell>
          <cell r="G1416" t="str">
            <v/>
          </cell>
          <cell r="H1416" t="str">
            <v/>
          </cell>
          <cell r="I1416" t="str">
            <v/>
          </cell>
          <cell r="J1416" t="str">
            <v/>
          </cell>
          <cell r="K1416" t="str">
            <v/>
          </cell>
          <cell r="L1416" t="str">
            <v/>
          </cell>
          <cell r="M1416" t="str">
            <v/>
          </cell>
          <cell r="N1416" t="str">
            <v/>
          </cell>
          <cell r="O1416" t="str">
            <v/>
          </cell>
          <cell r="P1416" t="str">
            <v/>
          </cell>
          <cell r="Q1416">
            <v>0.2</v>
          </cell>
          <cell r="R1416">
            <v>7.0000000000000007E-2</v>
          </cell>
        </row>
        <row r="1417">
          <cell r="A1417">
            <v>1416</v>
          </cell>
          <cell r="B1417" t="str">
            <v>制御用ビニルケーブル(CVV)</v>
          </cell>
          <cell r="C1417" t="str">
            <v>3.5mm^2×4C</v>
          </cell>
          <cell r="D1417" t="str">
            <v>ＫＧ／Ｍ</v>
          </cell>
          <cell r="E1417" t="str">
            <v/>
          </cell>
          <cell r="F1417" t="str">
            <v/>
          </cell>
          <cell r="G1417" t="str">
            <v/>
          </cell>
          <cell r="H1417" t="str">
            <v/>
          </cell>
          <cell r="I1417" t="str">
            <v/>
          </cell>
          <cell r="J1417" t="str">
            <v/>
          </cell>
          <cell r="K1417" t="str">
            <v/>
          </cell>
          <cell r="L1417" t="str">
            <v/>
          </cell>
          <cell r="M1417" t="str">
            <v/>
          </cell>
          <cell r="N1417" t="str">
            <v/>
          </cell>
          <cell r="O1417" t="str">
            <v/>
          </cell>
          <cell r="P1417" t="str">
            <v/>
          </cell>
          <cell r="Q1417">
            <v>0.28000000000000003</v>
          </cell>
          <cell r="R1417">
            <v>0.125</v>
          </cell>
        </row>
        <row r="1418">
          <cell r="A1418">
            <v>1417</v>
          </cell>
          <cell r="B1418" t="str">
            <v>制御用ビニルケーブル(CVV)</v>
          </cell>
          <cell r="C1418" t="str">
            <v>5.5mm^2×4C</v>
          </cell>
          <cell r="D1418" t="str">
            <v>ＫＧ／Ｍ</v>
          </cell>
          <cell r="E1418" t="str">
            <v/>
          </cell>
          <cell r="F1418" t="str">
            <v/>
          </cell>
          <cell r="G1418" t="str">
            <v/>
          </cell>
          <cell r="H1418" t="str">
            <v/>
          </cell>
          <cell r="I1418" t="str">
            <v/>
          </cell>
          <cell r="J1418" t="str">
            <v/>
          </cell>
          <cell r="K1418" t="str">
            <v/>
          </cell>
          <cell r="L1418" t="str">
            <v/>
          </cell>
          <cell r="M1418" t="str">
            <v/>
          </cell>
          <cell r="N1418" t="str">
            <v/>
          </cell>
          <cell r="O1418" t="str">
            <v/>
          </cell>
          <cell r="P1418" t="str">
            <v/>
          </cell>
          <cell r="Q1418">
            <v>0.40500000000000003</v>
          </cell>
          <cell r="R1418">
            <v>0.19500000000000001</v>
          </cell>
        </row>
        <row r="1419">
          <cell r="A1419">
            <v>1418</v>
          </cell>
          <cell r="B1419" t="str">
            <v>制御用ビニルケーブル(CVV)</v>
          </cell>
          <cell r="C1419" t="str">
            <v>8 mm^2×4C</v>
          </cell>
          <cell r="D1419" t="str">
            <v>ＫＧ／Ｍ</v>
          </cell>
          <cell r="E1419" t="str">
            <v/>
          </cell>
          <cell r="F1419" t="str">
            <v/>
          </cell>
          <cell r="G1419" t="str">
            <v/>
          </cell>
          <cell r="H1419" t="str">
            <v/>
          </cell>
          <cell r="I1419" t="str">
            <v/>
          </cell>
          <cell r="J1419" t="str">
            <v/>
          </cell>
          <cell r="K1419" t="str">
            <v/>
          </cell>
          <cell r="L1419" t="str">
            <v/>
          </cell>
          <cell r="M1419" t="str">
            <v/>
          </cell>
          <cell r="N1419" t="str">
            <v/>
          </cell>
          <cell r="O1419" t="str">
            <v/>
          </cell>
          <cell r="P1419" t="str">
            <v/>
          </cell>
          <cell r="Q1419">
            <v>0.56000000000000005</v>
          </cell>
          <cell r="R1419">
            <v>0.28100000000000003</v>
          </cell>
        </row>
        <row r="1420">
          <cell r="A1420">
            <v>1419</v>
          </cell>
          <cell r="B1420" t="str">
            <v>制御用ビニルケーブル(CVV)</v>
          </cell>
          <cell r="C1420" t="str">
            <v>3.5mm^2×5C</v>
          </cell>
          <cell r="D1420" t="str">
            <v>ＫＧ／Ｍ</v>
          </cell>
          <cell r="E1420" t="str">
            <v/>
          </cell>
          <cell r="F1420" t="str">
            <v/>
          </cell>
          <cell r="G1420" t="str">
            <v/>
          </cell>
          <cell r="H1420" t="str">
            <v/>
          </cell>
          <cell r="I1420" t="str">
            <v/>
          </cell>
          <cell r="J1420" t="str">
            <v/>
          </cell>
          <cell r="K1420" t="str">
            <v/>
          </cell>
          <cell r="L1420" t="str">
            <v/>
          </cell>
          <cell r="M1420" t="str">
            <v/>
          </cell>
          <cell r="N1420" t="str">
            <v/>
          </cell>
          <cell r="O1420" t="str">
            <v/>
          </cell>
          <cell r="P1420" t="str">
            <v/>
          </cell>
          <cell r="Q1420">
            <v>0.34</v>
          </cell>
          <cell r="R1420">
            <v>0.156</v>
          </cell>
        </row>
        <row r="1421">
          <cell r="A1421">
            <v>1420</v>
          </cell>
          <cell r="B1421" t="str">
            <v>制御用ビニルケーブル(CVV)</v>
          </cell>
          <cell r="C1421" t="str">
            <v>5.5mm^2×5C</v>
          </cell>
          <cell r="D1421" t="str">
            <v>ＫＧ／Ｍ</v>
          </cell>
          <cell r="E1421" t="str">
            <v/>
          </cell>
          <cell r="F1421" t="str">
            <v/>
          </cell>
          <cell r="G1421" t="str">
            <v/>
          </cell>
          <cell r="H1421" t="str">
            <v/>
          </cell>
          <cell r="I1421" t="str">
            <v/>
          </cell>
          <cell r="J1421" t="str">
            <v/>
          </cell>
          <cell r="K1421" t="str">
            <v/>
          </cell>
          <cell r="L1421" t="str">
            <v/>
          </cell>
          <cell r="M1421" t="str">
            <v/>
          </cell>
          <cell r="N1421" t="str">
            <v/>
          </cell>
          <cell r="O1421" t="str">
            <v/>
          </cell>
          <cell r="P1421" t="str">
            <v/>
          </cell>
          <cell r="Q1421">
            <v>0.49</v>
          </cell>
          <cell r="R1421">
            <v>0.24399999999999999</v>
          </cell>
        </row>
        <row r="1422">
          <cell r="A1422">
            <v>1421</v>
          </cell>
          <cell r="B1422" t="str">
            <v>制御用ビニルケーブル(CVV)</v>
          </cell>
          <cell r="C1422" t="str">
            <v>8 mm^2×5C</v>
          </cell>
          <cell r="D1422" t="str">
            <v>ＫＧ／Ｍ</v>
          </cell>
          <cell r="E1422" t="str">
            <v/>
          </cell>
          <cell r="F1422" t="str">
            <v/>
          </cell>
          <cell r="G1422" t="str">
            <v/>
          </cell>
          <cell r="H1422" t="str">
            <v/>
          </cell>
          <cell r="I1422" t="str">
            <v/>
          </cell>
          <cell r="J1422" t="str">
            <v/>
          </cell>
          <cell r="K1422" t="str">
            <v/>
          </cell>
          <cell r="L1422" t="str">
            <v/>
          </cell>
          <cell r="M1422" t="str">
            <v/>
          </cell>
          <cell r="N1422" t="str">
            <v/>
          </cell>
          <cell r="O1422" t="str">
            <v/>
          </cell>
          <cell r="P1422" t="str">
            <v/>
          </cell>
          <cell r="Q1422">
            <v>0.68500000000000005</v>
          </cell>
          <cell r="R1422">
            <v>0.35199999999999998</v>
          </cell>
        </row>
        <row r="1423">
          <cell r="A1423">
            <v>1422</v>
          </cell>
          <cell r="B1423" t="str">
            <v>制御用ビニルケーブル(CVV)</v>
          </cell>
          <cell r="C1423" t="str">
            <v>2.0mm^2×6C</v>
          </cell>
          <cell r="D1423" t="str">
            <v>ＫＧ／Ｍ</v>
          </cell>
          <cell r="E1423" t="str">
            <v/>
          </cell>
          <cell r="F1423" t="str">
            <v/>
          </cell>
          <cell r="G1423" t="str">
            <v/>
          </cell>
          <cell r="H1423" t="str">
            <v/>
          </cell>
          <cell r="I1423" t="str">
            <v/>
          </cell>
          <cell r="J1423" t="str">
            <v/>
          </cell>
          <cell r="K1423" t="str">
            <v/>
          </cell>
          <cell r="L1423" t="str">
            <v/>
          </cell>
          <cell r="M1423" t="str">
            <v/>
          </cell>
          <cell r="N1423" t="str">
            <v/>
          </cell>
          <cell r="O1423" t="str">
            <v/>
          </cell>
          <cell r="P1423" t="str">
            <v/>
          </cell>
          <cell r="Q1423">
            <v>0.28000000000000003</v>
          </cell>
          <cell r="R1423">
            <v>0.106</v>
          </cell>
        </row>
        <row r="1424">
          <cell r="A1424">
            <v>1423</v>
          </cell>
          <cell r="B1424" t="str">
            <v>制御用ビニルケーブル(CVV)</v>
          </cell>
          <cell r="C1424" t="str">
            <v>3.5mm^2×6C</v>
          </cell>
          <cell r="D1424" t="str">
            <v>ＫＧ／Ｍ</v>
          </cell>
          <cell r="E1424" t="str">
            <v/>
          </cell>
          <cell r="F1424" t="str">
            <v/>
          </cell>
          <cell r="G1424" t="str">
            <v/>
          </cell>
          <cell r="H1424" t="str">
            <v/>
          </cell>
          <cell r="I1424" t="str">
            <v/>
          </cell>
          <cell r="J1424" t="str">
            <v/>
          </cell>
          <cell r="K1424" t="str">
            <v/>
          </cell>
          <cell r="L1424" t="str">
            <v/>
          </cell>
          <cell r="M1424" t="str">
            <v/>
          </cell>
          <cell r="N1424" t="str">
            <v/>
          </cell>
          <cell r="O1424" t="str">
            <v/>
          </cell>
          <cell r="P1424" t="str">
            <v/>
          </cell>
          <cell r="Q1424">
            <v>0.4</v>
          </cell>
          <cell r="R1424">
            <v>0.188</v>
          </cell>
        </row>
        <row r="1425">
          <cell r="A1425">
            <v>1424</v>
          </cell>
          <cell r="B1425" t="str">
            <v>制御用ビニルケーブル(CVV)</v>
          </cell>
          <cell r="C1425" t="str">
            <v>5.5mm^2×6C</v>
          </cell>
          <cell r="D1425" t="str">
            <v>ＫＧ／Ｍ</v>
          </cell>
          <cell r="E1425" t="str">
            <v/>
          </cell>
          <cell r="F1425" t="str">
            <v/>
          </cell>
          <cell r="G1425" t="str">
            <v/>
          </cell>
          <cell r="H1425" t="str">
            <v/>
          </cell>
          <cell r="I1425" t="str">
            <v/>
          </cell>
          <cell r="J1425" t="str">
            <v/>
          </cell>
          <cell r="K1425" t="str">
            <v/>
          </cell>
          <cell r="L1425" t="str">
            <v/>
          </cell>
          <cell r="M1425" t="str">
            <v/>
          </cell>
          <cell r="N1425" t="str">
            <v/>
          </cell>
          <cell r="O1425" t="str">
            <v/>
          </cell>
          <cell r="P1425" t="str">
            <v/>
          </cell>
          <cell r="Q1425">
            <v>0.57999999999999996</v>
          </cell>
          <cell r="R1425">
            <v>0.29299999999999998</v>
          </cell>
        </row>
        <row r="1426">
          <cell r="A1426">
            <v>1425</v>
          </cell>
          <cell r="B1426" t="str">
            <v>制御用ビニルケーブル(CVV)</v>
          </cell>
          <cell r="C1426" t="str">
            <v>8 mm^2×6C</v>
          </cell>
          <cell r="D1426" t="str">
            <v>ＫＧ／Ｍ</v>
          </cell>
          <cell r="E1426" t="str">
            <v/>
          </cell>
          <cell r="F1426" t="str">
            <v/>
          </cell>
          <cell r="G1426" t="str">
            <v/>
          </cell>
          <cell r="H1426" t="str">
            <v/>
          </cell>
          <cell r="I1426" t="str">
            <v/>
          </cell>
          <cell r="J1426" t="str">
            <v/>
          </cell>
          <cell r="K1426" t="str">
            <v/>
          </cell>
          <cell r="L1426" t="str">
            <v/>
          </cell>
          <cell r="M1426" t="str">
            <v/>
          </cell>
          <cell r="N1426" t="str">
            <v/>
          </cell>
          <cell r="O1426" t="str">
            <v/>
          </cell>
          <cell r="P1426" t="str">
            <v/>
          </cell>
          <cell r="Q1426">
            <v>0.81</v>
          </cell>
          <cell r="R1426">
            <v>0.42199999999999999</v>
          </cell>
        </row>
        <row r="1427">
          <cell r="A1427">
            <v>1426</v>
          </cell>
          <cell r="B1427" t="str">
            <v>制御用ビニルケーブル(CVV)</v>
          </cell>
          <cell r="C1427" t="str">
            <v>2.0mm^2×7C</v>
          </cell>
          <cell r="D1427" t="str">
            <v>ＫＧ／Ｍ</v>
          </cell>
          <cell r="E1427" t="str">
            <v/>
          </cell>
          <cell r="F1427" t="str">
            <v/>
          </cell>
          <cell r="G1427" t="str">
            <v/>
          </cell>
          <cell r="H1427" t="str">
            <v/>
          </cell>
          <cell r="I1427" t="str">
            <v/>
          </cell>
          <cell r="J1427" t="str">
            <v/>
          </cell>
          <cell r="K1427" t="str">
            <v/>
          </cell>
          <cell r="L1427" t="str">
            <v/>
          </cell>
          <cell r="M1427" t="str">
            <v/>
          </cell>
          <cell r="N1427" t="str">
            <v/>
          </cell>
          <cell r="O1427" t="str">
            <v/>
          </cell>
          <cell r="P1427" t="str">
            <v/>
          </cell>
          <cell r="Q1427">
            <v>0.3</v>
          </cell>
          <cell r="R1427">
            <v>0.123</v>
          </cell>
        </row>
        <row r="1428">
          <cell r="A1428">
            <v>1427</v>
          </cell>
          <cell r="B1428" t="str">
            <v>制御用ビニルケーブル(CVV)</v>
          </cell>
          <cell r="C1428" t="str">
            <v>3.5mm^2×7C</v>
          </cell>
          <cell r="D1428" t="str">
            <v>ＫＧ／Ｍ</v>
          </cell>
          <cell r="E1428" t="str">
            <v/>
          </cell>
          <cell r="F1428" t="str">
            <v/>
          </cell>
          <cell r="G1428" t="str">
            <v/>
          </cell>
          <cell r="H1428" t="str">
            <v/>
          </cell>
          <cell r="I1428" t="str">
            <v/>
          </cell>
          <cell r="J1428" t="str">
            <v/>
          </cell>
          <cell r="K1428" t="str">
            <v/>
          </cell>
          <cell r="L1428" t="str">
            <v/>
          </cell>
          <cell r="M1428" t="str">
            <v/>
          </cell>
          <cell r="N1428" t="str">
            <v/>
          </cell>
          <cell r="O1428" t="str">
            <v/>
          </cell>
          <cell r="P1428" t="str">
            <v/>
          </cell>
          <cell r="Q1428">
            <v>0.43</v>
          </cell>
          <cell r="R1428">
            <v>0.219</v>
          </cell>
        </row>
        <row r="1429">
          <cell r="A1429">
            <v>1428</v>
          </cell>
          <cell r="B1429" t="str">
            <v>制御用ビニルケーブル(CVV)</v>
          </cell>
          <cell r="C1429" t="str">
            <v>5.5mm^2×7C</v>
          </cell>
          <cell r="D1429" t="str">
            <v>ＫＧ／Ｍ</v>
          </cell>
          <cell r="E1429" t="str">
            <v/>
          </cell>
          <cell r="F1429" t="str">
            <v/>
          </cell>
          <cell r="G1429" t="str">
            <v/>
          </cell>
          <cell r="H1429" t="str">
            <v/>
          </cell>
          <cell r="I1429" t="str">
            <v/>
          </cell>
          <cell r="J1429" t="str">
            <v/>
          </cell>
          <cell r="K1429" t="str">
            <v/>
          </cell>
          <cell r="L1429" t="str">
            <v/>
          </cell>
          <cell r="M1429" t="str">
            <v/>
          </cell>
          <cell r="N1429" t="str">
            <v/>
          </cell>
          <cell r="O1429" t="str">
            <v/>
          </cell>
          <cell r="P1429" t="str">
            <v/>
          </cell>
          <cell r="Q1429">
            <v>0.64</v>
          </cell>
          <cell r="R1429">
            <v>0.34200000000000003</v>
          </cell>
        </row>
        <row r="1430">
          <cell r="A1430">
            <v>1429</v>
          </cell>
          <cell r="B1430" t="str">
            <v>制御用ビニルケーブル(CVV)</v>
          </cell>
          <cell r="C1430" t="str">
            <v>8 mm^2×7C</v>
          </cell>
          <cell r="D1430" t="str">
            <v>ＫＧ／Ｍ</v>
          </cell>
          <cell r="E1430" t="str">
            <v/>
          </cell>
          <cell r="F1430" t="str">
            <v/>
          </cell>
          <cell r="G1430" t="str">
            <v/>
          </cell>
          <cell r="H1430" t="str">
            <v/>
          </cell>
          <cell r="I1430" t="str">
            <v/>
          </cell>
          <cell r="J1430" t="str">
            <v/>
          </cell>
          <cell r="K1430" t="str">
            <v/>
          </cell>
          <cell r="L1430" t="str">
            <v/>
          </cell>
          <cell r="M1430" t="str">
            <v/>
          </cell>
          <cell r="N1430" t="str">
            <v/>
          </cell>
          <cell r="O1430" t="str">
            <v/>
          </cell>
          <cell r="P1430" t="str">
            <v/>
          </cell>
          <cell r="Q1430">
            <v>0.9</v>
          </cell>
          <cell r="R1430">
            <v>0.49199999999999999</v>
          </cell>
        </row>
        <row r="1431">
          <cell r="A1431">
            <v>1430</v>
          </cell>
          <cell r="B1431" t="str">
            <v>制御用ビニルケーブル(CVV)</v>
          </cell>
          <cell r="C1431" t="str">
            <v>2.0mm^2×8C</v>
          </cell>
          <cell r="D1431" t="str">
            <v>ＫＧ／Ｍ</v>
          </cell>
          <cell r="E1431" t="str">
            <v/>
          </cell>
          <cell r="F1431" t="str">
            <v/>
          </cell>
          <cell r="G1431" t="str">
            <v/>
          </cell>
          <cell r="H1431" t="str">
            <v/>
          </cell>
          <cell r="I1431" t="str">
            <v/>
          </cell>
          <cell r="J1431" t="str">
            <v/>
          </cell>
          <cell r="K1431" t="str">
            <v/>
          </cell>
          <cell r="L1431" t="str">
            <v/>
          </cell>
          <cell r="M1431" t="str">
            <v/>
          </cell>
          <cell r="N1431" t="str">
            <v/>
          </cell>
          <cell r="O1431" t="str">
            <v/>
          </cell>
          <cell r="P1431" t="str">
            <v/>
          </cell>
          <cell r="Q1431">
            <v>0.32</v>
          </cell>
          <cell r="R1431">
            <v>0.14099999999999999</v>
          </cell>
        </row>
        <row r="1432">
          <cell r="A1432">
            <v>1431</v>
          </cell>
          <cell r="B1432" t="str">
            <v>制御用ビニルケーブル(CVV)</v>
          </cell>
          <cell r="C1432" t="str">
            <v>3.5mm^2×8C</v>
          </cell>
          <cell r="D1432" t="str">
            <v>ＫＧ／Ｍ</v>
          </cell>
          <cell r="E1432" t="str">
            <v/>
          </cell>
          <cell r="F1432" t="str">
            <v/>
          </cell>
          <cell r="G1432" t="str">
            <v/>
          </cell>
          <cell r="H1432" t="str">
            <v/>
          </cell>
          <cell r="I1432" t="str">
            <v/>
          </cell>
          <cell r="J1432" t="str">
            <v/>
          </cell>
          <cell r="K1432" t="str">
            <v/>
          </cell>
          <cell r="L1432" t="str">
            <v/>
          </cell>
          <cell r="M1432" t="str">
            <v/>
          </cell>
          <cell r="N1432" t="str">
            <v/>
          </cell>
          <cell r="O1432" t="str">
            <v/>
          </cell>
          <cell r="P1432" t="str">
            <v/>
          </cell>
          <cell r="Q1432">
            <v>0.5</v>
          </cell>
          <cell r="R1432">
            <v>0.25</v>
          </cell>
        </row>
        <row r="1433">
          <cell r="A1433">
            <v>1432</v>
          </cell>
          <cell r="B1433" t="str">
            <v>制御用ビニルケーブル(CVV)</v>
          </cell>
          <cell r="C1433" t="str">
            <v>2.0mm^2×9C</v>
          </cell>
          <cell r="D1433" t="str">
            <v>ＫＧ／Ｍ</v>
          </cell>
          <cell r="E1433" t="str">
            <v/>
          </cell>
          <cell r="F1433" t="str">
            <v/>
          </cell>
          <cell r="G1433" t="str">
            <v/>
          </cell>
          <cell r="H1433" t="str">
            <v/>
          </cell>
          <cell r="I1433" t="str">
            <v/>
          </cell>
          <cell r="J1433" t="str">
            <v/>
          </cell>
          <cell r="K1433" t="str">
            <v/>
          </cell>
          <cell r="L1433" t="str">
            <v/>
          </cell>
          <cell r="M1433" t="str">
            <v/>
          </cell>
          <cell r="N1433" t="str">
            <v/>
          </cell>
          <cell r="O1433" t="str">
            <v/>
          </cell>
          <cell r="P1433" t="str">
            <v/>
          </cell>
          <cell r="Q1433">
            <v>0.38</v>
          </cell>
          <cell r="R1433">
            <v>0.158</v>
          </cell>
        </row>
        <row r="1434">
          <cell r="A1434">
            <v>1433</v>
          </cell>
          <cell r="B1434" t="str">
            <v>制御用ビニルケーブル(CVV)</v>
          </cell>
          <cell r="C1434" t="str">
            <v>3.5mm^2×9C</v>
          </cell>
          <cell r="D1434" t="str">
            <v>ＫＧ／Ｍ</v>
          </cell>
          <cell r="E1434" t="str">
            <v/>
          </cell>
          <cell r="F1434" t="str">
            <v/>
          </cell>
          <cell r="G1434" t="str">
            <v/>
          </cell>
          <cell r="H1434" t="str">
            <v/>
          </cell>
          <cell r="I1434" t="str">
            <v/>
          </cell>
          <cell r="J1434" t="str">
            <v/>
          </cell>
          <cell r="K1434" t="str">
            <v/>
          </cell>
          <cell r="L1434" t="str">
            <v/>
          </cell>
          <cell r="M1434" t="str">
            <v/>
          </cell>
          <cell r="N1434" t="str">
            <v/>
          </cell>
          <cell r="O1434" t="str">
            <v/>
          </cell>
          <cell r="P1434" t="str">
            <v/>
          </cell>
          <cell r="Q1434">
            <v>0.56000000000000005</v>
          </cell>
          <cell r="R1434">
            <v>0.28199999999999997</v>
          </cell>
        </row>
        <row r="1435">
          <cell r="A1435">
            <v>1434</v>
          </cell>
          <cell r="B1435" t="str">
            <v>制御用ビニルケーブル(CVV)</v>
          </cell>
          <cell r="C1435" t="str">
            <v>2.0mm^2×10C</v>
          </cell>
          <cell r="D1435" t="str">
            <v>ＫＧ／Ｍ</v>
          </cell>
          <cell r="E1435" t="str">
            <v/>
          </cell>
          <cell r="F1435" t="str">
            <v/>
          </cell>
          <cell r="G1435" t="str">
            <v/>
          </cell>
          <cell r="H1435" t="str">
            <v/>
          </cell>
          <cell r="I1435" t="str">
            <v/>
          </cell>
          <cell r="J1435" t="str">
            <v/>
          </cell>
          <cell r="K1435" t="str">
            <v/>
          </cell>
          <cell r="L1435" t="str">
            <v/>
          </cell>
          <cell r="M1435" t="str">
            <v/>
          </cell>
          <cell r="N1435" t="str">
            <v/>
          </cell>
          <cell r="O1435" t="str">
            <v/>
          </cell>
          <cell r="P1435" t="str">
            <v/>
          </cell>
          <cell r="Q1435">
            <v>0.43</v>
          </cell>
          <cell r="R1435">
            <v>0.17599999999999999</v>
          </cell>
        </row>
        <row r="1436">
          <cell r="A1436">
            <v>1435</v>
          </cell>
          <cell r="B1436" t="str">
            <v>制御用ビニルケーブル(CVV)</v>
          </cell>
          <cell r="C1436" t="str">
            <v>3.5mm^2×10C</v>
          </cell>
          <cell r="D1436" t="str">
            <v>ＫＧ／Ｍ</v>
          </cell>
          <cell r="E1436" t="str">
            <v/>
          </cell>
          <cell r="F1436" t="str">
            <v/>
          </cell>
          <cell r="G1436" t="str">
            <v/>
          </cell>
          <cell r="H1436" t="str">
            <v/>
          </cell>
          <cell r="I1436" t="str">
            <v/>
          </cell>
          <cell r="J1436" t="str">
            <v/>
          </cell>
          <cell r="K1436" t="str">
            <v/>
          </cell>
          <cell r="L1436" t="str">
            <v/>
          </cell>
          <cell r="M1436" t="str">
            <v/>
          </cell>
          <cell r="N1436" t="str">
            <v/>
          </cell>
          <cell r="O1436" t="str">
            <v/>
          </cell>
          <cell r="P1436" t="str">
            <v/>
          </cell>
          <cell r="Q1436">
            <v>0.63</v>
          </cell>
          <cell r="R1436">
            <v>0.313</v>
          </cell>
        </row>
        <row r="1437">
          <cell r="A1437">
            <v>1436</v>
          </cell>
          <cell r="B1437" t="str">
            <v>制御用ビニルケーブル(CVV)</v>
          </cell>
          <cell r="C1437" t="str">
            <v>2.0mm^2×12C</v>
          </cell>
          <cell r="D1437" t="str">
            <v>ＫＧ／Ｍ</v>
          </cell>
          <cell r="E1437" t="str">
            <v/>
          </cell>
          <cell r="F1437" t="str">
            <v/>
          </cell>
          <cell r="G1437" t="str">
            <v/>
          </cell>
          <cell r="H1437" t="str">
            <v/>
          </cell>
          <cell r="I1437" t="str">
            <v/>
          </cell>
          <cell r="J1437" t="str">
            <v/>
          </cell>
          <cell r="K1437" t="str">
            <v/>
          </cell>
          <cell r="L1437" t="str">
            <v/>
          </cell>
          <cell r="M1437" t="str">
            <v/>
          </cell>
          <cell r="N1437" t="str">
            <v/>
          </cell>
          <cell r="O1437" t="str">
            <v/>
          </cell>
          <cell r="P1437" t="str">
            <v/>
          </cell>
          <cell r="Q1437">
            <v>0.41</v>
          </cell>
          <cell r="R1437">
            <v>0.21099999999999999</v>
          </cell>
        </row>
        <row r="1438">
          <cell r="A1438">
            <v>1437</v>
          </cell>
          <cell r="B1438" t="str">
            <v>制御用ビニルケーブル(CVV)</v>
          </cell>
          <cell r="C1438" t="str">
            <v>2.0mm^2×16C</v>
          </cell>
          <cell r="D1438" t="str">
            <v>ＫＧ／Ｍ</v>
          </cell>
          <cell r="E1438" t="str">
            <v/>
          </cell>
          <cell r="F1438" t="str">
            <v/>
          </cell>
          <cell r="G1438" t="str">
            <v/>
          </cell>
          <cell r="H1438" t="str">
            <v/>
          </cell>
          <cell r="I1438" t="str">
            <v/>
          </cell>
          <cell r="J1438" t="str">
            <v/>
          </cell>
          <cell r="K1438" t="str">
            <v/>
          </cell>
          <cell r="L1438" t="str">
            <v/>
          </cell>
          <cell r="M1438" t="str">
            <v/>
          </cell>
          <cell r="N1438" t="str">
            <v/>
          </cell>
          <cell r="O1438" t="str">
            <v/>
          </cell>
          <cell r="P1438" t="str">
            <v/>
          </cell>
          <cell r="Q1438">
            <v>0.61499999999999999</v>
          </cell>
          <cell r="R1438">
            <v>0.28100000000000003</v>
          </cell>
        </row>
        <row r="1439">
          <cell r="A1439">
            <v>1438</v>
          </cell>
          <cell r="B1439" t="str">
            <v>制御用ビニルケーブル(CVV)</v>
          </cell>
          <cell r="C1439" t="str">
            <v>2.0mm^2×19C</v>
          </cell>
          <cell r="D1439" t="str">
            <v>ＫＧ／Ｍ</v>
          </cell>
          <cell r="E1439" t="str">
            <v/>
          </cell>
          <cell r="F1439" t="str">
            <v/>
          </cell>
          <cell r="G1439" t="str">
            <v/>
          </cell>
          <cell r="H1439" t="str">
            <v/>
          </cell>
          <cell r="I1439" t="str">
            <v/>
          </cell>
          <cell r="J1439" t="str">
            <v/>
          </cell>
          <cell r="K1439" t="str">
            <v/>
          </cell>
          <cell r="L1439" t="str">
            <v/>
          </cell>
          <cell r="M1439" t="str">
            <v/>
          </cell>
          <cell r="N1439" t="str">
            <v/>
          </cell>
          <cell r="O1439" t="str">
            <v/>
          </cell>
          <cell r="P1439" t="str">
            <v/>
          </cell>
          <cell r="Q1439">
            <v>0.70499999999999996</v>
          </cell>
          <cell r="R1439">
            <v>0.33400000000000002</v>
          </cell>
        </row>
        <row r="1440">
          <cell r="A1440">
            <v>1439</v>
          </cell>
          <cell r="B1440" t="str">
            <v>制御用ビニルケーブル(CVV)</v>
          </cell>
          <cell r="C1440" t="str">
            <v>2.0mm^2×24C</v>
          </cell>
          <cell r="D1440" t="str">
            <v>ＫＧ／Ｍ</v>
          </cell>
          <cell r="E1440" t="str">
            <v/>
          </cell>
          <cell r="F1440" t="str">
            <v/>
          </cell>
          <cell r="G1440" t="str">
            <v/>
          </cell>
          <cell r="H1440" t="str">
            <v/>
          </cell>
          <cell r="I1440" t="str">
            <v/>
          </cell>
          <cell r="J1440" t="str">
            <v/>
          </cell>
          <cell r="K1440" t="str">
            <v/>
          </cell>
          <cell r="L1440" t="str">
            <v/>
          </cell>
          <cell r="M1440" t="str">
            <v/>
          </cell>
          <cell r="N1440" t="str">
            <v/>
          </cell>
          <cell r="O1440" t="str">
            <v/>
          </cell>
          <cell r="P1440" t="str">
            <v/>
          </cell>
          <cell r="Q1440">
            <v>0.91500000000000004</v>
          </cell>
          <cell r="R1440">
            <v>0.42199999999999999</v>
          </cell>
        </row>
        <row r="1441">
          <cell r="A1441">
            <v>1440</v>
          </cell>
          <cell r="B1441" t="str">
            <v>制御用ビニルケーブル(CVV)</v>
          </cell>
          <cell r="C1441" t="str">
            <v>2.0mm^2×27C</v>
          </cell>
          <cell r="D1441" t="str">
            <v>ＫＧ／Ｍ</v>
          </cell>
          <cell r="E1441" t="str">
            <v/>
          </cell>
          <cell r="F1441" t="str">
            <v/>
          </cell>
          <cell r="G1441" t="str">
            <v/>
          </cell>
          <cell r="H1441" t="str">
            <v/>
          </cell>
          <cell r="I1441" t="str">
            <v/>
          </cell>
          <cell r="J1441" t="str">
            <v/>
          </cell>
          <cell r="K1441" t="str">
            <v/>
          </cell>
          <cell r="L1441" t="str">
            <v/>
          </cell>
          <cell r="M1441" t="str">
            <v/>
          </cell>
          <cell r="N1441" t="str">
            <v/>
          </cell>
          <cell r="O1441" t="str">
            <v/>
          </cell>
          <cell r="P1441" t="str">
            <v/>
          </cell>
          <cell r="Q1441">
            <v>1.01</v>
          </cell>
          <cell r="R1441">
            <v>0.47499999999999998</v>
          </cell>
        </row>
        <row r="1442">
          <cell r="A1442">
            <v>1441</v>
          </cell>
          <cell r="B1442" t="str">
            <v>制御用ビニルケーブル(CVV)</v>
          </cell>
          <cell r="C1442" t="str">
            <v>2.0mm^2×30C</v>
          </cell>
          <cell r="D1442" t="str">
            <v>ＫＧ／Ｍ</v>
          </cell>
          <cell r="E1442" t="str">
            <v/>
          </cell>
          <cell r="F1442" t="str">
            <v/>
          </cell>
          <cell r="G1442" t="str">
            <v/>
          </cell>
          <cell r="H1442" t="str">
            <v/>
          </cell>
          <cell r="I1442" t="str">
            <v/>
          </cell>
          <cell r="J1442" t="str">
            <v/>
          </cell>
          <cell r="K1442" t="str">
            <v/>
          </cell>
          <cell r="L1442" t="str">
            <v/>
          </cell>
          <cell r="M1442" t="str">
            <v/>
          </cell>
          <cell r="N1442" t="str">
            <v/>
          </cell>
          <cell r="O1442" t="str">
            <v/>
          </cell>
          <cell r="P1442" t="str">
            <v/>
          </cell>
          <cell r="Q1442">
            <v>1.1000000000000001</v>
          </cell>
          <cell r="R1442">
            <v>0.52800000000000002</v>
          </cell>
        </row>
        <row r="1443">
          <cell r="A1443">
            <v>1442</v>
          </cell>
          <cell r="B1443" t="str">
            <v>ゴム絶縁ケーブル　(RN)</v>
          </cell>
          <cell r="C1443" t="str">
            <v>1.0mm×2C</v>
          </cell>
          <cell r="D1443" t="str">
            <v>ＫＧ／Ｍ</v>
          </cell>
          <cell r="E1443" t="str">
            <v/>
          </cell>
          <cell r="F1443" t="str">
            <v/>
          </cell>
          <cell r="G1443" t="str">
            <v/>
          </cell>
          <cell r="H1443" t="str">
            <v/>
          </cell>
          <cell r="I1443" t="str">
            <v/>
          </cell>
          <cell r="J1443" t="str">
            <v/>
          </cell>
          <cell r="K1443" t="str">
            <v/>
          </cell>
          <cell r="L1443" t="str">
            <v/>
          </cell>
          <cell r="M1443" t="str">
            <v/>
          </cell>
          <cell r="N1443" t="str">
            <v/>
          </cell>
          <cell r="O1443" t="str">
            <v/>
          </cell>
          <cell r="P1443" t="str">
            <v/>
          </cell>
          <cell r="Q1443">
            <v>0.14000000000000001</v>
          </cell>
          <cell r="R1443">
            <v>1.4E-2</v>
          </cell>
        </row>
        <row r="1444">
          <cell r="A1444">
            <v>1443</v>
          </cell>
          <cell r="B1444" t="str">
            <v>ゴム絶縁ケーブル　(RN)</v>
          </cell>
          <cell r="C1444" t="str">
            <v>1.6mm×2C</v>
          </cell>
          <cell r="D1444" t="str">
            <v>ＫＧ／Ｍ</v>
          </cell>
          <cell r="E1444" t="str">
            <v/>
          </cell>
          <cell r="F1444" t="str">
            <v/>
          </cell>
          <cell r="G1444" t="str">
            <v/>
          </cell>
          <cell r="H1444" t="str">
            <v/>
          </cell>
          <cell r="I1444" t="str">
            <v/>
          </cell>
          <cell r="J1444" t="str">
            <v/>
          </cell>
          <cell r="K1444" t="str">
            <v/>
          </cell>
          <cell r="L1444" t="str">
            <v/>
          </cell>
          <cell r="M1444" t="str">
            <v/>
          </cell>
          <cell r="N1444" t="str">
            <v/>
          </cell>
          <cell r="O1444" t="str">
            <v/>
          </cell>
          <cell r="P1444">
            <v>3.5999999999999997E-2</v>
          </cell>
          <cell r="Q1444">
            <v>0.17499999999999999</v>
          </cell>
          <cell r="R1444" t="str">
            <v/>
          </cell>
        </row>
        <row r="1445">
          <cell r="A1445">
            <v>1444</v>
          </cell>
          <cell r="B1445" t="str">
            <v>ゴム絶縁ケーブル　(RN)</v>
          </cell>
          <cell r="C1445" t="str">
            <v>2.0mm×2C</v>
          </cell>
          <cell r="D1445" t="str">
            <v>ＫＧ／Ｍ</v>
          </cell>
          <cell r="E1445" t="str">
            <v/>
          </cell>
          <cell r="F1445" t="str">
            <v/>
          </cell>
          <cell r="G1445" t="str">
            <v/>
          </cell>
          <cell r="H1445" t="str">
            <v/>
          </cell>
          <cell r="I1445" t="str">
            <v/>
          </cell>
          <cell r="J1445" t="str">
            <v/>
          </cell>
          <cell r="K1445" t="str">
            <v/>
          </cell>
          <cell r="L1445" t="str">
            <v/>
          </cell>
          <cell r="M1445" t="str">
            <v/>
          </cell>
          <cell r="N1445" t="str">
            <v/>
          </cell>
          <cell r="O1445" t="str">
            <v/>
          </cell>
          <cell r="P1445">
            <v>5.6000000000000001E-2</v>
          </cell>
          <cell r="Q1445">
            <v>0.21</v>
          </cell>
          <cell r="R1445" t="str">
            <v/>
          </cell>
        </row>
        <row r="1446">
          <cell r="A1446">
            <v>1445</v>
          </cell>
          <cell r="B1446" t="str">
            <v>ゴム絶縁ケーブル　(RN)</v>
          </cell>
          <cell r="C1446" t="str">
            <v>2.6mm×2C</v>
          </cell>
          <cell r="D1446" t="str">
            <v>ＫＧ／Ｍ</v>
          </cell>
          <cell r="E1446" t="str">
            <v/>
          </cell>
          <cell r="F1446" t="str">
            <v/>
          </cell>
          <cell r="G1446" t="str">
            <v/>
          </cell>
          <cell r="H1446" t="str">
            <v/>
          </cell>
          <cell r="I1446" t="str">
            <v/>
          </cell>
          <cell r="J1446" t="str">
            <v/>
          </cell>
          <cell r="K1446" t="str">
            <v/>
          </cell>
          <cell r="L1446" t="str">
            <v/>
          </cell>
          <cell r="M1446" t="str">
            <v/>
          </cell>
          <cell r="N1446" t="str">
            <v/>
          </cell>
          <cell r="O1446" t="str">
            <v/>
          </cell>
          <cell r="P1446">
            <v>9.4E-2</v>
          </cell>
          <cell r="Q1446">
            <v>0.27500000000000002</v>
          </cell>
          <cell r="R1446" t="str">
            <v/>
          </cell>
        </row>
        <row r="1447">
          <cell r="A1447">
            <v>1446</v>
          </cell>
          <cell r="B1447" t="str">
            <v>ゴム絶縁ケーブル　(RN)</v>
          </cell>
          <cell r="C1447" t="str">
            <v>2.0mm^2×2C</v>
          </cell>
          <cell r="D1447" t="str">
            <v>ＫＧ／Ｍ</v>
          </cell>
          <cell r="E1447" t="str">
            <v/>
          </cell>
          <cell r="F1447" t="str">
            <v/>
          </cell>
          <cell r="G1447" t="str">
            <v/>
          </cell>
          <cell r="H1447" t="str">
            <v/>
          </cell>
          <cell r="I1447" t="str">
            <v/>
          </cell>
          <cell r="J1447" t="str">
            <v/>
          </cell>
          <cell r="K1447" t="str">
            <v/>
          </cell>
          <cell r="L1447" t="str">
            <v/>
          </cell>
          <cell r="M1447" t="str">
            <v/>
          </cell>
          <cell r="N1447" t="str">
            <v/>
          </cell>
          <cell r="O1447" t="str">
            <v/>
          </cell>
          <cell r="P1447" t="str">
            <v/>
          </cell>
          <cell r="Q1447">
            <v>0.19</v>
          </cell>
          <cell r="R1447">
            <v>3.5000000000000003E-2</v>
          </cell>
        </row>
        <row r="1448">
          <cell r="A1448">
            <v>1447</v>
          </cell>
          <cell r="B1448" t="str">
            <v>ゴム絶縁ケーブル　(RN)</v>
          </cell>
          <cell r="C1448" t="str">
            <v>3.5mm^2×2C</v>
          </cell>
          <cell r="D1448" t="str">
            <v>ＫＧ／Ｍ</v>
          </cell>
          <cell r="E1448" t="str">
            <v/>
          </cell>
          <cell r="F1448" t="str">
            <v/>
          </cell>
          <cell r="G1448" t="str">
            <v/>
          </cell>
          <cell r="H1448" t="str">
            <v/>
          </cell>
          <cell r="I1448" t="str">
            <v/>
          </cell>
          <cell r="J1448" t="str">
            <v/>
          </cell>
          <cell r="K1448" t="str">
            <v/>
          </cell>
          <cell r="L1448" t="str">
            <v/>
          </cell>
          <cell r="M1448" t="str">
            <v/>
          </cell>
          <cell r="N1448" t="str">
            <v/>
          </cell>
          <cell r="O1448" t="str">
            <v/>
          </cell>
          <cell r="P1448" t="str">
            <v/>
          </cell>
          <cell r="Q1448">
            <v>0.24</v>
          </cell>
          <cell r="R1448">
            <v>6.3E-2</v>
          </cell>
        </row>
        <row r="1449">
          <cell r="A1449">
            <v>1448</v>
          </cell>
          <cell r="B1449" t="str">
            <v>ゴム絶縁ケーブル　(RN)</v>
          </cell>
          <cell r="C1449" t="str">
            <v>5.5mm^2×2C</v>
          </cell>
          <cell r="D1449" t="str">
            <v>ＫＧ／Ｍ</v>
          </cell>
          <cell r="E1449" t="str">
            <v/>
          </cell>
          <cell r="F1449" t="str">
            <v/>
          </cell>
          <cell r="G1449" t="str">
            <v/>
          </cell>
          <cell r="H1449" t="str">
            <v/>
          </cell>
          <cell r="I1449" t="str">
            <v/>
          </cell>
          <cell r="J1449" t="str">
            <v/>
          </cell>
          <cell r="K1449" t="str">
            <v/>
          </cell>
          <cell r="L1449" t="str">
            <v/>
          </cell>
          <cell r="M1449" t="str">
            <v/>
          </cell>
          <cell r="N1449" t="str">
            <v/>
          </cell>
          <cell r="O1449" t="str">
            <v/>
          </cell>
          <cell r="P1449" t="str">
            <v/>
          </cell>
          <cell r="Q1449">
            <v>0.3</v>
          </cell>
          <cell r="R1449">
            <v>9.8000000000000004E-2</v>
          </cell>
        </row>
        <row r="1450">
          <cell r="A1450">
            <v>1449</v>
          </cell>
          <cell r="B1450" t="str">
            <v>ゴム絶縁ケーブル　(RN)</v>
          </cell>
          <cell r="C1450" t="str">
            <v>8 mm^2×2C</v>
          </cell>
          <cell r="D1450" t="str">
            <v>ＫＧ／Ｍ</v>
          </cell>
          <cell r="E1450" t="str">
            <v/>
          </cell>
          <cell r="F1450" t="str">
            <v/>
          </cell>
          <cell r="G1450" t="str">
            <v/>
          </cell>
          <cell r="H1450" t="str">
            <v/>
          </cell>
          <cell r="I1450" t="str">
            <v/>
          </cell>
          <cell r="J1450" t="str">
            <v/>
          </cell>
          <cell r="K1450" t="str">
            <v/>
          </cell>
          <cell r="L1450" t="str">
            <v/>
          </cell>
          <cell r="M1450" t="str">
            <v/>
          </cell>
          <cell r="N1450" t="str">
            <v/>
          </cell>
          <cell r="O1450" t="str">
            <v/>
          </cell>
          <cell r="P1450" t="str">
            <v/>
          </cell>
          <cell r="Q1450">
            <v>0.375</v>
          </cell>
          <cell r="R1450">
            <v>0.14099999999999999</v>
          </cell>
        </row>
        <row r="1451">
          <cell r="A1451">
            <v>1450</v>
          </cell>
          <cell r="B1451" t="str">
            <v>ゴム絶縁ケーブル　(RN)</v>
          </cell>
          <cell r="C1451" t="str">
            <v>14 mm^2×2C</v>
          </cell>
          <cell r="D1451" t="str">
            <v>ＫＧ／Ｍ</v>
          </cell>
          <cell r="E1451" t="str">
            <v/>
          </cell>
          <cell r="F1451" t="str">
            <v/>
          </cell>
          <cell r="G1451" t="str">
            <v/>
          </cell>
          <cell r="H1451" t="str">
            <v/>
          </cell>
          <cell r="I1451" t="str">
            <v/>
          </cell>
          <cell r="J1451" t="str">
            <v/>
          </cell>
          <cell r="K1451" t="str">
            <v/>
          </cell>
          <cell r="L1451" t="str">
            <v/>
          </cell>
          <cell r="M1451" t="str">
            <v/>
          </cell>
          <cell r="N1451" t="str">
            <v/>
          </cell>
          <cell r="O1451" t="str">
            <v/>
          </cell>
          <cell r="P1451">
            <v>0.25</v>
          </cell>
          <cell r="Q1451">
            <v>0.54500000000000004</v>
          </cell>
          <cell r="R1451" t="str">
            <v/>
          </cell>
        </row>
        <row r="1452">
          <cell r="A1452">
            <v>1451</v>
          </cell>
          <cell r="B1452" t="str">
            <v>ゴム絶縁ケーブル　(RN)</v>
          </cell>
          <cell r="C1452" t="str">
            <v>22 mm^2×2C</v>
          </cell>
          <cell r="D1452" t="str">
            <v>ＫＧ／Ｍ</v>
          </cell>
          <cell r="E1452" t="str">
            <v/>
          </cell>
          <cell r="F1452" t="str">
            <v/>
          </cell>
          <cell r="G1452" t="str">
            <v/>
          </cell>
          <cell r="H1452" t="str">
            <v/>
          </cell>
          <cell r="I1452" t="str">
            <v/>
          </cell>
          <cell r="J1452" t="str">
            <v/>
          </cell>
          <cell r="K1452" t="str">
            <v/>
          </cell>
          <cell r="L1452" t="str">
            <v/>
          </cell>
          <cell r="M1452" t="str">
            <v/>
          </cell>
          <cell r="N1452" t="str">
            <v/>
          </cell>
          <cell r="O1452" t="str">
            <v/>
          </cell>
          <cell r="P1452">
            <v>0.39100000000000001</v>
          </cell>
          <cell r="Q1452">
            <v>0.81499999999999995</v>
          </cell>
          <cell r="R1452" t="str">
            <v/>
          </cell>
        </row>
        <row r="1453">
          <cell r="A1453">
            <v>1452</v>
          </cell>
          <cell r="B1453" t="str">
            <v>ゴム絶縁ケーブル　(RN)</v>
          </cell>
          <cell r="C1453" t="str">
            <v>30 mm^2×2C</v>
          </cell>
          <cell r="D1453" t="str">
            <v>ＫＧ／Ｍ</v>
          </cell>
          <cell r="E1453" t="str">
            <v/>
          </cell>
          <cell r="F1453" t="str">
            <v/>
          </cell>
          <cell r="G1453" t="str">
            <v/>
          </cell>
          <cell r="H1453" t="str">
            <v/>
          </cell>
          <cell r="I1453" t="str">
            <v/>
          </cell>
          <cell r="J1453" t="str">
            <v/>
          </cell>
          <cell r="K1453" t="str">
            <v/>
          </cell>
          <cell r="L1453" t="str">
            <v/>
          </cell>
          <cell r="M1453" t="str">
            <v/>
          </cell>
          <cell r="N1453" t="str">
            <v/>
          </cell>
          <cell r="O1453" t="str">
            <v/>
          </cell>
          <cell r="P1453">
            <v>0.52400000000000002</v>
          </cell>
          <cell r="Q1453">
            <v>1.06</v>
          </cell>
          <cell r="R1453" t="str">
            <v/>
          </cell>
        </row>
        <row r="1454">
          <cell r="A1454">
            <v>1453</v>
          </cell>
          <cell r="B1454" t="str">
            <v>ゴム絶縁ケーブル　(RN)</v>
          </cell>
          <cell r="C1454" t="str">
            <v>38 mm^2×2C</v>
          </cell>
          <cell r="D1454" t="str">
            <v>ＫＧ／Ｍ</v>
          </cell>
          <cell r="E1454" t="str">
            <v/>
          </cell>
          <cell r="F1454" t="str">
            <v/>
          </cell>
          <cell r="G1454" t="str">
            <v/>
          </cell>
          <cell r="H1454" t="str">
            <v/>
          </cell>
          <cell r="I1454" t="str">
            <v/>
          </cell>
          <cell r="J1454" t="str">
            <v/>
          </cell>
          <cell r="K1454" t="str">
            <v/>
          </cell>
          <cell r="L1454" t="str">
            <v/>
          </cell>
          <cell r="M1454" t="str">
            <v/>
          </cell>
          <cell r="N1454" t="str">
            <v/>
          </cell>
          <cell r="O1454" t="str">
            <v/>
          </cell>
          <cell r="P1454">
            <v>0.66100000000000003</v>
          </cell>
          <cell r="Q1454">
            <v>1.22</v>
          </cell>
          <cell r="R1454" t="str">
            <v/>
          </cell>
        </row>
        <row r="1455">
          <cell r="A1455">
            <v>1454</v>
          </cell>
          <cell r="B1455" t="str">
            <v>ゴム絶縁ケーブル　(RN)</v>
          </cell>
          <cell r="C1455" t="str">
            <v>50 mm^2×2C</v>
          </cell>
          <cell r="D1455" t="str">
            <v>ＫＧ／Ｍ</v>
          </cell>
          <cell r="E1455" t="str">
            <v/>
          </cell>
          <cell r="F1455" t="str">
            <v/>
          </cell>
          <cell r="G1455" t="str">
            <v/>
          </cell>
          <cell r="H1455" t="str">
            <v/>
          </cell>
          <cell r="I1455" t="str">
            <v/>
          </cell>
          <cell r="J1455" t="str">
            <v/>
          </cell>
          <cell r="K1455" t="str">
            <v/>
          </cell>
          <cell r="L1455" t="str">
            <v/>
          </cell>
          <cell r="M1455" t="str">
            <v/>
          </cell>
          <cell r="N1455" t="str">
            <v/>
          </cell>
          <cell r="O1455" t="str">
            <v/>
          </cell>
          <cell r="P1455">
            <v>0.87</v>
          </cell>
          <cell r="Q1455">
            <v>1.69</v>
          </cell>
          <cell r="R1455" t="str">
            <v/>
          </cell>
        </row>
        <row r="1456">
          <cell r="A1456">
            <v>1455</v>
          </cell>
          <cell r="B1456" t="str">
            <v>ゴム絶縁ケーブル　(RN)</v>
          </cell>
          <cell r="C1456" t="str">
            <v>60 mm^2×2C</v>
          </cell>
          <cell r="D1456" t="str">
            <v>ＫＧ／Ｍ</v>
          </cell>
          <cell r="E1456" t="str">
            <v/>
          </cell>
          <cell r="F1456" t="str">
            <v/>
          </cell>
          <cell r="G1456" t="str">
            <v/>
          </cell>
          <cell r="H1456" t="str">
            <v/>
          </cell>
          <cell r="I1456" t="str">
            <v/>
          </cell>
          <cell r="J1456" t="str">
            <v/>
          </cell>
          <cell r="K1456" t="str">
            <v/>
          </cell>
          <cell r="L1456" t="str">
            <v/>
          </cell>
          <cell r="M1456" t="str">
            <v/>
          </cell>
          <cell r="N1456" t="str">
            <v/>
          </cell>
          <cell r="O1456" t="str">
            <v/>
          </cell>
          <cell r="P1456">
            <v>1.0609999999999999</v>
          </cell>
          <cell r="Q1456">
            <v>1.89</v>
          </cell>
          <cell r="R1456" t="str">
            <v/>
          </cell>
        </row>
        <row r="1457">
          <cell r="A1457">
            <v>1456</v>
          </cell>
          <cell r="B1457" t="str">
            <v>ゴム絶縁ケーブル　(RN)</v>
          </cell>
          <cell r="C1457" t="str">
            <v>80 mm^2×2C</v>
          </cell>
          <cell r="D1457" t="str">
            <v>ＫＧ／Ｍ</v>
          </cell>
          <cell r="E1457" t="str">
            <v/>
          </cell>
          <cell r="F1457" t="str">
            <v/>
          </cell>
          <cell r="G1457" t="str">
            <v/>
          </cell>
          <cell r="H1457" t="str">
            <v/>
          </cell>
          <cell r="I1457" t="str">
            <v/>
          </cell>
          <cell r="J1457" t="str">
            <v/>
          </cell>
          <cell r="K1457" t="str">
            <v/>
          </cell>
          <cell r="L1457" t="str">
            <v/>
          </cell>
          <cell r="M1457" t="str">
            <v/>
          </cell>
          <cell r="N1457" t="str">
            <v/>
          </cell>
          <cell r="O1457" t="str">
            <v/>
          </cell>
          <cell r="P1457">
            <v>1.42</v>
          </cell>
          <cell r="Q1457">
            <v>2.48</v>
          </cell>
          <cell r="R1457" t="str">
            <v/>
          </cell>
        </row>
        <row r="1458">
          <cell r="A1458">
            <v>1457</v>
          </cell>
          <cell r="B1458" t="str">
            <v>ゴム絶縁ケーブル　(RN)</v>
          </cell>
          <cell r="C1458" t="str">
            <v>100 mm^2×2C</v>
          </cell>
          <cell r="D1458" t="str">
            <v>ＫＧ／Ｍ</v>
          </cell>
          <cell r="E1458" t="str">
            <v/>
          </cell>
          <cell r="F1458" t="str">
            <v/>
          </cell>
          <cell r="G1458" t="str">
            <v/>
          </cell>
          <cell r="H1458" t="str">
            <v/>
          </cell>
          <cell r="I1458" t="str">
            <v/>
          </cell>
          <cell r="J1458" t="str">
            <v/>
          </cell>
          <cell r="K1458" t="str">
            <v/>
          </cell>
          <cell r="L1458" t="str">
            <v/>
          </cell>
          <cell r="M1458" t="str">
            <v/>
          </cell>
          <cell r="N1458" t="str">
            <v/>
          </cell>
          <cell r="O1458" t="str">
            <v/>
          </cell>
          <cell r="P1458">
            <v>1.794</v>
          </cell>
          <cell r="Q1458">
            <v>3.13</v>
          </cell>
          <cell r="R1458" t="str">
            <v/>
          </cell>
        </row>
        <row r="1459">
          <cell r="A1459">
            <v>1458</v>
          </cell>
          <cell r="B1459" t="str">
            <v>ゴム絶縁ケーブル　(RN)</v>
          </cell>
          <cell r="C1459" t="str">
            <v>125 mm^2×2C</v>
          </cell>
          <cell r="D1459" t="str">
            <v>ＫＧ／Ｍ</v>
          </cell>
          <cell r="E1459" t="str">
            <v/>
          </cell>
          <cell r="F1459" t="str">
            <v/>
          </cell>
          <cell r="G1459" t="str">
            <v/>
          </cell>
          <cell r="H1459" t="str">
            <v/>
          </cell>
          <cell r="I1459" t="str">
            <v/>
          </cell>
          <cell r="J1459" t="str">
            <v/>
          </cell>
          <cell r="K1459" t="str">
            <v/>
          </cell>
          <cell r="L1459" t="str">
            <v/>
          </cell>
          <cell r="M1459" t="str">
            <v/>
          </cell>
          <cell r="N1459" t="str">
            <v/>
          </cell>
          <cell r="O1459" t="str">
            <v/>
          </cell>
          <cell r="P1459">
            <v>2.258</v>
          </cell>
          <cell r="Q1459">
            <v>3.88</v>
          </cell>
          <cell r="R1459" t="str">
            <v/>
          </cell>
        </row>
        <row r="1460">
          <cell r="A1460">
            <v>1459</v>
          </cell>
          <cell r="B1460" t="str">
            <v>ゴム絶縁ケーブル　(RN)</v>
          </cell>
          <cell r="C1460" t="str">
            <v>150 mm^2×2C</v>
          </cell>
          <cell r="D1460" t="str">
            <v>ＫＧ／Ｍ</v>
          </cell>
          <cell r="E1460" t="str">
            <v/>
          </cell>
          <cell r="F1460" t="str">
            <v/>
          </cell>
          <cell r="G1460" t="str">
            <v/>
          </cell>
          <cell r="H1460" t="str">
            <v/>
          </cell>
          <cell r="I1460" t="str">
            <v/>
          </cell>
          <cell r="J1460" t="str">
            <v/>
          </cell>
          <cell r="K1460" t="str">
            <v/>
          </cell>
          <cell r="L1460" t="str">
            <v/>
          </cell>
          <cell r="M1460" t="str">
            <v/>
          </cell>
          <cell r="N1460" t="str">
            <v/>
          </cell>
          <cell r="O1460" t="str">
            <v/>
          </cell>
          <cell r="P1460">
            <v>2.734</v>
          </cell>
          <cell r="Q1460">
            <v>4.4400000000000004</v>
          </cell>
          <cell r="R1460" t="str">
            <v/>
          </cell>
        </row>
        <row r="1461">
          <cell r="A1461">
            <v>1460</v>
          </cell>
          <cell r="B1461" t="str">
            <v>ゴム絶縁ケーブル　(RN)</v>
          </cell>
          <cell r="C1461" t="str">
            <v>200 mm^2×2C</v>
          </cell>
          <cell r="D1461" t="str">
            <v>ＫＧ／Ｍ</v>
          </cell>
          <cell r="E1461" t="str">
            <v/>
          </cell>
          <cell r="F1461" t="str">
            <v/>
          </cell>
          <cell r="G1461" t="str">
            <v/>
          </cell>
          <cell r="H1461" t="str">
            <v/>
          </cell>
          <cell r="I1461" t="str">
            <v/>
          </cell>
          <cell r="J1461" t="str">
            <v/>
          </cell>
          <cell r="K1461" t="str">
            <v/>
          </cell>
          <cell r="L1461" t="str">
            <v/>
          </cell>
          <cell r="M1461" t="str">
            <v/>
          </cell>
          <cell r="N1461" t="str">
            <v/>
          </cell>
          <cell r="O1461" t="str">
            <v/>
          </cell>
          <cell r="P1461">
            <v>3.4929999999999999</v>
          </cell>
          <cell r="Q1461">
            <v>5.93</v>
          </cell>
          <cell r="R1461" t="str">
            <v/>
          </cell>
        </row>
        <row r="1462">
          <cell r="A1462">
            <v>1461</v>
          </cell>
          <cell r="B1462" t="str">
            <v>ゴム絶縁ケーブル　(RN)</v>
          </cell>
          <cell r="C1462" t="str">
            <v>1.0mm×3C</v>
          </cell>
          <cell r="D1462" t="str">
            <v>ＫＧ／Ｍ</v>
          </cell>
          <cell r="E1462" t="str">
            <v/>
          </cell>
          <cell r="F1462" t="str">
            <v/>
          </cell>
          <cell r="G1462" t="str">
            <v/>
          </cell>
          <cell r="H1462" t="str">
            <v/>
          </cell>
          <cell r="I1462" t="str">
            <v/>
          </cell>
          <cell r="J1462" t="str">
            <v/>
          </cell>
          <cell r="K1462" t="str">
            <v/>
          </cell>
          <cell r="L1462" t="str">
            <v/>
          </cell>
          <cell r="M1462" t="str">
            <v/>
          </cell>
          <cell r="N1462" t="str">
            <v/>
          </cell>
          <cell r="O1462" t="str">
            <v/>
          </cell>
          <cell r="P1462" t="str">
            <v/>
          </cell>
          <cell r="Q1462">
            <v>0.155</v>
          </cell>
          <cell r="R1462">
            <v>2.1000000000000001E-2</v>
          </cell>
        </row>
        <row r="1463">
          <cell r="A1463">
            <v>1462</v>
          </cell>
          <cell r="B1463" t="str">
            <v>ゴム絶縁ケーブル　(RN)</v>
          </cell>
          <cell r="C1463" t="str">
            <v>1.2mm×3C</v>
          </cell>
          <cell r="D1463" t="str">
            <v>ＫＧ／Ｍ</v>
          </cell>
          <cell r="E1463" t="str">
            <v/>
          </cell>
          <cell r="F1463" t="str">
            <v/>
          </cell>
          <cell r="G1463" t="str">
            <v/>
          </cell>
          <cell r="H1463" t="str">
            <v/>
          </cell>
          <cell r="I1463" t="str">
            <v/>
          </cell>
          <cell r="J1463" t="str">
            <v/>
          </cell>
          <cell r="K1463" t="str">
            <v/>
          </cell>
          <cell r="L1463" t="str">
            <v/>
          </cell>
          <cell r="M1463" t="str">
            <v/>
          </cell>
          <cell r="N1463" t="str">
            <v/>
          </cell>
          <cell r="O1463" t="str">
            <v/>
          </cell>
          <cell r="P1463" t="str">
            <v/>
          </cell>
          <cell r="Q1463">
            <v>0.17499999999999999</v>
          </cell>
          <cell r="R1463">
            <v>0.03</v>
          </cell>
        </row>
        <row r="1464">
          <cell r="A1464">
            <v>1463</v>
          </cell>
          <cell r="B1464" t="str">
            <v>ゴム絶縁ケーブル　(RN)</v>
          </cell>
          <cell r="C1464" t="str">
            <v>1.6mm×3C</v>
          </cell>
          <cell r="D1464" t="str">
            <v>ＫＧ／Ｍ</v>
          </cell>
          <cell r="E1464" t="str">
            <v/>
          </cell>
          <cell r="F1464" t="str">
            <v/>
          </cell>
          <cell r="G1464" t="str">
            <v/>
          </cell>
          <cell r="H1464" t="str">
            <v/>
          </cell>
          <cell r="I1464" t="str">
            <v/>
          </cell>
          <cell r="J1464" t="str">
            <v/>
          </cell>
          <cell r="K1464" t="str">
            <v/>
          </cell>
          <cell r="L1464" t="str">
            <v/>
          </cell>
          <cell r="M1464" t="str">
            <v/>
          </cell>
          <cell r="N1464" t="str">
            <v/>
          </cell>
          <cell r="O1464" t="str">
            <v/>
          </cell>
          <cell r="P1464">
            <v>5.3999999999999999E-2</v>
          </cell>
          <cell r="Q1464">
            <v>0.215</v>
          </cell>
          <cell r="R1464" t="str">
            <v/>
          </cell>
        </row>
        <row r="1465">
          <cell r="A1465">
            <v>1464</v>
          </cell>
          <cell r="B1465" t="str">
            <v>ゴム絶縁ケーブル　(RN)</v>
          </cell>
          <cell r="C1465" t="str">
            <v>2.0mm×3C</v>
          </cell>
          <cell r="D1465" t="str">
            <v>ＫＧ／Ｍ</v>
          </cell>
          <cell r="E1465" t="str">
            <v/>
          </cell>
          <cell r="F1465" t="str">
            <v/>
          </cell>
          <cell r="G1465" t="str">
            <v/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  <cell r="N1465" t="str">
            <v/>
          </cell>
          <cell r="O1465" t="str">
            <v/>
          </cell>
          <cell r="P1465">
            <v>8.4000000000000005E-2</v>
          </cell>
          <cell r="Q1465">
            <v>0.27500000000000002</v>
          </cell>
          <cell r="R1465" t="str">
            <v/>
          </cell>
        </row>
        <row r="1466">
          <cell r="A1466">
            <v>1465</v>
          </cell>
          <cell r="B1466" t="str">
            <v>ゴム絶縁ケーブル　(RN)</v>
          </cell>
          <cell r="C1466" t="str">
            <v>2.6mm×3C</v>
          </cell>
          <cell r="D1466" t="str">
            <v>ＫＧ／Ｍ</v>
          </cell>
          <cell r="E1466" t="str">
            <v/>
          </cell>
          <cell r="F1466" t="str">
            <v/>
          </cell>
          <cell r="G1466" t="str">
            <v/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  <cell r="N1466" t="str">
            <v/>
          </cell>
          <cell r="O1466" t="str">
            <v/>
          </cell>
          <cell r="P1466">
            <v>0.14199999999999999</v>
          </cell>
          <cell r="Q1466">
            <v>0.35</v>
          </cell>
          <cell r="R1466" t="str">
            <v/>
          </cell>
        </row>
        <row r="1467">
          <cell r="A1467">
            <v>1466</v>
          </cell>
          <cell r="B1467" t="str">
            <v>ゴム絶縁ケーブル　(RN)</v>
          </cell>
          <cell r="C1467" t="str">
            <v>2.0mm^2×3C</v>
          </cell>
          <cell r="D1467" t="str">
            <v>ＫＧ／Ｍ</v>
          </cell>
          <cell r="E1467" t="str">
            <v/>
          </cell>
          <cell r="F1467" t="str">
            <v/>
          </cell>
          <cell r="G1467" t="str">
            <v/>
          </cell>
          <cell r="H1467" t="str">
            <v/>
          </cell>
          <cell r="I1467" t="str">
            <v/>
          </cell>
          <cell r="J1467" t="str">
            <v/>
          </cell>
          <cell r="K1467" t="str">
            <v/>
          </cell>
          <cell r="L1467" t="str">
            <v/>
          </cell>
          <cell r="M1467" t="str">
            <v/>
          </cell>
          <cell r="N1467" t="str">
            <v/>
          </cell>
          <cell r="O1467" t="str">
            <v/>
          </cell>
          <cell r="P1467" t="str">
            <v/>
          </cell>
          <cell r="Q1467">
            <v>0.23</v>
          </cell>
          <cell r="R1467">
            <v>5.2999999999999999E-2</v>
          </cell>
        </row>
        <row r="1468">
          <cell r="A1468">
            <v>1467</v>
          </cell>
          <cell r="B1468" t="str">
            <v>ゴム絶縁ケーブル　(RN)</v>
          </cell>
          <cell r="C1468" t="str">
            <v>5.5mm^2×3C</v>
          </cell>
          <cell r="D1468" t="str">
            <v>ＫＧ／Ｍ</v>
          </cell>
          <cell r="E1468" t="str">
            <v/>
          </cell>
          <cell r="F1468" t="str">
            <v/>
          </cell>
          <cell r="G1468" t="str">
            <v/>
          </cell>
          <cell r="H1468" t="str">
            <v/>
          </cell>
          <cell r="I1468" t="str">
            <v/>
          </cell>
          <cell r="J1468" t="str">
            <v/>
          </cell>
          <cell r="K1468" t="str">
            <v/>
          </cell>
          <cell r="L1468" t="str">
            <v/>
          </cell>
          <cell r="M1468" t="str">
            <v/>
          </cell>
          <cell r="N1468" t="str">
            <v/>
          </cell>
          <cell r="O1468" t="str">
            <v/>
          </cell>
          <cell r="P1468" t="str">
            <v/>
          </cell>
          <cell r="Q1468">
            <v>0.38500000000000001</v>
          </cell>
          <cell r="R1468">
            <v>0.14699999999999999</v>
          </cell>
        </row>
        <row r="1469">
          <cell r="A1469">
            <v>1468</v>
          </cell>
          <cell r="B1469" t="str">
            <v>ゴム絶縁ケーブル　(RN)</v>
          </cell>
          <cell r="C1469" t="str">
            <v>8 mm^2×3C</v>
          </cell>
          <cell r="D1469" t="str">
            <v>ＫＧ／Ｍ</v>
          </cell>
          <cell r="E1469" t="str">
            <v/>
          </cell>
          <cell r="F1469" t="str">
            <v/>
          </cell>
          <cell r="G1469" t="str">
            <v/>
          </cell>
          <cell r="H1469" t="str">
            <v/>
          </cell>
          <cell r="I1469" t="str">
            <v/>
          </cell>
          <cell r="J1469" t="str">
            <v/>
          </cell>
          <cell r="K1469" t="str">
            <v/>
          </cell>
          <cell r="L1469" t="str">
            <v/>
          </cell>
          <cell r="M1469" t="str">
            <v/>
          </cell>
          <cell r="N1469" t="str">
            <v/>
          </cell>
          <cell r="O1469" t="str">
            <v/>
          </cell>
          <cell r="P1469" t="str">
            <v/>
          </cell>
          <cell r="Q1469">
            <v>0.49</v>
          </cell>
          <cell r="R1469">
            <v>0.21099999999999999</v>
          </cell>
        </row>
        <row r="1470">
          <cell r="A1470">
            <v>1469</v>
          </cell>
          <cell r="B1470" t="str">
            <v>ゴム絶縁ケーブル　(RN)</v>
          </cell>
          <cell r="C1470" t="str">
            <v>14 mm^2×3C</v>
          </cell>
          <cell r="D1470" t="str">
            <v>ＫＧ／Ｍ</v>
          </cell>
          <cell r="E1470" t="str">
            <v/>
          </cell>
          <cell r="F1470" t="str">
            <v/>
          </cell>
          <cell r="G1470" t="str">
            <v/>
          </cell>
          <cell r="H1470" t="str">
            <v/>
          </cell>
          <cell r="I1470" t="str">
            <v/>
          </cell>
          <cell r="J1470" t="str">
            <v/>
          </cell>
          <cell r="K1470" t="str">
            <v/>
          </cell>
          <cell r="L1470" t="str">
            <v/>
          </cell>
          <cell r="M1470" t="str">
            <v/>
          </cell>
          <cell r="N1470" t="str">
            <v/>
          </cell>
          <cell r="O1470" t="str">
            <v/>
          </cell>
          <cell r="P1470">
            <v>0.375</v>
          </cell>
          <cell r="Q1470">
            <v>0.72</v>
          </cell>
          <cell r="R1470" t="str">
            <v/>
          </cell>
        </row>
        <row r="1471">
          <cell r="A1471">
            <v>1470</v>
          </cell>
          <cell r="B1471" t="str">
            <v>ゴム絶縁ケーブル　(RN)</v>
          </cell>
          <cell r="C1471" t="str">
            <v>22 mm^2×3C</v>
          </cell>
          <cell r="D1471" t="str">
            <v>ＫＧ／Ｍ</v>
          </cell>
          <cell r="E1471" t="str">
            <v/>
          </cell>
          <cell r="F1471" t="str">
            <v/>
          </cell>
          <cell r="G1471" t="str">
            <v/>
          </cell>
          <cell r="H1471" t="str">
            <v/>
          </cell>
          <cell r="I1471" t="str">
            <v/>
          </cell>
          <cell r="J1471" t="str">
            <v/>
          </cell>
          <cell r="K1471" t="str">
            <v/>
          </cell>
          <cell r="L1471" t="str">
            <v/>
          </cell>
          <cell r="M1471" t="str">
            <v/>
          </cell>
          <cell r="N1471" t="str">
            <v/>
          </cell>
          <cell r="O1471" t="str">
            <v/>
          </cell>
          <cell r="P1471">
            <v>0.58699999999999997</v>
          </cell>
          <cell r="Q1471">
            <v>1.0900000000000001</v>
          </cell>
          <cell r="R1471" t="str">
            <v/>
          </cell>
        </row>
        <row r="1472">
          <cell r="A1472">
            <v>1471</v>
          </cell>
          <cell r="B1472" t="str">
            <v>ゴム絶縁ケーブル　(RN)</v>
          </cell>
          <cell r="C1472" t="str">
            <v>30 mm^2×3C</v>
          </cell>
          <cell r="D1472" t="str">
            <v>ＫＧ／Ｍ</v>
          </cell>
          <cell r="E1472" t="str">
            <v/>
          </cell>
          <cell r="F1472" t="str">
            <v/>
          </cell>
          <cell r="G1472" t="str">
            <v/>
          </cell>
          <cell r="H1472" t="str">
            <v/>
          </cell>
          <cell r="I1472" t="str">
            <v/>
          </cell>
          <cell r="J1472" t="str">
            <v/>
          </cell>
          <cell r="K1472" t="str">
            <v/>
          </cell>
          <cell r="L1472" t="str">
            <v/>
          </cell>
          <cell r="M1472" t="str">
            <v/>
          </cell>
          <cell r="N1472" t="str">
            <v/>
          </cell>
          <cell r="O1472" t="str">
            <v/>
          </cell>
          <cell r="P1472">
            <v>0.78600000000000003</v>
          </cell>
          <cell r="Q1472">
            <v>1.43</v>
          </cell>
          <cell r="R1472" t="str">
            <v/>
          </cell>
        </row>
        <row r="1473">
          <cell r="A1473">
            <v>1472</v>
          </cell>
          <cell r="B1473" t="str">
            <v>ゴム絶縁ケーブル　(RN)</v>
          </cell>
          <cell r="C1473" t="str">
            <v>38 mm^2×3C</v>
          </cell>
          <cell r="D1473" t="str">
            <v>ＫＧ／Ｍ</v>
          </cell>
          <cell r="E1473" t="str">
            <v/>
          </cell>
          <cell r="F1473" t="str">
            <v/>
          </cell>
          <cell r="G1473" t="str">
            <v/>
          </cell>
          <cell r="H1473" t="str">
            <v/>
          </cell>
          <cell r="I1473" t="str">
            <v/>
          </cell>
          <cell r="J1473" t="str">
            <v/>
          </cell>
          <cell r="K1473" t="str">
            <v/>
          </cell>
          <cell r="L1473" t="str">
            <v/>
          </cell>
          <cell r="M1473" t="str">
            <v/>
          </cell>
          <cell r="N1473" t="str">
            <v/>
          </cell>
          <cell r="O1473" t="str">
            <v/>
          </cell>
          <cell r="P1473">
            <v>0.99099999999999999</v>
          </cell>
          <cell r="Q1473">
            <v>1.66</v>
          </cell>
          <cell r="R1473" t="str">
            <v/>
          </cell>
        </row>
        <row r="1474">
          <cell r="A1474">
            <v>1473</v>
          </cell>
          <cell r="B1474" t="str">
            <v>ゴム絶縁ケーブル　(RN)</v>
          </cell>
          <cell r="C1474" t="str">
            <v>50 mm^2×3C</v>
          </cell>
          <cell r="D1474" t="str">
            <v>ＫＧ／Ｍ</v>
          </cell>
          <cell r="E1474" t="str">
            <v/>
          </cell>
          <cell r="F1474" t="str">
            <v/>
          </cell>
          <cell r="G1474" t="str">
            <v/>
          </cell>
          <cell r="H1474" t="str">
            <v/>
          </cell>
          <cell r="I1474" t="str">
            <v/>
          </cell>
          <cell r="J1474" t="str">
            <v/>
          </cell>
          <cell r="K1474" t="str">
            <v/>
          </cell>
          <cell r="L1474" t="str">
            <v/>
          </cell>
          <cell r="M1474" t="str">
            <v/>
          </cell>
          <cell r="N1474" t="str">
            <v/>
          </cell>
          <cell r="O1474" t="str">
            <v/>
          </cell>
          <cell r="P1474">
            <v>1.3049999999999999</v>
          </cell>
          <cell r="Q1474">
            <v>2.2599999999999998</v>
          </cell>
          <cell r="R1474" t="str">
            <v/>
          </cell>
        </row>
        <row r="1475">
          <cell r="A1475">
            <v>1474</v>
          </cell>
          <cell r="B1475" t="str">
            <v>ゴム絶縁ケーブル　(RN)</v>
          </cell>
          <cell r="C1475" t="str">
            <v>60 mm^2×3C</v>
          </cell>
          <cell r="D1475" t="str">
            <v>ＫＧ／Ｍ</v>
          </cell>
          <cell r="E1475" t="str">
            <v/>
          </cell>
          <cell r="F1475" t="str">
            <v/>
          </cell>
          <cell r="G1475" t="str">
            <v/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  <cell r="O1475" t="str">
            <v/>
          </cell>
          <cell r="P1475">
            <v>1.5920000000000001</v>
          </cell>
          <cell r="Q1475">
            <v>2.59</v>
          </cell>
          <cell r="R1475" t="str">
            <v/>
          </cell>
        </row>
        <row r="1476">
          <cell r="A1476">
            <v>1475</v>
          </cell>
          <cell r="B1476" t="str">
            <v>ゴム絶縁ケーブル　(RN)</v>
          </cell>
          <cell r="C1476" t="str">
            <v>80 mm^2×3C</v>
          </cell>
          <cell r="D1476" t="str">
            <v>ＫＧ／Ｍ</v>
          </cell>
          <cell r="E1476" t="str">
            <v/>
          </cell>
          <cell r="F1476" t="str">
            <v/>
          </cell>
          <cell r="G1476" t="str">
            <v/>
          </cell>
          <cell r="H1476" t="str">
            <v/>
          </cell>
          <cell r="I1476" t="str">
            <v/>
          </cell>
          <cell r="J1476" t="str">
            <v/>
          </cell>
          <cell r="K1476" t="str">
            <v/>
          </cell>
          <cell r="L1476" t="str">
            <v/>
          </cell>
          <cell r="M1476" t="str">
            <v/>
          </cell>
          <cell r="N1476" t="str">
            <v/>
          </cell>
          <cell r="O1476" t="str">
            <v/>
          </cell>
          <cell r="P1476">
            <v>2.13</v>
          </cell>
          <cell r="Q1476">
            <v>3.39</v>
          </cell>
          <cell r="R1476" t="str">
            <v/>
          </cell>
        </row>
        <row r="1477">
          <cell r="A1477">
            <v>1476</v>
          </cell>
          <cell r="B1477" t="str">
            <v>ゴム絶縁ケーブル　(RN)</v>
          </cell>
          <cell r="C1477" t="str">
            <v>100 mm^2×3C</v>
          </cell>
          <cell r="D1477" t="str">
            <v>ＫＧ／Ｍ</v>
          </cell>
          <cell r="E1477" t="str">
            <v/>
          </cell>
          <cell r="F1477" t="str">
            <v/>
          </cell>
          <cell r="G1477" t="str">
            <v/>
          </cell>
          <cell r="H1477" t="str">
            <v/>
          </cell>
          <cell r="I1477" t="str">
            <v/>
          </cell>
          <cell r="J1477" t="str">
            <v/>
          </cell>
          <cell r="K1477" t="str">
            <v/>
          </cell>
          <cell r="L1477" t="str">
            <v/>
          </cell>
          <cell r="M1477" t="str">
            <v/>
          </cell>
          <cell r="N1477" t="str">
            <v/>
          </cell>
          <cell r="O1477" t="str">
            <v/>
          </cell>
          <cell r="P1477">
            <v>2.69</v>
          </cell>
          <cell r="Q1477">
            <v>4.3</v>
          </cell>
          <cell r="R1477" t="str">
            <v/>
          </cell>
        </row>
        <row r="1478">
          <cell r="A1478">
            <v>1477</v>
          </cell>
          <cell r="B1478" t="str">
            <v>ゴム絶縁ケーブル　(RN)</v>
          </cell>
          <cell r="C1478" t="str">
            <v>125 mm^2×3C</v>
          </cell>
          <cell r="D1478" t="str">
            <v>ＫＧ／Ｍ</v>
          </cell>
          <cell r="E1478" t="str">
            <v/>
          </cell>
          <cell r="F1478" t="str">
            <v/>
          </cell>
          <cell r="G1478" t="str">
            <v/>
          </cell>
          <cell r="H1478" t="str">
            <v/>
          </cell>
          <cell r="I1478" t="str">
            <v/>
          </cell>
          <cell r="J1478" t="str">
            <v/>
          </cell>
          <cell r="K1478" t="str">
            <v/>
          </cell>
          <cell r="L1478" t="str">
            <v/>
          </cell>
          <cell r="M1478" t="str">
            <v/>
          </cell>
          <cell r="N1478" t="str">
            <v/>
          </cell>
          <cell r="O1478" t="str">
            <v/>
          </cell>
          <cell r="P1478">
            <v>3.387</v>
          </cell>
          <cell r="Q1478">
            <v>5.3</v>
          </cell>
          <cell r="R1478" t="str">
            <v/>
          </cell>
        </row>
        <row r="1479">
          <cell r="A1479">
            <v>1478</v>
          </cell>
          <cell r="B1479" t="str">
            <v>ゴム絶縁ケーブル　(RN)</v>
          </cell>
          <cell r="C1479" t="str">
            <v>150 mm^2×3C</v>
          </cell>
          <cell r="D1479" t="str">
            <v>ＫＧ／Ｍ</v>
          </cell>
          <cell r="E1479" t="str">
            <v/>
          </cell>
          <cell r="F1479" t="str">
            <v/>
          </cell>
          <cell r="G1479" t="str">
            <v/>
          </cell>
          <cell r="H1479" t="str">
            <v/>
          </cell>
          <cell r="I1479" t="str">
            <v/>
          </cell>
          <cell r="J1479" t="str">
            <v/>
          </cell>
          <cell r="K1479" t="str">
            <v/>
          </cell>
          <cell r="L1479" t="str">
            <v/>
          </cell>
          <cell r="M1479" t="str">
            <v/>
          </cell>
          <cell r="N1479" t="str">
            <v/>
          </cell>
          <cell r="O1479" t="str">
            <v/>
          </cell>
          <cell r="P1479">
            <v>4.0999999999999996</v>
          </cell>
          <cell r="Q1479">
            <v>6.35</v>
          </cell>
          <cell r="R1479" t="str">
            <v/>
          </cell>
        </row>
        <row r="1480">
          <cell r="A1480">
            <v>1479</v>
          </cell>
          <cell r="B1480" t="str">
            <v>ゴム絶縁ケーブル　(RN)</v>
          </cell>
          <cell r="C1480" t="str">
            <v>200 mm^2×3C</v>
          </cell>
          <cell r="D1480" t="str">
            <v>ＫＧ／Ｍ</v>
          </cell>
          <cell r="E1480" t="str">
            <v/>
          </cell>
          <cell r="F1480" t="str">
            <v/>
          </cell>
          <cell r="G1480" t="str">
            <v/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  <cell r="L1480" t="str">
            <v/>
          </cell>
          <cell r="M1480" t="str">
            <v/>
          </cell>
          <cell r="N1480" t="str">
            <v/>
          </cell>
          <cell r="O1480" t="str">
            <v/>
          </cell>
          <cell r="P1480">
            <v>5.2389999999999999</v>
          </cell>
          <cell r="Q1480">
            <v>8.18</v>
          </cell>
          <cell r="R1480" t="str">
            <v/>
          </cell>
        </row>
        <row r="1481">
          <cell r="A1481">
            <v>1480</v>
          </cell>
          <cell r="B1481" t="str">
            <v>ゴム絶縁ケーブル　(RN)</v>
          </cell>
          <cell r="C1481" t="str">
            <v>1.0mm×4C</v>
          </cell>
          <cell r="D1481" t="str">
            <v>ＫＧ／Ｍ</v>
          </cell>
          <cell r="E1481" t="str">
            <v/>
          </cell>
          <cell r="F1481" t="str">
            <v/>
          </cell>
          <cell r="G1481" t="str">
            <v/>
          </cell>
          <cell r="H1481" t="str">
            <v/>
          </cell>
          <cell r="I1481" t="str">
            <v/>
          </cell>
          <cell r="J1481" t="str">
            <v/>
          </cell>
          <cell r="K1481" t="str">
            <v/>
          </cell>
          <cell r="L1481" t="str">
            <v/>
          </cell>
          <cell r="M1481" t="str">
            <v/>
          </cell>
          <cell r="N1481" t="str">
            <v/>
          </cell>
          <cell r="O1481" t="str">
            <v/>
          </cell>
          <cell r="P1481" t="str">
            <v/>
          </cell>
          <cell r="Q1481">
            <v>0.19</v>
          </cell>
          <cell r="R1481">
            <v>2.8000000000000001E-2</v>
          </cell>
        </row>
        <row r="1482">
          <cell r="A1482">
            <v>1481</v>
          </cell>
          <cell r="B1482" t="str">
            <v>ゴム絶縁ケーブル　(RN)</v>
          </cell>
          <cell r="C1482" t="str">
            <v>1.2mm×4C</v>
          </cell>
          <cell r="D1482" t="str">
            <v>ＫＧ／Ｍ</v>
          </cell>
          <cell r="E1482" t="str">
            <v/>
          </cell>
          <cell r="F1482" t="str">
            <v/>
          </cell>
          <cell r="G1482" t="str">
            <v/>
          </cell>
          <cell r="H1482" t="str">
            <v/>
          </cell>
          <cell r="I1482" t="str">
            <v/>
          </cell>
          <cell r="J1482" t="str">
            <v/>
          </cell>
          <cell r="K1482" t="str">
            <v/>
          </cell>
          <cell r="L1482" t="str">
            <v/>
          </cell>
          <cell r="M1482" t="str">
            <v/>
          </cell>
          <cell r="N1482" t="str">
            <v/>
          </cell>
          <cell r="O1482" t="str">
            <v/>
          </cell>
          <cell r="P1482" t="str">
            <v/>
          </cell>
          <cell r="Q1482">
            <v>0.21</v>
          </cell>
          <cell r="R1482">
            <v>0.04</v>
          </cell>
        </row>
        <row r="1483">
          <cell r="A1483">
            <v>1482</v>
          </cell>
          <cell r="B1483" t="str">
            <v>ゴム絶縁ケーブル　(RN)</v>
          </cell>
          <cell r="C1483" t="str">
            <v>1.6mm×4C</v>
          </cell>
          <cell r="D1483" t="str">
            <v>ＫＧ／Ｍ</v>
          </cell>
          <cell r="E1483" t="str">
            <v/>
          </cell>
          <cell r="F1483" t="str">
            <v/>
          </cell>
          <cell r="G1483" t="str">
            <v/>
          </cell>
          <cell r="H1483" t="str">
            <v/>
          </cell>
          <cell r="I1483" t="str">
            <v/>
          </cell>
          <cell r="J1483" t="str">
            <v/>
          </cell>
          <cell r="K1483" t="str">
            <v/>
          </cell>
          <cell r="L1483" t="str">
            <v/>
          </cell>
          <cell r="M1483" t="str">
            <v/>
          </cell>
          <cell r="N1483" t="str">
            <v/>
          </cell>
          <cell r="O1483" t="str">
            <v/>
          </cell>
          <cell r="P1483">
            <v>7.1999999999999995E-2</v>
          </cell>
          <cell r="Q1483">
            <v>0.26500000000000001</v>
          </cell>
          <cell r="R1483" t="str">
            <v/>
          </cell>
        </row>
        <row r="1484">
          <cell r="A1484">
            <v>1483</v>
          </cell>
          <cell r="B1484" t="str">
            <v>ゴム絶縁ケーブル　(RN)</v>
          </cell>
          <cell r="C1484" t="str">
            <v>2.0mm×4C</v>
          </cell>
          <cell r="D1484" t="str">
            <v>ＫＧ／Ｍ</v>
          </cell>
          <cell r="E1484" t="str">
            <v/>
          </cell>
          <cell r="F1484" t="str">
            <v/>
          </cell>
          <cell r="G1484" t="str">
            <v/>
          </cell>
          <cell r="H1484" t="str">
            <v/>
          </cell>
          <cell r="I1484" t="str">
            <v/>
          </cell>
          <cell r="J1484" t="str">
            <v/>
          </cell>
          <cell r="K1484" t="str">
            <v/>
          </cell>
          <cell r="L1484" t="str">
            <v/>
          </cell>
          <cell r="M1484" t="str">
            <v/>
          </cell>
          <cell r="N1484" t="str">
            <v/>
          </cell>
          <cell r="O1484" t="str">
            <v/>
          </cell>
          <cell r="P1484">
            <v>0.112</v>
          </cell>
          <cell r="Q1484">
            <v>0.32500000000000001</v>
          </cell>
          <cell r="R1484" t="str">
            <v/>
          </cell>
        </row>
        <row r="1485">
          <cell r="A1485">
            <v>1484</v>
          </cell>
          <cell r="B1485" t="str">
            <v>ゴム絶縁ケーブル　(RN)</v>
          </cell>
          <cell r="C1485" t="str">
            <v>2.6mm×4C</v>
          </cell>
          <cell r="D1485" t="str">
            <v>ＫＧ／Ｍ</v>
          </cell>
          <cell r="E1485" t="str">
            <v/>
          </cell>
          <cell r="F1485" t="str">
            <v/>
          </cell>
          <cell r="G1485" t="str">
            <v/>
          </cell>
          <cell r="H1485" t="str">
            <v/>
          </cell>
          <cell r="I1485" t="str">
            <v/>
          </cell>
          <cell r="J1485" t="str">
            <v/>
          </cell>
          <cell r="K1485" t="str">
            <v/>
          </cell>
          <cell r="L1485" t="str">
            <v/>
          </cell>
          <cell r="M1485" t="str">
            <v/>
          </cell>
          <cell r="N1485" t="str">
            <v/>
          </cell>
          <cell r="O1485" t="str">
            <v/>
          </cell>
          <cell r="P1485">
            <v>0.189</v>
          </cell>
          <cell r="Q1485">
            <v>0.44</v>
          </cell>
          <cell r="R1485" t="str">
            <v/>
          </cell>
        </row>
        <row r="1486">
          <cell r="A1486">
            <v>1485</v>
          </cell>
          <cell r="B1486" t="str">
            <v>ゴム絶縁ケーブル　(RN)</v>
          </cell>
          <cell r="C1486" t="str">
            <v>2.0mm^2×4C</v>
          </cell>
          <cell r="D1486" t="str">
            <v>ＫＧ／Ｍ</v>
          </cell>
          <cell r="E1486" t="str">
            <v/>
          </cell>
          <cell r="F1486" t="str">
            <v/>
          </cell>
          <cell r="G1486" t="str">
            <v/>
          </cell>
          <cell r="H1486" t="str">
            <v/>
          </cell>
          <cell r="I1486" t="str">
            <v/>
          </cell>
          <cell r="J1486" t="str">
            <v/>
          </cell>
          <cell r="K1486" t="str">
            <v/>
          </cell>
          <cell r="L1486" t="str">
            <v/>
          </cell>
          <cell r="M1486" t="str">
            <v/>
          </cell>
          <cell r="N1486" t="str">
            <v/>
          </cell>
          <cell r="O1486" t="str">
            <v/>
          </cell>
          <cell r="P1486" t="str">
            <v/>
          </cell>
          <cell r="Q1486">
            <v>0.28000000000000003</v>
          </cell>
          <cell r="R1486">
            <v>7.0000000000000007E-2</v>
          </cell>
        </row>
        <row r="1487">
          <cell r="A1487">
            <v>1486</v>
          </cell>
          <cell r="B1487" t="str">
            <v>ゴム絶縁ケーブル　(RN)</v>
          </cell>
          <cell r="C1487" t="str">
            <v>3.5mm^2×4C</v>
          </cell>
          <cell r="D1487" t="str">
            <v>ＫＧ／Ｍ</v>
          </cell>
          <cell r="E1487" t="str">
            <v/>
          </cell>
          <cell r="F1487" t="str">
            <v/>
          </cell>
          <cell r="G1487" t="str">
            <v/>
          </cell>
          <cell r="H1487" t="str">
            <v/>
          </cell>
          <cell r="I1487" t="str">
            <v/>
          </cell>
          <cell r="J1487" t="str">
            <v/>
          </cell>
          <cell r="K1487" t="str">
            <v/>
          </cell>
          <cell r="L1487" t="str">
            <v/>
          </cell>
          <cell r="M1487" t="str">
            <v/>
          </cell>
          <cell r="N1487" t="str">
            <v/>
          </cell>
          <cell r="O1487" t="str">
            <v/>
          </cell>
          <cell r="P1487" t="str">
            <v/>
          </cell>
          <cell r="Q1487">
            <v>0.375</v>
          </cell>
          <cell r="R1487">
            <v>0.125</v>
          </cell>
        </row>
        <row r="1488">
          <cell r="A1488">
            <v>1487</v>
          </cell>
          <cell r="B1488" t="str">
            <v>ゴム絶縁ケーブル　(RN)</v>
          </cell>
          <cell r="C1488" t="str">
            <v>5.5mm^2×4C</v>
          </cell>
          <cell r="D1488" t="str">
            <v>ＫＧ／Ｍ</v>
          </cell>
          <cell r="E1488" t="str">
            <v/>
          </cell>
          <cell r="F1488" t="str">
            <v/>
          </cell>
          <cell r="G1488" t="str">
            <v/>
          </cell>
          <cell r="H1488" t="str">
            <v/>
          </cell>
          <cell r="I1488" t="str">
            <v/>
          </cell>
          <cell r="J1488" t="str">
            <v/>
          </cell>
          <cell r="K1488" t="str">
            <v/>
          </cell>
          <cell r="L1488" t="str">
            <v/>
          </cell>
          <cell r="M1488" t="str">
            <v/>
          </cell>
          <cell r="N1488" t="str">
            <v/>
          </cell>
          <cell r="O1488" t="str">
            <v/>
          </cell>
          <cell r="P1488" t="str">
            <v/>
          </cell>
          <cell r="Q1488">
            <v>0.48</v>
          </cell>
          <cell r="R1488">
            <v>0.19500000000000001</v>
          </cell>
        </row>
        <row r="1489">
          <cell r="A1489">
            <v>1488</v>
          </cell>
          <cell r="B1489" t="str">
            <v>ゴム絶縁ケーブル　(RN)</v>
          </cell>
          <cell r="C1489" t="str">
            <v>8 mm^2×4C</v>
          </cell>
          <cell r="D1489" t="str">
            <v>ＫＧ／Ｍ</v>
          </cell>
          <cell r="E1489" t="str">
            <v/>
          </cell>
          <cell r="F1489" t="str">
            <v/>
          </cell>
          <cell r="G1489" t="str">
            <v/>
          </cell>
          <cell r="H1489" t="str">
            <v/>
          </cell>
          <cell r="I1489" t="str">
            <v/>
          </cell>
          <cell r="J1489" t="str">
            <v/>
          </cell>
          <cell r="K1489" t="str">
            <v/>
          </cell>
          <cell r="L1489" t="str">
            <v/>
          </cell>
          <cell r="M1489" t="str">
            <v/>
          </cell>
          <cell r="N1489" t="str">
            <v/>
          </cell>
          <cell r="O1489" t="str">
            <v/>
          </cell>
          <cell r="P1489" t="str">
            <v/>
          </cell>
          <cell r="Q1489">
            <v>0.62</v>
          </cell>
          <cell r="R1489">
            <v>0.28100000000000003</v>
          </cell>
        </row>
        <row r="1490">
          <cell r="A1490">
            <v>1489</v>
          </cell>
          <cell r="B1490" t="str">
            <v>ゴム絶縁ケーブル　(RN)</v>
          </cell>
          <cell r="C1490" t="str">
            <v>14 mm^2×4C</v>
          </cell>
          <cell r="D1490" t="str">
            <v>ＫＧ／Ｍ</v>
          </cell>
          <cell r="E1490" t="str">
            <v/>
          </cell>
          <cell r="F1490" t="str">
            <v/>
          </cell>
          <cell r="G1490" t="str">
            <v/>
          </cell>
          <cell r="H1490" t="str">
            <v/>
          </cell>
          <cell r="I1490" t="str">
            <v/>
          </cell>
          <cell r="J1490" t="str">
            <v/>
          </cell>
          <cell r="K1490" t="str">
            <v/>
          </cell>
          <cell r="L1490" t="str">
            <v/>
          </cell>
          <cell r="M1490" t="str">
            <v/>
          </cell>
          <cell r="N1490" t="str">
            <v/>
          </cell>
          <cell r="O1490" t="str">
            <v/>
          </cell>
          <cell r="P1490">
            <v>0.5</v>
          </cell>
          <cell r="Q1490">
            <v>0.92</v>
          </cell>
          <cell r="R1490" t="str">
            <v/>
          </cell>
        </row>
        <row r="1491">
          <cell r="A1491">
            <v>1490</v>
          </cell>
          <cell r="B1491" t="str">
            <v>ゴム絶縁ケーブル　(RN)</v>
          </cell>
          <cell r="C1491" t="str">
            <v>22 mm^2×4C</v>
          </cell>
          <cell r="D1491" t="str">
            <v>ＫＧ／Ｍ</v>
          </cell>
          <cell r="E1491" t="str">
            <v/>
          </cell>
          <cell r="F1491" t="str">
            <v/>
          </cell>
          <cell r="G1491" t="str">
            <v/>
          </cell>
          <cell r="H1491" t="str">
            <v/>
          </cell>
          <cell r="I1491" t="str">
            <v/>
          </cell>
          <cell r="J1491" t="str">
            <v/>
          </cell>
          <cell r="K1491" t="str">
            <v/>
          </cell>
          <cell r="L1491" t="str">
            <v/>
          </cell>
          <cell r="M1491" t="str">
            <v/>
          </cell>
          <cell r="N1491" t="str">
            <v/>
          </cell>
          <cell r="O1491" t="str">
            <v/>
          </cell>
          <cell r="P1491">
            <v>0.78200000000000003</v>
          </cell>
          <cell r="Q1491">
            <v>1.41</v>
          </cell>
          <cell r="R1491" t="str">
            <v/>
          </cell>
        </row>
        <row r="1492">
          <cell r="A1492">
            <v>1491</v>
          </cell>
          <cell r="B1492" t="str">
            <v>ゴム絶縁ケーブル　(RN)</v>
          </cell>
          <cell r="C1492" t="str">
            <v>60 mm^2×4C</v>
          </cell>
          <cell r="D1492" t="str">
            <v>ＫＧ／Ｍ</v>
          </cell>
          <cell r="E1492" t="str">
            <v/>
          </cell>
          <cell r="F1492" t="str">
            <v/>
          </cell>
          <cell r="G1492" t="str">
            <v/>
          </cell>
          <cell r="H1492" t="str">
            <v/>
          </cell>
          <cell r="I1492" t="str">
            <v/>
          </cell>
          <cell r="J1492" t="str">
            <v/>
          </cell>
          <cell r="K1492" t="str">
            <v/>
          </cell>
          <cell r="L1492" t="str">
            <v/>
          </cell>
          <cell r="M1492" t="str">
            <v/>
          </cell>
          <cell r="N1492" t="str">
            <v/>
          </cell>
          <cell r="O1492" t="str">
            <v/>
          </cell>
          <cell r="P1492">
            <v>2.1230000000000002</v>
          </cell>
          <cell r="Q1492">
            <v>3.38</v>
          </cell>
          <cell r="R1492" t="str">
            <v/>
          </cell>
        </row>
        <row r="1493">
          <cell r="A1493">
            <v>1492</v>
          </cell>
          <cell r="B1493" t="str">
            <v>ゴム絶縁ケーブル　(RN)</v>
          </cell>
          <cell r="C1493" t="str">
            <v>100 mm^2×4C</v>
          </cell>
          <cell r="D1493" t="str">
            <v>ＫＧ／Ｍ</v>
          </cell>
          <cell r="E1493" t="str">
            <v/>
          </cell>
          <cell r="F1493" t="str">
            <v/>
          </cell>
          <cell r="G1493" t="str">
            <v/>
          </cell>
          <cell r="H1493" t="str">
            <v/>
          </cell>
          <cell r="I1493" t="str">
            <v/>
          </cell>
          <cell r="J1493" t="str">
            <v/>
          </cell>
          <cell r="K1493" t="str">
            <v/>
          </cell>
          <cell r="L1493" t="str">
            <v/>
          </cell>
          <cell r="M1493" t="str">
            <v/>
          </cell>
          <cell r="N1493" t="str">
            <v/>
          </cell>
          <cell r="O1493" t="str">
            <v/>
          </cell>
          <cell r="P1493">
            <v>3.5870000000000002</v>
          </cell>
          <cell r="Q1493">
            <v>5.73</v>
          </cell>
          <cell r="R1493" t="str">
            <v/>
          </cell>
        </row>
        <row r="1494">
          <cell r="A1494">
            <v>1493</v>
          </cell>
          <cell r="B1494" t="str">
            <v>ゴム絶縁ケーブル　(RN)</v>
          </cell>
          <cell r="C1494" t="str">
            <v>150 mm^2×4C</v>
          </cell>
          <cell r="D1494" t="str">
            <v>ＫＧ／Ｍ</v>
          </cell>
          <cell r="E1494" t="str">
            <v/>
          </cell>
          <cell r="F1494" t="str">
            <v/>
          </cell>
          <cell r="G1494" t="str">
            <v/>
          </cell>
          <cell r="H1494" t="str">
            <v/>
          </cell>
          <cell r="I1494" t="str">
            <v/>
          </cell>
          <cell r="J1494" t="str">
            <v/>
          </cell>
          <cell r="K1494" t="str">
            <v/>
          </cell>
          <cell r="L1494" t="str">
            <v/>
          </cell>
          <cell r="M1494" t="str">
            <v/>
          </cell>
          <cell r="N1494" t="str">
            <v/>
          </cell>
          <cell r="O1494" t="str">
            <v/>
          </cell>
          <cell r="P1494">
            <v>5.4619999999999997</v>
          </cell>
          <cell r="Q1494">
            <v>8.26</v>
          </cell>
          <cell r="R1494" t="str">
            <v/>
          </cell>
        </row>
        <row r="1495">
          <cell r="A1495">
            <v>1494</v>
          </cell>
          <cell r="B1495" t="str">
            <v>ゴム絶縁ケーブル　(RN)</v>
          </cell>
          <cell r="C1495" t="str">
            <v>200 mm^2×4C</v>
          </cell>
          <cell r="D1495" t="str">
            <v>ＫＧ／Ｍ</v>
          </cell>
          <cell r="E1495" t="str">
            <v/>
          </cell>
          <cell r="F1495" t="str">
            <v/>
          </cell>
          <cell r="G1495" t="str">
            <v/>
          </cell>
          <cell r="H1495" t="str">
            <v/>
          </cell>
          <cell r="I1495" t="str">
            <v/>
          </cell>
          <cell r="J1495" t="str">
            <v/>
          </cell>
          <cell r="K1495" t="str">
            <v/>
          </cell>
          <cell r="L1495" t="str">
            <v/>
          </cell>
          <cell r="M1495" t="str">
            <v/>
          </cell>
          <cell r="N1495" t="str">
            <v/>
          </cell>
          <cell r="O1495" t="str">
            <v/>
          </cell>
          <cell r="P1495">
            <v>6.9859999999999998</v>
          </cell>
          <cell r="Q1495">
            <v>10.6</v>
          </cell>
          <cell r="R1495" t="str">
            <v/>
          </cell>
        </row>
        <row r="1496">
          <cell r="A1496">
            <v>1495</v>
          </cell>
          <cell r="B1496" t="str">
            <v>ビニルケーブル　(VVF)</v>
          </cell>
          <cell r="C1496" t="str">
            <v>1.6mm×2C</v>
          </cell>
          <cell r="D1496" t="str">
            <v>ＫＧ／Ｍ</v>
          </cell>
          <cell r="E1496" t="str">
            <v/>
          </cell>
          <cell r="F1496" t="str">
            <v/>
          </cell>
          <cell r="G1496" t="str">
            <v/>
          </cell>
          <cell r="H1496" t="str">
            <v/>
          </cell>
          <cell r="I1496" t="str">
            <v/>
          </cell>
          <cell r="J1496" t="str">
            <v/>
          </cell>
          <cell r="K1496" t="str">
            <v/>
          </cell>
          <cell r="L1496" t="str">
            <v/>
          </cell>
          <cell r="M1496" t="str">
            <v/>
          </cell>
          <cell r="N1496" t="str">
            <v/>
          </cell>
          <cell r="O1496" t="str">
            <v/>
          </cell>
          <cell r="P1496">
            <v>3.5999999999999997E-2</v>
          </cell>
          <cell r="Q1496">
            <v>0.1</v>
          </cell>
          <cell r="R1496" t="str">
            <v/>
          </cell>
        </row>
        <row r="1497">
          <cell r="A1497">
            <v>1496</v>
          </cell>
          <cell r="B1497" t="str">
            <v>ビニルケーブル　(VVF)</v>
          </cell>
          <cell r="C1497" t="str">
            <v>2.0mm×2C</v>
          </cell>
          <cell r="D1497" t="str">
            <v>ＫＧ／Ｍ</v>
          </cell>
          <cell r="E1497" t="str">
            <v/>
          </cell>
          <cell r="F1497" t="str">
            <v/>
          </cell>
          <cell r="G1497" t="str">
            <v/>
          </cell>
          <cell r="H1497" t="str">
            <v/>
          </cell>
          <cell r="I1497" t="str">
            <v/>
          </cell>
          <cell r="J1497" t="str">
            <v/>
          </cell>
          <cell r="K1497" t="str">
            <v/>
          </cell>
          <cell r="L1497" t="str">
            <v/>
          </cell>
          <cell r="M1497" t="str">
            <v/>
          </cell>
          <cell r="N1497" t="str">
            <v/>
          </cell>
          <cell r="O1497" t="str">
            <v/>
          </cell>
          <cell r="P1497">
            <v>5.6000000000000001E-2</v>
          </cell>
          <cell r="Q1497">
            <v>0.13</v>
          </cell>
          <cell r="R1497" t="str">
            <v/>
          </cell>
        </row>
        <row r="1498">
          <cell r="A1498">
            <v>1497</v>
          </cell>
          <cell r="B1498" t="str">
            <v>ビニルケーブル　(VVF)</v>
          </cell>
          <cell r="C1498" t="str">
            <v>2.6mm×2C</v>
          </cell>
          <cell r="D1498" t="str">
            <v>ＫＧ／Ｍ</v>
          </cell>
          <cell r="E1498" t="str">
            <v/>
          </cell>
          <cell r="F1498" t="str">
            <v/>
          </cell>
          <cell r="G1498" t="str">
            <v/>
          </cell>
          <cell r="H1498" t="str">
            <v/>
          </cell>
          <cell r="I1498" t="str">
            <v/>
          </cell>
          <cell r="J1498" t="str">
            <v/>
          </cell>
          <cell r="K1498" t="str">
            <v/>
          </cell>
          <cell r="L1498" t="str">
            <v/>
          </cell>
          <cell r="M1498" t="str">
            <v/>
          </cell>
          <cell r="N1498" t="str">
            <v/>
          </cell>
          <cell r="O1498" t="str">
            <v/>
          </cell>
          <cell r="P1498">
            <v>9.4E-2</v>
          </cell>
          <cell r="Q1498">
            <v>0.19</v>
          </cell>
          <cell r="R1498" t="str">
            <v/>
          </cell>
        </row>
        <row r="1499">
          <cell r="A1499">
            <v>1498</v>
          </cell>
          <cell r="B1499" t="str">
            <v>ビニルケーブル　(VVF)</v>
          </cell>
          <cell r="C1499" t="str">
            <v>1.6mm×3C</v>
          </cell>
          <cell r="D1499" t="str">
            <v>ＫＧ／Ｍ</v>
          </cell>
          <cell r="E1499" t="str">
            <v/>
          </cell>
          <cell r="F1499" t="str">
            <v/>
          </cell>
          <cell r="G1499" t="str">
            <v/>
          </cell>
          <cell r="H1499" t="str">
            <v/>
          </cell>
          <cell r="I1499" t="str">
            <v/>
          </cell>
          <cell r="J1499" t="str">
            <v/>
          </cell>
          <cell r="K1499" t="str">
            <v/>
          </cell>
          <cell r="L1499" t="str">
            <v/>
          </cell>
          <cell r="M1499" t="str">
            <v/>
          </cell>
          <cell r="N1499" t="str">
            <v/>
          </cell>
          <cell r="O1499" t="str">
            <v/>
          </cell>
          <cell r="P1499">
            <v>5.3999999999999999E-2</v>
          </cell>
          <cell r="Q1499">
            <v>0.14000000000000001</v>
          </cell>
          <cell r="R1499" t="str">
            <v/>
          </cell>
        </row>
        <row r="1500">
          <cell r="A1500">
            <v>1499</v>
          </cell>
          <cell r="B1500" t="str">
            <v>ビニルケーブル　(VVF)</v>
          </cell>
          <cell r="C1500" t="str">
            <v>2.0mm×3C</v>
          </cell>
          <cell r="D1500" t="str">
            <v>ＫＧ／Ｍ</v>
          </cell>
          <cell r="E1500" t="str">
            <v/>
          </cell>
          <cell r="F1500" t="str">
            <v/>
          </cell>
          <cell r="G1500" t="str">
            <v/>
          </cell>
          <cell r="H1500" t="str">
            <v/>
          </cell>
          <cell r="I1500" t="str">
            <v/>
          </cell>
          <cell r="J1500" t="str">
            <v/>
          </cell>
          <cell r="K1500" t="str">
            <v/>
          </cell>
          <cell r="L1500" t="str">
            <v/>
          </cell>
          <cell r="M1500" t="str">
            <v/>
          </cell>
          <cell r="N1500" t="str">
            <v/>
          </cell>
          <cell r="O1500" t="str">
            <v/>
          </cell>
          <cell r="P1500">
            <v>8.4000000000000005E-2</v>
          </cell>
          <cell r="Q1500">
            <v>0.185</v>
          </cell>
          <cell r="R1500" t="str">
            <v/>
          </cell>
        </row>
        <row r="1501">
          <cell r="A1501">
            <v>1500</v>
          </cell>
          <cell r="B1501" t="str">
            <v>ビニルケーブル　(VVF)</v>
          </cell>
          <cell r="C1501" t="str">
            <v>2.6mm×3C</v>
          </cell>
          <cell r="D1501" t="str">
            <v>ＫＧ／Ｍ</v>
          </cell>
          <cell r="E1501" t="str">
            <v/>
          </cell>
          <cell r="F1501" t="str">
            <v/>
          </cell>
          <cell r="G1501" t="str">
            <v/>
          </cell>
          <cell r="H1501" t="str">
            <v/>
          </cell>
          <cell r="I1501" t="str">
            <v/>
          </cell>
          <cell r="J1501" t="str">
            <v/>
          </cell>
          <cell r="K1501" t="str">
            <v/>
          </cell>
          <cell r="L1501" t="str">
            <v/>
          </cell>
          <cell r="M1501" t="str">
            <v/>
          </cell>
          <cell r="N1501" t="str">
            <v/>
          </cell>
          <cell r="O1501" t="str">
            <v/>
          </cell>
          <cell r="P1501">
            <v>0.14199999999999999</v>
          </cell>
          <cell r="Q1501">
            <v>0.28000000000000003</v>
          </cell>
          <cell r="R1501" t="str">
            <v/>
          </cell>
        </row>
        <row r="1502">
          <cell r="A1502">
            <v>1501</v>
          </cell>
          <cell r="B1502" t="str">
            <v>ビニルケーブル　(VVR)</v>
          </cell>
          <cell r="C1502" t="str">
            <v>1.6mm×2C</v>
          </cell>
          <cell r="D1502" t="str">
            <v>ＫＧ／Ｍ</v>
          </cell>
          <cell r="E1502" t="str">
            <v/>
          </cell>
          <cell r="F1502" t="str">
            <v/>
          </cell>
          <cell r="G1502" t="str">
            <v/>
          </cell>
          <cell r="H1502" t="str">
            <v/>
          </cell>
          <cell r="I1502" t="str">
            <v/>
          </cell>
          <cell r="J1502" t="str">
            <v/>
          </cell>
          <cell r="K1502" t="str">
            <v/>
          </cell>
          <cell r="L1502" t="str">
            <v/>
          </cell>
          <cell r="M1502" t="str">
            <v/>
          </cell>
          <cell r="N1502" t="str">
            <v/>
          </cell>
          <cell r="O1502" t="str">
            <v/>
          </cell>
          <cell r="P1502">
            <v>3.5999999999999997E-2</v>
          </cell>
          <cell r="Q1502">
            <v>0.13</v>
          </cell>
          <cell r="R1502" t="str">
            <v/>
          </cell>
        </row>
        <row r="1503">
          <cell r="A1503">
            <v>1502</v>
          </cell>
          <cell r="B1503" t="str">
            <v>ビニルケーブル　(VVR)</v>
          </cell>
          <cell r="C1503" t="str">
            <v>2.0mm×2C</v>
          </cell>
          <cell r="D1503" t="str">
            <v>ＫＧ／Ｍ</v>
          </cell>
          <cell r="E1503" t="str">
            <v/>
          </cell>
          <cell r="F1503" t="str">
            <v/>
          </cell>
          <cell r="G1503" t="str">
            <v/>
          </cell>
          <cell r="H1503" t="str">
            <v/>
          </cell>
          <cell r="I1503" t="str">
            <v/>
          </cell>
          <cell r="J1503" t="str">
            <v/>
          </cell>
          <cell r="K1503" t="str">
            <v/>
          </cell>
          <cell r="L1503" t="str">
            <v/>
          </cell>
          <cell r="M1503" t="str">
            <v/>
          </cell>
          <cell r="N1503" t="str">
            <v/>
          </cell>
          <cell r="O1503" t="str">
            <v/>
          </cell>
          <cell r="P1503">
            <v>5.6000000000000001E-2</v>
          </cell>
          <cell r="Q1503">
            <v>0.16</v>
          </cell>
          <cell r="R1503" t="str">
            <v/>
          </cell>
        </row>
        <row r="1504">
          <cell r="A1504">
            <v>1503</v>
          </cell>
          <cell r="B1504" t="str">
            <v>ビニルケーブル　(VVR)</v>
          </cell>
          <cell r="C1504" t="str">
            <v>2.6mm×2C</v>
          </cell>
          <cell r="D1504" t="str">
            <v>ＫＧ／Ｍ</v>
          </cell>
          <cell r="E1504" t="str">
            <v/>
          </cell>
          <cell r="F1504" t="str">
            <v/>
          </cell>
          <cell r="G1504" t="str">
            <v/>
          </cell>
          <cell r="H1504" t="str">
            <v/>
          </cell>
          <cell r="I1504" t="str">
            <v/>
          </cell>
          <cell r="J1504" t="str">
            <v/>
          </cell>
          <cell r="K1504" t="str">
            <v/>
          </cell>
          <cell r="L1504" t="str">
            <v/>
          </cell>
          <cell r="M1504" t="str">
            <v/>
          </cell>
          <cell r="N1504" t="str">
            <v/>
          </cell>
          <cell r="O1504" t="str">
            <v/>
          </cell>
          <cell r="P1504">
            <v>9.4E-2</v>
          </cell>
          <cell r="Q1504">
            <v>0.24</v>
          </cell>
          <cell r="R1504" t="str">
            <v/>
          </cell>
        </row>
        <row r="1505">
          <cell r="A1505">
            <v>1504</v>
          </cell>
          <cell r="B1505" t="str">
            <v>ビニルケーブル　(VVR)</v>
          </cell>
          <cell r="C1505" t="str">
            <v>5.5mm^2×2C</v>
          </cell>
          <cell r="D1505" t="str">
            <v>ＫＧ／Ｍ</v>
          </cell>
          <cell r="E1505" t="str">
            <v/>
          </cell>
          <cell r="F1505" t="str">
            <v/>
          </cell>
          <cell r="G1505" t="str">
            <v/>
          </cell>
          <cell r="H1505" t="str">
            <v/>
          </cell>
          <cell r="I1505" t="str">
            <v/>
          </cell>
          <cell r="J1505" t="str">
            <v/>
          </cell>
          <cell r="K1505" t="str">
            <v/>
          </cell>
          <cell r="L1505" t="str">
            <v/>
          </cell>
          <cell r="M1505" t="str">
            <v/>
          </cell>
          <cell r="N1505" t="str">
            <v/>
          </cell>
          <cell r="O1505" t="str">
            <v/>
          </cell>
          <cell r="P1505" t="str">
            <v/>
          </cell>
          <cell r="Q1505">
            <v>0.26</v>
          </cell>
          <cell r="R1505">
            <v>9.9000000000000005E-2</v>
          </cell>
        </row>
        <row r="1506">
          <cell r="A1506">
            <v>1505</v>
          </cell>
          <cell r="B1506" t="str">
            <v>ビニルケーブル　(VVR)</v>
          </cell>
          <cell r="C1506" t="str">
            <v>8 mm^2×2C</v>
          </cell>
          <cell r="D1506" t="str">
            <v>ＫＧ／Ｍ</v>
          </cell>
          <cell r="E1506" t="str">
            <v/>
          </cell>
          <cell r="F1506" t="str">
            <v/>
          </cell>
          <cell r="G1506" t="str">
            <v/>
          </cell>
          <cell r="H1506" t="str">
            <v/>
          </cell>
          <cell r="I1506" t="str">
            <v/>
          </cell>
          <cell r="J1506" t="str">
            <v/>
          </cell>
          <cell r="K1506" t="str">
            <v/>
          </cell>
          <cell r="L1506" t="str">
            <v/>
          </cell>
          <cell r="M1506" t="str">
            <v/>
          </cell>
          <cell r="N1506" t="str">
            <v/>
          </cell>
          <cell r="O1506" t="str">
            <v/>
          </cell>
          <cell r="P1506" t="str">
            <v/>
          </cell>
          <cell r="Q1506">
            <v>0.36</v>
          </cell>
          <cell r="R1506">
            <v>0.14199999999999999</v>
          </cell>
        </row>
        <row r="1507">
          <cell r="A1507">
            <v>1506</v>
          </cell>
          <cell r="B1507" t="str">
            <v>ビニルケーブル　(VVR)</v>
          </cell>
          <cell r="C1507" t="str">
            <v>14 mm^2×2C</v>
          </cell>
          <cell r="D1507" t="str">
            <v>ＫＧ／Ｍ</v>
          </cell>
          <cell r="E1507" t="str">
            <v/>
          </cell>
          <cell r="F1507" t="str">
            <v/>
          </cell>
          <cell r="G1507" t="str">
            <v/>
          </cell>
          <cell r="H1507" t="str">
            <v/>
          </cell>
          <cell r="I1507" t="str">
            <v/>
          </cell>
          <cell r="J1507" t="str">
            <v/>
          </cell>
          <cell r="K1507" t="str">
            <v/>
          </cell>
          <cell r="L1507" t="str">
            <v/>
          </cell>
          <cell r="M1507" t="str">
            <v/>
          </cell>
          <cell r="N1507" t="str">
            <v/>
          </cell>
          <cell r="O1507" t="str">
            <v/>
          </cell>
          <cell r="P1507">
            <v>0.253</v>
          </cell>
          <cell r="Q1507">
            <v>0.55500000000000005</v>
          </cell>
          <cell r="R1507" t="str">
            <v/>
          </cell>
        </row>
        <row r="1508">
          <cell r="A1508">
            <v>1507</v>
          </cell>
          <cell r="B1508" t="str">
            <v>ビニルケーブル　(VVR)</v>
          </cell>
          <cell r="C1508" t="str">
            <v>22 mm^2×2C</v>
          </cell>
          <cell r="D1508" t="str">
            <v>ＫＧ／Ｍ</v>
          </cell>
          <cell r="E1508" t="str">
            <v/>
          </cell>
          <cell r="F1508" t="str">
            <v/>
          </cell>
          <cell r="G1508" t="str">
            <v/>
          </cell>
          <cell r="H1508" t="str">
            <v/>
          </cell>
          <cell r="I1508" t="str">
            <v/>
          </cell>
          <cell r="J1508" t="str">
            <v/>
          </cell>
          <cell r="K1508" t="str">
            <v/>
          </cell>
          <cell r="L1508" t="str">
            <v/>
          </cell>
          <cell r="M1508" t="str">
            <v/>
          </cell>
          <cell r="N1508" t="str">
            <v/>
          </cell>
          <cell r="O1508" t="str">
            <v/>
          </cell>
          <cell r="P1508">
            <v>0.39600000000000002</v>
          </cell>
          <cell r="Q1508">
            <v>0.81499999999999995</v>
          </cell>
          <cell r="R1508" t="str">
            <v/>
          </cell>
        </row>
        <row r="1509">
          <cell r="A1509">
            <v>1508</v>
          </cell>
          <cell r="B1509" t="str">
            <v>ビニルケーブル　(VVR)</v>
          </cell>
          <cell r="C1509" t="str">
            <v>38 mm^2×2C</v>
          </cell>
          <cell r="D1509" t="str">
            <v>ＫＧ／Ｍ</v>
          </cell>
          <cell r="E1509" t="str">
            <v/>
          </cell>
          <cell r="F1509" t="str">
            <v/>
          </cell>
          <cell r="G1509" t="str">
            <v/>
          </cell>
          <cell r="H1509" t="str">
            <v/>
          </cell>
          <cell r="I1509" t="str">
            <v/>
          </cell>
          <cell r="J1509" t="str">
            <v/>
          </cell>
          <cell r="K1509" t="str">
            <v/>
          </cell>
          <cell r="L1509" t="str">
            <v/>
          </cell>
          <cell r="M1509" t="str">
            <v/>
          </cell>
          <cell r="N1509" t="str">
            <v/>
          </cell>
          <cell r="O1509" t="str">
            <v/>
          </cell>
          <cell r="P1509">
            <v>0.66900000000000004</v>
          </cell>
          <cell r="Q1509">
            <v>1.25</v>
          </cell>
          <cell r="R1509" t="str">
            <v/>
          </cell>
        </row>
        <row r="1510">
          <cell r="A1510">
            <v>1509</v>
          </cell>
          <cell r="B1510" t="str">
            <v>ビニルケーブル　(VVR)</v>
          </cell>
          <cell r="C1510" t="str">
            <v>60 mm^2×2C</v>
          </cell>
          <cell r="D1510" t="str">
            <v>ＫＧ／Ｍ</v>
          </cell>
          <cell r="E1510" t="str">
            <v/>
          </cell>
          <cell r="F1510" t="str">
            <v/>
          </cell>
          <cell r="G1510" t="str">
            <v/>
          </cell>
          <cell r="H1510" t="str">
            <v/>
          </cell>
          <cell r="I1510" t="str">
            <v/>
          </cell>
          <cell r="J1510" t="str">
            <v/>
          </cell>
          <cell r="K1510" t="str">
            <v/>
          </cell>
          <cell r="L1510" t="str">
            <v/>
          </cell>
          <cell r="M1510" t="str">
            <v/>
          </cell>
          <cell r="N1510" t="str">
            <v/>
          </cell>
          <cell r="O1510" t="str">
            <v/>
          </cell>
          <cell r="P1510">
            <v>1.0740000000000001</v>
          </cell>
          <cell r="Q1510">
            <v>1.82</v>
          </cell>
          <cell r="R1510" t="str">
            <v/>
          </cell>
        </row>
        <row r="1511">
          <cell r="A1511">
            <v>1510</v>
          </cell>
          <cell r="B1511" t="str">
            <v>ビニルケーブル　(VVR)</v>
          </cell>
          <cell r="C1511" t="str">
            <v>100 mm^2×2C</v>
          </cell>
          <cell r="D1511" t="str">
            <v>ＫＧ／Ｍ</v>
          </cell>
          <cell r="E1511" t="str">
            <v/>
          </cell>
          <cell r="F1511" t="str">
            <v/>
          </cell>
          <cell r="G1511" t="str">
            <v/>
          </cell>
          <cell r="H1511" t="str">
            <v/>
          </cell>
          <cell r="I1511" t="str">
            <v/>
          </cell>
          <cell r="J1511" t="str">
            <v/>
          </cell>
          <cell r="K1511" t="str">
            <v/>
          </cell>
          <cell r="L1511" t="str">
            <v/>
          </cell>
          <cell r="M1511" t="str">
            <v/>
          </cell>
          <cell r="N1511" t="str">
            <v/>
          </cell>
          <cell r="O1511" t="str">
            <v/>
          </cell>
          <cell r="P1511">
            <v>1.8149999999999999</v>
          </cell>
          <cell r="Q1511">
            <v>2.9</v>
          </cell>
          <cell r="R1511" t="str">
            <v/>
          </cell>
        </row>
        <row r="1512">
          <cell r="A1512">
            <v>1511</v>
          </cell>
          <cell r="B1512" t="str">
            <v>ビニルケーブル　(VVR)</v>
          </cell>
          <cell r="C1512" t="str">
            <v>150 mm^2×2C</v>
          </cell>
          <cell r="D1512" t="str">
            <v>ＫＧ／Ｍ</v>
          </cell>
          <cell r="E1512" t="str">
            <v/>
          </cell>
          <cell r="F1512" t="str">
            <v/>
          </cell>
          <cell r="G1512" t="str">
            <v/>
          </cell>
          <cell r="H1512" t="str">
            <v/>
          </cell>
          <cell r="I1512" t="str">
            <v/>
          </cell>
          <cell r="J1512" t="str">
            <v/>
          </cell>
          <cell r="K1512" t="str">
            <v/>
          </cell>
          <cell r="L1512" t="str">
            <v/>
          </cell>
          <cell r="M1512" t="str">
            <v/>
          </cell>
          <cell r="N1512" t="str">
            <v/>
          </cell>
          <cell r="O1512" t="str">
            <v/>
          </cell>
          <cell r="P1512">
            <v>2.78</v>
          </cell>
          <cell r="Q1512">
            <v>4.26</v>
          </cell>
          <cell r="R1512" t="str">
            <v/>
          </cell>
        </row>
        <row r="1513">
          <cell r="A1513">
            <v>1512</v>
          </cell>
          <cell r="B1513" t="str">
            <v>ビニルケーブル　(VVR)</v>
          </cell>
          <cell r="C1513" t="str">
            <v>200 mm^2×2C</v>
          </cell>
          <cell r="D1513" t="str">
            <v>ＫＧ／Ｍ</v>
          </cell>
          <cell r="E1513" t="str">
            <v/>
          </cell>
          <cell r="F1513" t="str">
            <v/>
          </cell>
          <cell r="G1513" t="str">
            <v/>
          </cell>
          <cell r="H1513" t="str">
            <v/>
          </cell>
          <cell r="I1513" t="str">
            <v/>
          </cell>
          <cell r="J1513" t="str">
            <v/>
          </cell>
          <cell r="K1513" t="str">
            <v/>
          </cell>
          <cell r="L1513" t="str">
            <v/>
          </cell>
          <cell r="M1513" t="str">
            <v/>
          </cell>
          <cell r="N1513" t="str">
            <v/>
          </cell>
          <cell r="O1513" t="str">
            <v/>
          </cell>
          <cell r="P1513">
            <v>3.552</v>
          </cell>
          <cell r="Q1513">
            <v>5.38</v>
          </cell>
          <cell r="R1513" t="str">
            <v/>
          </cell>
        </row>
        <row r="1514">
          <cell r="A1514">
            <v>1513</v>
          </cell>
          <cell r="B1514" t="str">
            <v>ビニルケーブル　(VVR)</v>
          </cell>
          <cell r="C1514" t="str">
            <v>250 mm^2×2C</v>
          </cell>
          <cell r="D1514" t="str">
            <v>ＫＧ／Ｍ</v>
          </cell>
          <cell r="E1514" t="str">
            <v/>
          </cell>
          <cell r="F1514" t="str">
            <v/>
          </cell>
          <cell r="G1514" t="str">
            <v/>
          </cell>
          <cell r="H1514" t="str">
            <v/>
          </cell>
          <cell r="I1514" t="str">
            <v/>
          </cell>
          <cell r="J1514" t="str">
            <v/>
          </cell>
          <cell r="K1514" t="str">
            <v/>
          </cell>
          <cell r="L1514" t="str">
            <v/>
          </cell>
          <cell r="M1514" t="str">
            <v/>
          </cell>
          <cell r="N1514" t="str">
            <v/>
          </cell>
          <cell r="O1514" t="str">
            <v/>
          </cell>
          <cell r="P1514">
            <v>4.5960000000000001</v>
          </cell>
          <cell r="Q1514">
            <v>6.75</v>
          </cell>
          <cell r="R1514" t="str">
            <v/>
          </cell>
        </row>
        <row r="1515">
          <cell r="A1515">
            <v>1514</v>
          </cell>
          <cell r="B1515" t="str">
            <v>ビニルケーブル　(VVR)</v>
          </cell>
          <cell r="C1515" t="str">
            <v>1.6mm×3C</v>
          </cell>
          <cell r="D1515" t="str">
            <v>ＫＧ／Ｍ</v>
          </cell>
          <cell r="E1515" t="str">
            <v/>
          </cell>
          <cell r="F1515" t="str">
            <v/>
          </cell>
          <cell r="G1515" t="str">
            <v/>
          </cell>
          <cell r="H1515" t="str">
            <v/>
          </cell>
          <cell r="I1515" t="str">
            <v/>
          </cell>
          <cell r="J1515" t="str">
            <v/>
          </cell>
          <cell r="K1515" t="str">
            <v/>
          </cell>
          <cell r="L1515" t="str">
            <v/>
          </cell>
          <cell r="M1515" t="str">
            <v/>
          </cell>
          <cell r="N1515" t="str">
            <v/>
          </cell>
          <cell r="O1515" t="str">
            <v/>
          </cell>
          <cell r="P1515">
            <v>5.3999999999999999E-2</v>
          </cell>
          <cell r="Q1515">
            <v>0.155</v>
          </cell>
          <cell r="R1515" t="str">
            <v/>
          </cell>
        </row>
        <row r="1516">
          <cell r="A1516">
            <v>1515</v>
          </cell>
          <cell r="B1516" t="str">
            <v>ビニルケーブル　(VVR)</v>
          </cell>
          <cell r="C1516" t="str">
            <v>2.6mm×3C</v>
          </cell>
          <cell r="D1516" t="str">
            <v>ＫＧ／Ｍ</v>
          </cell>
          <cell r="E1516" t="str">
            <v/>
          </cell>
          <cell r="F1516" t="str">
            <v/>
          </cell>
          <cell r="G1516" t="str">
            <v/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  <cell r="L1516" t="str">
            <v/>
          </cell>
          <cell r="M1516" t="str">
            <v/>
          </cell>
          <cell r="N1516" t="str">
            <v/>
          </cell>
          <cell r="O1516" t="str">
            <v/>
          </cell>
          <cell r="P1516">
            <v>0.14199999999999999</v>
          </cell>
          <cell r="Q1516">
            <v>0.30499999999999999</v>
          </cell>
          <cell r="R1516" t="str">
            <v/>
          </cell>
        </row>
        <row r="1517">
          <cell r="A1517">
            <v>1516</v>
          </cell>
          <cell r="B1517" t="str">
            <v>ビニルケーブル　(VVR)</v>
          </cell>
          <cell r="C1517" t="str">
            <v>5.5mm^2×3C</v>
          </cell>
          <cell r="D1517" t="str">
            <v>ＫＧ／Ｍ</v>
          </cell>
          <cell r="E1517" t="str">
            <v/>
          </cell>
          <cell r="F1517" t="str">
            <v/>
          </cell>
          <cell r="G1517" t="str">
            <v/>
          </cell>
          <cell r="H1517" t="str">
            <v/>
          </cell>
          <cell r="I1517" t="str">
            <v/>
          </cell>
          <cell r="J1517" t="str">
            <v/>
          </cell>
          <cell r="K1517" t="str">
            <v/>
          </cell>
          <cell r="L1517" t="str">
            <v/>
          </cell>
          <cell r="M1517" t="str">
            <v/>
          </cell>
          <cell r="N1517" t="str">
            <v/>
          </cell>
          <cell r="O1517" t="str">
            <v/>
          </cell>
          <cell r="P1517" t="str">
            <v/>
          </cell>
          <cell r="Q1517">
            <v>0.33500000000000002</v>
          </cell>
          <cell r="R1517">
            <v>0.14799999999999999</v>
          </cell>
        </row>
        <row r="1518">
          <cell r="A1518">
            <v>1517</v>
          </cell>
          <cell r="B1518" t="str">
            <v>ビニルケーブル　(VVR)</v>
          </cell>
          <cell r="C1518" t="str">
            <v>8 mm^2×3C</v>
          </cell>
          <cell r="D1518" t="str">
            <v>ＫＧ／Ｍ</v>
          </cell>
          <cell r="E1518" t="str">
            <v/>
          </cell>
          <cell r="F1518" t="str">
            <v/>
          </cell>
          <cell r="G1518" t="str">
            <v/>
          </cell>
          <cell r="H1518" t="str">
            <v/>
          </cell>
          <cell r="I1518" t="str">
            <v/>
          </cell>
          <cell r="J1518" t="str">
            <v/>
          </cell>
          <cell r="K1518" t="str">
            <v/>
          </cell>
          <cell r="L1518" t="str">
            <v/>
          </cell>
          <cell r="M1518" t="str">
            <v/>
          </cell>
          <cell r="N1518" t="str">
            <v/>
          </cell>
          <cell r="O1518" t="str">
            <v/>
          </cell>
          <cell r="P1518" t="str">
            <v/>
          </cell>
          <cell r="Q1518">
            <v>0.46500000000000002</v>
          </cell>
          <cell r="R1518">
            <v>0.214</v>
          </cell>
        </row>
        <row r="1519">
          <cell r="A1519">
            <v>1518</v>
          </cell>
          <cell r="B1519" t="str">
            <v>ビニルケーブル　(VVR)</v>
          </cell>
          <cell r="C1519" t="str">
            <v>14 mm^2×3C</v>
          </cell>
          <cell r="D1519" t="str">
            <v>ＫＧ／Ｍ</v>
          </cell>
          <cell r="E1519" t="str">
            <v/>
          </cell>
          <cell r="F1519" t="str">
            <v/>
          </cell>
          <cell r="G1519" t="str">
            <v/>
          </cell>
          <cell r="H1519" t="str">
            <v/>
          </cell>
          <cell r="I1519" t="str">
            <v/>
          </cell>
          <cell r="J1519" t="str">
            <v/>
          </cell>
          <cell r="K1519" t="str">
            <v/>
          </cell>
          <cell r="L1519" t="str">
            <v/>
          </cell>
          <cell r="M1519" t="str">
            <v/>
          </cell>
          <cell r="N1519" t="str">
            <v/>
          </cell>
          <cell r="O1519" t="str">
            <v/>
          </cell>
          <cell r="P1519">
            <v>0.38</v>
          </cell>
          <cell r="Q1519">
            <v>0.74</v>
          </cell>
          <cell r="R1519" t="str">
            <v/>
          </cell>
        </row>
        <row r="1520">
          <cell r="A1520">
            <v>1519</v>
          </cell>
          <cell r="B1520" t="str">
            <v>ビニルケーブル　(VVR)</v>
          </cell>
          <cell r="C1520" t="str">
            <v>22 mm^2×3C</v>
          </cell>
          <cell r="D1520" t="str">
            <v>ＫＧ／Ｍ</v>
          </cell>
          <cell r="E1520" t="str">
            <v/>
          </cell>
          <cell r="F1520" t="str">
            <v/>
          </cell>
          <cell r="G1520" t="str">
            <v/>
          </cell>
          <cell r="H1520" t="str">
            <v/>
          </cell>
          <cell r="I1520" t="str">
            <v/>
          </cell>
          <cell r="J1520" t="str">
            <v/>
          </cell>
          <cell r="K1520" t="str">
            <v/>
          </cell>
          <cell r="L1520" t="str">
            <v/>
          </cell>
          <cell r="M1520" t="str">
            <v/>
          </cell>
          <cell r="N1520" t="str">
            <v/>
          </cell>
          <cell r="O1520" t="str">
            <v/>
          </cell>
          <cell r="P1520">
            <v>0.59399999999999997</v>
          </cell>
          <cell r="Q1520">
            <v>1.07</v>
          </cell>
          <cell r="R1520" t="str">
            <v/>
          </cell>
        </row>
        <row r="1521">
          <cell r="A1521">
            <v>1520</v>
          </cell>
          <cell r="B1521" t="str">
            <v>ビニルケーブル　(VVR)</v>
          </cell>
          <cell r="C1521" t="str">
            <v>38 mm^2×3C</v>
          </cell>
          <cell r="D1521" t="str">
            <v>ＫＧ／Ｍ</v>
          </cell>
          <cell r="E1521" t="str">
            <v/>
          </cell>
          <cell r="F1521" t="str">
            <v/>
          </cell>
          <cell r="G1521" t="str">
            <v/>
          </cell>
          <cell r="H1521" t="str">
            <v/>
          </cell>
          <cell r="I1521" t="str">
            <v/>
          </cell>
          <cell r="J1521" t="str">
            <v/>
          </cell>
          <cell r="K1521" t="str">
            <v/>
          </cell>
          <cell r="L1521" t="str">
            <v/>
          </cell>
          <cell r="M1521" t="str">
            <v/>
          </cell>
          <cell r="N1521" t="str">
            <v/>
          </cell>
          <cell r="O1521" t="str">
            <v/>
          </cell>
          <cell r="P1521">
            <v>1.0029999999999999</v>
          </cell>
          <cell r="Q1521">
            <v>1.69</v>
          </cell>
          <cell r="R1521" t="str">
            <v/>
          </cell>
        </row>
        <row r="1522">
          <cell r="A1522">
            <v>1521</v>
          </cell>
          <cell r="B1522" t="str">
            <v>ビニルケーブル　(VVR)</v>
          </cell>
          <cell r="C1522" t="str">
            <v>60 mm^2×3C</v>
          </cell>
          <cell r="D1522" t="str">
            <v>ＫＧ／Ｍ</v>
          </cell>
          <cell r="E1522" t="str">
            <v/>
          </cell>
          <cell r="F1522" t="str">
            <v/>
          </cell>
          <cell r="G1522" t="str">
            <v/>
          </cell>
          <cell r="H1522" t="str">
            <v/>
          </cell>
          <cell r="I1522" t="str">
            <v/>
          </cell>
          <cell r="J1522" t="str">
            <v/>
          </cell>
          <cell r="K1522" t="str">
            <v/>
          </cell>
          <cell r="L1522" t="str">
            <v/>
          </cell>
          <cell r="M1522" t="str">
            <v/>
          </cell>
          <cell r="N1522" t="str">
            <v/>
          </cell>
          <cell r="O1522" t="str">
            <v/>
          </cell>
          <cell r="P1522">
            <v>1.611</v>
          </cell>
          <cell r="Q1522">
            <v>2.48</v>
          </cell>
          <cell r="R1522" t="str">
            <v/>
          </cell>
        </row>
        <row r="1523">
          <cell r="A1523">
            <v>1522</v>
          </cell>
          <cell r="B1523" t="str">
            <v>ビニルケーブル　(VVR)</v>
          </cell>
          <cell r="C1523" t="str">
            <v>100 mm^2×3C</v>
          </cell>
          <cell r="D1523" t="str">
            <v>ＫＧ／Ｍ</v>
          </cell>
          <cell r="E1523" t="str">
            <v/>
          </cell>
          <cell r="F1523" t="str">
            <v/>
          </cell>
          <cell r="G1523" t="str">
            <v/>
          </cell>
          <cell r="H1523" t="str">
            <v/>
          </cell>
          <cell r="I1523" t="str">
            <v/>
          </cell>
          <cell r="J1523" t="str">
            <v/>
          </cell>
          <cell r="K1523" t="str">
            <v/>
          </cell>
          <cell r="L1523" t="str">
            <v/>
          </cell>
          <cell r="M1523" t="str">
            <v/>
          </cell>
          <cell r="N1523" t="str">
            <v/>
          </cell>
          <cell r="O1523" t="str">
            <v/>
          </cell>
          <cell r="P1523">
            <v>2.7229999999999999</v>
          </cell>
          <cell r="Q1523">
            <v>3.99</v>
          </cell>
          <cell r="R1523" t="str">
            <v/>
          </cell>
        </row>
        <row r="1524">
          <cell r="A1524">
            <v>1523</v>
          </cell>
          <cell r="B1524" t="str">
            <v>ビニルケーブル　(VVR)</v>
          </cell>
          <cell r="C1524" t="str">
            <v>150 mm^2×3C</v>
          </cell>
          <cell r="D1524" t="str">
            <v>ＫＧ／Ｍ</v>
          </cell>
          <cell r="E1524" t="str">
            <v/>
          </cell>
          <cell r="F1524" t="str">
            <v/>
          </cell>
          <cell r="G1524" t="str">
            <v/>
          </cell>
          <cell r="H1524" t="str">
            <v/>
          </cell>
          <cell r="I1524" t="str">
            <v/>
          </cell>
          <cell r="J1524" t="str">
            <v/>
          </cell>
          <cell r="K1524" t="str">
            <v/>
          </cell>
          <cell r="L1524" t="str">
            <v/>
          </cell>
          <cell r="M1524" t="str">
            <v/>
          </cell>
          <cell r="N1524" t="str">
            <v/>
          </cell>
          <cell r="O1524" t="str">
            <v/>
          </cell>
          <cell r="P1524">
            <v>4.17</v>
          </cell>
          <cell r="Q1524">
            <v>5.93</v>
          </cell>
          <cell r="R1524" t="str">
            <v/>
          </cell>
        </row>
        <row r="1525">
          <cell r="A1525">
            <v>1524</v>
          </cell>
          <cell r="B1525" t="str">
            <v>ビニルケーブル　(VVR)</v>
          </cell>
          <cell r="C1525" t="str">
            <v>200 mm^2×3C</v>
          </cell>
          <cell r="D1525" t="str">
            <v>ＫＧ／Ｍ</v>
          </cell>
          <cell r="E1525" t="str">
            <v/>
          </cell>
          <cell r="F1525" t="str">
            <v/>
          </cell>
          <cell r="G1525" t="str">
            <v/>
          </cell>
          <cell r="H1525" t="str">
            <v/>
          </cell>
          <cell r="I1525" t="str">
            <v/>
          </cell>
          <cell r="J1525" t="str">
            <v/>
          </cell>
          <cell r="K1525" t="str">
            <v/>
          </cell>
          <cell r="L1525" t="str">
            <v/>
          </cell>
          <cell r="M1525" t="str">
            <v/>
          </cell>
          <cell r="N1525" t="str">
            <v/>
          </cell>
          <cell r="O1525" t="str">
            <v/>
          </cell>
          <cell r="P1525">
            <v>5.3230000000000004</v>
          </cell>
          <cell r="Q1525">
            <v>7.44</v>
          </cell>
          <cell r="R1525" t="str">
            <v/>
          </cell>
        </row>
        <row r="1526">
          <cell r="A1526">
            <v>1525</v>
          </cell>
          <cell r="B1526" t="str">
            <v>ビニルケーブル　(VVR)</v>
          </cell>
          <cell r="C1526" t="str">
            <v>250 mm^2×3C</v>
          </cell>
          <cell r="D1526" t="str">
            <v>ＫＧ／Ｍ</v>
          </cell>
          <cell r="E1526" t="str">
            <v/>
          </cell>
          <cell r="F1526" t="str">
            <v/>
          </cell>
          <cell r="G1526" t="str">
            <v/>
          </cell>
          <cell r="H1526" t="str">
            <v/>
          </cell>
          <cell r="I1526" t="str">
            <v/>
          </cell>
          <cell r="J1526" t="str">
            <v/>
          </cell>
          <cell r="K1526" t="str">
            <v/>
          </cell>
          <cell r="L1526" t="str">
            <v/>
          </cell>
          <cell r="M1526" t="str">
            <v/>
          </cell>
          <cell r="N1526" t="str">
            <v/>
          </cell>
          <cell r="O1526" t="str">
            <v/>
          </cell>
          <cell r="P1526">
            <v>6.8940000000000001</v>
          </cell>
          <cell r="Q1526">
            <v>9.36</v>
          </cell>
          <cell r="R1526" t="str">
            <v/>
          </cell>
        </row>
        <row r="1527">
          <cell r="A1527">
            <v>1526</v>
          </cell>
          <cell r="B1527" t="str">
            <v>ビニルケーブル　(VVR)</v>
          </cell>
          <cell r="C1527" t="str">
            <v>1.6mm×4C</v>
          </cell>
          <cell r="D1527" t="str">
            <v>ＫＧ／Ｍ</v>
          </cell>
          <cell r="E1527" t="str">
            <v/>
          </cell>
          <cell r="F1527" t="str">
            <v/>
          </cell>
          <cell r="G1527" t="str">
            <v/>
          </cell>
          <cell r="H1527" t="str">
            <v/>
          </cell>
          <cell r="I1527" t="str">
            <v/>
          </cell>
          <cell r="J1527" t="str">
            <v/>
          </cell>
          <cell r="K1527" t="str">
            <v/>
          </cell>
          <cell r="L1527" t="str">
            <v/>
          </cell>
          <cell r="M1527" t="str">
            <v/>
          </cell>
          <cell r="N1527" t="str">
            <v/>
          </cell>
          <cell r="O1527" t="str">
            <v/>
          </cell>
          <cell r="P1527">
            <v>7.1999999999999995E-2</v>
          </cell>
          <cell r="Q1527">
            <v>0.19</v>
          </cell>
          <cell r="R1527" t="str">
            <v/>
          </cell>
        </row>
        <row r="1528">
          <cell r="A1528">
            <v>1527</v>
          </cell>
          <cell r="B1528" t="str">
            <v>ビニルケーブル　(VVR)</v>
          </cell>
          <cell r="C1528" t="str">
            <v>2.0mm×4C</v>
          </cell>
          <cell r="D1528" t="str">
            <v>ＫＧ／Ｍ</v>
          </cell>
          <cell r="E1528" t="str">
            <v/>
          </cell>
          <cell r="F1528" t="str">
            <v/>
          </cell>
          <cell r="G1528" t="str">
            <v/>
          </cell>
          <cell r="H1528" t="str">
            <v/>
          </cell>
          <cell r="I1528" t="str">
            <v/>
          </cell>
          <cell r="J1528" t="str">
            <v/>
          </cell>
          <cell r="K1528" t="str">
            <v/>
          </cell>
          <cell r="L1528" t="str">
            <v/>
          </cell>
          <cell r="M1528" t="str">
            <v/>
          </cell>
          <cell r="N1528" t="str">
            <v/>
          </cell>
          <cell r="O1528" t="str">
            <v/>
          </cell>
          <cell r="P1528">
            <v>0.112</v>
          </cell>
          <cell r="Q1528">
            <v>0.25</v>
          </cell>
          <cell r="R1528" t="str">
            <v/>
          </cell>
        </row>
        <row r="1529">
          <cell r="A1529">
            <v>1528</v>
          </cell>
          <cell r="B1529" t="str">
            <v>ビニルケーブル　(VVR)</v>
          </cell>
          <cell r="C1529" t="str">
            <v>2.6mm×4C</v>
          </cell>
          <cell r="D1529" t="str">
            <v>ＫＧ／Ｍ</v>
          </cell>
          <cell r="E1529" t="str">
            <v/>
          </cell>
          <cell r="F1529" t="str">
            <v/>
          </cell>
          <cell r="G1529" t="str">
            <v/>
          </cell>
          <cell r="H1529" t="str">
            <v/>
          </cell>
          <cell r="I1529" t="str">
            <v/>
          </cell>
          <cell r="J1529" t="str">
            <v/>
          </cell>
          <cell r="K1529" t="str">
            <v/>
          </cell>
          <cell r="L1529" t="str">
            <v/>
          </cell>
          <cell r="M1529" t="str">
            <v/>
          </cell>
          <cell r="N1529" t="str">
            <v/>
          </cell>
          <cell r="O1529" t="str">
            <v/>
          </cell>
          <cell r="P1529">
            <v>0.189</v>
          </cell>
          <cell r="Q1529">
            <v>0.38500000000000001</v>
          </cell>
          <cell r="R1529" t="str">
            <v/>
          </cell>
        </row>
        <row r="1530">
          <cell r="A1530">
            <v>1529</v>
          </cell>
          <cell r="B1530" t="str">
            <v>ビニルケーブル　(VVR)</v>
          </cell>
          <cell r="C1530" t="str">
            <v>5.5mm^2×4C</v>
          </cell>
          <cell r="D1530" t="str">
            <v>ＫＧ／Ｍ</v>
          </cell>
          <cell r="E1530" t="str">
            <v/>
          </cell>
          <cell r="F1530" t="str">
            <v/>
          </cell>
          <cell r="G1530" t="str">
            <v/>
          </cell>
          <cell r="H1530" t="str">
            <v/>
          </cell>
          <cell r="I1530" t="str">
            <v/>
          </cell>
          <cell r="J1530" t="str">
            <v/>
          </cell>
          <cell r="K1530" t="str">
            <v/>
          </cell>
          <cell r="L1530" t="str">
            <v/>
          </cell>
          <cell r="M1530" t="str">
            <v/>
          </cell>
          <cell r="N1530" t="str">
            <v/>
          </cell>
          <cell r="O1530" t="str">
            <v/>
          </cell>
          <cell r="P1530" t="str">
            <v/>
          </cell>
          <cell r="Q1530">
            <v>0.42</v>
          </cell>
          <cell r="R1530">
            <v>0.19800000000000001</v>
          </cell>
        </row>
        <row r="1531">
          <cell r="A1531">
            <v>1530</v>
          </cell>
          <cell r="B1531" t="str">
            <v>ビニルケーブル　(VVR)</v>
          </cell>
          <cell r="C1531" t="str">
            <v>8 mm^2×4C</v>
          </cell>
          <cell r="D1531" t="str">
            <v>ＫＧ／Ｍ</v>
          </cell>
          <cell r="E1531" t="str">
            <v/>
          </cell>
          <cell r="F1531" t="str">
            <v/>
          </cell>
          <cell r="G1531" t="str">
            <v/>
          </cell>
          <cell r="H1531" t="str">
            <v/>
          </cell>
          <cell r="I1531" t="str">
            <v/>
          </cell>
          <cell r="J1531" t="str">
            <v/>
          </cell>
          <cell r="K1531" t="str">
            <v/>
          </cell>
          <cell r="L1531" t="str">
            <v/>
          </cell>
          <cell r="M1531" t="str">
            <v/>
          </cell>
          <cell r="N1531" t="str">
            <v/>
          </cell>
          <cell r="O1531" t="str">
            <v/>
          </cell>
          <cell r="P1531" t="str">
            <v/>
          </cell>
          <cell r="Q1531">
            <v>0.59</v>
          </cell>
          <cell r="R1531">
            <v>0.28499999999999998</v>
          </cell>
        </row>
        <row r="1532">
          <cell r="A1532">
            <v>1531</v>
          </cell>
          <cell r="B1532" t="str">
            <v>ビニルケーブル　(VVR)</v>
          </cell>
          <cell r="C1532" t="str">
            <v>14 mm^2×4C</v>
          </cell>
          <cell r="D1532" t="str">
            <v>ＫＧ／Ｍ</v>
          </cell>
          <cell r="E1532" t="str">
            <v/>
          </cell>
          <cell r="F1532" t="str">
            <v/>
          </cell>
          <cell r="G1532" t="str">
            <v/>
          </cell>
          <cell r="H1532" t="str">
            <v/>
          </cell>
          <cell r="I1532" t="str">
            <v/>
          </cell>
          <cell r="J1532" t="str">
            <v/>
          </cell>
          <cell r="K1532" t="str">
            <v/>
          </cell>
          <cell r="L1532" t="str">
            <v/>
          </cell>
          <cell r="M1532" t="str">
            <v/>
          </cell>
          <cell r="N1532" t="str">
            <v/>
          </cell>
          <cell r="O1532" t="str">
            <v/>
          </cell>
          <cell r="P1532">
            <v>0.50700000000000001</v>
          </cell>
          <cell r="Q1532">
            <v>0.94499999999999995</v>
          </cell>
          <cell r="R1532" t="str">
            <v/>
          </cell>
        </row>
        <row r="1533">
          <cell r="A1533">
            <v>1532</v>
          </cell>
          <cell r="B1533" t="str">
            <v>耐火ケーブル　(FP)</v>
          </cell>
          <cell r="C1533" t="str">
            <v>0.9mm×2C</v>
          </cell>
          <cell r="D1533" t="str">
            <v>ＫＧ／Ｍ</v>
          </cell>
          <cell r="E1533" t="str">
            <v/>
          </cell>
          <cell r="F1533" t="str">
            <v/>
          </cell>
          <cell r="G1533" t="str">
            <v/>
          </cell>
          <cell r="H1533" t="str">
            <v/>
          </cell>
          <cell r="I1533" t="str">
            <v/>
          </cell>
          <cell r="J1533" t="str">
            <v/>
          </cell>
          <cell r="K1533" t="str">
            <v/>
          </cell>
          <cell r="L1533" t="str">
            <v/>
          </cell>
          <cell r="M1533" t="str">
            <v/>
          </cell>
          <cell r="N1533" t="str">
            <v/>
          </cell>
          <cell r="O1533" t="str">
            <v/>
          </cell>
          <cell r="P1533" t="str">
            <v/>
          </cell>
          <cell r="Q1533">
            <v>4.1000000000000002E-2</v>
          </cell>
          <cell r="R1533">
            <v>1.0999999999999999E-2</v>
          </cell>
        </row>
        <row r="1534">
          <cell r="A1534">
            <v>1533</v>
          </cell>
          <cell r="B1534" t="str">
            <v>耐火ケーブル　(FP)</v>
          </cell>
          <cell r="C1534" t="str">
            <v>0.9mm×3C</v>
          </cell>
          <cell r="D1534" t="str">
            <v>ＫＧ／Ｍ</v>
          </cell>
          <cell r="E1534" t="str">
            <v/>
          </cell>
          <cell r="F1534" t="str">
            <v/>
          </cell>
          <cell r="G1534" t="str">
            <v/>
          </cell>
          <cell r="H1534" t="str">
            <v/>
          </cell>
          <cell r="I1534" t="str">
            <v/>
          </cell>
          <cell r="J1534" t="str">
            <v/>
          </cell>
          <cell r="K1534" t="str">
            <v/>
          </cell>
          <cell r="L1534" t="str">
            <v/>
          </cell>
          <cell r="M1534" t="str">
            <v/>
          </cell>
          <cell r="N1534" t="str">
            <v/>
          </cell>
          <cell r="O1534" t="str">
            <v/>
          </cell>
          <cell r="P1534" t="str">
            <v/>
          </cell>
          <cell r="Q1534">
            <v>0.05</v>
          </cell>
          <cell r="R1534">
            <v>0.17</v>
          </cell>
        </row>
        <row r="1535">
          <cell r="A1535">
            <v>1534</v>
          </cell>
          <cell r="B1535" t="str">
            <v>耐火ケーブル　(FP)</v>
          </cell>
          <cell r="C1535" t="str">
            <v>0.9mm×4C</v>
          </cell>
          <cell r="D1535" t="str">
            <v>ＫＧ／Ｍ</v>
          </cell>
          <cell r="E1535" t="str">
            <v/>
          </cell>
          <cell r="F1535" t="str">
            <v/>
          </cell>
          <cell r="G1535" t="str">
            <v/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  <cell r="N1535" t="str">
            <v/>
          </cell>
          <cell r="O1535" t="str">
            <v/>
          </cell>
          <cell r="P1535" t="str">
            <v/>
          </cell>
          <cell r="Q1535">
            <v>0.06</v>
          </cell>
          <cell r="R1535">
            <v>2.3E-2</v>
          </cell>
        </row>
        <row r="1536">
          <cell r="A1536">
            <v>1535</v>
          </cell>
          <cell r="B1536" t="str">
            <v>耐火ケーブル　(FP)</v>
          </cell>
          <cell r="C1536" t="str">
            <v>0.9mm×5C</v>
          </cell>
          <cell r="D1536" t="str">
            <v>ＫＧ／Ｍ</v>
          </cell>
          <cell r="E1536" t="str">
            <v/>
          </cell>
          <cell r="F1536" t="str">
            <v/>
          </cell>
          <cell r="G1536" t="str">
            <v/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  <cell r="N1536" t="str">
            <v/>
          </cell>
          <cell r="O1536" t="str">
            <v/>
          </cell>
          <cell r="P1536" t="str">
            <v/>
          </cell>
          <cell r="Q1536">
            <v>7.0999999999999994E-2</v>
          </cell>
          <cell r="R1536">
            <v>2.8000000000000001E-2</v>
          </cell>
        </row>
        <row r="1537">
          <cell r="A1537">
            <v>1536</v>
          </cell>
          <cell r="B1537" t="str">
            <v>耐火ケーブル　(FP)</v>
          </cell>
          <cell r="C1537" t="str">
            <v>0.9mm×6C</v>
          </cell>
          <cell r="D1537" t="str">
            <v>ＫＧ／Ｍ</v>
          </cell>
          <cell r="E1537" t="str">
            <v/>
          </cell>
          <cell r="F1537" t="str">
            <v/>
          </cell>
          <cell r="G1537" t="str">
            <v/>
          </cell>
          <cell r="H1537" t="str">
            <v/>
          </cell>
          <cell r="I1537" t="str">
            <v/>
          </cell>
          <cell r="J1537" t="str">
            <v/>
          </cell>
          <cell r="K1537" t="str">
            <v/>
          </cell>
          <cell r="L1537" t="str">
            <v/>
          </cell>
          <cell r="M1537" t="str">
            <v/>
          </cell>
          <cell r="N1537" t="str">
            <v/>
          </cell>
          <cell r="O1537" t="str">
            <v/>
          </cell>
          <cell r="P1537" t="str">
            <v/>
          </cell>
          <cell r="Q1537">
            <v>8.3000000000000004E-2</v>
          </cell>
          <cell r="R1537">
            <v>3.4000000000000002E-2</v>
          </cell>
        </row>
        <row r="1538">
          <cell r="A1538">
            <v>1537</v>
          </cell>
          <cell r="B1538" t="str">
            <v>耐火ケーブル　(FP)</v>
          </cell>
          <cell r="C1538" t="str">
            <v>0.9mm×7C</v>
          </cell>
          <cell r="D1538" t="str">
            <v>ＫＧ／Ｍ</v>
          </cell>
          <cell r="E1538" t="str">
            <v/>
          </cell>
          <cell r="F1538" t="str">
            <v/>
          </cell>
          <cell r="G1538" t="str">
            <v/>
          </cell>
          <cell r="H1538" t="str">
            <v/>
          </cell>
          <cell r="I1538" t="str">
            <v/>
          </cell>
          <cell r="J1538" t="str">
            <v/>
          </cell>
          <cell r="K1538" t="str">
            <v/>
          </cell>
          <cell r="L1538" t="str">
            <v/>
          </cell>
          <cell r="M1538" t="str">
            <v/>
          </cell>
          <cell r="N1538" t="str">
            <v/>
          </cell>
          <cell r="O1538" t="str">
            <v/>
          </cell>
          <cell r="P1538" t="str">
            <v/>
          </cell>
          <cell r="Q1538">
            <v>8.8999999999999996E-2</v>
          </cell>
          <cell r="R1538">
            <v>0.04</v>
          </cell>
        </row>
        <row r="1539">
          <cell r="A1539">
            <v>1538</v>
          </cell>
          <cell r="B1539" t="str">
            <v>耐火ケーブル　(FP)</v>
          </cell>
          <cell r="C1539" t="str">
            <v>0.9mm×8C</v>
          </cell>
          <cell r="D1539" t="str">
            <v>ＫＧ／Ｍ</v>
          </cell>
          <cell r="E1539" t="str">
            <v/>
          </cell>
          <cell r="F1539" t="str">
            <v/>
          </cell>
          <cell r="G1539" t="str">
            <v/>
          </cell>
          <cell r="H1539" t="str">
            <v/>
          </cell>
          <cell r="I1539" t="str">
            <v/>
          </cell>
          <cell r="J1539" t="str">
            <v/>
          </cell>
          <cell r="K1539" t="str">
            <v/>
          </cell>
          <cell r="L1539" t="str">
            <v/>
          </cell>
          <cell r="M1539" t="str">
            <v/>
          </cell>
          <cell r="N1539" t="str">
            <v/>
          </cell>
          <cell r="O1539" t="str">
            <v/>
          </cell>
          <cell r="P1539" t="str">
            <v/>
          </cell>
          <cell r="Q1539">
            <v>0.105</v>
          </cell>
          <cell r="R1539">
            <v>4.4999999999999998E-2</v>
          </cell>
        </row>
        <row r="1540">
          <cell r="A1540">
            <v>1539</v>
          </cell>
          <cell r="B1540" t="str">
            <v>耐火ケーブル　(FP)</v>
          </cell>
          <cell r="C1540" t="str">
            <v>0.9mm×10C</v>
          </cell>
          <cell r="D1540" t="str">
            <v>ＫＧ／Ｍ</v>
          </cell>
          <cell r="E1540" t="str">
            <v/>
          </cell>
          <cell r="F1540" t="str">
            <v/>
          </cell>
          <cell r="G1540" t="str">
            <v/>
          </cell>
          <cell r="H1540" t="str">
            <v/>
          </cell>
          <cell r="I1540" t="str">
            <v/>
          </cell>
          <cell r="J1540" t="str">
            <v/>
          </cell>
          <cell r="K1540" t="str">
            <v/>
          </cell>
          <cell r="L1540" t="str">
            <v/>
          </cell>
          <cell r="M1540" t="str">
            <v/>
          </cell>
          <cell r="N1540" t="str">
            <v/>
          </cell>
          <cell r="O1540" t="str">
            <v/>
          </cell>
          <cell r="P1540" t="str">
            <v/>
          </cell>
          <cell r="Q1540">
            <v>0.13500000000000001</v>
          </cell>
          <cell r="R1540">
            <v>5.7000000000000002E-2</v>
          </cell>
        </row>
        <row r="1541">
          <cell r="A1541">
            <v>1540</v>
          </cell>
          <cell r="B1541" t="str">
            <v>耐火ケーブル　(FP)</v>
          </cell>
          <cell r="C1541" t="str">
            <v>0.9mm×15C</v>
          </cell>
          <cell r="D1541" t="str">
            <v>ＫＧ／Ｍ</v>
          </cell>
          <cell r="E1541" t="str">
            <v/>
          </cell>
          <cell r="F1541" t="str">
            <v/>
          </cell>
          <cell r="G1541" t="str">
            <v/>
          </cell>
          <cell r="H1541" t="str">
            <v/>
          </cell>
          <cell r="I1541" t="str">
            <v/>
          </cell>
          <cell r="J1541" t="str">
            <v/>
          </cell>
          <cell r="K1541" t="str">
            <v/>
          </cell>
          <cell r="L1541" t="str">
            <v/>
          </cell>
          <cell r="M1541" t="str">
            <v/>
          </cell>
          <cell r="N1541" t="str">
            <v/>
          </cell>
          <cell r="O1541" t="str">
            <v/>
          </cell>
          <cell r="P1541" t="str">
            <v/>
          </cell>
          <cell r="Q1541">
            <v>0.18</v>
          </cell>
          <cell r="R1541">
            <v>8.5999999999999993E-2</v>
          </cell>
        </row>
        <row r="1542">
          <cell r="A1542">
            <v>1541</v>
          </cell>
          <cell r="B1542" t="str">
            <v>耐火ケーブル　(FP)</v>
          </cell>
          <cell r="C1542" t="str">
            <v>0.9mm×20C</v>
          </cell>
          <cell r="D1542" t="str">
            <v>ＫＧ／Ｍ</v>
          </cell>
          <cell r="E1542" t="str">
            <v/>
          </cell>
          <cell r="F1542" t="str">
            <v/>
          </cell>
          <cell r="G1542" t="str">
            <v/>
          </cell>
          <cell r="H1542" t="str">
            <v/>
          </cell>
          <cell r="I1542" t="str">
            <v/>
          </cell>
          <cell r="J1542" t="str">
            <v/>
          </cell>
          <cell r="K1542" t="str">
            <v/>
          </cell>
          <cell r="L1542" t="str">
            <v/>
          </cell>
          <cell r="M1542" t="str">
            <v/>
          </cell>
          <cell r="N1542" t="str">
            <v/>
          </cell>
          <cell r="O1542" t="str">
            <v/>
          </cell>
          <cell r="P1542" t="str">
            <v/>
          </cell>
          <cell r="Q1542">
            <v>0.23</v>
          </cell>
          <cell r="R1542">
            <v>0.113</v>
          </cell>
        </row>
        <row r="1543">
          <cell r="A1543">
            <v>1542</v>
          </cell>
          <cell r="B1543" t="str">
            <v>耐火ケーブル　(FP)</v>
          </cell>
          <cell r="C1543" t="str">
            <v>0.9mm×25C</v>
          </cell>
          <cell r="D1543" t="str">
            <v>ＫＧ／Ｍ</v>
          </cell>
          <cell r="E1543" t="str">
            <v/>
          </cell>
          <cell r="F1543" t="str">
            <v/>
          </cell>
          <cell r="G1543" t="str">
            <v/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  <cell r="N1543" t="str">
            <v/>
          </cell>
          <cell r="O1543" t="str">
            <v/>
          </cell>
          <cell r="P1543" t="str">
            <v/>
          </cell>
          <cell r="Q1543">
            <v>0.28499999999999998</v>
          </cell>
          <cell r="R1543">
            <v>0.14299999999999999</v>
          </cell>
        </row>
        <row r="1544">
          <cell r="A1544">
            <v>1543</v>
          </cell>
          <cell r="B1544" t="str">
            <v>耐火ケーブル　(FP)</v>
          </cell>
          <cell r="C1544" t="str">
            <v>0.9mm×30C</v>
          </cell>
          <cell r="D1544" t="str">
            <v>ＫＧ／Ｍ</v>
          </cell>
          <cell r="E1544" t="str">
            <v/>
          </cell>
          <cell r="F1544" t="str">
            <v/>
          </cell>
          <cell r="G1544" t="str">
            <v/>
          </cell>
          <cell r="H1544" t="str">
            <v/>
          </cell>
          <cell r="I1544" t="str">
            <v/>
          </cell>
          <cell r="J1544" t="str">
            <v/>
          </cell>
          <cell r="K1544" t="str">
            <v/>
          </cell>
          <cell r="L1544" t="str">
            <v/>
          </cell>
          <cell r="M1544" t="str">
            <v/>
          </cell>
          <cell r="N1544" t="str">
            <v/>
          </cell>
          <cell r="O1544" t="str">
            <v/>
          </cell>
          <cell r="P1544" t="str">
            <v/>
          </cell>
          <cell r="Q1544">
            <v>0.33</v>
          </cell>
          <cell r="R1544">
            <v>0.17</v>
          </cell>
        </row>
        <row r="1545">
          <cell r="A1545">
            <v>1544</v>
          </cell>
          <cell r="B1545" t="str">
            <v>耐火ケーブル　(FP)</v>
          </cell>
          <cell r="C1545" t="str">
            <v>1.2mm×2C</v>
          </cell>
          <cell r="D1545" t="str">
            <v>ＫＧ／Ｍ</v>
          </cell>
          <cell r="E1545" t="str">
            <v/>
          </cell>
          <cell r="F1545" t="str">
            <v/>
          </cell>
          <cell r="G1545" t="str">
            <v/>
          </cell>
          <cell r="H1545" t="str">
            <v/>
          </cell>
          <cell r="I1545" t="str">
            <v/>
          </cell>
          <cell r="J1545" t="str">
            <v/>
          </cell>
          <cell r="K1545" t="str">
            <v/>
          </cell>
          <cell r="L1545" t="str">
            <v/>
          </cell>
          <cell r="M1545" t="str">
            <v/>
          </cell>
          <cell r="N1545" t="str">
            <v/>
          </cell>
          <cell r="O1545" t="str">
            <v/>
          </cell>
          <cell r="P1545" t="str">
            <v/>
          </cell>
          <cell r="Q1545">
            <v>5.5E-2</v>
          </cell>
          <cell r="R1545">
            <v>0.02</v>
          </cell>
        </row>
        <row r="1546">
          <cell r="A1546">
            <v>1545</v>
          </cell>
          <cell r="B1546" t="str">
            <v>耐火ケーブル　(FP)</v>
          </cell>
          <cell r="C1546" t="str">
            <v>1.2mm×3C</v>
          </cell>
          <cell r="D1546" t="str">
            <v>ＫＧ／Ｍ</v>
          </cell>
          <cell r="E1546" t="str">
            <v/>
          </cell>
          <cell r="F1546" t="str">
            <v/>
          </cell>
          <cell r="G1546" t="str">
            <v/>
          </cell>
          <cell r="H1546" t="str">
            <v/>
          </cell>
          <cell r="I1546" t="str">
            <v/>
          </cell>
          <cell r="J1546" t="str">
            <v/>
          </cell>
          <cell r="K1546" t="str">
            <v/>
          </cell>
          <cell r="L1546" t="str">
            <v/>
          </cell>
          <cell r="M1546" t="str">
            <v/>
          </cell>
          <cell r="N1546" t="str">
            <v/>
          </cell>
          <cell r="O1546" t="str">
            <v/>
          </cell>
          <cell r="P1546" t="str">
            <v/>
          </cell>
          <cell r="Q1546">
            <v>6.9000000000000006E-2</v>
          </cell>
          <cell r="R1546">
            <v>0.03</v>
          </cell>
        </row>
        <row r="1547">
          <cell r="A1547">
            <v>1546</v>
          </cell>
          <cell r="B1547" t="str">
            <v>耐火ケーブル　(FP)</v>
          </cell>
          <cell r="C1547" t="str">
            <v>1.2mm×4C</v>
          </cell>
          <cell r="D1547" t="str">
            <v>ＫＧ／Ｍ</v>
          </cell>
          <cell r="E1547" t="str">
            <v/>
          </cell>
          <cell r="F1547" t="str">
            <v/>
          </cell>
          <cell r="G1547" t="str">
            <v/>
          </cell>
          <cell r="H1547" t="str">
            <v/>
          </cell>
          <cell r="I1547" t="str">
            <v/>
          </cell>
          <cell r="J1547" t="str">
            <v/>
          </cell>
          <cell r="K1547" t="str">
            <v/>
          </cell>
          <cell r="L1547" t="str">
            <v/>
          </cell>
          <cell r="M1547" t="str">
            <v/>
          </cell>
          <cell r="N1547" t="str">
            <v/>
          </cell>
          <cell r="O1547" t="str">
            <v/>
          </cell>
          <cell r="P1547" t="str">
            <v/>
          </cell>
          <cell r="Q1547">
            <v>8.5000000000000006E-2</v>
          </cell>
          <cell r="R1547">
            <v>0.04</v>
          </cell>
        </row>
        <row r="1548">
          <cell r="A1548">
            <v>1547</v>
          </cell>
          <cell r="B1548" t="str">
            <v>耐火ケーブル　(FP)</v>
          </cell>
          <cell r="C1548" t="str">
            <v>1.2mm×5C</v>
          </cell>
          <cell r="D1548" t="str">
            <v>ＫＧ／Ｍ</v>
          </cell>
          <cell r="E1548" t="str">
            <v/>
          </cell>
          <cell r="F1548" t="str">
            <v/>
          </cell>
          <cell r="G1548" t="str">
            <v/>
          </cell>
          <cell r="H1548" t="str">
            <v/>
          </cell>
          <cell r="I1548" t="str">
            <v/>
          </cell>
          <cell r="J1548" t="str">
            <v/>
          </cell>
          <cell r="K1548" t="str">
            <v/>
          </cell>
          <cell r="L1548" t="str">
            <v/>
          </cell>
          <cell r="M1548" t="str">
            <v/>
          </cell>
          <cell r="N1548" t="str">
            <v/>
          </cell>
          <cell r="O1548" t="str">
            <v/>
          </cell>
          <cell r="P1548" t="str">
            <v/>
          </cell>
          <cell r="Q1548">
            <v>0.105</v>
          </cell>
          <cell r="R1548">
            <v>0.05</v>
          </cell>
        </row>
        <row r="1549">
          <cell r="A1549">
            <v>1548</v>
          </cell>
          <cell r="B1549" t="str">
            <v>耐火ケーブル　(FP)</v>
          </cell>
          <cell r="C1549" t="str">
            <v>1.2mm×6C</v>
          </cell>
          <cell r="D1549" t="str">
            <v>ＫＧ／Ｍ</v>
          </cell>
          <cell r="E1549" t="str">
            <v/>
          </cell>
          <cell r="F1549" t="str">
            <v/>
          </cell>
          <cell r="G1549" t="str">
            <v/>
          </cell>
          <cell r="H1549" t="str">
            <v/>
          </cell>
          <cell r="I1549" t="str">
            <v/>
          </cell>
          <cell r="J1549" t="str">
            <v/>
          </cell>
          <cell r="K1549" t="str">
            <v/>
          </cell>
          <cell r="L1549" t="str">
            <v/>
          </cell>
          <cell r="M1549" t="str">
            <v/>
          </cell>
          <cell r="N1549" t="str">
            <v/>
          </cell>
          <cell r="O1549" t="str">
            <v/>
          </cell>
          <cell r="P1549" t="str">
            <v/>
          </cell>
          <cell r="Q1549">
            <v>0.12</v>
          </cell>
          <cell r="R1549">
            <v>0.06</v>
          </cell>
        </row>
        <row r="1550">
          <cell r="A1550">
            <v>1549</v>
          </cell>
          <cell r="B1550" t="str">
            <v>耐火ケーブル　(FP)</v>
          </cell>
          <cell r="C1550" t="str">
            <v>1.2mm×7C</v>
          </cell>
          <cell r="D1550" t="str">
            <v>ＫＧ／Ｍ</v>
          </cell>
          <cell r="E1550" t="str">
            <v/>
          </cell>
          <cell r="F1550" t="str">
            <v/>
          </cell>
          <cell r="G1550" t="str">
            <v/>
          </cell>
          <cell r="H1550" t="str">
            <v/>
          </cell>
          <cell r="I1550" t="str">
            <v/>
          </cell>
          <cell r="J1550" t="str">
            <v/>
          </cell>
          <cell r="K1550" t="str">
            <v/>
          </cell>
          <cell r="L1550" t="str">
            <v/>
          </cell>
          <cell r="M1550" t="str">
            <v/>
          </cell>
          <cell r="N1550" t="str">
            <v/>
          </cell>
          <cell r="O1550" t="str">
            <v/>
          </cell>
          <cell r="P1550" t="str">
            <v/>
          </cell>
          <cell r="Q1550">
            <v>0.13</v>
          </cell>
          <cell r="R1550">
            <v>7.0000000000000007E-2</v>
          </cell>
        </row>
        <row r="1551">
          <cell r="A1551">
            <v>1550</v>
          </cell>
          <cell r="B1551" t="str">
            <v>耐火ケーブル　(FP)</v>
          </cell>
          <cell r="C1551" t="str">
            <v>1.2mm×8C</v>
          </cell>
          <cell r="D1551" t="str">
            <v>ＫＧ／Ｍ</v>
          </cell>
          <cell r="E1551" t="str">
            <v/>
          </cell>
          <cell r="F1551" t="str">
            <v/>
          </cell>
          <cell r="G1551" t="str">
            <v/>
          </cell>
          <cell r="H1551" t="str">
            <v/>
          </cell>
          <cell r="I1551" t="str">
            <v/>
          </cell>
          <cell r="J1551" t="str">
            <v/>
          </cell>
          <cell r="K1551" t="str">
            <v/>
          </cell>
          <cell r="L1551" t="str">
            <v/>
          </cell>
          <cell r="M1551" t="str">
            <v/>
          </cell>
          <cell r="N1551" t="str">
            <v/>
          </cell>
          <cell r="O1551" t="str">
            <v/>
          </cell>
          <cell r="P1551" t="str">
            <v/>
          </cell>
          <cell r="Q1551">
            <v>0.155</v>
          </cell>
          <cell r="R1551">
            <v>0.08</v>
          </cell>
        </row>
        <row r="1552">
          <cell r="A1552">
            <v>1551</v>
          </cell>
          <cell r="B1552" t="str">
            <v>耐火ケーブル　(FP)</v>
          </cell>
          <cell r="C1552" t="str">
            <v>1.2mm×9C</v>
          </cell>
          <cell r="D1552" t="str">
            <v>ＫＧ／Ｍ</v>
          </cell>
          <cell r="E1552" t="str">
            <v/>
          </cell>
          <cell r="F1552" t="str">
            <v/>
          </cell>
          <cell r="G1552" t="str">
            <v/>
          </cell>
          <cell r="H1552" t="str">
            <v/>
          </cell>
          <cell r="I1552" t="str">
            <v/>
          </cell>
          <cell r="J1552" t="str">
            <v/>
          </cell>
          <cell r="K1552" t="str">
            <v/>
          </cell>
          <cell r="L1552" t="str">
            <v/>
          </cell>
          <cell r="M1552" t="str">
            <v/>
          </cell>
          <cell r="N1552" t="str">
            <v/>
          </cell>
          <cell r="O1552" t="str">
            <v/>
          </cell>
          <cell r="P1552" t="str">
            <v/>
          </cell>
          <cell r="Q1552">
            <v>0.17</v>
          </cell>
          <cell r="R1552">
            <v>0.09</v>
          </cell>
        </row>
        <row r="1553">
          <cell r="A1553">
            <v>1552</v>
          </cell>
          <cell r="B1553" t="str">
            <v>耐火ケーブル　(FP)</v>
          </cell>
          <cell r="C1553" t="str">
            <v>1.2mm×10C</v>
          </cell>
          <cell r="D1553" t="str">
            <v>ＫＧ／Ｍ</v>
          </cell>
          <cell r="E1553" t="str">
            <v/>
          </cell>
          <cell r="F1553" t="str">
            <v/>
          </cell>
          <cell r="G1553" t="str">
            <v/>
          </cell>
          <cell r="H1553" t="str">
            <v/>
          </cell>
          <cell r="I1553" t="str">
            <v/>
          </cell>
          <cell r="J1553" t="str">
            <v/>
          </cell>
          <cell r="K1553" t="str">
            <v/>
          </cell>
          <cell r="L1553" t="str">
            <v/>
          </cell>
          <cell r="M1553" t="str">
            <v/>
          </cell>
          <cell r="N1553" t="str">
            <v/>
          </cell>
          <cell r="O1553" t="str">
            <v/>
          </cell>
          <cell r="P1553" t="str">
            <v/>
          </cell>
          <cell r="Q1553">
            <v>0.19500000000000001</v>
          </cell>
          <cell r="R1553">
            <v>0.1</v>
          </cell>
        </row>
        <row r="1554">
          <cell r="A1554">
            <v>1553</v>
          </cell>
          <cell r="B1554" t="str">
            <v>耐火ケーブル　(FP)</v>
          </cell>
          <cell r="C1554" t="str">
            <v>1.2mm×15C</v>
          </cell>
          <cell r="D1554" t="str">
            <v>ＫＧ／Ｍ</v>
          </cell>
          <cell r="E1554" t="str">
            <v/>
          </cell>
          <cell r="F1554" t="str">
            <v/>
          </cell>
          <cell r="G1554" t="str">
            <v/>
          </cell>
          <cell r="H1554" t="str">
            <v/>
          </cell>
          <cell r="I1554" t="str">
            <v/>
          </cell>
          <cell r="J1554" t="str">
            <v/>
          </cell>
          <cell r="K1554" t="str">
            <v/>
          </cell>
          <cell r="L1554" t="str">
            <v/>
          </cell>
          <cell r="M1554" t="str">
            <v/>
          </cell>
          <cell r="N1554" t="str">
            <v/>
          </cell>
          <cell r="O1554" t="str">
            <v/>
          </cell>
          <cell r="P1554" t="str">
            <v/>
          </cell>
          <cell r="Q1554">
            <v>0.27</v>
          </cell>
          <cell r="R1554">
            <v>0.15</v>
          </cell>
        </row>
        <row r="1555">
          <cell r="A1555">
            <v>1554</v>
          </cell>
          <cell r="B1555" t="str">
            <v>耐火ケーブル　(FP)</v>
          </cell>
          <cell r="C1555" t="str">
            <v>1.2mm×20C</v>
          </cell>
          <cell r="D1555" t="str">
            <v>ＫＧ／Ｍ</v>
          </cell>
          <cell r="E1555" t="str">
            <v/>
          </cell>
          <cell r="F1555" t="str">
            <v/>
          </cell>
          <cell r="G1555" t="str">
            <v/>
          </cell>
          <cell r="H1555" t="str">
            <v/>
          </cell>
          <cell r="I1555" t="str">
            <v/>
          </cell>
          <cell r="J1555" t="str">
            <v/>
          </cell>
          <cell r="K1555" t="str">
            <v/>
          </cell>
          <cell r="L1555" t="str">
            <v/>
          </cell>
          <cell r="M1555" t="str">
            <v/>
          </cell>
          <cell r="N1555" t="str">
            <v/>
          </cell>
          <cell r="O1555" t="str">
            <v/>
          </cell>
          <cell r="P1555" t="str">
            <v/>
          </cell>
          <cell r="Q1555">
            <v>0.34</v>
          </cell>
          <cell r="R1555">
            <v>0.2</v>
          </cell>
        </row>
        <row r="1556">
          <cell r="A1556">
            <v>1555</v>
          </cell>
          <cell r="B1556" t="str">
            <v>耐火ケーブル　(FP)</v>
          </cell>
          <cell r="C1556" t="str">
            <v>1.2mm×25C</v>
          </cell>
          <cell r="D1556" t="str">
            <v>ＫＧ／Ｍ</v>
          </cell>
          <cell r="E1556" t="str">
            <v/>
          </cell>
          <cell r="F1556" t="str">
            <v/>
          </cell>
          <cell r="G1556" t="str">
            <v/>
          </cell>
          <cell r="H1556" t="str">
            <v/>
          </cell>
          <cell r="I1556" t="str">
            <v/>
          </cell>
          <cell r="J1556" t="str">
            <v/>
          </cell>
          <cell r="K1556" t="str">
            <v/>
          </cell>
          <cell r="L1556" t="str">
            <v/>
          </cell>
          <cell r="M1556" t="str">
            <v/>
          </cell>
          <cell r="N1556" t="str">
            <v/>
          </cell>
          <cell r="O1556" t="str">
            <v/>
          </cell>
          <cell r="P1556" t="str">
            <v/>
          </cell>
          <cell r="Q1556">
            <v>0.43</v>
          </cell>
          <cell r="R1556">
            <v>0.25</v>
          </cell>
        </row>
        <row r="1557">
          <cell r="A1557">
            <v>1556</v>
          </cell>
          <cell r="B1557" t="str">
            <v>耐火ケーブル　(FP)</v>
          </cell>
          <cell r="C1557" t="str">
            <v>1.2mm×30C</v>
          </cell>
          <cell r="D1557" t="str">
            <v>ＫＧ／Ｍ</v>
          </cell>
          <cell r="E1557" t="str">
            <v/>
          </cell>
          <cell r="F1557" t="str">
            <v/>
          </cell>
          <cell r="G1557" t="str">
            <v/>
          </cell>
          <cell r="H1557" t="str">
            <v/>
          </cell>
          <cell r="I1557" t="str">
            <v/>
          </cell>
          <cell r="J1557" t="str">
            <v/>
          </cell>
          <cell r="K1557" t="str">
            <v/>
          </cell>
          <cell r="L1557" t="str">
            <v/>
          </cell>
          <cell r="M1557" t="str">
            <v/>
          </cell>
          <cell r="N1557" t="str">
            <v/>
          </cell>
          <cell r="O1557" t="str">
            <v/>
          </cell>
          <cell r="P1557" t="str">
            <v/>
          </cell>
          <cell r="Q1557">
            <v>0.5</v>
          </cell>
          <cell r="R1557">
            <v>0.3</v>
          </cell>
        </row>
        <row r="1558">
          <cell r="A1558">
            <v>1557</v>
          </cell>
          <cell r="B1558" t="str">
            <v>耐火ケーブル　(FP)</v>
          </cell>
          <cell r="C1558" t="str">
            <v>2.0mm^2×1C</v>
          </cell>
          <cell r="D1558" t="str">
            <v>ＫＧ／Ｍ</v>
          </cell>
          <cell r="E1558" t="str">
            <v/>
          </cell>
          <cell r="F1558" t="str">
            <v/>
          </cell>
          <cell r="G1558" t="str">
            <v/>
          </cell>
          <cell r="H1558" t="str">
            <v/>
          </cell>
          <cell r="I1558" t="str">
            <v/>
          </cell>
          <cell r="J1558" t="str">
            <v/>
          </cell>
          <cell r="K1558" t="str">
            <v/>
          </cell>
          <cell r="L1558" t="str">
            <v/>
          </cell>
          <cell r="M1558" t="str">
            <v/>
          </cell>
          <cell r="N1558" t="str">
            <v/>
          </cell>
          <cell r="O1558" t="str">
            <v/>
          </cell>
          <cell r="P1558" t="str">
            <v/>
          </cell>
          <cell r="Q1558">
            <v>7.0000000000000007E-2</v>
          </cell>
          <cell r="R1558">
            <v>1.7999999999999999E-2</v>
          </cell>
        </row>
        <row r="1559">
          <cell r="A1559">
            <v>1558</v>
          </cell>
          <cell r="B1559" t="str">
            <v>耐火ケーブル　(FP)</v>
          </cell>
          <cell r="C1559" t="str">
            <v>3.5mm^2×1C</v>
          </cell>
          <cell r="D1559" t="str">
            <v>ＫＧ／Ｍ</v>
          </cell>
          <cell r="E1559" t="str">
            <v/>
          </cell>
          <cell r="F1559" t="str">
            <v/>
          </cell>
          <cell r="G1559" t="str">
            <v/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  <cell r="N1559" t="str">
            <v/>
          </cell>
          <cell r="O1559" t="str">
            <v/>
          </cell>
          <cell r="P1559" t="str">
            <v/>
          </cell>
          <cell r="Q1559">
            <v>0.09</v>
          </cell>
          <cell r="R1559">
            <v>3.2000000000000001E-2</v>
          </cell>
        </row>
        <row r="1560">
          <cell r="A1560">
            <v>1559</v>
          </cell>
          <cell r="B1560" t="str">
            <v>耐火ケーブル　(FP)</v>
          </cell>
          <cell r="C1560" t="str">
            <v>5.5mm^2×1C</v>
          </cell>
          <cell r="D1560" t="str">
            <v>ＫＧ／Ｍ</v>
          </cell>
          <cell r="E1560" t="str">
            <v/>
          </cell>
          <cell r="F1560" t="str">
            <v/>
          </cell>
          <cell r="G1560" t="str">
            <v/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  <cell r="O1560" t="str">
            <v/>
          </cell>
          <cell r="P1560" t="str">
            <v/>
          </cell>
          <cell r="Q1560">
            <v>0.12</v>
          </cell>
          <cell r="R1560">
            <v>4.9000000000000002E-2</v>
          </cell>
        </row>
        <row r="1561">
          <cell r="A1561">
            <v>1560</v>
          </cell>
          <cell r="B1561" t="str">
            <v>耐火ケーブル　(FP)</v>
          </cell>
          <cell r="C1561" t="str">
            <v>8 mm^2×1C</v>
          </cell>
          <cell r="D1561" t="str">
            <v>ＫＧ／Ｍ</v>
          </cell>
          <cell r="E1561" t="str">
            <v/>
          </cell>
          <cell r="F1561" t="str">
            <v/>
          </cell>
          <cell r="G1561" t="str">
            <v/>
          </cell>
          <cell r="H1561" t="str">
            <v/>
          </cell>
          <cell r="I1561" t="str">
            <v/>
          </cell>
          <cell r="J1561" t="str">
            <v/>
          </cell>
          <cell r="K1561" t="str">
            <v/>
          </cell>
          <cell r="L1561" t="str">
            <v/>
          </cell>
          <cell r="M1561" t="str">
            <v/>
          </cell>
          <cell r="N1561" t="str">
            <v/>
          </cell>
          <cell r="O1561" t="str">
            <v/>
          </cell>
          <cell r="P1561" t="str">
            <v/>
          </cell>
          <cell r="Q1561">
            <v>0.15</v>
          </cell>
          <cell r="R1561">
            <v>7.0999999999999994E-2</v>
          </cell>
        </row>
        <row r="1562">
          <cell r="A1562">
            <v>1561</v>
          </cell>
          <cell r="B1562" t="str">
            <v>耐火ケーブル　(FP)</v>
          </cell>
          <cell r="C1562" t="str">
            <v>14 mm^2×1C</v>
          </cell>
          <cell r="D1562" t="str">
            <v>ＫＧ／Ｍ</v>
          </cell>
          <cell r="E1562" t="str">
            <v/>
          </cell>
          <cell r="F1562" t="str">
            <v/>
          </cell>
          <cell r="G1562" t="str">
            <v/>
          </cell>
          <cell r="H1562" t="str">
            <v/>
          </cell>
          <cell r="I1562" t="str">
            <v/>
          </cell>
          <cell r="J1562" t="str">
            <v/>
          </cell>
          <cell r="K1562" t="str">
            <v/>
          </cell>
          <cell r="L1562" t="str">
            <v/>
          </cell>
          <cell r="M1562" t="str">
            <v/>
          </cell>
          <cell r="N1562" t="str">
            <v/>
          </cell>
          <cell r="O1562" t="str">
            <v/>
          </cell>
          <cell r="P1562">
            <v>0.127</v>
          </cell>
          <cell r="Q1562">
            <v>0.215</v>
          </cell>
          <cell r="R1562" t="str">
            <v/>
          </cell>
        </row>
        <row r="1563">
          <cell r="A1563">
            <v>1562</v>
          </cell>
          <cell r="B1563" t="str">
            <v>耐火ケーブル　(FP)</v>
          </cell>
          <cell r="C1563" t="str">
            <v>22 mm^2×1C</v>
          </cell>
          <cell r="D1563" t="str">
            <v>ＫＧ／Ｍ</v>
          </cell>
          <cell r="E1563" t="str">
            <v/>
          </cell>
          <cell r="F1563" t="str">
            <v/>
          </cell>
          <cell r="G1563" t="str">
            <v/>
          </cell>
          <cell r="H1563" t="str">
            <v/>
          </cell>
          <cell r="I1563" t="str">
            <v/>
          </cell>
          <cell r="J1563" t="str">
            <v/>
          </cell>
          <cell r="K1563" t="str">
            <v/>
          </cell>
          <cell r="L1563" t="str">
            <v/>
          </cell>
          <cell r="M1563" t="str">
            <v/>
          </cell>
          <cell r="N1563" t="str">
            <v/>
          </cell>
          <cell r="O1563" t="str">
            <v/>
          </cell>
          <cell r="P1563">
            <v>0.19800000000000001</v>
          </cell>
          <cell r="Q1563">
            <v>0.31</v>
          </cell>
          <cell r="R1563" t="str">
            <v/>
          </cell>
        </row>
        <row r="1564">
          <cell r="A1564">
            <v>1563</v>
          </cell>
          <cell r="B1564" t="str">
            <v>耐火ケーブル　(FP)</v>
          </cell>
          <cell r="C1564" t="str">
            <v>38 mm^2×1C</v>
          </cell>
          <cell r="D1564" t="str">
            <v>ＫＧ／Ｍ</v>
          </cell>
          <cell r="E1564" t="str">
            <v/>
          </cell>
          <cell r="F1564" t="str">
            <v/>
          </cell>
          <cell r="G1564" t="str">
            <v/>
          </cell>
          <cell r="H1564" t="str">
            <v/>
          </cell>
          <cell r="I1564" t="str">
            <v/>
          </cell>
          <cell r="J1564" t="str">
            <v/>
          </cell>
          <cell r="K1564" t="str">
            <v/>
          </cell>
          <cell r="L1564" t="str">
            <v/>
          </cell>
          <cell r="M1564" t="str">
            <v/>
          </cell>
          <cell r="N1564" t="str">
            <v/>
          </cell>
          <cell r="O1564" t="str">
            <v/>
          </cell>
          <cell r="P1564">
            <v>0.33400000000000002</v>
          </cell>
          <cell r="Q1564">
            <v>0.47499999999999998</v>
          </cell>
          <cell r="R1564" t="str">
            <v/>
          </cell>
        </row>
        <row r="1565">
          <cell r="A1565">
            <v>1564</v>
          </cell>
          <cell r="B1565" t="str">
            <v>耐火ケーブル　(FP)</v>
          </cell>
          <cell r="C1565" t="str">
            <v>50 mm^2×1C</v>
          </cell>
          <cell r="D1565" t="str">
            <v>ＫＧ／Ｍ</v>
          </cell>
          <cell r="E1565" t="str">
            <v/>
          </cell>
          <cell r="F1565" t="str">
            <v/>
          </cell>
          <cell r="G1565" t="str">
            <v/>
          </cell>
          <cell r="H1565" t="str">
            <v/>
          </cell>
          <cell r="I1565" t="str">
            <v/>
          </cell>
          <cell r="J1565" t="str">
            <v/>
          </cell>
          <cell r="K1565" t="str">
            <v/>
          </cell>
          <cell r="L1565" t="str">
            <v/>
          </cell>
          <cell r="M1565" t="str">
            <v/>
          </cell>
          <cell r="N1565" t="str">
            <v/>
          </cell>
          <cell r="O1565" t="str">
            <v/>
          </cell>
          <cell r="P1565">
            <v>0.435</v>
          </cell>
          <cell r="Q1565">
            <v>0.60499999999999998</v>
          </cell>
          <cell r="R1565" t="str">
            <v/>
          </cell>
        </row>
        <row r="1566">
          <cell r="A1566">
            <v>1565</v>
          </cell>
          <cell r="B1566" t="str">
            <v>耐火ケーブル　(FP)</v>
          </cell>
          <cell r="C1566" t="str">
            <v>60 mm^2×1C</v>
          </cell>
          <cell r="D1566" t="str">
            <v>ＫＧ／Ｍ</v>
          </cell>
          <cell r="E1566" t="str">
            <v/>
          </cell>
          <cell r="F1566" t="str">
            <v/>
          </cell>
          <cell r="G1566" t="str">
            <v/>
          </cell>
          <cell r="H1566" t="str">
            <v/>
          </cell>
          <cell r="I1566" t="str">
            <v/>
          </cell>
          <cell r="J1566" t="str">
            <v/>
          </cell>
          <cell r="K1566" t="str">
            <v/>
          </cell>
          <cell r="L1566" t="str">
            <v/>
          </cell>
          <cell r="M1566" t="str">
            <v/>
          </cell>
          <cell r="N1566" t="str">
            <v/>
          </cell>
          <cell r="O1566" t="str">
            <v/>
          </cell>
          <cell r="P1566">
            <v>0.53700000000000003</v>
          </cell>
          <cell r="Q1566">
            <v>0.72</v>
          </cell>
          <cell r="R1566" t="str">
            <v/>
          </cell>
        </row>
        <row r="1567">
          <cell r="A1567">
            <v>1566</v>
          </cell>
          <cell r="B1567" t="str">
            <v>耐火ケーブル　(FP)</v>
          </cell>
          <cell r="C1567" t="str">
            <v>80 mm^2×1C</v>
          </cell>
          <cell r="D1567" t="str">
            <v>ＫＧ／Ｍ</v>
          </cell>
          <cell r="E1567" t="str">
            <v/>
          </cell>
          <cell r="F1567" t="str">
            <v/>
          </cell>
          <cell r="G1567" t="str">
            <v/>
          </cell>
          <cell r="H1567" t="str">
            <v/>
          </cell>
          <cell r="I1567" t="str">
            <v/>
          </cell>
          <cell r="J1567" t="str">
            <v/>
          </cell>
          <cell r="K1567" t="str">
            <v/>
          </cell>
          <cell r="L1567" t="str">
            <v/>
          </cell>
          <cell r="M1567" t="str">
            <v/>
          </cell>
          <cell r="N1567" t="str">
            <v/>
          </cell>
          <cell r="O1567" t="str">
            <v/>
          </cell>
          <cell r="P1567">
            <v>0.71</v>
          </cell>
          <cell r="Q1567">
            <v>0.92</v>
          </cell>
          <cell r="R1567" t="str">
            <v/>
          </cell>
        </row>
        <row r="1568">
          <cell r="A1568">
            <v>1567</v>
          </cell>
          <cell r="B1568" t="str">
            <v>耐火ケーブル　(FP)</v>
          </cell>
          <cell r="C1568" t="str">
            <v>100 mm^2×1C</v>
          </cell>
          <cell r="D1568" t="str">
            <v>ＫＧ／Ｍ</v>
          </cell>
          <cell r="E1568" t="str">
            <v/>
          </cell>
          <cell r="F1568" t="str">
            <v/>
          </cell>
          <cell r="G1568" t="str">
            <v/>
          </cell>
          <cell r="H1568" t="str">
            <v/>
          </cell>
          <cell r="I1568" t="str">
            <v/>
          </cell>
          <cell r="J1568" t="str">
            <v/>
          </cell>
          <cell r="K1568" t="str">
            <v/>
          </cell>
          <cell r="L1568" t="str">
            <v/>
          </cell>
          <cell r="M1568" t="str">
            <v/>
          </cell>
          <cell r="N1568" t="str">
            <v/>
          </cell>
          <cell r="O1568" t="str">
            <v/>
          </cell>
          <cell r="P1568">
            <v>0.90800000000000003</v>
          </cell>
          <cell r="Q1568">
            <v>1.17</v>
          </cell>
          <cell r="R1568" t="str">
            <v/>
          </cell>
        </row>
        <row r="1569">
          <cell r="A1569">
            <v>1568</v>
          </cell>
          <cell r="B1569" t="str">
            <v>耐火ケーブル　(FP)</v>
          </cell>
          <cell r="C1569" t="str">
            <v>2.0mm^2×2C</v>
          </cell>
          <cell r="D1569" t="str">
            <v>ＫＧ／Ｍ</v>
          </cell>
          <cell r="E1569" t="str">
            <v/>
          </cell>
          <cell r="F1569" t="str">
            <v/>
          </cell>
          <cell r="G1569" t="str">
            <v/>
          </cell>
          <cell r="H1569" t="str">
            <v/>
          </cell>
          <cell r="I1569" t="str">
            <v/>
          </cell>
          <cell r="J1569" t="str">
            <v/>
          </cell>
          <cell r="K1569" t="str">
            <v/>
          </cell>
          <cell r="L1569" t="str">
            <v/>
          </cell>
          <cell r="M1569" t="str">
            <v/>
          </cell>
          <cell r="N1569" t="str">
            <v/>
          </cell>
          <cell r="O1569" t="str">
            <v/>
          </cell>
          <cell r="P1569" t="str">
            <v/>
          </cell>
          <cell r="Q1569">
            <v>0.15</v>
          </cell>
          <cell r="R1569">
            <v>3.5999999999999997E-2</v>
          </cell>
        </row>
        <row r="1570">
          <cell r="A1570">
            <v>1569</v>
          </cell>
          <cell r="B1570" t="str">
            <v>耐火ケーブル　(FP)</v>
          </cell>
          <cell r="C1570" t="str">
            <v>3.5mm^2×2C</v>
          </cell>
          <cell r="D1570" t="str">
            <v>ＫＧ／Ｍ</v>
          </cell>
          <cell r="E1570" t="str">
            <v/>
          </cell>
          <cell r="F1570" t="str">
            <v/>
          </cell>
          <cell r="G1570" t="str">
            <v/>
          </cell>
          <cell r="H1570" t="str">
            <v/>
          </cell>
          <cell r="I1570" t="str">
            <v/>
          </cell>
          <cell r="J1570" t="str">
            <v/>
          </cell>
          <cell r="K1570" t="str">
            <v/>
          </cell>
          <cell r="L1570" t="str">
            <v/>
          </cell>
          <cell r="M1570" t="str">
            <v/>
          </cell>
          <cell r="N1570" t="str">
            <v/>
          </cell>
          <cell r="O1570" t="str">
            <v/>
          </cell>
          <cell r="P1570" t="str">
            <v/>
          </cell>
          <cell r="Q1570">
            <v>0.19</v>
          </cell>
          <cell r="R1570">
            <v>6.4000000000000001E-2</v>
          </cell>
        </row>
        <row r="1571">
          <cell r="A1571">
            <v>1570</v>
          </cell>
          <cell r="B1571" t="str">
            <v>耐火ケーブル　(FP)</v>
          </cell>
          <cell r="C1571" t="str">
            <v>5.5mm^2×2C</v>
          </cell>
          <cell r="D1571" t="str">
            <v>ＫＧ／Ｍ</v>
          </cell>
          <cell r="E1571" t="str">
            <v/>
          </cell>
          <cell r="F1571" t="str">
            <v/>
          </cell>
          <cell r="G1571" t="str">
            <v/>
          </cell>
          <cell r="H1571" t="str">
            <v/>
          </cell>
          <cell r="I1571" t="str">
            <v/>
          </cell>
          <cell r="J1571" t="str">
            <v/>
          </cell>
          <cell r="K1571" t="str">
            <v/>
          </cell>
          <cell r="L1571" t="str">
            <v/>
          </cell>
          <cell r="M1571" t="str">
            <v/>
          </cell>
          <cell r="N1571" t="str">
            <v/>
          </cell>
          <cell r="O1571" t="str">
            <v/>
          </cell>
          <cell r="P1571" t="str">
            <v/>
          </cell>
          <cell r="Q1571">
            <v>0.26</v>
          </cell>
          <cell r="R1571">
            <v>9.8000000000000004E-2</v>
          </cell>
        </row>
        <row r="1572">
          <cell r="A1572">
            <v>1571</v>
          </cell>
          <cell r="B1572" t="str">
            <v>耐火ケーブル　(FP)</v>
          </cell>
          <cell r="C1572" t="str">
            <v>8 mm^2×2C</v>
          </cell>
          <cell r="D1572" t="str">
            <v>ＫＧ／Ｍ</v>
          </cell>
          <cell r="E1572" t="str">
            <v/>
          </cell>
          <cell r="F1572" t="str">
            <v/>
          </cell>
          <cell r="G1572" t="str">
            <v/>
          </cell>
          <cell r="H1572" t="str">
            <v/>
          </cell>
          <cell r="I1572" t="str">
            <v/>
          </cell>
          <cell r="J1572" t="str">
            <v/>
          </cell>
          <cell r="K1572" t="str">
            <v/>
          </cell>
          <cell r="L1572" t="str">
            <v/>
          </cell>
          <cell r="M1572" t="str">
            <v/>
          </cell>
          <cell r="N1572" t="str">
            <v/>
          </cell>
          <cell r="O1572" t="str">
            <v/>
          </cell>
          <cell r="P1572" t="str">
            <v/>
          </cell>
          <cell r="Q1572">
            <v>0.32</v>
          </cell>
          <cell r="R1572">
            <v>0.14199999999999999</v>
          </cell>
        </row>
        <row r="1573">
          <cell r="A1573">
            <v>1572</v>
          </cell>
          <cell r="B1573" t="str">
            <v>耐火ケーブル　(FP)</v>
          </cell>
          <cell r="C1573" t="str">
            <v>14 mm^2×2C</v>
          </cell>
          <cell r="D1573" t="str">
            <v>ＫＧ／Ｍ</v>
          </cell>
          <cell r="E1573" t="str">
            <v/>
          </cell>
          <cell r="F1573" t="str">
            <v/>
          </cell>
          <cell r="G1573" t="str">
            <v/>
          </cell>
          <cell r="H1573" t="str">
            <v/>
          </cell>
          <cell r="I1573" t="str">
            <v/>
          </cell>
          <cell r="J1573" t="str">
            <v/>
          </cell>
          <cell r="K1573" t="str">
            <v/>
          </cell>
          <cell r="L1573" t="str">
            <v/>
          </cell>
          <cell r="M1573" t="str">
            <v/>
          </cell>
          <cell r="N1573" t="str">
            <v/>
          </cell>
          <cell r="O1573" t="str">
            <v/>
          </cell>
          <cell r="P1573">
            <v>0.254</v>
          </cell>
          <cell r="Q1573">
            <v>0.47499999999999998</v>
          </cell>
          <cell r="R1573" t="str">
            <v/>
          </cell>
        </row>
        <row r="1574">
          <cell r="A1574">
            <v>1573</v>
          </cell>
          <cell r="B1574" t="str">
            <v>耐火ケーブル　(FP)</v>
          </cell>
          <cell r="C1574" t="str">
            <v>22 mm^2×2C</v>
          </cell>
          <cell r="D1574" t="str">
            <v>ＫＧ／Ｍ</v>
          </cell>
          <cell r="E1574" t="str">
            <v/>
          </cell>
          <cell r="F1574" t="str">
            <v/>
          </cell>
          <cell r="G1574" t="str">
            <v/>
          </cell>
          <cell r="H1574" t="str">
            <v/>
          </cell>
          <cell r="I1574" t="str">
            <v/>
          </cell>
          <cell r="J1574" t="str">
            <v/>
          </cell>
          <cell r="K1574" t="str">
            <v/>
          </cell>
          <cell r="L1574" t="str">
            <v/>
          </cell>
          <cell r="M1574" t="str">
            <v/>
          </cell>
          <cell r="N1574" t="str">
            <v/>
          </cell>
          <cell r="O1574" t="str">
            <v/>
          </cell>
          <cell r="P1574">
            <v>0.36899999999999999</v>
          </cell>
          <cell r="Q1574">
            <v>0.69499999999999995</v>
          </cell>
          <cell r="R1574" t="str">
            <v/>
          </cell>
        </row>
        <row r="1575">
          <cell r="A1575">
            <v>1574</v>
          </cell>
          <cell r="B1575" t="str">
            <v>耐火ケーブル　(FP)</v>
          </cell>
          <cell r="C1575" t="str">
            <v>30 mm^2×2C</v>
          </cell>
          <cell r="D1575" t="str">
            <v>ＫＧ／Ｍ</v>
          </cell>
          <cell r="E1575" t="str">
            <v/>
          </cell>
          <cell r="F1575" t="str">
            <v/>
          </cell>
          <cell r="G1575" t="str">
            <v/>
          </cell>
          <cell r="H1575" t="str">
            <v/>
          </cell>
          <cell r="I1575" t="str">
            <v/>
          </cell>
          <cell r="J1575" t="str">
            <v/>
          </cell>
          <cell r="K1575" t="str">
            <v/>
          </cell>
          <cell r="L1575" t="str">
            <v/>
          </cell>
          <cell r="M1575" t="str">
            <v/>
          </cell>
          <cell r="N1575" t="str">
            <v/>
          </cell>
          <cell r="O1575" t="str">
            <v/>
          </cell>
          <cell r="P1575">
            <v>0.52400000000000002</v>
          </cell>
          <cell r="Q1575">
            <v>0.86499999999999999</v>
          </cell>
          <cell r="R1575" t="str">
            <v/>
          </cell>
        </row>
        <row r="1576">
          <cell r="A1576">
            <v>1575</v>
          </cell>
          <cell r="B1576" t="str">
            <v>耐火ケーブル　(FP)</v>
          </cell>
          <cell r="C1576" t="str">
            <v>38 mm^2×2C</v>
          </cell>
          <cell r="D1576" t="str">
            <v>ＫＧ／Ｍ</v>
          </cell>
          <cell r="E1576" t="str">
            <v/>
          </cell>
          <cell r="F1576" t="str">
            <v/>
          </cell>
          <cell r="G1576" t="str">
            <v/>
          </cell>
          <cell r="H1576" t="str">
            <v/>
          </cell>
          <cell r="I1576" t="str">
            <v/>
          </cell>
          <cell r="J1576" t="str">
            <v/>
          </cell>
          <cell r="K1576" t="str">
            <v/>
          </cell>
          <cell r="L1576" t="str">
            <v/>
          </cell>
          <cell r="M1576" t="str">
            <v/>
          </cell>
          <cell r="N1576" t="str">
            <v/>
          </cell>
          <cell r="O1576" t="str">
            <v/>
          </cell>
          <cell r="P1576">
            <v>0.66800000000000004</v>
          </cell>
          <cell r="Q1576">
            <v>1.08</v>
          </cell>
          <cell r="R1576" t="str">
            <v/>
          </cell>
        </row>
        <row r="1577">
          <cell r="A1577">
            <v>1576</v>
          </cell>
          <cell r="B1577" t="str">
            <v>耐火ケーブル　(FP)</v>
          </cell>
          <cell r="C1577" t="str">
            <v>50 mm^2×2C</v>
          </cell>
          <cell r="D1577" t="str">
            <v>ＫＧ／Ｍ</v>
          </cell>
          <cell r="E1577" t="str">
            <v/>
          </cell>
          <cell r="F1577" t="str">
            <v/>
          </cell>
          <cell r="G1577" t="str">
            <v/>
          </cell>
          <cell r="H1577" t="str">
            <v/>
          </cell>
          <cell r="I1577" t="str">
            <v/>
          </cell>
          <cell r="J1577" t="str">
            <v/>
          </cell>
          <cell r="K1577" t="str">
            <v/>
          </cell>
          <cell r="L1577" t="str">
            <v/>
          </cell>
          <cell r="M1577" t="str">
            <v/>
          </cell>
          <cell r="N1577" t="str">
            <v/>
          </cell>
          <cell r="O1577" t="str">
            <v/>
          </cell>
          <cell r="P1577">
            <v>0.87</v>
          </cell>
          <cell r="Q1577">
            <v>1.41</v>
          </cell>
          <cell r="R1577" t="str">
            <v/>
          </cell>
        </row>
        <row r="1578">
          <cell r="A1578">
            <v>1577</v>
          </cell>
          <cell r="B1578" t="str">
            <v>耐火ケーブル　(FP)</v>
          </cell>
          <cell r="C1578" t="str">
            <v>60 mm^2×2C</v>
          </cell>
          <cell r="D1578" t="str">
            <v>ＫＧ／Ｍ</v>
          </cell>
          <cell r="E1578" t="str">
            <v/>
          </cell>
          <cell r="F1578" t="str">
            <v/>
          </cell>
          <cell r="G1578" t="str">
            <v/>
          </cell>
          <cell r="H1578" t="str">
            <v/>
          </cell>
          <cell r="I1578" t="str">
            <v/>
          </cell>
          <cell r="J1578" t="str">
            <v/>
          </cell>
          <cell r="K1578" t="str">
            <v/>
          </cell>
          <cell r="L1578" t="str">
            <v/>
          </cell>
          <cell r="M1578" t="str">
            <v/>
          </cell>
          <cell r="N1578" t="str">
            <v/>
          </cell>
          <cell r="O1578" t="str">
            <v/>
          </cell>
          <cell r="P1578">
            <v>1.0740000000000001</v>
          </cell>
          <cell r="Q1578">
            <v>1.67</v>
          </cell>
          <cell r="R1578" t="str">
            <v/>
          </cell>
        </row>
        <row r="1579">
          <cell r="A1579">
            <v>1578</v>
          </cell>
          <cell r="B1579" t="str">
            <v>耐火ケーブル　(FP)</v>
          </cell>
          <cell r="C1579" t="str">
            <v>80 mm^2×2C</v>
          </cell>
          <cell r="D1579" t="str">
            <v>ＫＧ／Ｍ</v>
          </cell>
          <cell r="E1579" t="str">
            <v/>
          </cell>
          <cell r="F1579" t="str">
            <v/>
          </cell>
          <cell r="G1579" t="str">
            <v/>
          </cell>
          <cell r="H1579" t="str">
            <v/>
          </cell>
          <cell r="I1579" t="str">
            <v/>
          </cell>
          <cell r="J1579" t="str">
            <v/>
          </cell>
          <cell r="K1579" t="str">
            <v/>
          </cell>
          <cell r="L1579" t="str">
            <v/>
          </cell>
          <cell r="M1579" t="str">
            <v/>
          </cell>
          <cell r="N1579" t="str">
            <v/>
          </cell>
          <cell r="O1579" t="str">
            <v/>
          </cell>
          <cell r="P1579">
            <v>1.42</v>
          </cell>
          <cell r="Q1579">
            <v>2.13</v>
          </cell>
          <cell r="R1579" t="str">
            <v/>
          </cell>
        </row>
        <row r="1580">
          <cell r="A1580">
            <v>1579</v>
          </cell>
          <cell r="B1580" t="str">
            <v>耐火ケーブル　(FP)</v>
          </cell>
          <cell r="C1580" t="str">
            <v>100 mm^2×2C</v>
          </cell>
          <cell r="D1580" t="str">
            <v>ＫＧ／Ｍ</v>
          </cell>
          <cell r="E1580" t="str">
            <v/>
          </cell>
          <cell r="F1580" t="str">
            <v/>
          </cell>
          <cell r="G1580" t="str">
            <v/>
          </cell>
          <cell r="H1580" t="str">
            <v/>
          </cell>
          <cell r="I1580" t="str">
            <v/>
          </cell>
          <cell r="J1580" t="str">
            <v/>
          </cell>
          <cell r="K1580" t="str">
            <v/>
          </cell>
          <cell r="L1580" t="str">
            <v/>
          </cell>
          <cell r="M1580" t="str">
            <v/>
          </cell>
          <cell r="N1580" t="str">
            <v/>
          </cell>
          <cell r="O1580" t="str">
            <v/>
          </cell>
          <cell r="P1580">
            <v>1.8160000000000001</v>
          </cell>
          <cell r="Q1580">
            <v>2.75</v>
          </cell>
          <cell r="R1580" t="str">
            <v/>
          </cell>
        </row>
        <row r="1581">
          <cell r="A1581">
            <v>1580</v>
          </cell>
          <cell r="B1581" t="str">
            <v>耐火ケーブル　(FP)</v>
          </cell>
          <cell r="C1581" t="str">
            <v>2.0mm^2×3C</v>
          </cell>
          <cell r="D1581" t="str">
            <v>ＫＧ／Ｍ</v>
          </cell>
          <cell r="E1581" t="str">
            <v/>
          </cell>
          <cell r="F1581" t="str">
            <v/>
          </cell>
          <cell r="G1581" t="str">
            <v/>
          </cell>
          <cell r="H1581" t="str">
            <v/>
          </cell>
          <cell r="I1581" t="str">
            <v/>
          </cell>
          <cell r="J1581" t="str">
            <v/>
          </cell>
          <cell r="K1581" t="str">
            <v/>
          </cell>
          <cell r="L1581" t="str">
            <v/>
          </cell>
          <cell r="M1581" t="str">
            <v/>
          </cell>
          <cell r="N1581" t="str">
            <v/>
          </cell>
          <cell r="O1581" t="str">
            <v/>
          </cell>
          <cell r="P1581" t="str">
            <v/>
          </cell>
          <cell r="Q1581">
            <v>0.18</v>
          </cell>
          <cell r="R1581">
            <v>5.3999999999999999E-2</v>
          </cell>
        </row>
        <row r="1582">
          <cell r="A1582">
            <v>1581</v>
          </cell>
          <cell r="B1582" t="str">
            <v>耐火ケーブル　(FP)</v>
          </cell>
          <cell r="C1582" t="str">
            <v>3.5mm^2×3C</v>
          </cell>
          <cell r="D1582" t="str">
            <v>ＫＧ／Ｍ</v>
          </cell>
          <cell r="E1582" t="str">
            <v/>
          </cell>
          <cell r="F1582" t="str">
            <v/>
          </cell>
          <cell r="G1582" t="str">
            <v/>
          </cell>
          <cell r="H1582" t="str">
            <v/>
          </cell>
          <cell r="I1582" t="str">
            <v/>
          </cell>
          <cell r="J1582" t="str">
            <v/>
          </cell>
          <cell r="K1582" t="str">
            <v/>
          </cell>
          <cell r="L1582" t="str">
            <v/>
          </cell>
          <cell r="M1582" t="str">
            <v/>
          </cell>
          <cell r="N1582" t="str">
            <v/>
          </cell>
          <cell r="O1582" t="str">
            <v/>
          </cell>
          <cell r="P1582" t="str">
            <v/>
          </cell>
          <cell r="Q1582">
            <v>0.24</v>
          </cell>
          <cell r="R1582">
            <v>9.6000000000000002E-2</v>
          </cell>
        </row>
        <row r="1583">
          <cell r="A1583">
            <v>1582</v>
          </cell>
          <cell r="B1583" t="str">
            <v>耐火ケーブル　(FP)</v>
          </cell>
          <cell r="C1583" t="str">
            <v>5.5mm^2×3C</v>
          </cell>
          <cell r="D1583" t="str">
            <v>ＫＧ／Ｍ</v>
          </cell>
          <cell r="E1583" t="str">
            <v/>
          </cell>
          <cell r="F1583" t="str">
            <v/>
          </cell>
          <cell r="G1583" t="str">
            <v/>
          </cell>
          <cell r="H1583" t="str">
            <v/>
          </cell>
          <cell r="I1583" t="str">
            <v/>
          </cell>
          <cell r="J1583" t="str">
            <v/>
          </cell>
          <cell r="K1583" t="str">
            <v/>
          </cell>
          <cell r="L1583" t="str">
            <v/>
          </cell>
          <cell r="M1583" t="str">
            <v/>
          </cell>
          <cell r="N1583" t="str">
            <v/>
          </cell>
          <cell r="O1583" t="str">
            <v/>
          </cell>
          <cell r="P1583" t="str">
            <v/>
          </cell>
          <cell r="Q1583">
            <v>0.33500000000000002</v>
          </cell>
          <cell r="R1583">
            <v>0.14699999999999999</v>
          </cell>
        </row>
        <row r="1584">
          <cell r="A1584">
            <v>1583</v>
          </cell>
          <cell r="B1584" t="str">
            <v>耐火ケーブル　(FP)</v>
          </cell>
          <cell r="C1584" t="str">
            <v>8 mm^2×3C</v>
          </cell>
          <cell r="D1584" t="str">
            <v>ＫＧ／Ｍ</v>
          </cell>
          <cell r="E1584" t="str">
            <v/>
          </cell>
          <cell r="F1584" t="str">
            <v/>
          </cell>
          <cell r="G1584" t="str">
            <v/>
          </cell>
          <cell r="H1584" t="str">
            <v/>
          </cell>
          <cell r="I1584" t="str">
            <v/>
          </cell>
          <cell r="J1584" t="str">
            <v/>
          </cell>
          <cell r="K1584" t="str">
            <v/>
          </cell>
          <cell r="L1584" t="str">
            <v/>
          </cell>
          <cell r="M1584" t="str">
            <v/>
          </cell>
          <cell r="N1584" t="str">
            <v/>
          </cell>
          <cell r="O1584" t="str">
            <v/>
          </cell>
          <cell r="P1584" t="str">
            <v/>
          </cell>
          <cell r="Q1584">
            <v>0.42499999999999999</v>
          </cell>
          <cell r="R1584">
            <v>0.21299999999999999</v>
          </cell>
        </row>
        <row r="1585">
          <cell r="A1585">
            <v>1584</v>
          </cell>
          <cell r="B1585" t="str">
            <v>耐火ケーブル　(FP)</v>
          </cell>
          <cell r="C1585" t="str">
            <v>14 mm^2×3C</v>
          </cell>
          <cell r="D1585" t="str">
            <v>ＫＧ／Ｍ</v>
          </cell>
          <cell r="E1585" t="str">
            <v/>
          </cell>
          <cell r="F1585" t="str">
            <v/>
          </cell>
          <cell r="G1585" t="str">
            <v/>
          </cell>
          <cell r="H1585" t="str">
            <v/>
          </cell>
          <cell r="I1585" t="str">
            <v/>
          </cell>
          <cell r="J1585" t="str">
            <v/>
          </cell>
          <cell r="K1585" t="str">
            <v/>
          </cell>
          <cell r="L1585" t="str">
            <v/>
          </cell>
          <cell r="M1585" t="str">
            <v/>
          </cell>
          <cell r="N1585" t="str">
            <v/>
          </cell>
          <cell r="O1585" t="str">
            <v/>
          </cell>
          <cell r="P1585">
            <v>0.38100000000000001</v>
          </cell>
          <cell r="Q1585">
            <v>0.63</v>
          </cell>
          <cell r="R1585" t="str">
            <v/>
          </cell>
        </row>
        <row r="1586">
          <cell r="A1586">
            <v>1585</v>
          </cell>
          <cell r="B1586" t="str">
            <v>耐火ケーブル　(FP)</v>
          </cell>
          <cell r="C1586" t="str">
            <v>22 mm^2×3C</v>
          </cell>
          <cell r="D1586" t="str">
            <v>ＫＧ／Ｍ</v>
          </cell>
          <cell r="E1586" t="str">
            <v/>
          </cell>
          <cell r="F1586" t="str">
            <v/>
          </cell>
          <cell r="G1586" t="str">
            <v/>
          </cell>
          <cell r="H1586" t="str">
            <v/>
          </cell>
          <cell r="I1586" t="str">
            <v/>
          </cell>
          <cell r="J1586" t="str">
            <v/>
          </cell>
          <cell r="K1586" t="str">
            <v/>
          </cell>
          <cell r="L1586" t="str">
            <v/>
          </cell>
          <cell r="M1586" t="str">
            <v/>
          </cell>
          <cell r="N1586" t="str">
            <v/>
          </cell>
          <cell r="O1586" t="str">
            <v/>
          </cell>
          <cell r="P1586">
            <v>0.59399999999999997</v>
          </cell>
          <cell r="Q1586">
            <v>0.92500000000000004</v>
          </cell>
          <cell r="R1586" t="str">
            <v/>
          </cell>
        </row>
        <row r="1587">
          <cell r="A1587">
            <v>1586</v>
          </cell>
          <cell r="B1587" t="str">
            <v>耐火ケーブル　(FP)</v>
          </cell>
          <cell r="C1587" t="str">
            <v>30 mm^2×3C</v>
          </cell>
          <cell r="D1587" t="str">
            <v>ＫＧ／Ｍ</v>
          </cell>
          <cell r="E1587" t="str">
            <v/>
          </cell>
          <cell r="F1587" t="str">
            <v/>
          </cell>
          <cell r="G1587" t="str">
            <v/>
          </cell>
          <cell r="H1587" t="str">
            <v/>
          </cell>
          <cell r="I1587" t="str">
            <v/>
          </cell>
          <cell r="J1587" t="str">
            <v/>
          </cell>
          <cell r="K1587" t="str">
            <v/>
          </cell>
          <cell r="L1587" t="str">
            <v/>
          </cell>
          <cell r="M1587" t="str">
            <v/>
          </cell>
          <cell r="N1587" t="str">
            <v/>
          </cell>
          <cell r="O1587" t="str">
            <v/>
          </cell>
          <cell r="P1587">
            <v>0.78600000000000003</v>
          </cell>
          <cell r="Q1587">
            <v>1.18</v>
          </cell>
          <cell r="R1587" t="str">
            <v/>
          </cell>
        </row>
        <row r="1588">
          <cell r="A1588">
            <v>1587</v>
          </cell>
          <cell r="B1588" t="str">
            <v>耐火ケーブル　(FP)</v>
          </cell>
          <cell r="C1588" t="str">
            <v>50 mm^2×3C</v>
          </cell>
          <cell r="D1588" t="str">
            <v>ＫＧ／Ｍ</v>
          </cell>
          <cell r="E1588" t="str">
            <v/>
          </cell>
          <cell r="F1588" t="str">
            <v/>
          </cell>
          <cell r="G1588" t="str">
            <v/>
          </cell>
          <cell r="H1588" t="str">
            <v/>
          </cell>
          <cell r="I1588" t="str">
            <v/>
          </cell>
          <cell r="J1588" t="str">
            <v/>
          </cell>
          <cell r="K1588" t="str">
            <v/>
          </cell>
          <cell r="L1588" t="str">
            <v/>
          </cell>
          <cell r="M1588" t="str">
            <v/>
          </cell>
          <cell r="N1588" t="str">
            <v/>
          </cell>
          <cell r="O1588" t="str">
            <v/>
          </cell>
          <cell r="P1588">
            <v>1.3049999999999999</v>
          </cell>
          <cell r="Q1588">
            <v>1.91</v>
          </cell>
          <cell r="R1588" t="str">
            <v/>
          </cell>
        </row>
        <row r="1589">
          <cell r="A1589">
            <v>1588</v>
          </cell>
          <cell r="B1589" t="str">
            <v>耐火ケーブル　(FP)</v>
          </cell>
          <cell r="C1589" t="str">
            <v>60 mm^2×3C</v>
          </cell>
          <cell r="D1589" t="str">
            <v>ＫＧ／Ｍ</v>
          </cell>
          <cell r="E1589" t="str">
            <v/>
          </cell>
          <cell r="F1589" t="str">
            <v/>
          </cell>
          <cell r="G1589" t="str">
            <v/>
          </cell>
          <cell r="H1589" t="str">
            <v/>
          </cell>
          <cell r="I1589" t="str">
            <v/>
          </cell>
          <cell r="J1589" t="str">
            <v/>
          </cell>
          <cell r="K1589" t="str">
            <v/>
          </cell>
          <cell r="L1589" t="str">
            <v/>
          </cell>
          <cell r="M1589" t="str">
            <v/>
          </cell>
          <cell r="N1589" t="str">
            <v/>
          </cell>
          <cell r="O1589" t="str">
            <v/>
          </cell>
          <cell r="P1589">
            <v>1.611</v>
          </cell>
          <cell r="Q1589">
            <v>2.2999999999999998</v>
          </cell>
          <cell r="R1589" t="str">
            <v/>
          </cell>
        </row>
        <row r="1590">
          <cell r="A1590">
            <v>1589</v>
          </cell>
          <cell r="B1590" t="str">
            <v>耐火ケーブル　(FP)</v>
          </cell>
          <cell r="C1590" t="str">
            <v>80 mm^2×3C</v>
          </cell>
          <cell r="D1590" t="str">
            <v>ＫＧ／Ｍ</v>
          </cell>
          <cell r="E1590" t="str">
            <v/>
          </cell>
          <cell r="F1590" t="str">
            <v/>
          </cell>
          <cell r="G1590" t="str">
            <v/>
          </cell>
          <cell r="H1590" t="str">
            <v/>
          </cell>
          <cell r="I1590" t="str">
            <v/>
          </cell>
          <cell r="J1590" t="str">
            <v/>
          </cell>
          <cell r="K1590" t="str">
            <v/>
          </cell>
          <cell r="L1590" t="str">
            <v/>
          </cell>
          <cell r="M1590" t="str">
            <v/>
          </cell>
          <cell r="N1590" t="str">
            <v/>
          </cell>
          <cell r="O1590" t="str">
            <v/>
          </cell>
          <cell r="P1590">
            <v>2.13</v>
          </cell>
          <cell r="Q1590">
            <v>2.95</v>
          </cell>
          <cell r="R1590" t="str">
            <v/>
          </cell>
        </row>
        <row r="1591">
          <cell r="A1591">
            <v>1590</v>
          </cell>
          <cell r="B1591" t="str">
            <v>耐火ケーブル　(FP)</v>
          </cell>
          <cell r="C1591" t="str">
            <v>100 mm^2×3C</v>
          </cell>
          <cell r="D1591" t="str">
            <v>ＫＧ／Ｍ</v>
          </cell>
          <cell r="E1591" t="str">
            <v/>
          </cell>
          <cell r="F1591" t="str">
            <v/>
          </cell>
          <cell r="G1591" t="str">
            <v/>
          </cell>
          <cell r="H1591" t="str">
            <v/>
          </cell>
          <cell r="I1591" t="str">
            <v/>
          </cell>
          <cell r="J1591" t="str">
            <v/>
          </cell>
          <cell r="K1591" t="str">
            <v/>
          </cell>
          <cell r="L1591" t="str">
            <v/>
          </cell>
          <cell r="M1591" t="str">
            <v/>
          </cell>
          <cell r="N1591" t="str">
            <v/>
          </cell>
          <cell r="O1591" t="str">
            <v/>
          </cell>
          <cell r="P1591">
            <v>2.7240000000000002</v>
          </cell>
          <cell r="Q1591">
            <v>3.79</v>
          </cell>
          <cell r="R1591" t="str">
            <v/>
          </cell>
        </row>
        <row r="1592">
          <cell r="A1592">
            <v>1591</v>
          </cell>
          <cell r="B1592" t="str">
            <v>耐火ケーブル　(FP)</v>
          </cell>
          <cell r="C1592" t="str">
            <v>2.0mm^2×4C</v>
          </cell>
          <cell r="D1592" t="str">
            <v>ＫＧ／Ｍ</v>
          </cell>
          <cell r="E1592" t="str">
            <v/>
          </cell>
          <cell r="F1592" t="str">
            <v/>
          </cell>
          <cell r="G1592" t="str">
            <v/>
          </cell>
          <cell r="H1592" t="str">
            <v/>
          </cell>
          <cell r="I1592" t="str">
            <v/>
          </cell>
          <cell r="J1592" t="str">
            <v/>
          </cell>
          <cell r="K1592" t="str">
            <v/>
          </cell>
          <cell r="L1592" t="str">
            <v/>
          </cell>
          <cell r="M1592" t="str">
            <v/>
          </cell>
          <cell r="N1592" t="str">
            <v/>
          </cell>
          <cell r="O1592" t="str">
            <v/>
          </cell>
          <cell r="P1592" t="str">
            <v/>
          </cell>
          <cell r="Q1592">
            <v>0.22</v>
          </cell>
          <cell r="R1592">
            <v>7.1999999999999995E-2</v>
          </cell>
        </row>
        <row r="1593">
          <cell r="A1593">
            <v>1592</v>
          </cell>
          <cell r="B1593" t="str">
            <v>耐熱ケーブル　(HP)平型</v>
          </cell>
          <cell r="C1593" t="str">
            <v>0.65mm×2C</v>
          </cell>
          <cell r="D1593" t="str">
            <v>ＫＧ／Ｍ</v>
          </cell>
          <cell r="E1593" t="str">
            <v/>
          </cell>
          <cell r="F1593" t="str">
            <v/>
          </cell>
          <cell r="G1593" t="str">
            <v/>
          </cell>
          <cell r="H1593" t="str">
            <v/>
          </cell>
          <cell r="I1593" t="str">
            <v/>
          </cell>
          <cell r="J1593" t="str">
            <v/>
          </cell>
          <cell r="K1593" t="str">
            <v/>
          </cell>
          <cell r="L1593" t="str">
            <v/>
          </cell>
          <cell r="M1593" t="str">
            <v/>
          </cell>
          <cell r="N1593" t="str">
            <v/>
          </cell>
          <cell r="O1593" t="str">
            <v/>
          </cell>
          <cell r="P1593" t="str">
            <v/>
          </cell>
          <cell r="Q1593">
            <v>3.5000000000000003E-2</v>
          </cell>
          <cell r="R1593">
            <v>6.0000000000000001E-3</v>
          </cell>
        </row>
        <row r="1594">
          <cell r="A1594">
            <v>1593</v>
          </cell>
          <cell r="B1594" t="str">
            <v>耐熱ケーブル　(HP)平型</v>
          </cell>
          <cell r="C1594" t="str">
            <v>0.65mm×3C</v>
          </cell>
          <cell r="D1594" t="str">
            <v>ＫＧ／Ｍ</v>
          </cell>
          <cell r="E1594" t="str">
            <v/>
          </cell>
          <cell r="F1594" t="str">
            <v/>
          </cell>
          <cell r="G1594" t="str">
            <v/>
          </cell>
          <cell r="H1594" t="str">
            <v/>
          </cell>
          <cell r="I1594" t="str">
            <v/>
          </cell>
          <cell r="J1594" t="str">
            <v/>
          </cell>
          <cell r="K1594" t="str">
            <v/>
          </cell>
          <cell r="L1594" t="str">
            <v/>
          </cell>
          <cell r="M1594" t="str">
            <v/>
          </cell>
          <cell r="N1594" t="str">
            <v/>
          </cell>
          <cell r="O1594" t="str">
            <v/>
          </cell>
          <cell r="P1594" t="str">
            <v/>
          </cell>
          <cell r="Q1594">
            <v>0.04</v>
          </cell>
          <cell r="R1594">
            <v>8.9999999999999993E-3</v>
          </cell>
        </row>
        <row r="1595">
          <cell r="A1595">
            <v>1594</v>
          </cell>
          <cell r="B1595" t="str">
            <v>耐熱ケーブル　(HP)丸型</v>
          </cell>
          <cell r="C1595" t="str">
            <v>0.65mm×4C</v>
          </cell>
          <cell r="D1595" t="str">
            <v>ＫＧ／Ｍ</v>
          </cell>
          <cell r="E1595" t="str">
            <v/>
          </cell>
          <cell r="F1595" t="str">
            <v/>
          </cell>
          <cell r="G1595" t="str">
            <v/>
          </cell>
          <cell r="H1595" t="str">
            <v/>
          </cell>
          <cell r="I1595" t="str">
            <v/>
          </cell>
          <cell r="J1595" t="str">
            <v/>
          </cell>
          <cell r="K1595" t="str">
            <v/>
          </cell>
          <cell r="L1595" t="str">
            <v/>
          </cell>
          <cell r="M1595" t="str">
            <v/>
          </cell>
          <cell r="N1595" t="str">
            <v/>
          </cell>
          <cell r="O1595" t="str">
            <v/>
          </cell>
          <cell r="P1595" t="str">
            <v/>
          </cell>
          <cell r="Q1595">
            <v>4.7E-2</v>
          </cell>
          <cell r="R1595">
            <v>1.2E-2</v>
          </cell>
        </row>
        <row r="1596">
          <cell r="A1596">
            <v>1595</v>
          </cell>
          <cell r="B1596" t="str">
            <v>耐熱ケーブル　(HP)平型</v>
          </cell>
          <cell r="C1596" t="str">
            <v>0.9mm×2C</v>
          </cell>
          <cell r="D1596" t="str">
            <v>ＫＧ／Ｍ</v>
          </cell>
          <cell r="E1596" t="str">
            <v/>
          </cell>
          <cell r="F1596" t="str">
            <v/>
          </cell>
          <cell r="G1596" t="str">
            <v/>
          </cell>
          <cell r="H1596" t="str">
            <v/>
          </cell>
          <cell r="I1596" t="str">
            <v/>
          </cell>
          <cell r="J1596" t="str">
            <v/>
          </cell>
          <cell r="K1596" t="str">
            <v/>
          </cell>
          <cell r="L1596" t="str">
            <v/>
          </cell>
          <cell r="M1596" t="str">
            <v/>
          </cell>
          <cell r="N1596" t="str">
            <v/>
          </cell>
          <cell r="O1596" t="str">
            <v/>
          </cell>
          <cell r="P1596" t="str">
            <v/>
          </cell>
          <cell r="Q1596">
            <v>4.3999999999999997E-2</v>
          </cell>
          <cell r="R1596">
            <v>1.0999999999999999E-2</v>
          </cell>
        </row>
        <row r="1597">
          <cell r="A1597">
            <v>1596</v>
          </cell>
          <cell r="B1597" t="str">
            <v>耐熱ケーブル　(HP)平型</v>
          </cell>
          <cell r="C1597" t="str">
            <v>0.9mm×3C</v>
          </cell>
          <cell r="D1597" t="str">
            <v>ＫＧ／Ｍ</v>
          </cell>
          <cell r="E1597" t="str">
            <v/>
          </cell>
          <cell r="F1597" t="str">
            <v/>
          </cell>
          <cell r="G1597" t="str">
            <v/>
          </cell>
          <cell r="H1597" t="str">
            <v/>
          </cell>
          <cell r="I1597" t="str">
            <v/>
          </cell>
          <cell r="J1597" t="str">
            <v/>
          </cell>
          <cell r="K1597" t="str">
            <v/>
          </cell>
          <cell r="L1597" t="str">
            <v/>
          </cell>
          <cell r="M1597" t="str">
            <v/>
          </cell>
          <cell r="N1597" t="str">
            <v/>
          </cell>
          <cell r="O1597" t="str">
            <v/>
          </cell>
          <cell r="P1597" t="str">
            <v/>
          </cell>
          <cell r="Q1597">
            <v>5.5E-2</v>
          </cell>
          <cell r="R1597">
            <v>1.7000000000000001E-2</v>
          </cell>
        </row>
        <row r="1598">
          <cell r="A1598">
            <v>1597</v>
          </cell>
          <cell r="B1598" t="str">
            <v>耐熱ケーブル　(HP)丸型</v>
          </cell>
          <cell r="C1598" t="str">
            <v>0.9mm×4C</v>
          </cell>
          <cell r="D1598" t="str">
            <v>ＫＧ／Ｍ</v>
          </cell>
          <cell r="E1598" t="str">
            <v/>
          </cell>
          <cell r="F1598" t="str">
            <v/>
          </cell>
          <cell r="G1598" t="str">
            <v/>
          </cell>
          <cell r="H1598" t="str">
            <v/>
          </cell>
          <cell r="I1598" t="str">
            <v/>
          </cell>
          <cell r="J1598" t="str">
            <v/>
          </cell>
          <cell r="K1598" t="str">
            <v/>
          </cell>
          <cell r="L1598" t="str">
            <v/>
          </cell>
          <cell r="M1598" t="str">
            <v/>
          </cell>
          <cell r="N1598" t="str">
            <v/>
          </cell>
          <cell r="O1598" t="str">
            <v/>
          </cell>
          <cell r="P1598" t="str">
            <v/>
          </cell>
          <cell r="Q1598">
            <v>6.5000000000000002E-2</v>
          </cell>
          <cell r="R1598">
            <v>2.3E-2</v>
          </cell>
        </row>
        <row r="1599">
          <cell r="A1599">
            <v>1598</v>
          </cell>
          <cell r="B1599" t="str">
            <v>耐熱ケーブル　(HP)丸型</v>
          </cell>
          <cell r="C1599" t="str">
            <v>0.9mm×6C</v>
          </cell>
          <cell r="D1599" t="str">
            <v>ＫＧ／Ｍ</v>
          </cell>
          <cell r="E1599" t="str">
            <v/>
          </cell>
          <cell r="F1599" t="str">
            <v/>
          </cell>
          <cell r="G1599" t="str">
            <v/>
          </cell>
          <cell r="H1599" t="str">
            <v/>
          </cell>
          <cell r="I1599" t="str">
            <v/>
          </cell>
          <cell r="J1599" t="str">
            <v/>
          </cell>
          <cell r="K1599" t="str">
            <v/>
          </cell>
          <cell r="L1599" t="str">
            <v/>
          </cell>
          <cell r="M1599" t="str">
            <v/>
          </cell>
          <cell r="N1599" t="str">
            <v/>
          </cell>
          <cell r="O1599" t="str">
            <v/>
          </cell>
          <cell r="P1599" t="str">
            <v/>
          </cell>
          <cell r="Q1599">
            <v>8.5000000000000006E-2</v>
          </cell>
          <cell r="R1599">
            <v>3.4000000000000002E-2</v>
          </cell>
        </row>
        <row r="1600">
          <cell r="A1600">
            <v>1599</v>
          </cell>
          <cell r="B1600" t="str">
            <v>耐熱ケーブル　(HP)丸型</v>
          </cell>
          <cell r="C1600" t="str">
            <v>0.9mm×5P</v>
          </cell>
          <cell r="D1600" t="str">
            <v>ＫＧ／Ｍ</v>
          </cell>
          <cell r="E1600" t="str">
            <v/>
          </cell>
          <cell r="F1600" t="str">
            <v/>
          </cell>
          <cell r="G1600" t="str">
            <v/>
          </cell>
          <cell r="H1600" t="str">
            <v/>
          </cell>
          <cell r="I1600" t="str">
            <v/>
          </cell>
          <cell r="J1600" t="str">
            <v/>
          </cell>
          <cell r="K1600" t="str">
            <v/>
          </cell>
          <cell r="L1600" t="str">
            <v/>
          </cell>
          <cell r="M1600" t="str">
            <v/>
          </cell>
          <cell r="N1600" t="str">
            <v/>
          </cell>
          <cell r="O1600" t="str">
            <v/>
          </cell>
          <cell r="P1600" t="str">
            <v/>
          </cell>
          <cell r="Q1600">
            <v>0.13500000000000001</v>
          </cell>
          <cell r="R1600">
            <v>5.7000000000000002E-2</v>
          </cell>
        </row>
        <row r="1601">
          <cell r="A1601">
            <v>1600</v>
          </cell>
          <cell r="B1601" t="str">
            <v>耐熱ケーブル　(HP)丸型</v>
          </cell>
          <cell r="C1601" t="str">
            <v>0.9mm×10P</v>
          </cell>
          <cell r="D1601" t="str">
            <v>ＫＧ／Ｍ</v>
          </cell>
          <cell r="E1601" t="str">
            <v/>
          </cell>
          <cell r="F1601" t="str">
            <v/>
          </cell>
          <cell r="G1601" t="str">
            <v/>
          </cell>
          <cell r="H1601" t="str">
            <v/>
          </cell>
          <cell r="I1601" t="str">
            <v/>
          </cell>
          <cell r="J1601" t="str">
            <v/>
          </cell>
          <cell r="K1601" t="str">
            <v/>
          </cell>
          <cell r="L1601" t="str">
            <v/>
          </cell>
          <cell r="M1601" t="str">
            <v/>
          </cell>
          <cell r="N1601" t="str">
            <v/>
          </cell>
          <cell r="O1601" t="str">
            <v/>
          </cell>
          <cell r="P1601" t="str">
            <v/>
          </cell>
          <cell r="Q1601">
            <v>0.22</v>
          </cell>
          <cell r="R1601">
            <v>0.113</v>
          </cell>
        </row>
        <row r="1602">
          <cell r="A1602">
            <v>1601</v>
          </cell>
          <cell r="B1602" t="str">
            <v>耐熱ケーブル　(HP)丸型</v>
          </cell>
          <cell r="C1602" t="str">
            <v>0.9mm×15P</v>
          </cell>
          <cell r="D1602" t="str">
            <v>ＫＧ／Ｍ</v>
          </cell>
          <cell r="E1602" t="str">
            <v/>
          </cell>
          <cell r="F1602" t="str">
            <v/>
          </cell>
          <cell r="G1602" t="str">
            <v/>
          </cell>
          <cell r="H1602" t="str">
            <v/>
          </cell>
          <cell r="I1602" t="str">
            <v/>
          </cell>
          <cell r="J1602" t="str">
            <v/>
          </cell>
          <cell r="K1602" t="str">
            <v/>
          </cell>
          <cell r="L1602" t="str">
            <v/>
          </cell>
          <cell r="M1602" t="str">
            <v/>
          </cell>
          <cell r="N1602" t="str">
            <v/>
          </cell>
          <cell r="O1602" t="str">
            <v/>
          </cell>
          <cell r="P1602" t="str">
            <v/>
          </cell>
          <cell r="Q1602">
            <v>0.31</v>
          </cell>
          <cell r="R1602">
            <v>0.17</v>
          </cell>
        </row>
        <row r="1603">
          <cell r="A1603">
            <v>1602</v>
          </cell>
          <cell r="B1603" t="str">
            <v>耐熱ケーブル　(HP)丸型</v>
          </cell>
          <cell r="C1603" t="str">
            <v>0.9mm×20P</v>
          </cell>
          <cell r="D1603" t="str">
            <v>ＫＧ／Ｍ</v>
          </cell>
          <cell r="E1603" t="str">
            <v/>
          </cell>
          <cell r="F1603" t="str">
            <v/>
          </cell>
          <cell r="G1603" t="str">
            <v/>
          </cell>
          <cell r="H1603" t="str">
            <v/>
          </cell>
          <cell r="I1603" t="str">
            <v/>
          </cell>
          <cell r="J1603" t="str">
            <v/>
          </cell>
          <cell r="K1603" t="str">
            <v/>
          </cell>
          <cell r="L1603" t="str">
            <v/>
          </cell>
          <cell r="M1603" t="str">
            <v/>
          </cell>
          <cell r="N1603" t="str">
            <v/>
          </cell>
          <cell r="O1603" t="str">
            <v/>
          </cell>
          <cell r="P1603" t="str">
            <v/>
          </cell>
          <cell r="Q1603">
            <v>0.4</v>
          </cell>
          <cell r="R1603">
            <v>0.22600000000000001</v>
          </cell>
        </row>
        <row r="1604">
          <cell r="A1604">
            <v>1603</v>
          </cell>
          <cell r="B1604" t="str">
            <v>耐熱ケーブル　(HP)丸型</v>
          </cell>
          <cell r="C1604" t="str">
            <v>0.9mm×30P</v>
          </cell>
          <cell r="D1604" t="str">
            <v>ＫＧ／Ｍ</v>
          </cell>
          <cell r="E1604" t="str">
            <v/>
          </cell>
          <cell r="F1604" t="str">
            <v/>
          </cell>
          <cell r="G1604" t="str">
            <v/>
          </cell>
          <cell r="H1604" t="str">
            <v/>
          </cell>
          <cell r="I1604" t="str">
            <v/>
          </cell>
          <cell r="J1604" t="str">
            <v/>
          </cell>
          <cell r="K1604" t="str">
            <v/>
          </cell>
          <cell r="L1604" t="str">
            <v/>
          </cell>
          <cell r="M1604" t="str">
            <v/>
          </cell>
          <cell r="N1604" t="str">
            <v/>
          </cell>
          <cell r="O1604" t="str">
            <v/>
          </cell>
          <cell r="P1604" t="str">
            <v/>
          </cell>
          <cell r="Q1604">
            <v>0.56999999999999995</v>
          </cell>
          <cell r="R1604">
            <v>0.33900000000000002</v>
          </cell>
        </row>
        <row r="1605">
          <cell r="A1605">
            <v>1604</v>
          </cell>
          <cell r="B1605" t="str">
            <v>耐熱ケーブル　(HP)丸型</v>
          </cell>
          <cell r="C1605" t="str">
            <v>0.9mm×50P</v>
          </cell>
          <cell r="D1605" t="str">
            <v>ＫＧ／Ｍ</v>
          </cell>
          <cell r="E1605" t="str">
            <v/>
          </cell>
          <cell r="F1605" t="str">
            <v/>
          </cell>
          <cell r="G1605" t="str">
            <v/>
          </cell>
          <cell r="H1605" t="str">
            <v/>
          </cell>
          <cell r="I1605" t="str">
            <v/>
          </cell>
          <cell r="J1605" t="str">
            <v/>
          </cell>
          <cell r="K1605" t="str">
            <v/>
          </cell>
          <cell r="L1605" t="str">
            <v/>
          </cell>
          <cell r="M1605" t="str">
            <v/>
          </cell>
          <cell r="N1605" t="str">
            <v/>
          </cell>
          <cell r="O1605" t="str">
            <v/>
          </cell>
          <cell r="P1605" t="str">
            <v/>
          </cell>
          <cell r="Q1605">
            <v>0.92500000000000004</v>
          </cell>
          <cell r="R1605">
            <v>0.56599999999999995</v>
          </cell>
        </row>
        <row r="1606">
          <cell r="A1606">
            <v>1605</v>
          </cell>
          <cell r="B1606" t="str">
            <v>耐熱ケーブル　(HP)丸型</v>
          </cell>
          <cell r="C1606" t="str">
            <v>0.9mm×100P</v>
          </cell>
          <cell r="D1606" t="str">
            <v>ＫＧ／Ｍ</v>
          </cell>
          <cell r="E1606" t="str">
            <v/>
          </cell>
          <cell r="F1606" t="str">
            <v/>
          </cell>
          <cell r="G1606" t="str">
            <v/>
          </cell>
          <cell r="H1606" t="str">
            <v/>
          </cell>
          <cell r="I1606" t="str">
            <v/>
          </cell>
          <cell r="J1606" t="str">
            <v/>
          </cell>
          <cell r="K1606" t="str">
            <v/>
          </cell>
          <cell r="L1606" t="str">
            <v/>
          </cell>
          <cell r="M1606" t="str">
            <v/>
          </cell>
          <cell r="N1606" t="str">
            <v/>
          </cell>
          <cell r="O1606" t="str">
            <v/>
          </cell>
          <cell r="P1606" t="str">
            <v/>
          </cell>
          <cell r="Q1606">
            <v>1.78</v>
          </cell>
          <cell r="R1606">
            <v>1.131</v>
          </cell>
        </row>
        <row r="1607">
          <cell r="A1607">
            <v>1606</v>
          </cell>
          <cell r="B1607" t="str">
            <v>耐熱ケーブル　(HP)平型</v>
          </cell>
          <cell r="C1607" t="str">
            <v>1.2mm×2C</v>
          </cell>
          <cell r="D1607" t="str">
            <v>ＫＧ／Ｍ</v>
          </cell>
          <cell r="E1607" t="str">
            <v/>
          </cell>
          <cell r="F1607" t="str">
            <v/>
          </cell>
          <cell r="G1607" t="str">
            <v/>
          </cell>
          <cell r="H1607" t="str">
            <v/>
          </cell>
          <cell r="I1607" t="str">
            <v/>
          </cell>
          <cell r="J1607" t="str">
            <v/>
          </cell>
          <cell r="K1607" t="str">
            <v/>
          </cell>
          <cell r="L1607" t="str">
            <v/>
          </cell>
          <cell r="M1607" t="str">
            <v/>
          </cell>
          <cell r="N1607" t="str">
            <v/>
          </cell>
          <cell r="O1607" t="str">
            <v/>
          </cell>
          <cell r="P1607" t="str">
            <v/>
          </cell>
          <cell r="Q1607">
            <v>6.5000000000000002E-2</v>
          </cell>
          <cell r="R1607">
            <v>0.02</v>
          </cell>
        </row>
        <row r="1608">
          <cell r="A1608">
            <v>1607</v>
          </cell>
          <cell r="B1608" t="str">
            <v>耐熱ケーブル　(HP)平型</v>
          </cell>
          <cell r="C1608" t="str">
            <v>1.2mm×3C</v>
          </cell>
          <cell r="D1608" t="str">
            <v>ＫＧ／Ｍ</v>
          </cell>
          <cell r="E1608" t="str">
            <v/>
          </cell>
          <cell r="F1608" t="str">
            <v/>
          </cell>
          <cell r="G1608" t="str">
            <v/>
          </cell>
          <cell r="H1608" t="str">
            <v/>
          </cell>
          <cell r="I1608" t="str">
            <v/>
          </cell>
          <cell r="J1608" t="str">
            <v/>
          </cell>
          <cell r="K1608" t="str">
            <v/>
          </cell>
          <cell r="L1608" t="str">
            <v/>
          </cell>
          <cell r="M1608" t="str">
            <v/>
          </cell>
          <cell r="N1608" t="str">
            <v/>
          </cell>
          <cell r="O1608" t="str">
            <v/>
          </cell>
          <cell r="P1608" t="str">
            <v/>
          </cell>
          <cell r="Q1608">
            <v>7.4999999999999997E-2</v>
          </cell>
          <cell r="R1608">
            <v>0.03</v>
          </cell>
        </row>
        <row r="1609">
          <cell r="A1609">
            <v>1608</v>
          </cell>
          <cell r="B1609" t="str">
            <v>耐熱ケーブル　(HP)丸型</v>
          </cell>
          <cell r="C1609" t="str">
            <v>1.2mm×4C</v>
          </cell>
          <cell r="D1609" t="str">
            <v>ＫＧ／Ｍ</v>
          </cell>
          <cell r="E1609" t="str">
            <v/>
          </cell>
          <cell r="F1609" t="str">
            <v/>
          </cell>
          <cell r="G1609" t="str">
            <v/>
          </cell>
          <cell r="H1609" t="str">
            <v/>
          </cell>
          <cell r="I1609" t="str">
            <v/>
          </cell>
          <cell r="J1609" t="str">
            <v/>
          </cell>
          <cell r="K1609" t="str">
            <v/>
          </cell>
          <cell r="L1609" t="str">
            <v/>
          </cell>
          <cell r="M1609" t="str">
            <v/>
          </cell>
          <cell r="N1609" t="str">
            <v/>
          </cell>
          <cell r="O1609" t="str">
            <v/>
          </cell>
          <cell r="P1609" t="str">
            <v/>
          </cell>
          <cell r="Q1609">
            <v>9.5000000000000001E-2</v>
          </cell>
          <cell r="R1609">
            <v>0.04</v>
          </cell>
        </row>
        <row r="1610">
          <cell r="A1610">
            <v>1609</v>
          </cell>
          <cell r="B1610" t="str">
            <v>耐熱ケーブル　(HP)丸型</v>
          </cell>
          <cell r="C1610" t="str">
            <v>1.2mm×6C</v>
          </cell>
          <cell r="D1610" t="str">
            <v>ＫＧ／Ｍ</v>
          </cell>
          <cell r="E1610" t="str">
            <v/>
          </cell>
          <cell r="F1610" t="str">
            <v/>
          </cell>
          <cell r="G1610" t="str">
            <v/>
          </cell>
          <cell r="H1610" t="str">
            <v/>
          </cell>
          <cell r="I1610" t="str">
            <v/>
          </cell>
          <cell r="J1610" t="str">
            <v/>
          </cell>
          <cell r="K1610" t="str">
            <v/>
          </cell>
          <cell r="L1610" t="str">
            <v/>
          </cell>
          <cell r="M1610" t="str">
            <v/>
          </cell>
          <cell r="N1610" t="str">
            <v/>
          </cell>
          <cell r="O1610" t="str">
            <v/>
          </cell>
          <cell r="P1610" t="str">
            <v/>
          </cell>
          <cell r="Q1610">
            <v>0.125</v>
          </cell>
          <cell r="R1610">
            <v>0.06</v>
          </cell>
        </row>
        <row r="1611">
          <cell r="A1611">
            <v>1610</v>
          </cell>
          <cell r="B1611" t="str">
            <v>耐熱ケーブル　(HP)丸型</v>
          </cell>
          <cell r="C1611" t="str">
            <v>1.2mm×5P</v>
          </cell>
          <cell r="D1611" t="str">
            <v>ＫＧ／Ｍ</v>
          </cell>
          <cell r="E1611" t="str">
            <v/>
          </cell>
          <cell r="F1611" t="str">
            <v/>
          </cell>
          <cell r="G1611" t="str">
            <v/>
          </cell>
          <cell r="H1611" t="str">
            <v/>
          </cell>
          <cell r="I1611" t="str">
            <v/>
          </cell>
          <cell r="J1611" t="str">
            <v/>
          </cell>
          <cell r="K1611" t="str">
            <v/>
          </cell>
          <cell r="L1611" t="str">
            <v/>
          </cell>
          <cell r="M1611" t="str">
            <v/>
          </cell>
          <cell r="N1611" t="str">
            <v/>
          </cell>
          <cell r="O1611" t="str">
            <v/>
          </cell>
          <cell r="P1611" t="str">
            <v/>
          </cell>
          <cell r="Q1611">
            <v>0.20499999999999999</v>
          </cell>
          <cell r="R1611">
            <v>0.10100000000000001</v>
          </cell>
        </row>
        <row r="1612">
          <cell r="A1612">
            <v>1611</v>
          </cell>
          <cell r="B1612" t="str">
            <v>耐熱ケーブル　(HP)丸型</v>
          </cell>
          <cell r="C1612" t="str">
            <v>1.2mm×15P</v>
          </cell>
          <cell r="D1612" t="str">
            <v>ＫＧ／Ｍ</v>
          </cell>
          <cell r="E1612" t="str">
            <v/>
          </cell>
          <cell r="F1612" t="str">
            <v/>
          </cell>
          <cell r="G1612" t="str">
            <v/>
          </cell>
          <cell r="H1612" t="str">
            <v/>
          </cell>
          <cell r="I1612" t="str">
            <v/>
          </cell>
          <cell r="J1612" t="str">
            <v/>
          </cell>
          <cell r="K1612" t="str">
            <v/>
          </cell>
          <cell r="L1612" t="str">
            <v/>
          </cell>
          <cell r="M1612" t="str">
            <v/>
          </cell>
          <cell r="N1612" t="str">
            <v/>
          </cell>
          <cell r="O1612" t="str">
            <v/>
          </cell>
          <cell r="P1612" t="str">
            <v/>
          </cell>
          <cell r="Q1612">
            <v>0.5</v>
          </cell>
          <cell r="R1612">
            <v>0.30199999999999999</v>
          </cell>
        </row>
        <row r="1613">
          <cell r="A1613">
            <v>1612</v>
          </cell>
          <cell r="B1613" t="str">
            <v>耐熱ケーブル　(HP)丸型</v>
          </cell>
          <cell r="C1613" t="str">
            <v>1.2mm×20P</v>
          </cell>
          <cell r="D1613" t="str">
            <v>ＫＧ／Ｍ</v>
          </cell>
          <cell r="E1613" t="str">
            <v/>
          </cell>
          <cell r="F1613" t="str">
            <v/>
          </cell>
          <cell r="G1613" t="str">
            <v/>
          </cell>
          <cell r="H1613" t="str">
            <v/>
          </cell>
          <cell r="I1613" t="str">
            <v/>
          </cell>
          <cell r="J1613" t="str">
            <v/>
          </cell>
          <cell r="K1613" t="str">
            <v/>
          </cell>
          <cell r="L1613" t="str">
            <v/>
          </cell>
          <cell r="M1613" t="str">
            <v/>
          </cell>
          <cell r="N1613" t="str">
            <v/>
          </cell>
          <cell r="O1613" t="str">
            <v/>
          </cell>
          <cell r="P1613" t="str">
            <v/>
          </cell>
          <cell r="Q1613">
            <v>0.65500000000000003</v>
          </cell>
          <cell r="R1613">
            <v>0.40200000000000002</v>
          </cell>
        </row>
        <row r="1614">
          <cell r="A1614">
            <v>1613</v>
          </cell>
          <cell r="B1614" t="str">
            <v>耐熱ケーブル　(HP)丸型</v>
          </cell>
          <cell r="C1614" t="str">
            <v>1.2mm×30P</v>
          </cell>
          <cell r="D1614" t="str">
            <v>ＫＧ／Ｍ</v>
          </cell>
          <cell r="E1614" t="str">
            <v/>
          </cell>
          <cell r="F1614" t="str">
            <v/>
          </cell>
          <cell r="G1614" t="str">
            <v/>
          </cell>
          <cell r="H1614" t="str">
            <v/>
          </cell>
          <cell r="I1614" t="str">
            <v/>
          </cell>
          <cell r="J1614" t="str">
            <v/>
          </cell>
          <cell r="K1614" t="str">
            <v/>
          </cell>
          <cell r="L1614" t="str">
            <v/>
          </cell>
          <cell r="M1614" t="str">
            <v/>
          </cell>
          <cell r="N1614" t="str">
            <v/>
          </cell>
          <cell r="O1614" t="str">
            <v/>
          </cell>
          <cell r="P1614" t="str">
            <v/>
          </cell>
          <cell r="Q1614">
            <v>0.96</v>
          </cell>
          <cell r="R1614">
            <v>0.60299999999999998</v>
          </cell>
        </row>
        <row r="1615">
          <cell r="A1615">
            <v>1614</v>
          </cell>
          <cell r="B1615" t="str">
            <v>耐熱ケーブル　(HP)丸型</v>
          </cell>
          <cell r="C1615" t="str">
            <v>1.2mm×50P</v>
          </cell>
          <cell r="D1615" t="str">
            <v>ＫＧ／Ｍ</v>
          </cell>
          <cell r="E1615" t="str">
            <v/>
          </cell>
          <cell r="F1615" t="str">
            <v/>
          </cell>
          <cell r="G1615" t="str">
            <v/>
          </cell>
          <cell r="H1615" t="str">
            <v/>
          </cell>
          <cell r="I1615" t="str">
            <v/>
          </cell>
          <cell r="J1615" t="str">
            <v/>
          </cell>
          <cell r="K1615" t="str">
            <v/>
          </cell>
          <cell r="L1615" t="str">
            <v/>
          </cell>
          <cell r="M1615" t="str">
            <v/>
          </cell>
          <cell r="N1615" t="str">
            <v/>
          </cell>
          <cell r="O1615" t="str">
            <v/>
          </cell>
          <cell r="P1615" t="str">
            <v/>
          </cell>
          <cell r="Q1615">
            <v>1.48</v>
          </cell>
          <cell r="R1615">
            <v>1.0049999999999999</v>
          </cell>
        </row>
        <row r="1616">
          <cell r="A1616">
            <v>1615</v>
          </cell>
          <cell r="B1616" t="str">
            <v>耐熱ケーブル　(HP)丸型</v>
          </cell>
          <cell r="C1616" t="str">
            <v>1.2mm×100P</v>
          </cell>
          <cell r="D1616" t="str">
            <v>ＫＧ／Ｍ</v>
          </cell>
          <cell r="E1616" t="str">
            <v/>
          </cell>
          <cell r="F1616" t="str">
            <v/>
          </cell>
          <cell r="G1616" t="str">
            <v/>
          </cell>
          <cell r="H1616" t="str">
            <v/>
          </cell>
          <cell r="I1616" t="str">
            <v/>
          </cell>
          <cell r="J1616" t="str">
            <v/>
          </cell>
          <cell r="K1616" t="str">
            <v/>
          </cell>
          <cell r="L1616" t="str">
            <v/>
          </cell>
          <cell r="M1616" t="str">
            <v/>
          </cell>
          <cell r="N1616" t="str">
            <v/>
          </cell>
          <cell r="O1616" t="str">
            <v/>
          </cell>
          <cell r="P1616" t="str">
            <v/>
          </cell>
          <cell r="Q1616">
            <v>3.1</v>
          </cell>
          <cell r="R1616">
            <v>2.0099999999999998</v>
          </cell>
        </row>
        <row r="1617">
          <cell r="A1617">
            <v>1616</v>
          </cell>
          <cell r="B1617" t="str">
            <v>耐熱ケーブル　(HP)平型</v>
          </cell>
          <cell r="C1617" t="str">
            <v>1.6mm×2C</v>
          </cell>
          <cell r="D1617" t="str">
            <v>ＫＧ／Ｍ</v>
          </cell>
          <cell r="E1617" t="str">
            <v/>
          </cell>
          <cell r="F1617" t="str">
            <v/>
          </cell>
          <cell r="G1617" t="str">
            <v/>
          </cell>
          <cell r="H1617" t="str">
            <v/>
          </cell>
          <cell r="I1617" t="str">
            <v/>
          </cell>
          <cell r="J1617" t="str">
            <v/>
          </cell>
          <cell r="K1617" t="str">
            <v/>
          </cell>
          <cell r="L1617" t="str">
            <v/>
          </cell>
          <cell r="M1617" t="str">
            <v/>
          </cell>
          <cell r="N1617" t="str">
            <v/>
          </cell>
          <cell r="O1617" t="str">
            <v/>
          </cell>
          <cell r="P1617">
            <v>3.5999999999999997E-2</v>
          </cell>
          <cell r="Q1617">
            <v>0.08</v>
          </cell>
          <cell r="R1617" t="str">
            <v/>
          </cell>
        </row>
        <row r="1618">
          <cell r="A1618">
            <v>1617</v>
          </cell>
          <cell r="B1618" t="str">
            <v>耐熱ケーブル　(HP)丸型</v>
          </cell>
          <cell r="C1618" t="str">
            <v>1.6mm×3C</v>
          </cell>
          <cell r="D1618" t="str">
            <v>ＫＧ／Ｍ</v>
          </cell>
          <cell r="E1618" t="str">
            <v/>
          </cell>
          <cell r="F1618" t="str">
            <v/>
          </cell>
          <cell r="G1618" t="str">
            <v/>
          </cell>
          <cell r="H1618" t="str">
            <v/>
          </cell>
          <cell r="I1618" t="str">
            <v/>
          </cell>
          <cell r="J1618" t="str">
            <v/>
          </cell>
          <cell r="K1618" t="str">
            <v/>
          </cell>
          <cell r="L1618" t="str">
            <v/>
          </cell>
          <cell r="M1618" t="str">
            <v/>
          </cell>
          <cell r="N1618" t="str">
            <v/>
          </cell>
          <cell r="O1618" t="str">
            <v/>
          </cell>
          <cell r="P1618">
            <v>5.3999999999999999E-2</v>
          </cell>
          <cell r="Q1618">
            <v>0.115</v>
          </cell>
          <cell r="R1618" t="str">
            <v/>
          </cell>
        </row>
        <row r="1619">
          <cell r="A1619">
            <v>1618</v>
          </cell>
          <cell r="B1619" t="str">
            <v>耐熱ケーブル　(HP)丸型</v>
          </cell>
          <cell r="C1619" t="str">
            <v>1.6mm×4C</v>
          </cell>
          <cell r="D1619" t="str">
            <v>ＫＧ／Ｍ</v>
          </cell>
          <cell r="E1619" t="str">
            <v/>
          </cell>
          <cell r="F1619" t="str">
            <v/>
          </cell>
          <cell r="G1619" t="str">
            <v/>
          </cell>
          <cell r="H1619" t="str">
            <v/>
          </cell>
          <cell r="I1619" t="str">
            <v/>
          </cell>
          <cell r="J1619" t="str">
            <v/>
          </cell>
          <cell r="K1619" t="str">
            <v/>
          </cell>
          <cell r="L1619" t="str">
            <v/>
          </cell>
          <cell r="M1619" t="str">
            <v/>
          </cell>
          <cell r="N1619" t="str">
            <v/>
          </cell>
          <cell r="O1619" t="str">
            <v/>
          </cell>
          <cell r="P1619">
            <v>7.1999999999999995E-2</v>
          </cell>
          <cell r="Q1619">
            <v>0.14000000000000001</v>
          </cell>
          <cell r="R1619" t="str">
            <v/>
          </cell>
        </row>
        <row r="1620">
          <cell r="A1620">
            <v>1619</v>
          </cell>
          <cell r="B1620" t="str">
            <v>耐熱ケーブル　(HP)丸型</v>
          </cell>
          <cell r="C1620" t="str">
            <v>1.6mm×6C</v>
          </cell>
          <cell r="D1620" t="str">
            <v>ＫＧ／Ｍ</v>
          </cell>
          <cell r="E1620" t="str">
            <v/>
          </cell>
          <cell r="F1620" t="str">
            <v/>
          </cell>
          <cell r="G1620" t="str">
            <v/>
          </cell>
          <cell r="H1620" t="str">
            <v/>
          </cell>
          <cell r="I1620" t="str">
            <v/>
          </cell>
          <cell r="J1620" t="str">
            <v/>
          </cell>
          <cell r="K1620" t="str">
            <v/>
          </cell>
          <cell r="L1620" t="str">
            <v/>
          </cell>
          <cell r="M1620" t="str">
            <v/>
          </cell>
          <cell r="N1620" t="str">
            <v/>
          </cell>
          <cell r="O1620" t="str">
            <v/>
          </cell>
          <cell r="P1620">
            <v>0.107</v>
          </cell>
          <cell r="Q1620">
            <v>0.20499999999999999</v>
          </cell>
          <cell r="R1620" t="str">
            <v/>
          </cell>
        </row>
        <row r="1621">
          <cell r="A1621">
            <v>1620</v>
          </cell>
          <cell r="B1621" t="str">
            <v>耐熱ケーブル　(HP)丸型</v>
          </cell>
          <cell r="C1621" t="str">
            <v>1.6mm×5P</v>
          </cell>
          <cell r="D1621" t="str">
            <v>ＫＧ／Ｍ</v>
          </cell>
          <cell r="E1621" t="str">
            <v/>
          </cell>
          <cell r="F1621" t="str">
            <v/>
          </cell>
          <cell r="G1621" t="str">
            <v/>
          </cell>
          <cell r="H1621" t="str">
            <v/>
          </cell>
          <cell r="I1621" t="str">
            <v/>
          </cell>
          <cell r="J1621" t="str">
            <v/>
          </cell>
          <cell r="K1621" t="str">
            <v/>
          </cell>
          <cell r="L1621" t="str">
            <v/>
          </cell>
          <cell r="M1621" t="str">
            <v/>
          </cell>
          <cell r="N1621" t="str">
            <v/>
          </cell>
          <cell r="O1621" t="str">
            <v/>
          </cell>
          <cell r="P1621">
            <v>0.17799999999999999</v>
          </cell>
          <cell r="Q1621">
            <v>0.315</v>
          </cell>
          <cell r="R1621" t="str">
            <v/>
          </cell>
        </row>
        <row r="1622">
          <cell r="A1622">
            <v>1621</v>
          </cell>
          <cell r="B1622" t="str">
            <v>耐熱ケーブル　(HP)丸型</v>
          </cell>
          <cell r="C1622" t="str">
            <v>1.6mm×10P</v>
          </cell>
          <cell r="D1622" t="str">
            <v>ＫＧ／Ｍ</v>
          </cell>
          <cell r="E1622" t="str">
            <v/>
          </cell>
          <cell r="F1622" t="str">
            <v/>
          </cell>
          <cell r="G1622" t="str">
            <v/>
          </cell>
          <cell r="H1622" t="str">
            <v/>
          </cell>
          <cell r="I1622" t="str">
            <v/>
          </cell>
          <cell r="J1622" t="str">
            <v/>
          </cell>
          <cell r="K1622" t="str">
            <v/>
          </cell>
          <cell r="L1622" t="str">
            <v/>
          </cell>
          <cell r="M1622" t="str">
            <v/>
          </cell>
          <cell r="N1622" t="str">
            <v/>
          </cell>
          <cell r="O1622" t="str">
            <v/>
          </cell>
          <cell r="P1622">
            <v>0.35799999999999998</v>
          </cell>
          <cell r="Q1622">
            <v>0.56499999999999995</v>
          </cell>
          <cell r="R1622" t="str">
            <v/>
          </cell>
        </row>
        <row r="1623">
          <cell r="A1623">
            <v>1622</v>
          </cell>
          <cell r="B1623" t="str">
            <v>耐熱ケーブル　(HP)丸型</v>
          </cell>
          <cell r="C1623" t="str">
            <v>1.6mm×15P</v>
          </cell>
          <cell r="D1623" t="str">
            <v>ＫＧ／Ｍ</v>
          </cell>
          <cell r="E1623" t="str">
            <v/>
          </cell>
          <cell r="F1623" t="str">
            <v/>
          </cell>
          <cell r="G1623" t="str">
            <v/>
          </cell>
          <cell r="H1623" t="str">
            <v/>
          </cell>
          <cell r="I1623" t="str">
            <v/>
          </cell>
          <cell r="J1623" t="str">
            <v/>
          </cell>
          <cell r="K1623" t="str">
            <v/>
          </cell>
          <cell r="L1623" t="str">
            <v/>
          </cell>
          <cell r="M1623" t="str">
            <v/>
          </cell>
          <cell r="N1623" t="str">
            <v/>
          </cell>
          <cell r="O1623" t="str">
            <v/>
          </cell>
          <cell r="P1623">
            <v>0.53600000000000003</v>
          </cell>
          <cell r="Q1623">
            <v>0.83</v>
          </cell>
          <cell r="R1623" t="str">
            <v/>
          </cell>
        </row>
        <row r="1624">
          <cell r="A1624">
            <v>1623</v>
          </cell>
          <cell r="B1624" t="str">
            <v>耐熱ケーブル　(HP)丸型</v>
          </cell>
          <cell r="C1624" t="str">
            <v>1.6mm×20P</v>
          </cell>
          <cell r="D1624" t="str">
            <v>ＫＧ／Ｍ</v>
          </cell>
          <cell r="E1624" t="str">
            <v/>
          </cell>
          <cell r="F1624" t="str">
            <v/>
          </cell>
          <cell r="G1624" t="str">
            <v/>
          </cell>
          <cell r="H1624" t="str">
            <v/>
          </cell>
          <cell r="I1624" t="str">
            <v/>
          </cell>
          <cell r="J1624" t="str">
            <v/>
          </cell>
          <cell r="K1624" t="str">
            <v/>
          </cell>
          <cell r="L1624" t="str">
            <v/>
          </cell>
          <cell r="M1624" t="str">
            <v/>
          </cell>
          <cell r="N1624" t="str">
            <v/>
          </cell>
          <cell r="O1624" t="str">
            <v/>
          </cell>
          <cell r="P1624">
            <v>0.71499999999999997</v>
          </cell>
          <cell r="Q1624">
            <v>1.1000000000000001</v>
          </cell>
          <cell r="R1624" t="str">
            <v/>
          </cell>
        </row>
        <row r="1625">
          <cell r="A1625">
            <v>1624</v>
          </cell>
          <cell r="B1625" t="str">
            <v>耐熱ケーブル　(HP)丸型</v>
          </cell>
          <cell r="C1625" t="str">
            <v>1.6mm×30P</v>
          </cell>
          <cell r="D1625" t="str">
            <v>ＫＧ／Ｍ</v>
          </cell>
          <cell r="E1625" t="str">
            <v/>
          </cell>
          <cell r="F1625" t="str">
            <v/>
          </cell>
          <cell r="G1625" t="str">
            <v/>
          </cell>
          <cell r="H1625" t="str">
            <v/>
          </cell>
          <cell r="I1625" t="str">
            <v/>
          </cell>
          <cell r="J1625" t="str">
            <v/>
          </cell>
          <cell r="K1625" t="str">
            <v/>
          </cell>
          <cell r="L1625" t="str">
            <v/>
          </cell>
          <cell r="M1625" t="str">
            <v/>
          </cell>
          <cell r="N1625" t="str">
            <v/>
          </cell>
          <cell r="O1625" t="str">
            <v/>
          </cell>
          <cell r="P1625">
            <v>1.073</v>
          </cell>
          <cell r="Q1625">
            <v>1.63</v>
          </cell>
          <cell r="R1625" t="str">
            <v/>
          </cell>
        </row>
        <row r="1626">
          <cell r="A1626">
            <v>1625</v>
          </cell>
          <cell r="B1626" t="str">
            <v>市内対ケーブル　(CPEV)</v>
          </cell>
          <cell r="C1626" t="str">
            <v>0.65mm×5P</v>
          </cell>
          <cell r="D1626" t="str">
            <v>ＫＧ／Ｍ</v>
          </cell>
          <cell r="E1626" t="str">
            <v/>
          </cell>
          <cell r="F1626" t="str">
            <v/>
          </cell>
          <cell r="G1626" t="str">
            <v/>
          </cell>
          <cell r="H1626" t="str">
            <v/>
          </cell>
          <cell r="I1626" t="str">
            <v/>
          </cell>
          <cell r="J1626" t="str">
            <v/>
          </cell>
          <cell r="K1626" t="str">
            <v/>
          </cell>
          <cell r="L1626" t="str">
            <v/>
          </cell>
          <cell r="M1626" t="str">
            <v/>
          </cell>
          <cell r="N1626" t="str">
            <v/>
          </cell>
          <cell r="O1626" t="str">
            <v/>
          </cell>
          <cell r="P1626" t="str">
            <v/>
          </cell>
          <cell r="Q1626">
            <v>0.09</v>
          </cell>
          <cell r="R1626">
            <v>0.03</v>
          </cell>
        </row>
        <row r="1627">
          <cell r="A1627">
            <v>1626</v>
          </cell>
          <cell r="B1627" t="str">
            <v>市内対ケーブル　(CPEV)</v>
          </cell>
          <cell r="C1627" t="str">
            <v>0.65mm×10P</v>
          </cell>
          <cell r="D1627" t="str">
            <v>ＫＧ／Ｍ</v>
          </cell>
          <cell r="E1627" t="str">
            <v/>
          </cell>
          <cell r="F1627" t="str">
            <v/>
          </cell>
          <cell r="G1627" t="str">
            <v/>
          </cell>
          <cell r="H1627" t="str">
            <v/>
          </cell>
          <cell r="I1627" t="str">
            <v/>
          </cell>
          <cell r="J1627" t="str">
            <v/>
          </cell>
          <cell r="K1627" t="str">
            <v/>
          </cell>
          <cell r="L1627" t="str">
            <v/>
          </cell>
          <cell r="M1627" t="str">
            <v/>
          </cell>
          <cell r="N1627" t="str">
            <v/>
          </cell>
          <cell r="O1627" t="str">
            <v/>
          </cell>
          <cell r="P1627" t="str">
            <v/>
          </cell>
          <cell r="Q1627">
            <v>0.13500000000000001</v>
          </cell>
          <cell r="R1627">
            <v>5.8999999999999997E-2</v>
          </cell>
        </row>
        <row r="1628">
          <cell r="A1628">
            <v>1627</v>
          </cell>
          <cell r="B1628" t="str">
            <v>市内対ケーブル　(CPEV)</v>
          </cell>
          <cell r="C1628" t="str">
            <v>0.65mm×20P</v>
          </cell>
          <cell r="D1628" t="str">
            <v>ＫＧ／Ｍ</v>
          </cell>
          <cell r="E1628" t="str">
            <v/>
          </cell>
          <cell r="F1628" t="str">
            <v/>
          </cell>
          <cell r="G1628" t="str">
            <v/>
          </cell>
          <cell r="H1628" t="str">
            <v/>
          </cell>
          <cell r="I1628" t="str">
            <v/>
          </cell>
          <cell r="J1628" t="str">
            <v/>
          </cell>
          <cell r="K1628" t="str">
            <v/>
          </cell>
          <cell r="L1628" t="str">
            <v/>
          </cell>
          <cell r="M1628" t="str">
            <v/>
          </cell>
          <cell r="N1628" t="str">
            <v/>
          </cell>
          <cell r="O1628" t="str">
            <v/>
          </cell>
          <cell r="P1628" t="str">
            <v/>
          </cell>
          <cell r="Q1628">
            <v>0.23</v>
          </cell>
          <cell r="R1628">
            <v>0.11799999999999999</v>
          </cell>
        </row>
        <row r="1629">
          <cell r="A1629">
            <v>1628</v>
          </cell>
          <cell r="B1629" t="str">
            <v>市内対ケーブル　(CPEV)</v>
          </cell>
          <cell r="C1629" t="str">
            <v>0.65mm×30P</v>
          </cell>
          <cell r="D1629" t="str">
            <v>ＫＧ／Ｍ</v>
          </cell>
          <cell r="E1629" t="str">
            <v/>
          </cell>
          <cell r="F1629" t="str">
            <v/>
          </cell>
          <cell r="G1629" t="str">
            <v/>
          </cell>
          <cell r="H1629" t="str">
            <v/>
          </cell>
          <cell r="I1629" t="str">
            <v/>
          </cell>
          <cell r="J1629" t="str">
            <v/>
          </cell>
          <cell r="K1629" t="str">
            <v/>
          </cell>
          <cell r="L1629" t="str">
            <v/>
          </cell>
          <cell r="M1629" t="str">
            <v/>
          </cell>
          <cell r="N1629" t="str">
            <v/>
          </cell>
          <cell r="O1629" t="str">
            <v/>
          </cell>
          <cell r="P1629" t="str">
            <v/>
          </cell>
          <cell r="Q1629">
            <v>0.315</v>
          </cell>
          <cell r="R1629">
            <v>0.17699999999999999</v>
          </cell>
        </row>
        <row r="1630">
          <cell r="A1630">
            <v>1629</v>
          </cell>
          <cell r="B1630" t="str">
            <v>市内対ケーブル　(CPEV)</v>
          </cell>
          <cell r="C1630" t="str">
            <v>0.65mm×50P</v>
          </cell>
          <cell r="D1630" t="str">
            <v>ＫＧ／Ｍ</v>
          </cell>
          <cell r="E1630" t="str">
            <v/>
          </cell>
          <cell r="F1630" t="str">
            <v/>
          </cell>
          <cell r="G1630" t="str">
            <v/>
          </cell>
          <cell r="H1630" t="str">
            <v/>
          </cell>
          <cell r="I1630" t="str">
            <v/>
          </cell>
          <cell r="J1630" t="str">
            <v/>
          </cell>
          <cell r="K1630" t="str">
            <v/>
          </cell>
          <cell r="L1630" t="str">
            <v/>
          </cell>
          <cell r="M1630" t="str">
            <v/>
          </cell>
          <cell r="N1630" t="str">
            <v/>
          </cell>
          <cell r="O1630" t="str">
            <v/>
          </cell>
          <cell r="P1630" t="str">
            <v/>
          </cell>
          <cell r="Q1630">
            <v>0.48499999999999999</v>
          </cell>
          <cell r="R1630">
            <v>0.29499999999999998</v>
          </cell>
        </row>
        <row r="1631">
          <cell r="A1631">
            <v>1630</v>
          </cell>
          <cell r="B1631" t="str">
            <v>市内対ケーブル　(CPEV)</v>
          </cell>
          <cell r="C1631" t="str">
            <v>0.65mm×100P</v>
          </cell>
          <cell r="D1631" t="str">
            <v>ＫＧ／Ｍ</v>
          </cell>
          <cell r="E1631" t="str">
            <v/>
          </cell>
          <cell r="F1631" t="str">
            <v/>
          </cell>
          <cell r="G1631" t="str">
            <v/>
          </cell>
          <cell r="H1631" t="str">
            <v/>
          </cell>
          <cell r="I1631" t="str">
            <v/>
          </cell>
          <cell r="J1631" t="str">
            <v/>
          </cell>
          <cell r="K1631" t="str">
            <v/>
          </cell>
          <cell r="L1631" t="str">
            <v/>
          </cell>
          <cell r="M1631" t="str">
            <v/>
          </cell>
          <cell r="N1631" t="str">
            <v/>
          </cell>
          <cell r="O1631" t="str">
            <v/>
          </cell>
          <cell r="P1631" t="str">
            <v/>
          </cell>
          <cell r="Q1631">
            <v>0.92500000000000004</v>
          </cell>
          <cell r="R1631">
            <v>0.59</v>
          </cell>
        </row>
        <row r="1632">
          <cell r="A1632">
            <v>1631</v>
          </cell>
          <cell r="B1632" t="str">
            <v>市内対ケーブル　(CPEV)</v>
          </cell>
          <cell r="C1632" t="str">
            <v>0.9mm×5P</v>
          </cell>
          <cell r="D1632" t="str">
            <v>ＫＧ／Ｍ</v>
          </cell>
          <cell r="E1632" t="str">
            <v/>
          </cell>
          <cell r="F1632" t="str">
            <v/>
          </cell>
          <cell r="G1632" t="str">
            <v/>
          </cell>
          <cell r="H1632" t="str">
            <v/>
          </cell>
          <cell r="I1632" t="str">
            <v/>
          </cell>
          <cell r="J1632" t="str">
            <v/>
          </cell>
          <cell r="K1632" t="str">
            <v/>
          </cell>
          <cell r="L1632" t="str">
            <v/>
          </cell>
          <cell r="M1632" t="str">
            <v/>
          </cell>
          <cell r="N1632" t="str">
            <v/>
          </cell>
          <cell r="O1632" t="str">
            <v/>
          </cell>
          <cell r="P1632" t="str">
            <v/>
          </cell>
          <cell r="Q1632">
            <v>0.13500000000000001</v>
          </cell>
          <cell r="R1632">
            <v>5.7000000000000002E-2</v>
          </cell>
        </row>
        <row r="1633">
          <cell r="A1633">
            <v>1632</v>
          </cell>
          <cell r="B1633" t="str">
            <v>市内対ケーブル　(CPEV)</v>
          </cell>
          <cell r="C1633" t="str">
            <v>0.9mm×10P</v>
          </cell>
          <cell r="D1633" t="str">
            <v>ＫＧ／Ｍ</v>
          </cell>
          <cell r="E1633" t="str">
            <v/>
          </cell>
          <cell r="F1633" t="str">
            <v/>
          </cell>
          <cell r="G1633" t="str">
            <v/>
          </cell>
          <cell r="H1633" t="str">
            <v/>
          </cell>
          <cell r="I1633" t="str">
            <v/>
          </cell>
          <cell r="J1633" t="str">
            <v/>
          </cell>
          <cell r="K1633" t="str">
            <v/>
          </cell>
          <cell r="L1633" t="str">
            <v/>
          </cell>
          <cell r="M1633" t="str">
            <v/>
          </cell>
          <cell r="N1633" t="str">
            <v/>
          </cell>
          <cell r="O1633" t="str">
            <v/>
          </cell>
          <cell r="P1633" t="str">
            <v/>
          </cell>
          <cell r="Q1633">
            <v>0.22</v>
          </cell>
          <cell r="R1633">
            <v>0.113</v>
          </cell>
        </row>
        <row r="1634">
          <cell r="A1634">
            <v>1633</v>
          </cell>
          <cell r="B1634" t="str">
            <v>市内対ケーブル　(CPEV)</v>
          </cell>
          <cell r="C1634" t="str">
            <v>0.9mm×20P</v>
          </cell>
          <cell r="D1634" t="str">
            <v>ＫＧ／Ｍ</v>
          </cell>
          <cell r="E1634" t="str">
            <v/>
          </cell>
          <cell r="F1634" t="str">
            <v/>
          </cell>
          <cell r="G1634" t="str">
            <v/>
          </cell>
          <cell r="H1634" t="str">
            <v/>
          </cell>
          <cell r="I1634" t="str">
            <v/>
          </cell>
          <cell r="J1634" t="str">
            <v/>
          </cell>
          <cell r="K1634" t="str">
            <v/>
          </cell>
          <cell r="L1634" t="str">
            <v/>
          </cell>
          <cell r="M1634" t="str">
            <v/>
          </cell>
          <cell r="N1634" t="str">
            <v/>
          </cell>
          <cell r="O1634" t="str">
            <v/>
          </cell>
          <cell r="P1634" t="str">
            <v/>
          </cell>
          <cell r="Q1634">
            <v>0.39</v>
          </cell>
          <cell r="R1634">
            <v>0.22600000000000001</v>
          </cell>
        </row>
        <row r="1635">
          <cell r="A1635">
            <v>1634</v>
          </cell>
          <cell r="B1635" t="str">
            <v>市内対ケーブル　(CPEV)</v>
          </cell>
          <cell r="C1635" t="str">
            <v>0.9mm×30P</v>
          </cell>
          <cell r="D1635" t="str">
            <v>ＫＧ／Ｍ</v>
          </cell>
          <cell r="E1635" t="str">
            <v/>
          </cell>
          <cell r="F1635" t="str">
            <v/>
          </cell>
          <cell r="G1635" t="str">
            <v/>
          </cell>
          <cell r="H1635" t="str">
            <v/>
          </cell>
          <cell r="I1635" t="str">
            <v/>
          </cell>
          <cell r="J1635" t="str">
            <v/>
          </cell>
          <cell r="K1635" t="str">
            <v/>
          </cell>
          <cell r="L1635" t="str">
            <v/>
          </cell>
          <cell r="M1635" t="str">
            <v/>
          </cell>
          <cell r="N1635" t="str">
            <v/>
          </cell>
          <cell r="O1635" t="str">
            <v/>
          </cell>
          <cell r="P1635" t="str">
            <v/>
          </cell>
          <cell r="Q1635">
            <v>0.55000000000000004</v>
          </cell>
          <cell r="R1635">
            <v>0.33900000000000002</v>
          </cell>
        </row>
        <row r="1636">
          <cell r="A1636">
            <v>1635</v>
          </cell>
          <cell r="B1636" t="str">
            <v>市内対ケーブル　(CPEV)</v>
          </cell>
          <cell r="C1636" t="str">
            <v>0.9mm×100P</v>
          </cell>
          <cell r="D1636" t="str">
            <v>ＫＧ／Ｍ</v>
          </cell>
          <cell r="E1636" t="str">
            <v/>
          </cell>
          <cell r="F1636" t="str">
            <v/>
          </cell>
          <cell r="G1636" t="str">
            <v/>
          </cell>
          <cell r="H1636" t="str">
            <v/>
          </cell>
          <cell r="I1636" t="str">
            <v/>
          </cell>
          <cell r="J1636" t="str">
            <v/>
          </cell>
          <cell r="K1636" t="str">
            <v/>
          </cell>
          <cell r="L1636" t="str">
            <v/>
          </cell>
          <cell r="M1636" t="str">
            <v/>
          </cell>
          <cell r="N1636" t="str">
            <v/>
          </cell>
          <cell r="O1636" t="str">
            <v/>
          </cell>
          <cell r="P1636" t="str">
            <v/>
          </cell>
          <cell r="Q1636">
            <v>1.74</v>
          </cell>
          <cell r="R1636">
            <v>1.131</v>
          </cell>
        </row>
        <row r="1637">
          <cell r="A1637">
            <v>1636</v>
          </cell>
          <cell r="B1637" t="str">
            <v>警報用ケーブル　(AE)</v>
          </cell>
          <cell r="C1637" t="str">
            <v>0.65mm×2C</v>
          </cell>
          <cell r="D1637" t="str">
            <v>ＫＧ／Ｍ</v>
          </cell>
          <cell r="E1637" t="str">
            <v/>
          </cell>
          <cell r="F1637" t="str">
            <v/>
          </cell>
          <cell r="G1637" t="str">
            <v/>
          </cell>
          <cell r="H1637" t="str">
            <v/>
          </cell>
          <cell r="I1637" t="str">
            <v/>
          </cell>
          <cell r="J1637" t="str">
            <v/>
          </cell>
          <cell r="K1637" t="str">
            <v/>
          </cell>
          <cell r="L1637" t="str">
            <v/>
          </cell>
          <cell r="M1637" t="str">
            <v/>
          </cell>
          <cell r="N1637" t="str">
            <v/>
          </cell>
          <cell r="O1637" t="str">
            <v/>
          </cell>
          <cell r="P1637" t="str">
            <v/>
          </cell>
          <cell r="Q1637">
            <v>0.02</v>
          </cell>
          <cell r="R1637">
            <v>6.0000000000000001E-3</v>
          </cell>
        </row>
        <row r="1638">
          <cell r="A1638">
            <v>1637</v>
          </cell>
          <cell r="B1638" t="str">
            <v>警報用ケーブル　(AE)</v>
          </cell>
          <cell r="C1638" t="str">
            <v>0.65mm×3C</v>
          </cell>
          <cell r="D1638" t="str">
            <v>ＫＧ／Ｍ</v>
          </cell>
          <cell r="E1638" t="str">
            <v/>
          </cell>
          <cell r="F1638" t="str">
            <v/>
          </cell>
          <cell r="G1638" t="str">
            <v/>
          </cell>
          <cell r="H1638" t="str">
            <v/>
          </cell>
          <cell r="I1638" t="str">
            <v/>
          </cell>
          <cell r="J1638" t="str">
            <v/>
          </cell>
          <cell r="K1638" t="str">
            <v/>
          </cell>
          <cell r="L1638" t="str">
            <v/>
          </cell>
          <cell r="M1638" t="str">
            <v/>
          </cell>
          <cell r="N1638" t="str">
            <v/>
          </cell>
          <cell r="O1638" t="str">
            <v/>
          </cell>
          <cell r="P1638" t="str">
            <v/>
          </cell>
          <cell r="Q1638">
            <v>2.4E-2</v>
          </cell>
          <cell r="R1638">
            <v>8.9999999999999993E-3</v>
          </cell>
        </row>
        <row r="1639">
          <cell r="A1639">
            <v>1638</v>
          </cell>
          <cell r="B1639" t="str">
            <v>警報用ケーブル　(AE)</v>
          </cell>
          <cell r="C1639" t="str">
            <v>0.65mm×4C</v>
          </cell>
          <cell r="D1639" t="str">
            <v>ＫＧ／Ｍ</v>
          </cell>
          <cell r="E1639" t="str">
            <v/>
          </cell>
          <cell r="F1639" t="str">
            <v/>
          </cell>
          <cell r="G1639" t="str">
            <v/>
          </cell>
          <cell r="H1639" t="str">
            <v/>
          </cell>
          <cell r="I1639" t="str">
            <v/>
          </cell>
          <cell r="J1639" t="str">
            <v/>
          </cell>
          <cell r="K1639" t="str">
            <v/>
          </cell>
          <cell r="L1639" t="str">
            <v/>
          </cell>
          <cell r="M1639" t="str">
            <v/>
          </cell>
          <cell r="N1639" t="str">
            <v/>
          </cell>
          <cell r="O1639" t="str">
            <v/>
          </cell>
          <cell r="P1639" t="str">
            <v/>
          </cell>
          <cell r="Q1639">
            <v>2.9000000000000001E-2</v>
          </cell>
          <cell r="R1639">
            <v>1.2E-2</v>
          </cell>
        </row>
        <row r="1640">
          <cell r="A1640">
            <v>1639</v>
          </cell>
          <cell r="B1640" t="str">
            <v>警報用ケーブル　(AE)</v>
          </cell>
          <cell r="C1640" t="str">
            <v>0.9mm×2C</v>
          </cell>
          <cell r="D1640" t="str">
            <v>ＫＧ／Ｍ</v>
          </cell>
          <cell r="E1640" t="str">
            <v/>
          </cell>
          <cell r="F1640" t="str">
            <v/>
          </cell>
          <cell r="G1640" t="str">
            <v/>
          </cell>
          <cell r="H1640" t="str">
            <v/>
          </cell>
          <cell r="I1640" t="str">
            <v/>
          </cell>
          <cell r="J1640" t="str">
            <v/>
          </cell>
          <cell r="K1640" t="str">
            <v/>
          </cell>
          <cell r="L1640" t="str">
            <v/>
          </cell>
          <cell r="M1640" t="str">
            <v/>
          </cell>
          <cell r="N1640" t="str">
            <v/>
          </cell>
          <cell r="O1640" t="str">
            <v/>
          </cell>
          <cell r="P1640" t="str">
            <v/>
          </cell>
          <cell r="Q1640">
            <v>2.9000000000000001E-2</v>
          </cell>
          <cell r="R1640">
            <v>1.0999999999999999E-2</v>
          </cell>
        </row>
        <row r="1641">
          <cell r="A1641">
            <v>1640</v>
          </cell>
          <cell r="B1641" t="str">
            <v>警報用ケーブル　(AE)</v>
          </cell>
          <cell r="C1641" t="str">
            <v>0.9mm×3C</v>
          </cell>
          <cell r="D1641" t="str">
            <v>ＫＧ／Ｍ</v>
          </cell>
          <cell r="E1641" t="str">
            <v/>
          </cell>
          <cell r="F1641" t="str">
            <v/>
          </cell>
          <cell r="G1641" t="str">
            <v/>
          </cell>
          <cell r="H1641" t="str">
            <v/>
          </cell>
          <cell r="I1641" t="str">
            <v/>
          </cell>
          <cell r="J1641" t="str">
            <v/>
          </cell>
          <cell r="K1641" t="str">
            <v/>
          </cell>
          <cell r="L1641" t="str">
            <v/>
          </cell>
          <cell r="M1641" t="str">
            <v/>
          </cell>
          <cell r="N1641" t="str">
            <v/>
          </cell>
          <cell r="O1641" t="str">
            <v/>
          </cell>
          <cell r="P1641" t="str">
            <v/>
          </cell>
          <cell r="Q1641">
            <v>3.5999999999999997E-2</v>
          </cell>
          <cell r="R1641">
            <v>1.7000000000000001E-2</v>
          </cell>
        </row>
        <row r="1642">
          <cell r="A1642">
            <v>1641</v>
          </cell>
          <cell r="B1642" t="str">
            <v>警報用ケーブル　(AE)</v>
          </cell>
          <cell r="C1642" t="str">
            <v>0.9mm×4C</v>
          </cell>
          <cell r="D1642" t="str">
            <v>ＫＧ／Ｍ</v>
          </cell>
          <cell r="E1642" t="str">
            <v/>
          </cell>
          <cell r="F1642" t="str">
            <v/>
          </cell>
          <cell r="G1642" t="str">
            <v/>
          </cell>
          <cell r="H1642" t="str">
            <v/>
          </cell>
          <cell r="I1642" t="str">
            <v/>
          </cell>
          <cell r="J1642" t="str">
            <v/>
          </cell>
          <cell r="K1642" t="str">
            <v/>
          </cell>
          <cell r="L1642" t="str">
            <v/>
          </cell>
          <cell r="M1642" t="str">
            <v/>
          </cell>
          <cell r="N1642" t="str">
            <v/>
          </cell>
          <cell r="O1642" t="str">
            <v/>
          </cell>
          <cell r="P1642" t="str">
            <v/>
          </cell>
          <cell r="Q1642">
            <v>4.3999999999999997E-2</v>
          </cell>
          <cell r="R1642">
            <v>2.3E-2</v>
          </cell>
        </row>
        <row r="1643">
          <cell r="A1643">
            <v>1642</v>
          </cell>
          <cell r="B1643" t="str">
            <v>警報用ケーブル　(AE)</v>
          </cell>
          <cell r="C1643" t="str">
            <v>1.2mm×2C</v>
          </cell>
          <cell r="D1643" t="str">
            <v>ＫＧ／Ｍ</v>
          </cell>
          <cell r="E1643" t="str">
            <v/>
          </cell>
          <cell r="F1643" t="str">
            <v/>
          </cell>
          <cell r="G1643" t="str">
            <v/>
          </cell>
          <cell r="H1643" t="str">
            <v/>
          </cell>
          <cell r="I1643" t="str">
            <v/>
          </cell>
          <cell r="J1643" t="str">
            <v/>
          </cell>
          <cell r="K1643" t="str">
            <v/>
          </cell>
          <cell r="L1643" t="str">
            <v/>
          </cell>
          <cell r="M1643" t="str">
            <v/>
          </cell>
          <cell r="N1643" t="str">
            <v/>
          </cell>
          <cell r="O1643" t="str">
            <v/>
          </cell>
          <cell r="P1643" t="str">
            <v/>
          </cell>
          <cell r="Q1643">
            <v>4.1000000000000002E-2</v>
          </cell>
          <cell r="R1643">
            <v>0.02</v>
          </cell>
        </row>
        <row r="1644">
          <cell r="A1644">
            <v>1643</v>
          </cell>
          <cell r="B1644" t="str">
            <v>警報用ケーブル　(AE)</v>
          </cell>
          <cell r="C1644" t="str">
            <v>1.2mm×3C</v>
          </cell>
          <cell r="D1644" t="str">
            <v>ＫＧ／Ｍ</v>
          </cell>
          <cell r="E1644" t="str">
            <v/>
          </cell>
          <cell r="F1644" t="str">
            <v/>
          </cell>
          <cell r="G1644" t="str">
            <v/>
          </cell>
          <cell r="H1644" t="str">
            <v/>
          </cell>
          <cell r="I1644" t="str">
            <v/>
          </cell>
          <cell r="J1644" t="str">
            <v/>
          </cell>
          <cell r="K1644" t="str">
            <v/>
          </cell>
          <cell r="L1644" t="str">
            <v/>
          </cell>
          <cell r="M1644" t="str">
            <v/>
          </cell>
          <cell r="N1644" t="str">
            <v/>
          </cell>
          <cell r="O1644" t="str">
            <v/>
          </cell>
          <cell r="P1644" t="str">
            <v/>
          </cell>
          <cell r="Q1644">
            <v>5.5E-2</v>
          </cell>
          <cell r="R1644">
            <v>0.03</v>
          </cell>
        </row>
        <row r="1645">
          <cell r="A1645">
            <v>1644</v>
          </cell>
          <cell r="B1645" t="str">
            <v>警報用ケーブル　(AE)</v>
          </cell>
          <cell r="C1645" t="str">
            <v>1.2mm×4C</v>
          </cell>
          <cell r="D1645" t="str">
            <v>ＫＧ／Ｍ</v>
          </cell>
          <cell r="E1645" t="str">
            <v/>
          </cell>
          <cell r="F1645" t="str">
            <v/>
          </cell>
          <cell r="G1645" t="str">
            <v/>
          </cell>
          <cell r="H1645" t="str">
            <v/>
          </cell>
          <cell r="I1645" t="str">
            <v/>
          </cell>
          <cell r="J1645" t="str">
            <v/>
          </cell>
          <cell r="K1645" t="str">
            <v/>
          </cell>
          <cell r="L1645" t="str">
            <v/>
          </cell>
          <cell r="M1645" t="str">
            <v/>
          </cell>
          <cell r="N1645" t="str">
            <v/>
          </cell>
          <cell r="O1645" t="str">
            <v/>
          </cell>
          <cell r="P1645" t="str">
            <v/>
          </cell>
          <cell r="Q1645">
            <v>7.0000000000000007E-2</v>
          </cell>
          <cell r="R1645">
            <v>0.04</v>
          </cell>
        </row>
        <row r="1646">
          <cell r="A1646">
            <v>1645</v>
          </cell>
          <cell r="B1646" t="str">
            <v>警報用ケーブル　(AE)</v>
          </cell>
          <cell r="C1646" t="str">
            <v>1.2mm×5P</v>
          </cell>
          <cell r="D1646" t="str">
            <v>ＫＧ／Ｍ</v>
          </cell>
          <cell r="E1646" t="str">
            <v/>
          </cell>
          <cell r="F1646" t="str">
            <v/>
          </cell>
          <cell r="G1646" t="str">
            <v/>
          </cell>
          <cell r="H1646" t="str">
            <v/>
          </cell>
          <cell r="I1646" t="str">
            <v/>
          </cell>
          <cell r="J1646" t="str">
            <v/>
          </cell>
          <cell r="K1646" t="str">
            <v/>
          </cell>
          <cell r="L1646" t="str">
            <v/>
          </cell>
          <cell r="M1646" t="str">
            <v/>
          </cell>
          <cell r="N1646" t="str">
            <v/>
          </cell>
          <cell r="O1646" t="str">
            <v/>
          </cell>
          <cell r="P1646" t="str">
            <v/>
          </cell>
          <cell r="Q1646">
            <v>0.155</v>
          </cell>
          <cell r="R1646">
            <v>0.10100000000000001</v>
          </cell>
        </row>
        <row r="1647">
          <cell r="A1647">
            <v>1646</v>
          </cell>
          <cell r="B1647" t="str">
            <v>警報用ケーブル　(AE)</v>
          </cell>
          <cell r="C1647" t="str">
            <v>1.2mm×10P</v>
          </cell>
          <cell r="D1647" t="str">
            <v>ＫＧ／Ｍ</v>
          </cell>
          <cell r="E1647" t="str">
            <v/>
          </cell>
          <cell r="F1647" t="str">
            <v/>
          </cell>
          <cell r="G1647" t="str">
            <v/>
          </cell>
          <cell r="H1647" t="str">
            <v/>
          </cell>
          <cell r="I1647" t="str">
            <v/>
          </cell>
          <cell r="J1647" t="str">
            <v/>
          </cell>
          <cell r="K1647" t="str">
            <v/>
          </cell>
          <cell r="L1647" t="str">
            <v/>
          </cell>
          <cell r="M1647" t="str">
            <v/>
          </cell>
          <cell r="N1647" t="str">
            <v/>
          </cell>
          <cell r="O1647" t="str">
            <v/>
          </cell>
          <cell r="P1647" t="str">
            <v/>
          </cell>
          <cell r="Q1647">
            <v>0.28000000000000003</v>
          </cell>
          <cell r="R1647">
            <v>0.21</v>
          </cell>
        </row>
        <row r="1648">
          <cell r="A1648">
            <v>1647</v>
          </cell>
          <cell r="B1648" t="str">
            <v>警報用ケーブル　(AE)</v>
          </cell>
          <cell r="C1648" t="str">
            <v>1.2mm×20P</v>
          </cell>
          <cell r="D1648" t="str">
            <v>ＫＧ／Ｍ</v>
          </cell>
          <cell r="E1648" t="str">
            <v/>
          </cell>
          <cell r="F1648" t="str">
            <v/>
          </cell>
          <cell r="G1648" t="str">
            <v/>
          </cell>
          <cell r="H1648" t="str">
            <v/>
          </cell>
          <cell r="I1648" t="str">
            <v/>
          </cell>
          <cell r="J1648" t="str">
            <v/>
          </cell>
          <cell r="K1648" t="str">
            <v/>
          </cell>
          <cell r="L1648" t="str">
            <v/>
          </cell>
          <cell r="M1648" t="str">
            <v/>
          </cell>
          <cell r="N1648" t="str">
            <v/>
          </cell>
          <cell r="O1648" t="str">
            <v/>
          </cell>
          <cell r="P1648" t="str">
            <v/>
          </cell>
          <cell r="Q1648">
            <v>0.54</v>
          </cell>
          <cell r="R1648">
            <v>0.40200000000000002</v>
          </cell>
        </row>
        <row r="1649">
          <cell r="A1649">
            <v>1648</v>
          </cell>
          <cell r="B1649" t="str">
            <v>警報用ケーブル　(AE)</v>
          </cell>
          <cell r="C1649" t="str">
            <v>1.2mm×30P</v>
          </cell>
          <cell r="D1649" t="str">
            <v>ＫＧ／Ｍ</v>
          </cell>
          <cell r="E1649" t="str">
            <v/>
          </cell>
          <cell r="F1649" t="str">
            <v/>
          </cell>
          <cell r="G1649" t="str">
            <v/>
          </cell>
          <cell r="H1649" t="str">
            <v/>
          </cell>
          <cell r="I1649" t="str">
            <v/>
          </cell>
          <cell r="J1649" t="str">
            <v/>
          </cell>
          <cell r="K1649" t="str">
            <v/>
          </cell>
          <cell r="L1649" t="str">
            <v/>
          </cell>
          <cell r="M1649" t="str">
            <v/>
          </cell>
          <cell r="N1649" t="str">
            <v/>
          </cell>
          <cell r="O1649" t="str">
            <v/>
          </cell>
          <cell r="P1649" t="str">
            <v/>
          </cell>
          <cell r="Q1649">
            <v>0.79500000000000004</v>
          </cell>
          <cell r="R1649">
            <v>0.60299999999999998</v>
          </cell>
        </row>
        <row r="1650">
          <cell r="A1650">
            <v>1649</v>
          </cell>
          <cell r="B1650" t="str">
            <v>警報用ケーブル　(AE)</v>
          </cell>
          <cell r="C1650" t="str">
            <v>1.2mm×50P</v>
          </cell>
          <cell r="D1650" t="str">
            <v>ＫＧ／Ｍ</v>
          </cell>
          <cell r="E1650" t="str">
            <v/>
          </cell>
          <cell r="F1650" t="str">
            <v/>
          </cell>
          <cell r="G1650" t="str">
            <v/>
          </cell>
          <cell r="H1650" t="str">
            <v/>
          </cell>
          <cell r="I1650" t="str">
            <v/>
          </cell>
          <cell r="J1650" t="str">
            <v/>
          </cell>
          <cell r="K1650" t="str">
            <v/>
          </cell>
          <cell r="L1650" t="str">
            <v/>
          </cell>
          <cell r="M1650" t="str">
            <v/>
          </cell>
          <cell r="N1650" t="str">
            <v/>
          </cell>
          <cell r="O1650" t="str">
            <v/>
          </cell>
          <cell r="P1650" t="str">
            <v/>
          </cell>
          <cell r="Q1650">
            <v>1.3</v>
          </cell>
          <cell r="R1650">
            <v>1.0049999999999999</v>
          </cell>
        </row>
        <row r="1651">
          <cell r="A1651">
            <v>1650</v>
          </cell>
          <cell r="B1651" t="str">
            <v>警報用ケーブル　(AE)</v>
          </cell>
          <cell r="C1651" t="str">
            <v>1.2mm×100P</v>
          </cell>
          <cell r="D1651" t="str">
            <v>ＫＧ／Ｍ</v>
          </cell>
          <cell r="E1651" t="str">
            <v/>
          </cell>
          <cell r="F1651" t="str">
            <v/>
          </cell>
          <cell r="G1651" t="str">
            <v/>
          </cell>
          <cell r="H1651" t="str">
            <v/>
          </cell>
          <cell r="I1651" t="str">
            <v/>
          </cell>
          <cell r="J1651" t="str">
            <v/>
          </cell>
          <cell r="K1651" t="str">
            <v/>
          </cell>
          <cell r="L1651" t="str">
            <v/>
          </cell>
          <cell r="M1651" t="str">
            <v/>
          </cell>
          <cell r="N1651" t="str">
            <v/>
          </cell>
          <cell r="O1651" t="str">
            <v/>
          </cell>
          <cell r="P1651" t="str">
            <v/>
          </cell>
          <cell r="Q1651">
            <v>3.22</v>
          </cell>
          <cell r="R1651">
            <v>1.6</v>
          </cell>
        </row>
        <row r="1652">
          <cell r="A1652">
            <v>1651</v>
          </cell>
          <cell r="B1652" t="str">
            <v>屋外用ビニル絶縁電線(OW)</v>
          </cell>
          <cell r="C1652" t="str">
            <v>2.0 mm</v>
          </cell>
          <cell r="D1652" t="str">
            <v>ＫＧ／Ｍ</v>
          </cell>
          <cell r="E1652" t="str">
            <v/>
          </cell>
          <cell r="F1652" t="str">
            <v/>
          </cell>
          <cell r="G1652" t="str">
            <v/>
          </cell>
          <cell r="H1652" t="str">
            <v/>
          </cell>
          <cell r="I1652" t="str">
            <v/>
          </cell>
          <cell r="J1652" t="str">
            <v/>
          </cell>
          <cell r="K1652" t="str">
            <v/>
          </cell>
          <cell r="L1652" t="str">
            <v/>
          </cell>
          <cell r="M1652" t="str">
            <v/>
          </cell>
          <cell r="N1652" t="str">
            <v/>
          </cell>
          <cell r="O1652" t="str">
            <v/>
          </cell>
          <cell r="P1652">
            <v>2.8000000000000001E-2</v>
          </cell>
          <cell r="Q1652">
            <v>3.2000000000000001E-2</v>
          </cell>
          <cell r="R1652" t="str">
            <v/>
          </cell>
        </row>
        <row r="1653">
          <cell r="A1653">
            <v>1652</v>
          </cell>
          <cell r="B1653" t="str">
            <v>屋外用ビニル絶縁電線(OW)</v>
          </cell>
          <cell r="C1653" t="str">
            <v>2.6 mm</v>
          </cell>
          <cell r="D1653" t="str">
            <v>ＫＧ／Ｍ</v>
          </cell>
          <cell r="E1653" t="str">
            <v/>
          </cell>
          <cell r="F1653" t="str">
            <v/>
          </cell>
          <cell r="G1653" t="str">
            <v/>
          </cell>
          <cell r="H1653" t="str">
            <v/>
          </cell>
          <cell r="I1653" t="str">
            <v/>
          </cell>
          <cell r="J1653" t="str">
            <v/>
          </cell>
          <cell r="K1653" t="str">
            <v/>
          </cell>
          <cell r="L1653" t="str">
            <v/>
          </cell>
          <cell r="M1653" t="str">
            <v/>
          </cell>
          <cell r="N1653" t="str">
            <v/>
          </cell>
          <cell r="O1653" t="str">
            <v/>
          </cell>
          <cell r="P1653">
            <v>4.7E-2</v>
          </cell>
          <cell r="Q1653">
            <v>5.3999999999999999E-2</v>
          </cell>
          <cell r="R1653" t="str">
            <v/>
          </cell>
        </row>
        <row r="1654">
          <cell r="A1654">
            <v>1653</v>
          </cell>
          <cell r="B1654" t="str">
            <v>屋外用ビニル絶縁電線(OW)</v>
          </cell>
          <cell r="C1654" t="str">
            <v>3.2 mm</v>
          </cell>
          <cell r="D1654" t="str">
            <v>ＫＧ／Ｍ</v>
          </cell>
          <cell r="E1654" t="str">
            <v/>
          </cell>
          <cell r="F1654" t="str">
            <v/>
          </cell>
          <cell r="G1654" t="str">
            <v/>
          </cell>
          <cell r="H1654" t="str">
            <v/>
          </cell>
          <cell r="I1654" t="str">
            <v/>
          </cell>
          <cell r="J1654" t="str">
            <v/>
          </cell>
          <cell r="K1654" t="str">
            <v/>
          </cell>
          <cell r="L1654" t="str">
            <v/>
          </cell>
          <cell r="M1654" t="str">
            <v/>
          </cell>
          <cell r="N1654" t="str">
            <v/>
          </cell>
          <cell r="O1654" t="str">
            <v/>
          </cell>
          <cell r="P1654">
            <v>7.0999999999999994E-2</v>
          </cell>
          <cell r="Q1654">
            <v>8.1000000000000003E-2</v>
          </cell>
          <cell r="R1654" t="str">
            <v/>
          </cell>
        </row>
        <row r="1655">
          <cell r="A1655">
            <v>1654</v>
          </cell>
          <cell r="B1655" t="str">
            <v>屋外用ビニル絶縁電線(OW)</v>
          </cell>
          <cell r="C1655" t="str">
            <v>4.0 mm</v>
          </cell>
          <cell r="D1655" t="str">
            <v>ＫＧ／Ｍ</v>
          </cell>
          <cell r="E1655" t="str">
            <v/>
          </cell>
          <cell r="F1655" t="str">
            <v/>
          </cell>
          <cell r="G1655" t="str">
            <v/>
          </cell>
          <cell r="H1655" t="str">
            <v/>
          </cell>
          <cell r="I1655" t="str">
            <v/>
          </cell>
          <cell r="J1655" t="str">
            <v/>
          </cell>
          <cell r="K1655" t="str">
            <v/>
          </cell>
          <cell r="L1655" t="str">
            <v/>
          </cell>
          <cell r="M1655" t="str">
            <v/>
          </cell>
          <cell r="N1655" t="str">
            <v/>
          </cell>
          <cell r="O1655" t="str">
            <v/>
          </cell>
          <cell r="P1655">
            <v>0.111</v>
          </cell>
          <cell r="Q1655">
            <v>0.13500000000000001</v>
          </cell>
          <cell r="R1655" t="str">
            <v/>
          </cell>
        </row>
        <row r="1656">
          <cell r="A1656">
            <v>1655</v>
          </cell>
          <cell r="B1656" t="str">
            <v>屋外用ビニル絶縁電線(OW)</v>
          </cell>
          <cell r="C1656" t="str">
            <v>5.0 mm</v>
          </cell>
          <cell r="D1656" t="str">
            <v>ＫＧ／Ｍ</v>
          </cell>
          <cell r="E1656" t="str">
            <v/>
          </cell>
          <cell r="F1656" t="str">
            <v/>
          </cell>
          <cell r="G1656" t="str">
            <v/>
          </cell>
          <cell r="H1656" t="str">
            <v/>
          </cell>
          <cell r="I1656" t="str">
            <v/>
          </cell>
          <cell r="J1656" t="str">
            <v/>
          </cell>
          <cell r="K1656" t="str">
            <v/>
          </cell>
          <cell r="L1656" t="str">
            <v/>
          </cell>
          <cell r="M1656" t="str">
            <v/>
          </cell>
          <cell r="N1656" t="str">
            <v/>
          </cell>
          <cell r="O1656" t="str">
            <v/>
          </cell>
          <cell r="P1656">
            <v>0.17499999999999999</v>
          </cell>
          <cell r="Q1656">
            <v>0.21</v>
          </cell>
          <cell r="R1656" t="str">
            <v/>
          </cell>
        </row>
        <row r="1657">
          <cell r="A1657">
            <v>1656</v>
          </cell>
          <cell r="B1657" t="str">
            <v>屋外用ビニル絶縁電線(OW)</v>
          </cell>
          <cell r="C1657" t="str">
            <v>14 mm^2</v>
          </cell>
          <cell r="D1657" t="str">
            <v>ＫＧ／Ｍ</v>
          </cell>
          <cell r="E1657" t="str">
            <v/>
          </cell>
          <cell r="F1657" t="str">
            <v/>
          </cell>
          <cell r="G1657" t="str">
            <v/>
          </cell>
          <cell r="H1657" t="str">
            <v/>
          </cell>
          <cell r="I1657" t="str">
            <v/>
          </cell>
          <cell r="J1657" t="str">
            <v/>
          </cell>
          <cell r="K1657" t="str">
            <v/>
          </cell>
          <cell r="L1657" t="str">
            <v/>
          </cell>
          <cell r="M1657" t="str">
            <v/>
          </cell>
          <cell r="N1657" t="str">
            <v/>
          </cell>
          <cell r="O1657" t="str">
            <v/>
          </cell>
          <cell r="P1657">
            <v>0.127</v>
          </cell>
          <cell r="Q1657">
            <v>0.16</v>
          </cell>
          <cell r="R1657" t="str">
            <v/>
          </cell>
        </row>
        <row r="1658">
          <cell r="A1658">
            <v>1657</v>
          </cell>
          <cell r="B1658" t="str">
            <v>屋外用ビニル絶縁電線(OW)</v>
          </cell>
          <cell r="C1658" t="str">
            <v>22 mm^2</v>
          </cell>
          <cell r="D1658" t="str">
            <v>ＫＧ／Ｍ</v>
          </cell>
          <cell r="E1658" t="str">
            <v/>
          </cell>
          <cell r="F1658" t="str">
            <v/>
          </cell>
          <cell r="G1658" t="str">
            <v/>
          </cell>
          <cell r="H1658" t="str">
            <v/>
          </cell>
          <cell r="I1658" t="str">
            <v/>
          </cell>
          <cell r="J1658" t="str">
            <v/>
          </cell>
          <cell r="K1658" t="str">
            <v/>
          </cell>
          <cell r="L1658" t="str">
            <v/>
          </cell>
          <cell r="M1658" t="str">
            <v/>
          </cell>
          <cell r="N1658" t="str">
            <v/>
          </cell>
          <cell r="O1658" t="str">
            <v/>
          </cell>
          <cell r="P1658">
            <v>0.19800000000000001</v>
          </cell>
          <cell r="Q1658">
            <v>0.25</v>
          </cell>
          <cell r="R1658" t="str">
            <v/>
          </cell>
        </row>
        <row r="1659">
          <cell r="A1659">
            <v>1658</v>
          </cell>
          <cell r="B1659" t="str">
            <v>屋外用ビニル絶縁電線(OW)</v>
          </cell>
          <cell r="C1659" t="str">
            <v>30 mm^2</v>
          </cell>
          <cell r="D1659" t="str">
            <v>ＫＧ／Ｍ</v>
          </cell>
          <cell r="E1659" t="str">
            <v/>
          </cell>
          <cell r="F1659" t="str">
            <v/>
          </cell>
          <cell r="G1659" t="str">
            <v/>
          </cell>
          <cell r="H1659" t="str">
            <v/>
          </cell>
          <cell r="I1659" t="str">
            <v/>
          </cell>
          <cell r="J1659" t="str">
            <v/>
          </cell>
          <cell r="K1659" t="str">
            <v/>
          </cell>
          <cell r="L1659" t="str">
            <v/>
          </cell>
          <cell r="M1659" t="str">
            <v/>
          </cell>
          <cell r="N1659" t="str">
            <v/>
          </cell>
          <cell r="O1659" t="str">
            <v/>
          </cell>
          <cell r="P1659">
            <v>0.26200000000000001</v>
          </cell>
          <cell r="Q1659">
            <v>0.32</v>
          </cell>
          <cell r="R1659" t="str">
            <v/>
          </cell>
        </row>
        <row r="1660">
          <cell r="A1660">
            <v>1659</v>
          </cell>
          <cell r="B1660" t="str">
            <v>屋外用ビニル絶縁電線(OW)</v>
          </cell>
          <cell r="C1660" t="str">
            <v>50 mm^2</v>
          </cell>
          <cell r="D1660" t="str">
            <v>ＫＧ／Ｍ</v>
          </cell>
          <cell r="E1660" t="str">
            <v/>
          </cell>
          <cell r="F1660" t="str">
            <v/>
          </cell>
          <cell r="G1660" t="str">
            <v/>
          </cell>
          <cell r="H1660" t="str">
            <v/>
          </cell>
          <cell r="I1660" t="str">
            <v/>
          </cell>
          <cell r="J1660" t="str">
            <v/>
          </cell>
          <cell r="K1660" t="str">
            <v/>
          </cell>
          <cell r="L1660" t="str">
            <v/>
          </cell>
          <cell r="M1660" t="str">
            <v/>
          </cell>
          <cell r="N1660" t="str">
            <v/>
          </cell>
          <cell r="O1660" t="str">
            <v/>
          </cell>
          <cell r="P1660">
            <v>0.435</v>
          </cell>
          <cell r="Q1660">
            <v>0.52</v>
          </cell>
          <cell r="R1660" t="str">
            <v/>
          </cell>
        </row>
        <row r="1661">
          <cell r="A1661">
            <v>1660</v>
          </cell>
          <cell r="B1661" t="str">
            <v>屋外用ビニル絶縁電線(OW)</v>
          </cell>
          <cell r="C1661" t="str">
            <v>60 mm^2</v>
          </cell>
          <cell r="D1661" t="str">
            <v>ＫＧ／Ｍ</v>
          </cell>
          <cell r="E1661" t="str">
            <v/>
          </cell>
          <cell r="F1661" t="str">
            <v/>
          </cell>
          <cell r="G1661" t="str">
            <v/>
          </cell>
          <cell r="H1661" t="str">
            <v/>
          </cell>
          <cell r="I1661" t="str">
            <v/>
          </cell>
          <cell r="J1661" t="str">
            <v/>
          </cell>
          <cell r="K1661" t="str">
            <v/>
          </cell>
          <cell r="L1661" t="str">
            <v/>
          </cell>
          <cell r="M1661" t="str">
            <v/>
          </cell>
          <cell r="N1661" t="str">
            <v/>
          </cell>
          <cell r="O1661" t="str">
            <v/>
          </cell>
          <cell r="P1661">
            <v>0.53700000000000003</v>
          </cell>
          <cell r="Q1661">
            <v>0.63</v>
          </cell>
          <cell r="R1661" t="str">
            <v/>
          </cell>
        </row>
        <row r="1662">
          <cell r="A1662">
            <v>1661</v>
          </cell>
          <cell r="B1662" t="str">
            <v>屋外用ビニル絶縁電線(OW)</v>
          </cell>
          <cell r="C1662" t="str">
            <v>80 mm^2</v>
          </cell>
          <cell r="D1662" t="str">
            <v>ＫＧ／Ｍ</v>
          </cell>
          <cell r="E1662" t="str">
            <v/>
          </cell>
          <cell r="F1662" t="str">
            <v/>
          </cell>
          <cell r="G1662" t="str">
            <v/>
          </cell>
          <cell r="H1662" t="str">
            <v/>
          </cell>
          <cell r="I1662" t="str">
            <v/>
          </cell>
          <cell r="J1662" t="str">
            <v/>
          </cell>
          <cell r="K1662" t="str">
            <v/>
          </cell>
          <cell r="L1662" t="str">
            <v/>
          </cell>
          <cell r="M1662" t="str">
            <v/>
          </cell>
          <cell r="N1662" t="str">
            <v/>
          </cell>
          <cell r="O1662" t="str">
            <v/>
          </cell>
          <cell r="P1662">
            <v>0.71</v>
          </cell>
          <cell r="Q1662">
            <v>0.82</v>
          </cell>
          <cell r="R1662" t="str">
            <v/>
          </cell>
        </row>
        <row r="1663">
          <cell r="A1663">
            <v>1662</v>
          </cell>
          <cell r="B1663" t="str">
            <v>屋外用ビニル絶縁電線(OW)</v>
          </cell>
          <cell r="C1663" t="str">
            <v>100 mm^2</v>
          </cell>
          <cell r="D1663" t="str">
            <v>ＫＧ／Ｍ</v>
          </cell>
          <cell r="E1663" t="str">
            <v/>
          </cell>
          <cell r="F1663" t="str">
            <v/>
          </cell>
          <cell r="G1663" t="str">
            <v/>
          </cell>
          <cell r="H1663" t="str">
            <v/>
          </cell>
          <cell r="I1663" t="str">
            <v/>
          </cell>
          <cell r="J1663" t="str">
            <v/>
          </cell>
          <cell r="K1663" t="str">
            <v/>
          </cell>
          <cell r="L1663" t="str">
            <v/>
          </cell>
          <cell r="M1663" t="str">
            <v/>
          </cell>
          <cell r="N1663" t="str">
            <v/>
          </cell>
          <cell r="O1663" t="str">
            <v/>
          </cell>
          <cell r="P1663">
            <v>0.90800000000000003</v>
          </cell>
          <cell r="Q1663">
            <v>1.03</v>
          </cell>
          <cell r="R1663" t="str">
            <v/>
          </cell>
        </row>
        <row r="1664">
          <cell r="A1664">
            <v>1663</v>
          </cell>
          <cell r="B1664" t="str">
            <v>同軸ケーブル</v>
          </cell>
          <cell r="C1664" t="str">
            <v>5C - 2V</v>
          </cell>
          <cell r="D1664" t="str">
            <v>ＫＧ／Ｍ</v>
          </cell>
          <cell r="E1664" t="str">
            <v/>
          </cell>
          <cell r="F1664" t="str">
            <v/>
          </cell>
          <cell r="G1664" t="str">
            <v/>
          </cell>
          <cell r="H1664" t="str">
            <v/>
          </cell>
          <cell r="I1664" t="str">
            <v/>
          </cell>
          <cell r="J1664" t="str">
            <v/>
          </cell>
          <cell r="K1664" t="str">
            <v/>
          </cell>
          <cell r="L1664" t="str">
            <v/>
          </cell>
          <cell r="M1664" t="str">
            <v/>
          </cell>
          <cell r="N1664" t="str">
            <v/>
          </cell>
          <cell r="O1664" t="str">
            <v/>
          </cell>
          <cell r="P1664" t="str">
            <v/>
          </cell>
          <cell r="Q1664">
            <v>0.1</v>
          </cell>
          <cell r="R1664">
            <v>7.3999999999999996E-2</v>
          </cell>
        </row>
        <row r="1665">
          <cell r="A1665">
            <v>1664</v>
          </cell>
          <cell r="B1665" t="str">
            <v>耐震金物</v>
          </cell>
          <cell r="C1665" t="str">
            <v/>
          </cell>
          <cell r="D1665" t="str">
            <v>ＫＧ／個</v>
          </cell>
          <cell r="E1665" t="str">
            <v/>
          </cell>
          <cell r="F1665" t="str">
            <v/>
          </cell>
          <cell r="G1665" t="str">
            <v/>
          </cell>
          <cell r="H1665" t="str">
            <v/>
          </cell>
          <cell r="I1665">
            <v>280</v>
          </cell>
          <cell r="J1665" t="str">
            <v/>
          </cell>
          <cell r="K1665" t="str">
            <v/>
          </cell>
          <cell r="L1665" t="str">
            <v/>
          </cell>
          <cell r="M1665" t="str">
            <v/>
          </cell>
          <cell r="N1665" t="str">
            <v/>
          </cell>
          <cell r="O1665" t="str">
            <v/>
          </cell>
          <cell r="P1665" t="str">
            <v/>
          </cell>
          <cell r="Q1665" t="str">
            <v/>
          </cell>
          <cell r="R1665" t="str">
            <v/>
          </cell>
        </row>
        <row r="1666">
          <cell r="A1666">
            <v>1665</v>
          </cell>
          <cell r="B1666" t="str">
            <v>冷媒管</v>
          </cell>
          <cell r="C1666" t="str">
            <v>１５．８８ＣＵ</v>
          </cell>
          <cell r="D1666" t="str">
            <v>ＫＧ／Ｍ</v>
          </cell>
          <cell r="E1666" t="str">
            <v/>
          </cell>
          <cell r="F1666" t="str">
            <v/>
          </cell>
          <cell r="G1666" t="str">
            <v/>
          </cell>
          <cell r="H1666" t="str">
            <v/>
          </cell>
          <cell r="I1666" t="str">
            <v/>
          </cell>
          <cell r="J1666">
            <v>0.42599999999999999</v>
          </cell>
          <cell r="K1666" t="str">
            <v/>
          </cell>
          <cell r="L1666" t="str">
            <v/>
          </cell>
          <cell r="M1666" t="str">
            <v/>
          </cell>
          <cell r="N1666" t="str">
            <v/>
          </cell>
          <cell r="O1666" t="str">
            <v/>
          </cell>
          <cell r="P1666" t="str">
            <v/>
          </cell>
          <cell r="Q1666" t="str">
            <v/>
          </cell>
          <cell r="R1666" t="str">
            <v/>
          </cell>
        </row>
        <row r="1667">
          <cell r="A1667">
            <v>1666</v>
          </cell>
          <cell r="B1667" t="str">
            <v>冷媒管</v>
          </cell>
          <cell r="C1667" t="str">
            <v>２５．４ＣＵ</v>
          </cell>
          <cell r="D1667" t="str">
            <v>ＫＧ／Ｍ</v>
          </cell>
          <cell r="E1667" t="str">
            <v/>
          </cell>
          <cell r="F1667" t="str">
            <v/>
          </cell>
          <cell r="G1667" t="str">
            <v/>
          </cell>
          <cell r="H1667" t="str">
            <v/>
          </cell>
          <cell r="I1667" t="str">
            <v/>
          </cell>
          <cell r="J1667">
            <v>0.97399999999999998</v>
          </cell>
          <cell r="K1667" t="str">
            <v/>
          </cell>
          <cell r="L1667" t="str">
            <v/>
          </cell>
          <cell r="M1667" t="str">
            <v/>
          </cell>
          <cell r="N1667" t="str">
            <v/>
          </cell>
          <cell r="O1667" t="str">
            <v/>
          </cell>
          <cell r="P1667" t="str">
            <v/>
          </cell>
          <cell r="Q1667" t="str">
            <v/>
          </cell>
          <cell r="R1667" t="str">
            <v/>
          </cell>
        </row>
        <row r="1668">
          <cell r="A1668">
            <v>1667</v>
          </cell>
          <cell r="B1668" t="str">
            <v>冷媒管</v>
          </cell>
          <cell r="C1668" t="str">
            <v>４１．２８ＣＵ</v>
          </cell>
          <cell r="D1668" t="str">
            <v>ＫＧ／Ｍ</v>
          </cell>
          <cell r="E1668" t="str">
            <v/>
          </cell>
          <cell r="F1668" t="str">
            <v/>
          </cell>
          <cell r="G1668" t="str">
            <v/>
          </cell>
          <cell r="H1668" t="str">
            <v/>
          </cell>
          <cell r="I1668" t="str">
            <v/>
          </cell>
          <cell r="J1668">
            <v>1.7</v>
          </cell>
          <cell r="K1668" t="str">
            <v/>
          </cell>
          <cell r="L1668" t="str">
            <v/>
          </cell>
          <cell r="M1668" t="str">
            <v/>
          </cell>
          <cell r="N1668" t="str">
            <v/>
          </cell>
          <cell r="O1668" t="str">
            <v/>
          </cell>
          <cell r="P1668" t="str">
            <v/>
          </cell>
          <cell r="Q1668" t="str">
            <v/>
          </cell>
          <cell r="R1668" t="str">
            <v/>
          </cell>
        </row>
        <row r="1669">
          <cell r="A1669">
            <v>1668</v>
          </cell>
          <cell r="B1669" t="str">
            <v>鋳鉄管</v>
          </cell>
          <cell r="C1669" t="str">
            <v>50A</v>
          </cell>
          <cell r="D1669" t="str">
            <v>ＫＧ／Ｍ</v>
          </cell>
          <cell r="E1669" t="str">
            <v/>
          </cell>
          <cell r="F1669">
            <v>7.2</v>
          </cell>
          <cell r="G1669" t="str">
            <v/>
          </cell>
          <cell r="H1669" t="str">
            <v/>
          </cell>
          <cell r="I1669" t="str">
            <v/>
          </cell>
          <cell r="J1669" t="str">
            <v/>
          </cell>
          <cell r="K1669" t="str">
            <v/>
          </cell>
          <cell r="L1669" t="str">
            <v/>
          </cell>
          <cell r="M1669" t="str">
            <v/>
          </cell>
          <cell r="N1669" t="str">
            <v/>
          </cell>
          <cell r="O1669" t="str">
            <v/>
          </cell>
          <cell r="P1669" t="str">
            <v/>
          </cell>
          <cell r="Q1669" t="str">
            <v/>
          </cell>
          <cell r="R1669" t="str">
            <v/>
          </cell>
        </row>
        <row r="1670">
          <cell r="A1670">
            <v>1669</v>
          </cell>
          <cell r="B1670" t="str">
            <v>鋳鉄管</v>
          </cell>
          <cell r="C1670" t="str">
            <v>65A</v>
          </cell>
          <cell r="D1670" t="str">
            <v>ＫＧ／Ｍ</v>
          </cell>
          <cell r="E1670" t="str">
            <v/>
          </cell>
          <cell r="F1670">
            <v>9.1</v>
          </cell>
          <cell r="G1670" t="str">
            <v/>
          </cell>
          <cell r="H1670" t="str">
            <v/>
          </cell>
          <cell r="I1670" t="str">
            <v/>
          </cell>
          <cell r="J1670" t="str">
            <v/>
          </cell>
          <cell r="K1670" t="str">
            <v/>
          </cell>
          <cell r="L1670" t="str">
            <v/>
          </cell>
          <cell r="M1670" t="str">
            <v/>
          </cell>
          <cell r="N1670" t="str">
            <v/>
          </cell>
          <cell r="O1670" t="str">
            <v/>
          </cell>
          <cell r="P1670" t="str">
            <v/>
          </cell>
          <cell r="Q1670" t="str">
            <v/>
          </cell>
          <cell r="R1670" t="str">
            <v/>
          </cell>
        </row>
        <row r="1671">
          <cell r="A1671">
            <v>1670</v>
          </cell>
          <cell r="B1671" t="str">
            <v>鋳鉄管</v>
          </cell>
          <cell r="C1671" t="str">
            <v>75A</v>
          </cell>
          <cell r="D1671" t="str">
            <v>ＫＧ／Ｍ</v>
          </cell>
          <cell r="E1671" t="str">
            <v/>
          </cell>
          <cell r="F1671">
            <v>10.4</v>
          </cell>
          <cell r="G1671" t="str">
            <v/>
          </cell>
          <cell r="H1671" t="str">
            <v/>
          </cell>
          <cell r="I1671" t="str">
            <v/>
          </cell>
          <cell r="J1671" t="str">
            <v/>
          </cell>
          <cell r="K1671" t="str">
            <v/>
          </cell>
          <cell r="L1671" t="str">
            <v/>
          </cell>
          <cell r="M1671" t="str">
            <v/>
          </cell>
          <cell r="N1671" t="str">
            <v/>
          </cell>
          <cell r="O1671" t="str">
            <v/>
          </cell>
          <cell r="P1671" t="str">
            <v/>
          </cell>
          <cell r="Q1671" t="str">
            <v/>
          </cell>
          <cell r="R1671" t="str">
            <v/>
          </cell>
        </row>
        <row r="1672">
          <cell r="A1672">
            <v>1671</v>
          </cell>
          <cell r="B1672" t="str">
            <v>鋳鉄管</v>
          </cell>
          <cell r="C1672" t="str">
            <v>100A</v>
          </cell>
          <cell r="D1672" t="str">
            <v>ＫＧ／Ｍ</v>
          </cell>
          <cell r="E1672" t="str">
            <v/>
          </cell>
          <cell r="F1672">
            <v>13.7</v>
          </cell>
          <cell r="G1672" t="str">
            <v/>
          </cell>
          <cell r="H1672" t="str">
            <v/>
          </cell>
          <cell r="I1672" t="str">
            <v/>
          </cell>
          <cell r="J1672" t="str">
            <v/>
          </cell>
          <cell r="K1672" t="str">
            <v/>
          </cell>
          <cell r="L1672" t="str">
            <v/>
          </cell>
          <cell r="M1672" t="str">
            <v/>
          </cell>
          <cell r="N1672" t="str">
            <v/>
          </cell>
          <cell r="O1672" t="str">
            <v/>
          </cell>
          <cell r="P1672" t="str">
            <v/>
          </cell>
          <cell r="Q1672" t="str">
            <v/>
          </cell>
          <cell r="R1672" t="str">
            <v/>
          </cell>
        </row>
        <row r="1673">
          <cell r="A1673">
            <v>1672</v>
          </cell>
          <cell r="B1673" t="str">
            <v>鋳鉄管</v>
          </cell>
          <cell r="C1673" t="str">
            <v>125A</v>
          </cell>
          <cell r="D1673" t="str">
            <v>ＫＧ／Ｍ</v>
          </cell>
          <cell r="E1673" t="str">
            <v/>
          </cell>
          <cell r="F1673">
            <v>16.8</v>
          </cell>
          <cell r="G1673" t="str">
            <v/>
          </cell>
          <cell r="H1673" t="str">
            <v/>
          </cell>
          <cell r="I1673" t="str">
            <v/>
          </cell>
          <cell r="J1673" t="str">
            <v/>
          </cell>
          <cell r="K1673" t="str">
            <v/>
          </cell>
          <cell r="L1673" t="str">
            <v/>
          </cell>
          <cell r="M1673" t="str">
            <v/>
          </cell>
          <cell r="N1673" t="str">
            <v/>
          </cell>
          <cell r="O1673" t="str">
            <v/>
          </cell>
          <cell r="P1673" t="str">
            <v/>
          </cell>
          <cell r="Q1673" t="str">
            <v/>
          </cell>
          <cell r="R1673" t="str">
            <v/>
          </cell>
        </row>
        <row r="1674">
          <cell r="A1674">
            <v>1673</v>
          </cell>
          <cell r="B1674" t="str">
            <v>鋳鉄管</v>
          </cell>
          <cell r="C1674" t="str">
            <v>150A</v>
          </cell>
          <cell r="D1674" t="str">
            <v>ＫＧ／Ｍ</v>
          </cell>
          <cell r="E1674" t="str">
            <v/>
          </cell>
          <cell r="F1674">
            <v>20.2</v>
          </cell>
          <cell r="G1674" t="str">
            <v/>
          </cell>
          <cell r="H1674" t="str">
            <v/>
          </cell>
          <cell r="I1674" t="str">
            <v/>
          </cell>
          <cell r="J1674" t="str">
            <v/>
          </cell>
          <cell r="K1674" t="str">
            <v/>
          </cell>
          <cell r="L1674" t="str">
            <v/>
          </cell>
          <cell r="M1674" t="str">
            <v/>
          </cell>
          <cell r="N1674" t="str">
            <v/>
          </cell>
          <cell r="O1674" t="str">
            <v/>
          </cell>
          <cell r="P1674" t="str">
            <v/>
          </cell>
          <cell r="Q1674" t="str">
            <v/>
          </cell>
          <cell r="R1674" t="str">
            <v/>
          </cell>
        </row>
        <row r="1675">
          <cell r="A1675">
            <v>1674</v>
          </cell>
          <cell r="B1675" t="str">
            <v>鋳鉄管</v>
          </cell>
          <cell r="C1675" t="str">
            <v>200A</v>
          </cell>
          <cell r="D1675" t="str">
            <v>ＫＧ／Ｍ</v>
          </cell>
          <cell r="E1675" t="str">
            <v/>
          </cell>
          <cell r="F1675">
            <v>35.1</v>
          </cell>
          <cell r="G1675" t="str">
            <v/>
          </cell>
          <cell r="H1675" t="str">
            <v/>
          </cell>
          <cell r="I1675" t="str">
            <v/>
          </cell>
          <cell r="J1675" t="str">
            <v/>
          </cell>
          <cell r="K1675" t="str">
            <v/>
          </cell>
          <cell r="L1675" t="str">
            <v/>
          </cell>
          <cell r="M1675" t="str">
            <v/>
          </cell>
          <cell r="N1675" t="str">
            <v/>
          </cell>
          <cell r="O1675" t="str">
            <v/>
          </cell>
          <cell r="P1675" t="str">
            <v/>
          </cell>
          <cell r="Q1675" t="str">
            <v/>
          </cell>
          <cell r="R1675" t="str">
            <v/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  <cell r="B1801" t="str">
            <v>その他</v>
          </cell>
          <cell r="D1801" t="str">
            <v>ＫＧ／個</v>
          </cell>
          <cell r="E1801" t="str">
            <v/>
          </cell>
          <cell r="F1801" t="str">
            <v/>
          </cell>
          <cell r="G1801" t="str">
            <v/>
          </cell>
          <cell r="H1801" t="str">
            <v/>
          </cell>
          <cell r="I1801" t="str">
            <v/>
          </cell>
          <cell r="J1801" t="str">
            <v/>
          </cell>
          <cell r="K1801" t="str">
            <v/>
          </cell>
          <cell r="L1801" t="str">
            <v/>
          </cell>
          <cell r="M1801" t="str">
            <v/>
          </cell>
          <cell r="N1801" t="str">
            <v/>
          </cell>
          <cell r="O1801" t="str">
            <v/>
          </cell>
          <cell r="P1801" t="str">
            <v/>
          </cell>
          <cell r="Q1801" t="str">
            <v/>
          </cell>
          <cell r="R1801" t="str">
            <v/>
          </cell>
        </row>
        <row r="1802">
          <cell r="A1802">
            <v>1801</v>
          </cell>
          <cell r="B1802" t="str">
            <v>入力エラー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961101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15O50"/>
    </sheetNames>
    <sheetDataSet>
      <sheetData sheetId="0">
        <row r="2">
          <cell r="B2" t="str">
            <v>PU-J112EG</v>
          </cell>
          <cell r="C2" t="str">
            <v>標準価格</v>
          </cell>
          <cell r="D2">
            <v>435000</v>
          </cell>
          <cell r="E2" t="str">
            <v>円</v>
          </cell>
          <cell r="F2" t="str">
            <v>冷房能力</v>
          </cell>
          <cell r="G2">
            <v>10</v>
          </cell>
          <cell r="H2" t="str">
            <v>kW</v>
          </cell>
          <cell r="I2" t="str">
            <v>消費電力(冷房)</v>
          </cell>
          <cell r="J2">
            <v>3.1</v>
          </cell>
          <cell r="K2" t="str">
            <v>kW</v>
          </cell>
          <cell r="L2" t="str">
            <v>暖房能力</v>
          </cell>
          <cell r="M2">
            <v>0</v>
          </cell>
          <cell r="N2" t="str">
            <v>kW</v>
          </cell>
          <cell r="O2" t="str">
            <v>消費電力(暖房)</v>
          </cell>
          <cell r="P2">
            <v>0</v>
          </cell>
          <cell r="Q2" t="str">
            <v>kW</v>
          </cell>
          <cell r="R2" t="str">
            <v>電源</v>
          </cell>
          <cell r="S2" t="str">
            <v>三相</v>
          </cell>
          <cell r="T2" t="str">
            <v>φ</v>
          </cell>
          <cell r="U2" t="str">
            <v>電圧</v>
          </cell>
          <cell r="V2">
            <v>200</v>
          </cell>
          <cell r="W2" t="str">
            <v>V</v>
          </cell>
          <cell r="X2" t="str">
            <v>外形寸法　高さ</v>
          </cell>
          <cell r="Y2">
            <v>1258</v>
          </cell>
          <cell r="Z2" t="str">
            <v>mm</v>
          </cell>
          <cell r="AA2" t="str">
            <v>外形寸法　幅</v>
          </cell>
          <cell r="AB2">
            <v>870</v>
          </cell>
          <cell r="AC2" t="str">
            <v>mm</v>
          </cell>
          <cell r="AD2" t="str">
            <v>外形寸法　奥行</v>
          </cell>
          <cell r="AE2">
            <v>325</v>
          </cell>
          <cell r="AF2" t="str">
            <v>mm</v>
          </cell>
          <cell r="AG2" t="str">
            <v>圧縮機出力</v>
          </cell>
          <cell r="AH2">
            <v>2.7</v>
          </cell>
          <cell r="AI2" t="str">
            <v>kW</v>
          </cell>
          <cell r="AJ2" t="str">
            <v>風量</v>
          </cell>
          <cell r="AK2">
            <v>95</v>
          </cell>
          <cell r="AL2" t="str">
            <v>m3/min</v>
          </cell>
          <cell r="AM2" t="str">
            <v>送風機出力</v>
          </cell>
          <cell r="AN2" t="str">
            <v>0.065×2</v>
          </cell>
          <cell r="AO2" t="str">
            <v>kW</v>
          </cell>
          <cell r="AP2" t="str">
            <v>冷媒配管１(ガス)</v>
          </cell>
          <cell r="AQ2">
            <v>19.05</v>
          </cell>
          <cell r="AR2" t="str">
            <v>φ(mm)</v>
          </cell>
          <cell r="AS2" t="str">
            <v>冷媒配管１(液)</v>
          </cell>
          <cell r="AT2">
            <v>9.52</v>
          </cell>
          <cell r="AU2" t="str">
            <v>φ(mm)</v>
          </cell>
          <cell r="AV2" t="str">
            <v>製品質量</v>
          </cell>
          <cell r="AW2">
            <v>94</v>
          </cell>
          <cell r="AX2" t="str">
            <v>kg</v>
          </cell>
        </row>
        <row r="3">
          <cell r="B3" t="str">
            <v>PU-J112EG</v>
          </cell>
          <cell r="C3" t="str">
            <v>標準価格</v>
          </cell>
          <cell r="D3">
            <v>435000</v>
          </cell>
          <cell r="E3" t="str">
            <v>円</v>
          </cell>
          <cell r="F3" t="str">
            <v>冷房能力</v>
          </cell>
          <cell r="G3">
            <v>10</v>
          </cell>
          <cell r="H3" t="str">
            <v>kW</v>
          </cell>
          <cell r="I3" t="str">
            <v>消費電力(冷房)</v>
          </cell>
          <cell r="J3">
            <v>3.1</v>
          </cell>
          <cell r="K3" t="str">
            <v>kW</v>
          </cell>
          <cell r="L3" t="str">
            <v>暖房能力</v>
          </cell>
          <cell r="M3">
            <v>0</v>
          </cell>
          <cell r="N3" t="str">
            <v>kW</v>
          </cell>
          <cell r="O3" t="str">
            <v>消費電力(暖房)</v>
          </cell>
          <cell r="P3">
            <v>0</v>
          </cell>
          <cell r="Q3" t="str">
            <v>kW</v>
          </cell>
          <cell r="R3" t="str">
            <v>電源</v>
          </cell>
          <cell r="S3" t="str">
            <v>三相</v>
          </cell>
          <cell r="T3" t="str">
            <v>φ</v>
          </cell>
          <cell r="U3" t="str">
            <v>電圧</v>
          </cell>
          <cell r="V3">
            <v>200</v>
          </cell>
          <cell r="W3" t="str">
            <v>V</v>
          </cell>
          <cell r="X3" t="str">
            <v>外形寸法　高さ</v>
          </cell>
          <cell r="Y3">
            <v>1258</v>
          </cell>
          <cell r="Z3" t="str">
            <v>mm</v>
          </cell>
          <cell r="AA3" t="str">
            <v>外形寸法　幅</v>
          </cell>
          <cell r="AB3">
            <v>870</v>
          </cell>
          <cell r="AC3" t="str">
            <v>mm</v>
          </cell>
          <cell r="AD3" t="str">
            <v>外形寸法　奥行</v>
          </cell>
          <cell r="AE3">
            <v>325</v>
          </cell>
          <cell r="AF3" t="str">
            <v>mm</v>
          </cell>
          <cell r="AG3" t="str">
            <v>圧縮機出力</v>
          </cell>
          <cell r="AH3">
            <v>2.7</v>
          </cell>
          <cell r="AI3" t="str">
            <v>kW</v>
          </cell>
          <cell r="AJ3" t="str">
            <v>風量</v>
          </cell>
          <cell r="AK3">
            <v>95</v>
          </cell>
          <cell r="AL3" t="str">
            <v>m3/min</v>
          </cell>
          <cell r="AM3" t="str">
            <v>送風機出力</v>
          </cell>
          <cell r="AN3" t="str">
            <v>0.065×2</v>
          </cell>
          <cell r="AO3" t="str">
            <v>kW</v>
          </cell>
          <cell r="AP3" t="str">
            <v>冷媒配管１(ガス)</v>
          </cell>
          <cell r="AQ3">
            <v>19.05</v>
          </cell>
          <cell r="AR3" t="str">
            <v>φ(mm)</v>
          </cell>
          <cell r="AS3" t="str">
            <v>冷媒配管１(液)</v>
          </cell>
          <cell r="AT3">
            <v>9.52</v>
          </cell>
          <cell r="AU3" t="str">
            <v>φ(mm)</v>
          </cell>
          <cell r="AV3" t="str">
            <v>製品質量</v>
          </cell>
          <cell r="AW3">
            <v>94</v>
          </cell>
          <cell r="AX3" t="str">
            <v>kg</v>
          </cell>
        </row>
        <row r="4">
          <cell r="B4" t="str">
            <v>PU-J112FK</v>
          </cell>
          <cell r="C4" t="str">
            <v>標準価格</v>
          </cell>
          <cell r="D4">
            <v>450000</v>
          </cell>
          <cell r="E4" t="str">
            <v>円</v>
          </cell>
          <cell r="F4" t="str">
            <v>冷房能力</v>
          </cell>
          <cell r="G4">
            <v>10</v>
          </cell>
          <cell r="H4" t="str">
            <v>kW</v>
          </cell>
          <cell r="I4" t="str">
            <v>消費電力(冷房)</v>
          </cell>
          <cell r="J4">
            <v>0</v>
          </cell>
          <cell r="K4" t="str">
            <v>kW</v>
          </cell>
          <cell r="L4" t="str">
            <v>暖房能力</v>
          </cell>
          <cell r="M4">
            <v>0</v>
          </cell>
          <cell r="N4" t="str">
            <v>kW</v>
          </cell>
          <cell r="O4" t="str">
            <v>消費電力(暖房)</v>
          </cell>
          <cell r="P4">
            <v>0</v>
          </cell>
          <cell r="Q4" t="str">
            <v>kW</v>
          </cell>
          <cell r="R4" t="str">
            <v>電源</v>
          </cell>
          <cell r="S4" t="str">
            <v>三相</v>
          </cell>
          <cell r="T4" t="str">
            <v>φ</v>
          </cell>
          <cell r="U4" t="str">
            <v>電圧</v>
          </cell>
          <cell r="V4">
            <v>200</v>
          </cell>
          <cell r="W4" t="str">
            <v>V</v>
          </cell>
          <cell r="X4" t="str">
            <v>外形寸法　高さ</v>
          </cell>
          <cell r="Y4">
            <v>1280</v>
          </cell>
          <cell r="Z4" t="str">
            <v>mm</v>
          </cell>
          <cell r="AA4" t="str">
            <v>外形寸法　幅</v>
          </cell>
          <cell r="AB4">
            <v>900</v>
          </cell>
          <cell r="AC4" t="str">
            <v>mm</v>
          </cell>
          <cell r="AD4" t="str">
            <v>外形寸法　奥行</v>
          </cell>
          <cell r="AE4">
            <v>350</v>
          </cell>
          <cell r="AF4" t="str">
            <v>mm</v>
          </cell>
          <cell r="AG4" t="str">
            <v>圧縮機出力</v>
          </cell>
          <cell r="AH4">
            <v>2.7</v>
          </cell>
          <cell r="AI4" t="str">
            <v>kW</v>
          </cell>
          <cell r="AJ4" t="str">
            <v>風量</v>
          </cell>
          <cell r="AK4">
            <v>80</v>
          </cell>
          <cell r="AL4" t="str">
            <v>m3/min</v>
          </cell>
          <cell r="AM4" t="str">
            <v>送風機出力</v>
          </cell>
          <cell r="AN4" t="str">
            <v>0.04×2</v>
          </cell>
          <cell r="AO4" t="str">
            <v>kW</v>
          </cell>
          <cell r="AP4" t="str">
            <v>冷媒配管１(ガス)</v>
          </cell>
          <cell r="AQ4">
            <v>19.05</v>
          </cell>
          <cell r="AR4" t="str">
            <v>φ(mm)</v>
          </cell>
          <cell r="AS4" t="str">
            <v>冷媒配管１(液)</v>
          </cell>
          <cell r="AT4">
            <v>9.52</v>
          </cell>
          <cell r="AU4" t="str">
            <v>φ(mm)</v>
          </cell>
          <cell r="AV4" t="str">
            <v>製品質量</v>
          </cell>
          <cell r="AW4">
            <v>100</v>
          </cell>
          <cell r="AX4" t="str">
            <v>kg</v>
          </cell>
        </row>
        <row r="5">
          <cell r="B5" t="str">
            <v>PU-J112GA</v>
          </cell>
          <cell r="C5" t="str">
            <v>標準価格</v>
          </cell>
          <cell r="D5">
            <v>410000</v>
          </cell>
          <cell r="E5" t="str">
            <v>円</v>
          </cell>
          <cell r="F5" t="str">
            <v>冷房能力</v>
          </cell>
          <cell r="G5">
            <v>10</v>
          </cell>
          <cell r="H5" t="str">
            <v>kW</v>
          </cell>
          <cell r="I5" t="str">
            <v>消費電力(冷房)</v>
          </cell>
          <cell r="J5">
            <v>0</v>
          </cell>
          <cell r="K5" t="str">
            <v>kW</v>
          </cell>
          <cell r="L5" t="str">
            <v>暖房能力</v>
          </cell>
          <cell r="M5">
            <v>0</v>
          </cell>
          <cell r="N5" t="str">
            <v>kW</v>
          </cell>
          <cell r="O5" t="str">
            <v>消費電力(暖房)</v>
          </cell>
          <cell r="P5">
            <v>0</v>
          </cell>
          <cell r="Q5" t="str">
            <v>kW</v>
          </cell>
          <cell r="R5" t="str">
            <v>電源</v>
          </cell>
          <cell r="S5" t="str">
            <v>三相</v>
          </cell>
          <cell r="T5" t="str">
            <v>φ</v>
          </cell>
          <cell r="U5" t="str">
            <v>電圧</v>
          </cell>
          <cell r="V5">
            <v>200</v>
          </cell>
          <cell r="W5" t="str">
            <v>V</v>
          </cell>
          <cell r="X5" t="str">
            <v>外形寸法　高さ</v>
          </cell>
          <cell r="Y5">
            <v>1260</v>
          </cell>
          <cell r="Z5" t="str">
            <v>mm</v>
          </cell>
          <cell r="AA5" t="str">
            <v>外形寸法　幅</v>
          </cell>
          <cell r="AB5">
            <v>900</v>
          </cell>
          <cell r="AC5" t="str">
            <v>mm</v>
          </cell>
          <cell r="AD5" t="str">
            <v>外形寸法　奥行</v>
          </cell>
          <cell r="AE5">
            <v>330</v>
          </cell>
          <cell r="AF5" t="str">
            <v>mm</v>
          </cell>
          <cell r="AG5" t="str">
            <v>圧縮機出力</v>
          </cell>
          <cell r="AH5">
            <v>3</v>
          </cell>
          <cell r="AI5" t="str">
            <v>kW</v>
          </cell>
          <cell r="AJ5" t="str">
            <v>風量</v>
          </cell>
          <cell r="AK5">
            <v>80</v>
          </cell>
          <cell r="AL5" t="str">
            <v>m3/min</v>
          </cell>
          <cell r="AM5" t="str">
            <v>送風機出力</v>
          </cell>
          <cell r="AN5" t="str">
            <v>0.06×2</v>
          </cell>
          <cell r="AO5" t="str">
            <v>kW</v>
          </cell>
          <cell r="AP5" t="str">
            <v>冷媒配管１(ガス)</v>
          </cell>
          <cell r="AQ5">
            <v>19.05</v>
          </cell>
          <cell r="AR5" t="str">
            <v>φ(mm)</v>
          </cell>
          <cell r="AS5" t="str">
            <v>冷媒配管１(液)</v>
          </cell>
          <cell r="AT5">
            <v>9.52</v>
          </cell>
          <cell r="AU5" t="str">
            <v>φ(mm)</v>
          </cell>
          <cell r="AV5" t="str">
            <v>製品質量</v>
          </cell>
          <cell r="AW5">
            <v>95</v>
          </cell>
          <cell r="AX5" t="str">
            <v>kg</v>
          </cell>
        </row>
        <row r="6">
          <cell r="B6" t="str">
            <v>PU-J112GAM</v>
          </cell>
          <cell r="C6" t="str">
            <v>標準価格</v>
          </cell>
          <cell r="D6">
            <v>435000</v>
          </cell>
          <cell r="E6" t="str">
            <v>円</v>
          </cell>
          <cell r="F6" t="str">
            <v>冷房能力</v>
          </cell>
          <cell r="G6">
            <v>10</v>
          </cell>
          <cell r="H6" t="str">
            <v>kW</v>
          </cell>
          <cell r="I6" t="str">
            <v>消費電力(冷房)</v>
          </cell>
          <cell r="K6" t="str">
            <v>kW</v>
          </cell>
          <cell r="L6" t="str">
            <v>暖房能力</v>
          </cell>
          <cell r="N6" t="str">
            <v>kW</v>
          </cell>
          <cell r="O6" t="str">
            <v>消費電力(暖房)</v>
          </cell>
          <cell r="Q6" t="str">
            <v>kW</v>
          </cell>
          <cell r="R6" t="str">
            <v>電源</v>
          </cell>
          <cell r="S6" t="str">
            <v>三相</v>
          </cell>
          <cell r="T6" t="str">
            <v>φ</v>
          </cell>
          <cell r="U6" t="str">
            <v>電圧</v>
          </cell>
          <cell r="V6">
            <v>200</v>
          </cell>
          <cell r="W6" t="str">
            <v>V</v>
          </cell>
          <cell r="X6" t="str">
            <v>外形寸法　高さ</v>
          </cell>
          <cell r="Y6">
            <v>1260</v>
          </cell>
          <cell r="Z6" t="str">
            <v>mm</v>
          </cell>
          <cell r="AA6" t="str">
            <v>外形寸法　幅</v>
          </cell>
          <cell r="AB6">
            <v>900</v>
          </cell>
          <cell r="AC6" t="str">
            <v>mm</v>
          </cell>
          <cell r="AD6" t="str">
            <v>外形寸法　奥行</v>
          </cell>
          <cell r="AE6">
            <v>330</v>
          </cell>
          <cell r="AF6" t="str">
            <v>mm</v>
          </cell>
          <cell r="AG6" t="str">
            <v>圧縮機出力</v>
          </cell>
          <cell r="AH6">
            <v>3</v>
          </cell>
          <cell r="AI6" t="str">
            <v>kW</v>
          </cell>
          <cell r="AJ6" t="str">
            <v>風量</v>
          </cell>
          <cell r="AK6">
            <v>80</v>
          </cell>
          <cell r="AL6" t="str">
            <v>m3/min</v>
          </cell>
          <cell r="AM6" t="str">
            <v>送風機出力</v>
          </cell>
          <cell r="AN6" t="str">
            <v>0.06×2</v>
          </cell>
          <cell r="AO6" t="str">
            <v>kW</v>
          </cell>
          <cell r="AP6" t="str">
            <v>冷媒配管１(ガス)</v>
          </cell>
          <cell r="AQ6">
            <v>19.05</v>
          </cell>
          <cell r="AR6" t="str">
            <v>φ(mm)</v>
          </cell>
          <cell r="AS6" t="str">
            <v>冷媒配管１(液)</v>
          </cell>
          <cell r="AT6">
            <v>9.52</v>
          </cell>
          <cell r="AU6" t="str">
            <v>φ(mm)</v>
          </cell>
          <cell r="AV6" t="str">
            <v>製品質量</v>
          </cell>
          <cell r="AW6">
            <v>95</v>
          </cell>
          <cell r="AX6" t="str">
            <v>kg</v>
          </cell>
        </row>
        <row r="7">
          <cell r="B7" t="str">
            <v>PU-J140EG</v>
          </cell>
          <cell r="C7" t="str">
            <v>標準価格</v>
          </cell>
          <cell r="D7">
            <v>515000</v>
          </cell>
          <cell r="E7" t="str">
            <v>円</v>
          </cell>
          <cell r="F7" t="str">
            <v>冷房能力</v>
          </cell>
          <cell r="G7">
            <v>12.5</v>
          </cell>
          <cell r="H7" t="str">
            <v>kW</v>
          </cell>
          <cell r="I7" t="str">
            <v>消費電力(冷房)</v>
          </cell>
          <cell r="J7">
            <v>4.32</v>
          </cell>
          <cell r="K7" t="str">
            <v>kW</v>
          </cell>
          <cell r="L7" t="str">
            <v>暖房能力</v>
          </cell>
          <cell r="M7">
            <v>0</v>
          </cell>
          <cell r="N7" t="str">
            <v>kW</v>
          </cell>
          <cell r="O7" t="str">
            <v>消費電力(暖房)</v>
          </cell>
          <cell r="P7">
            <v>0</v>
          </cell>
          <cell r="Q7" t="str">
            <v>kW</v>
          </cell>
          <cell r="R7" t="str">
            <v>電源</v>
          </cell>
          <cell r="S7" t="str">
            <v>三相</v>
          </cell>
          <cell r="T7" t="str">
            <v>φ</v>
          </cell>
          <cell r="U7" t="str">
            <v>電圧</v>
          </cell>
          <cell r="V7">
            <v>200</v>
          </cell>
          <cell r="W7" t="str">
            <v>V</v>
          </cell>
          <cell r="X7" t="str">
            <v>外形寸法　高さ</v>
          </cell>
          <cell r="Y7">
            <v>1258</v>
          </cell>
          <cell r="Z7" t="str">
            <v>mm</v>
          </cell>
          <cell r="AA7" t="str">
            <v>外形寸法　幅</v>
          </cell>
          <cell r="AB7">
            <v>970</v>
          </cell>
          <cell r="AC7" t="str">
            <v>mm</v>
          </cell>
          <cell r="AD7" t="str">
            <v>外形寸法　奥行</v>
          </cell>
          <cell r="AE7">
            <v>375</v>
          </cell>
          <cell r="AF7" t="str">
            <v>mm</v>
          </cell>
          <cell r="AG7" t="str">
            <v>圧縮機出力</v>
          </cell>
          <cell r="AH7">
            <v>3.5</v>
          </cell>
          <cell r="AI7" t="str">
            <v>kW</v>
          </cell>
          <cell r="AJ7" t="str">
            <v>風量</v>
          </cell>
          <cell r="AK7">
            <v>95</v>
          </cell>
          <cell r="AL7" t="str">
            <v>m3/min</v>
          </cell>
          <cell r="AM7" t="str">
            <v>送風機出力</v>
          </cell>
          <cell r="AN7" t="str">
            <v>0.085×2</v>
          </cell>
          <cell r="AO7" t="str">
            <v>kW</v>
          </cell>
          <cell r="AP7" t="str">
            <v>冷媒配管１(ガス)</v>
          </cell>
          <cell r="AQ7">
            <v>19.05</v>
          </cell>
          <cell r="AR7" t="str">
            <v>φ(mm)</v>
          </cell>
          <cell r="AS7" t="str">
            <v>冷媒配管１(液)</v>
          </cell>
          <cell r="AT7">
            <v>9.52</v>
          </cell>
          <cell r="AU7" t="str">
            <v>φ(mm)</v>
          </cell>
          <cell r="AV7" t="str">
            <v>製品質量</v>
          </cell>
          <cell r="AW7">
            <v>114</v>
          </cell>
          <cell r="AX7" t="str">
            <v>kg</v>
          </cell>
        </row>
        <row r="8">
          <cell r="B8" t="str">
            <v>PU-J140FA</v>
          </cell>
          <cell r="C8" t="str">
            <v>標準価格</v>
          </cell>
          <cell r="D8">
            <v>485000</v>
          </cell>
          <cell r="E8" t="str">
            <v>円</v>
          </cell>
          <cell r="F8" t="str">
            <v>冷房能力</v>
          </cell>
          <cell r="G8">
            <v>12.5</v>
          </cell>
          <cell r="H8" t="str">
            <v>kW</v>
          </cell>
          <cell r="I8" t="str">
            <v>消費電力(冷房)</v>
          </cell>
          <cell r="J8">
            <v>0</v>
          </cell>
          <cell r="K8" t="str">
            <v>kW</v>
          </cell>
          <cell r="L8" t="str">
            <v>暖房能力</v>
          </cell>
          <cell r="M8">
            <v>0</v>
          </cell>
          <cell r="N8" t="str">
            <v>kW</v>
          </cell>
          <cell r="O8" t="str">
            <v>消費電力(暖房)</v>
          </cell>
          <cell r="P8">
            <v>0</v>
          </cell>
          <cell r="Q8" t="str">
            <v>kW</v>
          </cell>
          <cell r="R8" t="str">
            <v>電源</v>
          </cell>
          <cell r="S8" t="str">
            <v>三相</v>
          </cell>
          <cell r="T8" t="str">
            <v>φ</v>
          </cell>
          <cell r="U8" t="str">
            <v>電圧</v>
          </cell>
          <cell r="V8">
            <v>200</v>
          </cell>
          <cell r="W8" t="str">
            <v>V</v>
          </cell>
          <cell r="X8" t="str">
            <v>外形寸法　高さ</v>
          </cell>
          <cell r="Y8">
            <v>1280</v>
          </cell>
          <cell r="Z8" t="str">
            <v>mm</v>
          </cell>
          <cell r="AA8" t="str">
            <v>外形寸法　幅</v>
          </cell>
          <cell r="AB8">
            <v>1020</v>
          </cell>
          <cell r="AC8" t="str">
            <v>mm</v>
          </cell>
          <cell r="AD8" t="str">
            <v>外形寸法　奥行</v>
          </cell>
          <cell r="AE8">
            <v>350</v>
          </cell>
          <cell r="AF8" t="str">
            <v>mm</v>
          </cell>
          <cell r="AG8" t="str">
            <v>圧縮機出力</v>
          </cell>
          <cell r="AH8">
            <v>3.5</v>
          </cell>
          <cell r="AI8" t="str">
            <v>kW</v>
          </cell>
          <cell r="AJ8" t="str">
            <v>風量</v>
          </cell>
          <cell r="AK8">
            <v>90</v>
          </cell>
          <cell r="AL8" t="str">
            <v>m3/min</v>
          </cell>
          <cell r="AM8" t="str">
            <v>送風機出力</v>
          </cell>
          <cell r="AN8" t="str">
            <v>0.06×2</v>
          </cell>
          <cell r="AO8" t="str">
            <v>kW</v>
          </cell>
          <cell r="AP8" t="str">
            <v>冷媒配管１(ガス)</v>
          </cell>
          <cell r="AQ8">
            <v>19.05</v>
          </cell>
          <cell r="AR8" t="str">
            <v>φ(mm)</v>
          </cell>
          <cell r="AS8" t="str">
            <v>冷媒配管１(液)</v>
          </cell>
          <cell r="AT8">
            <v>9.52</v>
          </cell>
          <cell r="AU8" t="str">
            <v>φ(mm)</v>
          </cell>
          <cell r="AV8" t="str">
            <v>製品質量</v>
          </cell>
          <cell r="AW8">
            <v>117</v>
          </cell>
          <cell r="AX8" t="str">
            <v>kg</v>
          </cell>
        </row>
        <row r="9">
          <cell r="B9" t="str">
            <v>PU-J140FAM</v>
          </cell>
          <cell r="C9" t="str">
            <v>標準価格</v>
          </cell>
          <cell r="D9">
            <v>510000</v>
          </cell>
          <cell r="E9" t="str">
            <v>円</v>
          </cell>
          <cell r="F9" t="str">
            <v>冷房能力</v>
          </cell>
          <cell r="G9">
            <v>12.5</v>
          </cell>
          <cell r="H9" t="str">
            <v>kW</v>
          </cell>
          <cell r="I9" t="str">
            <v>消費電力(冷房)</v>
          </cell>
          <cell r="K9" t="str">
            <v>kW</v>
          </cell>
          <cell r="L9" t="str">
            <v>暖房能力</v>
          </cell>
          <cell r="N9" t="str">
            <v>kW</v>
          </cell>
          <cell r="O9" t="str">
            <v>消費電力(暖房)</v>
          </cell>
          <cell r="Q9" t="str">
            <v>kW</v>
          </cell>
          <cell r="R9" t="str">
            <v>電源</v>
          </cell>
          <cell r="S9" t="str">
            <v>三相</v>
          </cell>
          <cell r="T9" t="str">
            <v>φ</v>
          </cell>
          <cell r="U9" t="str">
            <v>電圧</v>
          </cell>
          <cell r="V9">
            <v>200</v>
          </cell>
          <cell r="W9" t="str">
            <v>V</v>
          </cell>
          <cell r="X9" t="str">
            <v>外形寸法　高さ</v>
          </cell>
          <cell r="Y9">
            <v>1280</v>
          </cell>
          <cell r="Z9" t="str">
            <v>mm</v>
          </cell>
          <cell r="AA9" t="str">
            <v>外形寸法　幅</v>
          </cell>
          <cell r="AB9">
            <v>1020</v>
          </cell>
          <cell r="AC9" t="str">
            <v>mm</v>
          </cell>
          <cell r="AD9" t="str">
            <v>外形寸法　奥行</v>
          </cell>
          <cell r="AE9">
            <v>350</v>
          </cell>
          <cell r="AF9" t="str">
            <v>mm</v>
          </cell>
          <cell r="AG9" t="str">
            <v>圧縮機出力</v>
          </cell>
          <cell r="AH9">
            <v>3.5</v>
          </cell>
          <cell r="AI9" t="str">
            <v>kW</v>
          </cell>
          <cell r="AJ9" t="str">
            <v>風量</v>
          </cell>
          <cell r="AK9">
            <v>90</v>
          </cell>
          <cell r="AL9" t="str">
            <v>m3/min</v>
          </cell>
          <cell r="AM9" t="str">
            <v>送風機出力</v>
          </cell>
          <cell r="AN9" t="str">
            <v>0.06×2</v>
          </cell>
          <cell r="AO9" t="str">
            <v>kW</v>
          </cell>
          <cell r="AP9" t="str">
            <v>冷媒配管１(ガス)</v>
          </cell>
          <cell r="AQ9">
            <v>19.05</v>
          </cell>
          <cell r="AR9" t="str">
            <v>φ(mm)</v>
          </cell>
          <cell r="AS9" t="str">
            <v>冷媒配管１(液)</v>
          </cell>
          <cell r="AT9">
            <v>9.52</v>
          </cell>
          <cell r="AU9" t="str">
            <v>φ(mm)</v>
          </cell>
          <cell r="AV9" t="str">
            <v>製品質量</v>
          </cell>
          <cell r="AW9">
            <v>117</v>
          </cell>
          <cell r="AX9" t="str">
            <v>kg</v>
          </cell>
        </row>
        <row r="10">
          <cell r="B10" t="str">
            <v>PU-J140FK</v>
          </cell>
          <cell r="C10" t="str">
            <v>標準価格</v>
          </cell>
          <cell r="D10">
            <v>530000</v>
          </cell>
          <cell r="E10" t="str">
            <v>円</v>
          </cell>
          <cell r="F10" t="str">
            <v>冷房能力</v>
          </cell>
          <cell r="G10">
            <v>12.5</v>
          </cell>
          <cell r="H10" t="str">
            <v>kW</v>
          </cell>
          <cell r="I10" t="str">
            <v>消費電力(冷房)</v>
          </cell>
          <cell r="J10">
            <v>0</v>
          </cell>
          <cell r="K10" t="str">
            <v>kW</v>
          </cell>
          <cell r="L10" t="str">
            <v>暖房能力</v>
          </cell>
          <cell r="M10">
            <v>0</v>
          </cell>
          <cell r="N10" t="str">
            <v>kW</v>
          </cell>
          <cell r="O10" t="str">
            <v>消費電力(暖房)</v>
          </cell>
          <cell r="P10">
            <v>0</v>
          </cell>
          <cell r="Q10" t="str">
            <v>kW</v>
          </cell>
          <cell r="R10" t="str">
            <v>電源</v>
          </cell>
          <cell r="S10" t="str">
            <v>三相</v>
          </cell>
          <cell r="T10" t="str">
            <v>φ</v>
          </cell>
          <cell r="U10" t="str">
            <v>電圧</v>
          </cell>
          <cell r="V10">
            <v>200</v>
          </cell>
          <cell r="W10" t="str">
            <v>V</v>
          </cell>
          <cell r="X10" t="str">
            <v>外形寸法　高さ</v>
          </cell>
          <cell r="Y10">
            <v>1280</v>
          </cell>
          <cell r="Z10" t="str">
            <v>mm</v>
          </cell>
          <cell r="AA10" t="str">
            <v>外形寸法　幅</v>
          </cell>
          <cell r="AB10">
            <v>1020</v>
          </cell>
          <cell r="AC10" t="str">
            <v>mm</v>
          </cell>
          <cell r="AD10" t="str">
            <v>外形寸法　奥行</v>
          </cell>
          <cell r="AE10">
            <v>350</v>
          </cell>
          <cell r="AF10" t="str">
            <v>mm</v>
          </cell>
          <cell r="AG10" t="str">
            <v>圧縮機出力</v>
          </cell>
          <cell r="AH10">
            <v>3.5</v>
          </cell>
          <cell r="AI10" t="str">
            <v>kW</v>
          </cell>
          <cell r="AJ10" t="str">
            <v>風量</v>
          </cell>
          <cell r="AK10">
            <v>90</v>
          </cell>
          <cell r="AL10" t="str">
            <v>m3/min</v>
          </cell>
          <cell r="AM10" t="str">
            <v>送風機出力</v>
          </cell>
          <cell r="AN10" t="str">
            <v>0.06×2</v>
          </cell>
          <cell r="AO10" t="str">
            <v>kW</v>
          </cell>
          <cell r="AP10" t="str">
            <v>冷媒配管１(ガス)</v>
          </cell>
          <cell r="AQ10">
            <v>19.05</v>
          </cell>
          <cell r="AR10" t="str">
            <v>φ(mm)</v>
          </cell>
          <cell r="AS10" t="str">
            <v>冷媒配管１(液)</v>
          </cell>
          <cell r="AT10">
            <v>9.52</v>
          </cell>
          <cell r="AU10" t="str">
            <v>φ(mm)</v>
          </cell>
          <cell r="AV10" t="str">
            <v>製品質量</v>
          </cell>
          <cell r="AW10">
            <v>118</v>
          </cell>
          <cell r="AX10" t="str">
            <v>kg</v>
          </cell>
        </row>
        <row r="11">
          <cell r="B11" t="str">
            <v>PU-J140GA</v>
          </cell>
          <cell r="C11" t="str">
            <v>標準価格</v>
          </cell>
          <cell r="D11">
            <v>485000</v>
          </cell>
          <cell r="E11" t="str">
            <v>円</v>
          </cell>
          <cell r="F11" t="str">
            <v>冷房能力</v>
          </cell>
          <cell r="G11">
            <v>12.5</v>
          </cell>
          <cell r="H11" t="str">
            <v>kW</v>
          </cell>
          <cell r="I11" t="str">
            <v>消費電力(冷房)</v>
          </cell>
          <cell r="J11">
            <v>0</v>
          </cell>
          <cell r="K11" t="str">
            <v>kW</v>
          </cell>
          <cell r="L11" t="str">
            <v>暖房能力</v>
          </cell>
          <cell r="M11">
            <v>0</v>
          </cell>
          <cell r="N11" t="str">
            <v>kW</v>
          </cell>
          <cell r="O11" t="str">
            <v>消費電力(暖房)</v>
          </cell>
          <cell r="P11">
            <v>0</v>
          </cell>
          <cell r="Q11" t="str">
            <v>kW</v>
          </cell>
          <cell r="R11" t="str">
            <v>電源</v>
          </cell>
          <cell r="S11" t="str">
            <v>三相</v>
          </cell>
          <cell r="T11" t="str">
            <v>φ</v>
          </cell>
          <cell r="U11" t="str">
            <v>電圧</v>
          </cell>
          <cell r="V11">
            <v>200</v>
          </cell>
          <cell r="W11" t="str">
            <v>V</v>
          </cell>
          <cell r="X11" t="str">
            <v>外形寸法　高さ</v>
          </cell>
          <cell r="Y11">
            <v>1260</v>
          </cell>
          <cell r="Z11" t="str">
            <v>mm</v>
          </cell>
          <cell r="AA11" t="str">
            <v>外形寸法　幅</v>
          </cell>
          <cell r="AB11">
            <v>1050</v>
          </cell>
          <cell r="AC11" t="str">
            <v>mm</v>
          </cell>
          <cell r="AD11" t="str">
            <v>外形寸法　奥行</v>
          </cell>
          <cell r="AE11">
            <v>350</v>
          </cell>
          <cell r="AF11" t="str">
            <v>mm</v>
          </cell>
          <cell r="AG11" t="str">
            <v>圧縮機出力</v>
          </cell>
          <cell r="AH11">
            <v>3.5</v>
          </cell>
          <cell r="AI11" t="str">
            <v>kW</v>
          </cell>
          <cell r="AJ11" t="str">
            <v>風量</v>
          </cell>
          <cell r="AK11">
            <v>90</v>
          </cell>
          <cell r="AL11" t="str">
            <v>m3/min</v>
          </cell>
          <cell r="AM11" t="str">
            <v>送風機出力</v>
          </cell>
          <cell r="AN11" t="str">
            <v>0.06×2</v>
          </cell>
          <cell r="AO11" t="str">
            <v>kW</v>
          </cell>
          <cell r="AP11" t="str">
            <v>冷媒配管１(ガス)</v>
          </cell>
          <cell r="AQ11">
            <v>19.05</v>
          </cell>
          <cell r="AR11" t="str">
            <v>φ(mm)</v>
          </cell>
          <cell r="AS11" t="str">
            <v>冷媒配管１(液)</v>
          </cell>
          <cell r="AT11">
            <v>9.52</v>
          </cell>
          <cell r="AU11" t="str">
            <v>φ(mm)</v>
          </cell>
          <cell r="AV11" t="str">
            <v>製品質量</v>
          </cell>
          <cell r="AW11">
            <v>110</v>
          </cell>
          <cell r="AX11" t="str">
            <v>kg</v>
          </cell>
        </row>
        <row r="12">
          <cell r="B12" t="str">
            <v>PU-J160EG</v>
          </cell>
          <cell r="C12" t="str">
            <v>標準価格</v>
          </cell>
          <cell r="D12">
            <v>560000</v>
          </cell>
          <cell r="E12" t="str">
            <v>円</v>
          </cell>
          <cell r="F12" t="str">
            <v>冷房能力</v>
          </cell>
          <cell r="G12">
            <v>14</v>
          </cell>
          <cell r="H12" t="str">
            <v>kW</v>
          </cell>
          <cell r="I12" t="str">
            <v>消費電力(冷房)</v>
          </cell>
          <cell r="J12">
            <v>4.79</v>
          </cell>
          <cell r="K12" t="str">
            <v>kW</v>
          </cell>
          <cell r="L12" t="str">
            <v>暖房能力</v>
          </cell>
          <cell r="M12">
            <v>0</v>
          </cell>
          <cell r="N12" t="str">
            <v>kW</v>
          </cell>
          <cell r="O12" t="str">
            <v>消費電力(暖房)</v>
          </cell>
          <cell r="P12">
            <v>0</v>
          </cell>
          <cell r="Q12" t="str">
            <v>kW</v>
          </cell>
          <cell r="R12" t="str">
            <v>電源</v>
          </cell>
          <cell r="S12" t="str">
            <v>三相</v>
          </cell>
          <cell r="T12" t="str">
            <v>φ</v>
          </cell>
          <cell r="U12" t="str">
            <v>電圧</v>
          </cell>
          <cell r="V12">
            <v>200</v>
          </cell>
          <cell r="W12" t="str">
            <v>V</v>
          </cell>
          <cell r="X12" t="str">
            <v>外形寸法　高さ</v>
          </cell>
          <cell r="Y12">
            <v>1258</v>
          </cell>
          <cell r="Z12" t="str">
            <v>mm</v>
          </cell>
          <cell r="AA12" t="str">
            <v>外形寸法　幅</v>
          </cell>
          <cell r="AB12">
            <v>970</v>
          </cell>
          <cell r="AC12" t="str">
            <v>mm</v>
          </cell>
          <cell r="AD12" t="str">
            <v>外形寸法　奥行</v>
          </cell>
          <cell r="AE12">
            <v>375</v>
          </cell>
          <cell r="AF12" t="str">
            <v>mm</v>
          </cell>
          <cell r="AG12" t="str">
            <v>圧縮機出力</v>
          </cell>
          <cell r="AH12">
            <v>4</v>
          </cell>
          <cell r="AI12" t="str">
            <v>kW</v>
          </cell>
          <cell r="AJ12" t="str">
            <v>風量</v>
          </cell>
          <cell r="AK12">
            <v>100</v>
          </cell>
          <cell r="AL12" t="str">
            <v>m3/min</v>
          </cell>
          <cell r="AM12" t="str">
            <v>送風機出力</v>
          </cell>
          <cell r="AN12" t="str">
            <v>0.085×2</v>
          </cell>
          <cell r="AO12" t="str">
            <v>kW</v>
          </cell>
          <cell r="AP12" t="str">
            <v>冷媒配管１(ガス)</v>
          </cell>
          <cell r="AQ12">
            <v>19.05</v>
          </cell>
          <cell r="AR12" t="str">
            <v>φ(mm)</v>
          </cell>
          <cell r="AS12" t="str">
            <v>冷媒配管１(液)</v>
          </cell>
          <cell r="AT12">
            <v>9.52</v>
          </cell>
          <cell r="AU12" t="str">
            <v>φ(mm)</v>
          </cell>
          <cell r="AV12" t="str">
            <v>製品質量</v>
          </cell>
          <cell r="AW12">
            <v>117</v>
          </cell>
          <cell r="AX12" t="str">
            <v>kg</v>
          </cell>
        </row>
        <row r="13">
          <cell r="B13" t="str">
            <v>PU-J160FA</v>
          </cell>
          <cell r="C13" t="str">
            <v>標準価格</v>
          </cell>
          <cell r="D13">
            <v>530000</v>
          </cell>
          <cell r="E13" t="str">
            <v>円</v>
          </cell>
          <cell r="F13" t="str">
            <v>冷房能力</v>
          </cell>
          <cell r="G13">
            <v>14</v>
          </cell>
          <cell r="H13" t="str">
            <v>kW</v>
          </cell>
          <cell r="I13" t="str">
            <v>消費電力(冷房)</v>
          </cell>
          <cell r="J13">
            <v>0</v>
          </cell>
          <cell r="K13" t="str">
            <v>kW</v>
          </cell>
          <cell r="L13" t="str">
            <v>暖房能力</v>
          </cell>
          <cell r="M13">
            <v>0</v>
          </cell>
          <cell r="N13" t="str">
            <v>kW</v>
          </cell>
          <cell r="O13" t="str">
            <v>消費電力(暖房)</v>
          </cell>
          <cell r="P13">
            <v>0</v>
          </cell>
          <cell r="Q13" t="str">
            <v>kW</v>
          </cell>
          <cell r="R13" t="str">
            <v>電源</v>
          </cell>
          <cell r="S13" t="str">
            <v>三相</v>
          </cell>
          <cell r="T13" t="str">
            <v>φ</v>
          </cell>
          <cell r="U13" t="str">
            <v>電圧</v>
          </cell>
          <cell r="V13">
            <v>200</v>
          </cell>
          <cell r="W13" t="str">
            <v>V</v>
          </cell>
          <cell r="X13" t="str">
            <v>外形寸法　高さ</v>
          </cell>
          <cell r="Y13">
            <v>1280</v>
          </cell>
          <cell r="Z13" t="str">
            <v>mm</v>
          </cell>
          <cell r="AA13" t="str">
            <v>外形寸法　幅</v>
          </cell>
          <cell r="AB13">
            <v>1020</v>
          </cell>
          <cell r="AC13" t="str">
            <v>mm</v>
          </cell>
          <cell r="AD13" t="str">
            <v>外形寸法　奥行</v>
          </cell>
          <cell r="AE13">
            <v>350</v>
          </cell>
          <cell r="AF13" t="str">
            <v>mm</v>
          </cell>
          <cell r="AG13" t="str">
            <v>圧縮機出力</v>
          </cell>
          <cell r="AH13">
            <v>4</v>
          </cell>
          <cell r="AI13" t="str">
            <v>kW</v>
          </cell>
          <cell r="AJ13" t="str">
            <v>風量</v>
          </cell>
          <cell r="AK13">
            <v>100</v>
          </cell>
          <cell r="AL13" t="str">
            <v>m3/min</v>
          </cell>
          <cell r="AM13" t="str">
            <v>送風機出力</v>
          </cell>
          <cell r="AN13" t="str">
            <v>0.08×2</v>
          </cell>
          <cell r="AO13" t="str">
            <v>kW</v>
          </cell>
          <cell r="AP13" t="str">
            <v>冷媒配管１(ガス)</v>
          </cell>
          <cell r="AQ13">
            <v>19.05</v>
          </cell>
          <cell r="AR13" t="str">
            <v>φ(mm)</v>
          </cell>
          <cell r="AS13" t="str">
            <v>冷媒配管１(液)</v>
          </cell>
          <cell r="AT13">
            <v>9.52</v>
          </cell>
          <cell r="AU13" t="str">
            <v>φ(mm)</v>
          </cell>
          <cell r="AV13" t="str">
            <v>製品質量</v>
          </cell>
          <cell r="AW13">
            <v>119</v>
          </cell>
          <cell r="AX13" t="str">
            <v>kg</v>
          </cell>
        </row>
        <row r="14">
          <cell r="B14" t="str">
            <v>PU-J160FAM</v>
          </cell>
          <cell r="C14" t="str">
            <v>標準価格</v>
          </cell>
          <cell r="D14">
            <v>555000</v>
          </cell>
          <cell r="E14" t="str">
            <v>円</v>
          </cell>
          <cell r="F14" t="str">
            <v>冷房能力</v>
          </cell>
          <cell r="G14">
            <v>14</v>
          </cell>
          <cell r="H14" t="str">
            <v>kW</v>
          </cell>
          <cell r="I14" t="str">
            <v>消費電力(冷房)</v>
          </cell>
          <cell r="K14" t="str">
            <v>kW</v>
          </cell>
          <cell r="L14" t="str">
            <v>暖房能力</v>
          </cell>
          <cell r="N14" t="str">
            <v>kW</v>
          </cell>
          <cell r="O14" t="str">
            <v>消費電力(暖房)</v>
          </cell>
          <cell r="Q14" t="str">
            <v>kW</v>
          </cell>
          <cell r="R14" t="str">
            <v>電源</v>
          </cell>
          <cell r="S14" t="str">
            <v>三相</v>
          </cell>
          <cell r="T14" t="str">
            <v>φ</v>
          </cell>
          <cell r="U14" t="str">
            <v>電圧</v>
          </cell>
          <cell r="V14">
            <v>200</v>
          </cell>
          <cell r="W14" t="str">
            <v>V</v>
          </cell>
          <cell r="X14" t="str">
            <v>外形寸法　高さ</v>
          </cell>
          <cell r="Y14">
            <v>1280</v>
          </cell>
          <cell r="Z14" t="str">
            <v>mm</v>
          </cell>
          <cell r="AA14" t="str">
            <v>外形寸法　幅</v>
          </cell>
          <cell r="AB14">
            <v>1020</v>
          </cell>
          <cell r="AC14" t="str">
            <v>mm</v>
          </cell>
          <cell r="AD14" t="str">
            <v>外形寸法　奥行</v>
          </cell>
          <cell r="AE14">
            <v>350</v>
          </cell>
          <cell r="AF14" t="str">
            <v>mm</v>
          </cell>
          <cell r="AG14" t="str">
            <v>圧縮機出力</v>
          </cell>
          <cell r="AH14">
            <v>4</v>
          </cell>
          <cell r="AI14" t="str">
            <v>kW</v>
          </cell>
          <cell r="AJ14" t="str">
            <v>風量</v>
          </cell>
          <cell r="AK14">
            <v>100</v>
          </cell>
          <cell r="AL14" t="str">
            <v>m3/min</v>
          </cell>
          <cell r="AM14" t="str">
            <v>送風機出力</v>
          </cell>
          <cell r="AN14" t="str">
            <v>0.08×2</v>
          </cell>
          <cell r="AO14" t="str">
            <v>kW</v>
          </cell>
          <cell r="AP14" t="str">
            <v>冷媒配管１(ガス)</v>
          </cell>
          <cell r="AQ14">
            <v>19.05</v>
          </cell>
          <cell r="AR14" t="str">
            <v>φ(mm)</v>
          </cell>
          <cell r="AS14" t="str">
            <v>冷媒配管１(液)</v>
          </cell>
          <cell r="AT14">
            <v>9.52</v>
          </cell>
          <cell r="AU14" t="str">
            <v>φ(mm)</v>
          </cell>
          <cell r="AV14" t="str">
            <v>製品質量</v>
          </cell>
          <cell r="AW14">
            <v>119</v>
          </cell>
          <cell r="AX14" t="str">
            <v>kg</v>
          </cell>
        </row>
        <row r="15">
          <cell r="B15" t="str">
            <v>PU-J160GA</v>
          </cell>
          <cell r="C15" t="str">
            <v>標準価格</v>
          </cell>
          <cell r="D15">
            <v>530000</v>
          </cell>
          <cell r="E15" t="str">
            <v>円</v>
          </cell>
          <cell r="F15" t="str">
            <v>冷房能力</v>
          </cell>
          <cell r="G15">
            <v>14</v>
          </cell>
          <cell r="H15" t="str">
            <v>kW</v>
          </cell>
          <cell r="I15" t="str">
            <v>消費電力(冷房)</v>
          </cell>
          <cell r="K15" t="str">
            <v>kW</v>
          </cell>
          <cell r="L15" t="str">
            <v>暖房能力</v>
          </cell>
          <cell r="N15" t="str">
            <v>kW</v>
          </cell>
          <cell r="O15" t="str">
            <v>消費電力(暖房)</v>
          </cell>
          <cell r="Q15" t="str">
            <v>kW</v>
          </cell>
          <cell r="R15" t="str">
            <v>電源</v>
          </cell>
          <cell r="S15" t="str">
            <v>三相</v>
          </cell>
          <cell r="T15" t="str">
            <v>φ</v>
          </cell>
          <cell r="U15" t="str">
            <v>電圧</v>
          </cell>
          <cell r="V15">
            <v>200</v>
          </cell>
          <cell r="W15" t="str">
            <v>V</v>
          </cell>
          <cell r="X15" t="str">
            <v>外形寸法　高さ</v>
          </cell>
          <cell r="Y15">
            <v>1260</v>
          </cell>
          <cell r="Z15" t="str">
            <v>mm</v>
          </cell>
          <cell r="AA15" t="str">
            <v>外形寸法　幅</v>
          </cell>
          <cell r="AB15">
            <v>1050</v>
          </cell>
          <cell r="AC15" t="str">
            <v>mm</v>
          </cell>
          <cell r="AD15" t="str">
            <v>外形寸法　奥行</v>
          </cell>
          <cell r="AE15">
            <v>350</v>
          </cell>
          <cell r="AF15" t="str">
            <v>mm</v>
          </cell>
          <cell r="AG15" t="str">
            <v>圧縮機出力</v>
          </cell>
          <cell r="AH15">
            <v>4.2</v>
          </cell>
          <cell r="AI15" t="str">
            <v>kW</v>
          </cell>
          <cell r="AJ15" t="str">
            <v>風量</v>
          </cell>
          <cell r="AK15">
            <v>95</v>
          </cell>
          <cell r="AL15" t="str">
            <v>m3/min</v>
          </cell>
          <cell r="AM15" t="str">
            <v>送風機出力</v>
          </cell>
          <cell r="AN15" t="str">
            <v>0.07×2</v>
          </cell>
          <cell r="AO15" t="str">
            <v>kW</v>
          </cell>
          <cell r="AP15" t="str">
            <v>冷媒配管１(ガス)</v>
          </cell>
          <cell r="AQ15">
            <v>19.05</v>
          </cell>
          <cell r="AR15" t="str">
            <v>φ(mm)</v>
          </cell>
          <cell r="AS15" t="str">
            <v>冷媒配管１(液)</v>
          </cell>
          <cell r="AT15">
            <v>9.52</v>
          </cell>
          <cell r="AU15" t="str">
            <v>φ(mm)</v>
          </cell>
          <cell r="AV15" t="str">
            <v>製品質量</v>
          </cell>
          <cell r="AW15">
            <v>111</v>
          </cell>
          <cell r="AX15" t="str">
            <v>kg</v>
          </cell>
        </row>
        <row r="16">
          <cell r="B16" t="str">
            <v>PU-J224FA</v>
          </cell>
          <cell r="C16" t="str">
            <v>標準価格</v>
          </cell>
          <cell r="D16">
            <v>693000</v>
          </cell>
          <cell r="E16" t="str">
            <v>円</v>
          </cell>
          <cell r="F16" t="str">
            <v>冷房能力</v>
          </cell>
          <cell r="G16">
            <v>20</v>
          </cell>
          <cell r="H16" t="str">
            <v>kW</v>
          </cell>
          <cell r="I16" t="str">
            <v>消費電力(冷房)</v>
          </cell>
          <cell r="J16">
            <v>7.58</v>
          </cell>
          <cell r="K16" t="str">
            <v>kW</v>
          </cell>
          <cell r="L16" t="str">
            <v>暖房能力</v>
          </cell>
          <cell r="N16" t="str">
            <v>kW</v>
          </cell>
          <cell r="O16" t="str">
            <v>消費電力(暖房)</v>
          </cell>
          <cell r="Q16" t="str">
            <v>kW</v>
          </cell>
          <cell r="R16" t="str">
            <v>電源</v>
          </cell>
          <cell r="S16" t="str">
            <v>三相</v>
          </cell>
          <cell r="T16" t="str">
            <v>φ</v>
          </cell>
          <cell r="U16" t="str">
            <v>電圧</v>
          </cell>
          <cell r="V16">
            <v>200</v>
          </cell>
          <cell r="W16" t="str">
            <v>V</v>
          </cell>
          <cell r="X16" t="str">
            <v>外形寸法　高さ</v>
          </cell>
          <cell r="Y16">
            <v>1715</v>
          </cell>
          <cell r="Z16" t="str">
            <v>mm</v>
          </cell>
          <cell r="AA16" t="str">
            <v>外形寸法　幅</v>
          </cell>
          <cell r="AB16">
            <v>990</v>
          </cell>
          <cell r="AC16" t="str">
            <v>mm</v>
          </cell>
          <cell r="AD16" t="str">
            <v>外形寸法　奥行</v>
          </cell>
          <cell r="AE16">
            <v>840</v>
          </cell>
          <cell r="AF16" t="str">
            <v>mm</v>
          </cell>
          <cell r="AG16" t="str">
            <v>圧縮機出力</v>
          </cell>
          <cell r="AH16">
            <v>5.5</v>
          </cell>
          <cell r="AI16" t="str">
            <v>kW</v>
          </cell>
          <cell r="AJ16" t="str">
            <v>風量</v>
          </cell>
          <cell r="AK16">
            <v>185</v>
          </cell>
          <cell r="AL16" t="str">
            <v>m3/min</v>
          </cell>
          <cell r="AM16" t="str">
            <v>送風機出力</v>
          </cell>
          <cell r="AN16">
            <v>0.35</v>
          </cell>
          <cell r="AO16" t="str">
            <v>kW</v>
          </cell>
          <cell r="AP16" t="str">
            <v>冷媒配管１(ガス)</v>
          </cell>
          <cell r="AQ16">
            <v>25.4</v>
          </cell>
          <cell r="AR16" t="str">
            <v>φ(mm)</v>
          </cell>
          <cell r="AS16" t="str">
            <v>冷媒配管１(液)</v>
          </cell>
          <cell r="AT16">
            <v>12.7</v>
          </cell>
          <cell r="AU16" t="str">
            <v>φ(mm)</v>
          </cell>
          <cell r="AV16" t="str">
            <v>製品質量</v>
          </cell>
          <cell r="AW16">
            <v>195</v>
          </cell>
          <cell r="AX16" t="str">
            <v>kg</v>
          </cell>
        </row>
        <row r="17">
          <cell r="B17" t="str">
            <v>PU-J224FA-BS</v>
          </cell>
          <cell r="C17" t="str">
            <v>標準価格</v>
          </cell>
          <cell r="D17">
            <v>933000</v>
          </cell>
          <cell r="E17" t="str">
            <v>円</v>
          </cell>
          <cell r="F17" t="str">
            <v>冷房能力</v>
          </cell>
          <cell r="G17">
            <v>20</v>
          </cell>
          <cell r="H17" t="str">
            <v>kW</v>
          </cell>
          <cell r="I17" t="str">
            <v>消費電力(冷房)</v>
          </cell>
          <cell r="J17">
            <v>7.58</v>
          </cell>
          <cell r="K17" t="str">
            <v>kW</v>
          </cell>
          <cell r="L17" t="str">
            <v>暖房能力</v>
          </cell>
          <cell r="N17" t="str">
            <v>kW</v>
          </cell>
          <cell r="O17" t="str">
            <v>消費電力(暖房)</v>
          </cell>
          <cell r="Q17" t="str">
            <v>kW</v>
          </cell>
          <cell r="R17" t="str">
            <v>電源</v>
          </cell>
          <cell r="S17" t="str">
            <v>三相</v>
          </cell>
          <cell r="T17" t="str">
            <v>φ</v>
          </cell>
          <cell r="U17" t="str">
            <v>電圧</v>
          </cell>
          <cell r="V17">
            <v>200</v>
          </cell>
          <cell r="W17" t="str">
            <v>V</v>
          </cell>
          <cell r="X17" t="str">
            <v>外形寸法　高さ</v>
          </cell>
          <cell r="Y17">
            <v>1715</v>
          </cell>
          <cell r="Z17" t="str">
            <v>mm</v>
          </cell>
          <cell r="AA17" t="str">
            <v>外形寸法　幅</v>
          </cell>
          <cell r="AB17">
            <v>990</v>
          </cell>
          <cell r="AC17" t="str">
            <v>mm</v>
          </cell>
          <cell r="AD17" t="str">
            <v>外形寸法　奥行</v>
          </cell>
          <cell r="AE17">
            <v>840</v>
          </cell>
          <cell r="AF17" t="str">
            <v>mm</v>
          </cell>
          <cell r="AG17" t="str">
            <v>圧縮機出力</v>
          </cell>
          <cell r="AH17">
            <v>5.5</v>
          </cell>
          <cell r="AI17" t="str">
            <v>kW</v>
          </cell>
          <cell r="AJ17" t="str">
            <v>風量</v>
          </cell>
          <cell r="AK17">
            <v>185</v>
          </cell>
          <cell r="AL17" t="str">
            <v>m3/min</v>
          </cell>
          <cell r="AM17" t="str">
            <v>送風機出力</v>
          </cell>
          <cell r="AN17">
            <v>0.35</v>
          </cell>
          <cell r="AO17" t="str">
            <v>kW</v>
          </cell>
          <cell r="AP17" t="str">
            <v>冷媒配管１(ガス)</v>
          </cell>
          <cell r="AQ17">
            <v>25.4</v>
          </cell>
          <cell r="AR17" t="str">
            <v>φ(mm)</v>
          </cell>
          <cell r="AS17" t="str">
            <v>冷媒配管１(液)</v>
          </cell>
          <cell r="AT17">
            <v>12.7</v>
          </cell>
          <cell r="AU17" t="str">
            <v>φ(mm)</v>
          </cell>
          <cell r="AV17" t="str">
            <v>製品質量</v>
          </cell>
          <cell r="AW17">
            <v>195</v>
          </cell>
          <cell r="AX17" t="str">
            <v>kg</v>
          </cell>
        </row>
        <row r="18">
          <cell r="B18" t="str">
            <v>PU-J224FA-BSG</v>
          </cell>
          <cell r="C18" t="str">
            <v>標準価格</v>
          </cell>
          <cell r="D18">
            <v>1003000</v>
          </cell>
          <cell r="E18" t="str">
            <v>円</v>
          </cell>
          <cell r="F18" t="str">
            <v>冷房能力</v>
          </cell>
          <cell r="G18">
            <v>20</v>
          </cell>
          <cell r="H18" t="str">
            <v>kW</v>
          </cell>
          <cell r="I18" t="str">
            <v>消費電力(冷房)</v>
          </cell>
          <cell r="J18">
            <v>7.58</v>
          </cell>
          <cell r="K18" t="str">
            <v>kW</v>
          </cell>
          <cell r="L18" t="str">
            <v>暖房能力</v>
          </cell>
          <cell r="N18" t="str">
            <v>kW</v>
          </cell>
          <cell r="O18" t="str">
            <v>消費電力(暖房)</v>
          </cell>
          <cell r="Q18" t="str">
            <v>kW</v>
          </cell>
          <cell r="R18" t="str">
            <v>電源</v>
          </cell>
          <cell r="S18" t="str">
            <v>三相</v>
          </cell>
          <cell r="T18" t="str">
            <v>φ</v>
          </cell>
          <cell r="U18" t="str">
            <v>電圧</v>
          </cell>
          <cell r="V18">
            <v>200</v>
          </cell>
          <cell r="W18" t="str">
            <v>V</v>
          </cell>
          <cell r="X18" t="str">
            <v>外形寸法　高さ</v>
          </cell>
          <cell r="Y18">
            <v>1715</v>
          </cell>
          <cell r="Z18" t="str">
            <v>mm</v>
          </cell>
          <cell r="AA18" t="str">
            <v>外形寸法　幅</v>
          </cell>
          <cell r="AB18">
            <v>990</v>
          </cell>
          <cell r="AC18" t="str">
            <v>mm</v>
          </cell>
          <cell r="AD18" t="str">
            <v>外形寸法　奥行</v>
          </cell>
          <cell r="AE18">
            <v>840</v>
          </cell>
          <cell r="AF18" t="str">
            <v>mm</v>
          </cell>
          <cell r="AG18" t="str">
            <v>圧縮機出力</v>
          </cell>
          <cell r="AH18">
            <v>5.5</v>
          </cell>
          <cell r="AI18" t="str">
            <v>kW</v>
          </cell>
          <cell r="AJ18" t="str">
            <v>風量</v>
          </cell>
          <cell r="AK18">
            <v>185</v>
          </cell>
          <cell r="AL18" t="str">
            <v>m3/min</v>
          </cell>
          <cell r="AM18" t="str">
            <v>送風機出力</v>
          </cell>
          <cell r="AN18">
            <v>0.35</v>
          </cell>
          <cell r="AO18" t="str">
            <v>kW</v>
          </cell>
          <cell r="AP18" t="str">
            <v>冷媒配管１(ガス)</v>
          </cell>
          <cell r="AQ18">
            <v>25.4</v>
          </cell>
          <cell r="AR18" t="str">
            <v>φ(mm)</v>
          </cell>
          <cell r="AS18" t="str">
            <v>冷媒配管１(液)</v>
          </cell>
          <cell r="AT18">
            <v>12.7</v>
          </cell>
          <cell r="AU18" t="str">
            <v>φ(mm)</v>
          </cell>
          <cell r="AV18" t="str">
            <v>製品質量</v>
          </cell>
          <cell r="AW18">
            <v>195</v>
          </cell>
          <cell r="AX18" t="str">
            <v>kg</v>
          </cell>
        </row>
        <row r="19">
          <cell r="B19" t="str">
            <v>PU-J224FAM</v>
          </cell>
          <cell r="C19" t="str">
            <v>標準価格</v>
          </cell>
          <cell r="D19">
            <v>718000</v>
          </cell>
          <cell r="E19" t="str">
            <v>円</v>
          </cell>
          <cell r="F19" t="str">
            <v>冷房能力</v>
          </cell>
          <cell r="G19">
            <v>20</v>
          </cell>
          <cell r="H19" t="str">
            <v>kW</v>
          </cell>
          <cell r="I19" t="str">
            <v>消費電力(冷房)</v>
          </cell>
          <cell r="J19">
            <v>7.58</v>
          </cell>
          <cell r="K19" t="str">
            <v>kW</v>
          </cell>
          <cell r="L19" t="str">
            <v>暖房能力</v>
          </cell>
          <cell r="N19" t="str">
            <v>kW</v>
          </cell>
          <cell r="O19" t="str">
            <v>消費電力(暖房)</v>
          </cell>
          <cell r="Q19" t="str">
            <v>kW</v>
          </cell>
          <cell r="R19" t="str">
            <v>電源</v>
          </cell>
          <cell r="S19" t="str">
            <v>三相</v>
          </cell>
          <cell r="T19" t="str">
            <v>φ</v>
          </cell>
          <cell r="U19" t="str">
            <v>電圧</v>
          </cell>
          <cell r="V19">
            <v>200</v>
          </cell>
          <cell r="W19" t="str">
            <v>V</v>
          </cell>
          <cell r="X19" t="str">
            <v>外形寸法　高さ</v>
          </cell>
          <cell r="Y19">
            <v>1715</v>
          </cell>
          <cell r="Z19" t="str">
            <v>mm</v>
          </cell>
          <cell r="AA19" t="str">
            <v>外形寸法　幅</v>
          </cell>
          <cell r="AB19">
            <v>990</v>
          </cell>
          <cell r="AC19" t="str">
            <v>mm</v>
          </cell>
          <cell r="AD19" t="str">
            <v>外形寸法　奥行</v>
          </cell>
          <cell r="AE19">
            <v>840</v>
          </cell>
          <cell r="AF19" t="str">
            <v>mm</v>
          </cell>
          <cell r="AG19" t="str">
            <v>圧縮機出力</v>
          </cell>
          <cell r="AH19">
            <v>5.5</v>
          </cell>
          <cell r="AI19" t="str">
            <v>kW</v>
          </cell>
          <cell r="AJ19" t="str">
            <v>風量</v>
          </cell>
          <cell r="AK19">
            <v>185</v>
          </cell>
          <cell r="AL19" t="str">
            <v>m3/min</v>
          </cell>
          <cell r="AM19" t="str">
            <v>送風機出力</v>
          </cell>
          <cell r="AN19">
            <v>0.35</v>
          </cell>
          <cell r="AO19" t="str">
            <v>kW</v>
          </cell>
          <cell r="AP19" t="str">
            <v>冷媒配管１(ガス)</v>
          </cell>
          <cell r="AQ19">
            <v>25.4</v>
          </cell>
          <cell r="AR19" t="str">
            <v>φ(mm)</v>
          </cell>
          <cell r="AS19" t="str">
            <v>冷媒配管１(液)</v>
          </cell>
          <cell r="AT19">
            <v>12.7</v>
          </cell>
          <cell r="AU19" t="str">
            <v>φ(mm)</v>
          </cell>
          <cell r="AV19" t="str">
            <v>製品質量</v>
          </cell>
          <cell r="AW19">
            <v>195</v>
          </cell>
          <cell r="AX19" t="str">
            <v>kg</v>
          </cell>
        </row>
        <row r="20">
          <cell r="B20" t="str">
            <v>PU-J224FAM-BS</v>
          </cell>
          <cell r="C20" t="str">
            <v>標準価格</v>
          </cell>
          <cell r="D20">
            <v>958000</v>
          </cell>
          <cell r="E20" t="str">
            <v>円</v>
          </cell>
          <cell r="F20" t="str">
            <v>冷房能力</v>
          </cell>
          <cell r="G20">
            <v>20</v>
          </cell>
          <cell r="H20" t="str">
            <v>kW</v>
          </cell>
          <cell r="I20" t="str">
            <v>消費電力(冷房)</v>
          </cell>
          <cell r="J20">
            <v>7.58</v>
          </cell>
          <cell r="K20" t="str">
            <v>kW</v>
          </cell>
          <cell r="L20" t="str">
            <v>暖房能力</v>
          </cell>
          <cell r="N20" t="str">
            <v>kW</v>
          </cell>
          <cell r="O20" t="str">
            <v>消費電力(暖房)</v>
          </cell>
          <cell r="Q20" t="str">
            <v>kW</v>
          </cell>
          <cell r="R20" t="str">
            <v>電源</v>
          </cell>
          <cell r="S20" t="str">
            <v>三相</v>
          </cell>
          <cell r="T20" t="str">
            <v>φ</v>
          </cell>
          <cell r="U20" t="str">
            <v>電圧</v>
          </cell>
          <cell r="V20">
            <v>200</v>
          </cell>
          <cell r="W20" t="str">
            <v>V</v>
          </cell>
          <cell r="X20" t="str">
            <v>外形寸法　高さ</v>
          </cell>
          <cell r="Y20">
            <v>1715</v>
          </cell>
          <cell r="Z20" t="str">
            <v>mm</v>
          </cell>
          <cell r="AA20" t="str">
            <v>外形寸法　幅</v>
          </cell>
          <cell r="AB20">
            <v>990</v>
          </cell>
          <cell r="AC20" t="str">
            <v>mm</v>
          </cell>
          <cell r="AD20" t="str">
            <v>外形寸法　奥行</v>
          </cell>
          <cell r="AE20">
            <v>840</v>
          </cell>
          <cell r="AF20" t="str">
            <v>mm</v>
          </cell>
          <cell r="AG20" t="str">
            <v>圧縮機出力</v>
          </cell>
          <cell r="AH20">
            <v>5.5</v>
          </cell>
          <cell r="AI20" t="str">
            <v>kW</v>
          </cell>
          <cell r="AJ20" t="str">
            <v>風量</v>
          </cell>
          <cell r="AK20">
            <v>185</v>
          </cell>
          <cell r="AL20" t="str">
            <v>m3/min</v>
          </cell>
          <cell r="AM20" t="str">
            <v>送風機出力</v>
          </cell>
          <cell r="AN20">
            <v>0.35</v>
          </cell>
          <cell r="AO20" t="str">
            <v>kW</v>
          </cell>
          <cell r="AP20" t="str">
            <v>冷媒配管１(ガス)</v>
          </cell>
          <cell r="AQ20">
            <v>25.4</v>
          </cell>
          <cell r="AR20" t="str">
            <v>φ(mm)</v>
          </cell>
          <cell r="AS20" t="str">
            <v>冷媒配管１(液)</v>
          </cell>
          <cell r="AT20">
            <v>12.7</v>
          </cell>
          <cell r="AU20" t="str">
            <v>φ(mm)</v>
          </cell>
          <cell r="AV20" t="str">
            <v>製品質量</v>
          </cell>
          <cell r="AW20">
            <v>195</v>
          </cell>
          <cell r="AX20" t="str">
            <v>kg</v>
          </cell>
        </row>
        <row r="21">
          <cell r="B21" t="str">
            <v>PU-J224FAM-BSG</v>
          </cell>
          <cell r="C21" t="str">
            <v>標準価格</v>
          </cell>
          <cell r="D21">
            <v>1028000</v>
          </cell>
          <cell r="E21" t="str">
            <v>円</v>
          </cell>
          <cell r="F21" t="str">
            <v>冷房能力</v>
          </cell>
          <cell r="G21">
            <v>20</v>
          </cell>
          <cell r="H21" t="str">
            <v>kW</v>
          </cell>
          <cell r="I21" t="str">
            <v>消費電力(冷房)</v>
          </cell>
          <cell r="J21">
            <v>7.58</v>
          </cell>
          <cell r="K21" t="str">
            <v>kW</v>
          </cell>
          <cell r="L21" t="str">
            <v>暖房能力</v>
          </cell>
          <cell r="N21" t="str">
            <v>kW</v>
          </cell>
          <cell r="O21" t="str">
            <v>消費電力(暖房)</v>
          </cell>
          <cell r="Q21" t="str">
            <v>kW</v>
          </cell>
          <cell r="R21" t="str">
            <v>電源</v>
          </cell>
          <cell r="S21" t="str">
            <v>三相</v>
          </cell>
          <cell r="T21" t="str">
            <v>φ</v>
          </cell>
          <cell r="U21" t="str">
            <v>電圧</v>
          </cell>
          <cell r="V21">
            <v>200</v>
          </cell>
          <cell r="W21" t="str">
            <v>V</v>
          </cell>
          <cell r="X21" t="str">
            <v>外形寸法　高さ</v>
          </cell>
          <cell r="Y21">
            <v>1715</v>
          </cell>
          <cell r="Z21" t="str">
            <v>mm</v>
          </cell>
          <cell r="AA21" t="str">
            <v>外形寸法　幅</v>
          </cell>
          <cell r="AB21">
            <v>990</v>
          </cell>
          <cell r="AC21" t="str">
            <v>mm</v>
          </cell>
          <cell r="AD21" t="str">
            <v>外形寸法　奥行</v>
          </cell>
          <cell r="AE21">
            <v>840</v>
          </cell>
          <cell r="AF21" t="str">
            <v>mm</v>
          </cell>
          <cell r="AG21" t="str">
            <v>圧縮機出力</v>
          </cell>
          <cell r="AH21">
            <v>5.5</v>
          </cell>
          <cell r="AI21" t="str">
            <v>kW</v>
          </cell>
          <cell r="AJ21" t="str">
            <v>風量</v>
          </cell>
          <cell r="AK21">
            <v>185</v>
          </cell>
          <cell r="AL21" t="str">
            <v>m3/min</v>
          </cell>
          <cell r="AM21" t="str">
            <v>送風機出力</v>
          </cell>
          <cell r="AN21">
            <v>0.35</v>
          </cell>
          <cell r="AO21" t="str">
            <v>kW</v>
          </cell>
          <cell r="AP21" t="str">
            <v>冷媒配管１(ガス)</v>
          </cell>
          <cell r="AQ21">
            <v>25.4</v>
          </cell>
          <cell r="AR21" t="str">
            <v>φ(mm)</v>
          </cell>
          <cell r="AS21" t="str">
            <v>冷媒配管１(液)</v>
          </cell>
          <cell r="AT21">
            <v>12.7</v>
          </cell>
          <cell r="AU21" t="str">
            <v>φ(mm)</v>
          </cell>
          <cell r="AV21" t="str">
            <v>製品質量</v>
          </cell>
          <cell r="AW21">
            <v>195</v>
          </cell>
          <cell r="AX21" t="str">
            <v>kg</v>
          </cell>
        </row>
        <row r="22">
          <cell r="B22" t="str">
            <v>PU-J280FA</v>
          </cell>
          <cell r="C22" t="str">
            <v>標準価格</v>
          </cell>
          <cell r="D22">
            <v>853000</v>
          </cell>
          <cell r="E22" t="str">
            <v>円</v>
          </cell>
          <cell r="F22" t="str">
            <v>冷房能力</v>
          </cell>
          <cell r="G22">
            <v>25</v>
          </cell>
          <cell r="H22" t="str">
            <v>kW</v>
          </cell>
          <cell r="I22" t="str">
            <v>消費電力(冷房)</v>
          </cell>
          <cell r="J22">
            <v>9.5399999999999991</v>
          </cell>
          <cell r="K22" t="str">
            <v>kW</v>
          </cell>
          <cell r="L22" t="str">
            <v>暖房能力</v>
          </cell>
          <cell r="N22" t="str">
            <v>kW</v>
          </cell>
          <cell r="O22" t="str">
            <v>消費電力(暖房)</v>
          </cell>
          <cell r="Q22" t="str">
            <v>kW</v>
          </cell>
          <cell r="R22" t="str">
            <v>電源</v>
          </cell>
          <cell r="S22" t="str">
            <v>三相</v>
          </cell>
          <cell r="T22" t="str">
            <v>φ</v>
          </cell>
          <cell r="U22" t="str">
            <v>電圧</v>
          </cell>
          <cell r="V22">
            <v>200</v>
          </cell>
          <cell r="W22" t="str">
            <v>V</v>
          </cell>
          <cell r="X22" t="str">
            <v>外形寸法　高さ</v>
          </cell>
          <cell r="Y22">
            <v>1715</v>
          </cell>
          <cell r="Z22" t="str">
            <v>mm</v>
          </cell>
          <cell r="AA22" t="str">
            <v>外形寸法　幅</v>
          </cell>
          <cell r="AB22">
            <v>990</v>
          </cell>
          <cell r="AC22" t="str">
            <v>mm</v>
          </cell>
          <cell r="AD22" t="str">
            <v>外形寸法　奥行</v>
          </cell>
          <cell r="AE22">
            <v>840</v>
          </cell>
          <cell r="AF22" t="str">
            <v>mm</v>
          </cell>
          <cell r="AG22" t="str">
            <v>圧縮機出力</v>
          </cell>
          <cell r="AH22">
            <v>7.5</v>
          </cell>
          <cell r="AI22" t="str">
            <v>kW</v>
          </cell>
          <cell r="AJ22" t="str">
            <v>風量</v>
          </cell>
          <cell r="AK22">
            <v>185</v>
          </cell>
          <cell r="AL22" t="str">
            <v>m3/min</v>
          </cell>
          <cell r="AM22" t="str">
            <v>送風機出力</v>
          </cell>
          <cell r="AN22">
            <v>0.35</v>
          </cell>
          <cell r="AO22" t="str">
            <v>kW</v>
          </cell>
          <cell r="AP22" t="str">
            <v>冷媒配管１(ガス)</v>
          </cell>
          <cell r="AQ22">
            <v>28.58</v>
          </cell>
          <cell r="AR22" t="str">
            <v>φ(mm)</v>
          </cell>
          <cell r="AS22" t="str">
            <v>冷媒配管１(液)</v>
          </cell>
          <cell r="AT22">
            <v>15.88</v>
          </cell>
          <cell r="AU22" t="str">
            <v>φ(mm)</v>
          </cell>
          <cell r="AV22" t="str">
            <v>製品質量</v>
          </cell>
          <cell r="AW22">
            <v>235</v>
          </cell>
          <cell r="AX22" t="str">
            <v>kg</v>
          </cell>
        </row>
        <row r="23">
          <cell r="B23" t="str">
            <v>PU-J280FA-BS</v>
          </cell>
          <cell r="C23" t="str">
            <v>標準価格</v>
          </cell>
          <cell r="D23">
            <v>1123000</v>
          </cell>
          <cell r="E23" t="str">
            <v>円</v>
          </cell>
          <cell r="F23" t="str">
            <v>冷房能力</v>
          </cell>
          <cell r="G23">
            <v>25</v>
          </cell>
          <cell r="H23" t="str">
            <v>kW</v>
          </cell>
          <cell r="I23" t="str">
            <v>消費電力(冷房)</v>
          </cell>
          <cell r="J23">
            <v>9.5399999999999991</v>
          </cell>
          <cell r="K23" t="str">
            <v>kW</v>
          </cell>
          <cell r="L23" t="str">
            <v>暖房能力</v>
          </cell>
          <cell r="N23" t="str">
            <v>kW</v>
          </cell>
          <cell r="O23" t="str">
            <v>消費電力(暖房)</v>
          </cell>
          <cell r="Q23" t="str">
            <v>kW</v>
          </cell>
          <cell r="R23" t="str">
            <v>電源</v>
          </cell>
          <cell r="S23" t="str">
            <v>三相</v>
          </cell>
          <cell r="T23" t="str">
            <v>φ</v>
          </cell>
          <cell r="U23" t="str">
            <v>電圧</v>
          </cell>
          <cell r="V23">
            <v>200</v>
          </cell>
          <cell r="W23" t="str">
            <v>V</v>
          </cell>
          <cell r="X23" t="str">
            <v>外形寸法　高さ</v>
          </cell>
          <cell r="Y23">
            <v>1715</v>
          </cell>
          <cell r="Z23" t="str">
            <v>mm</v>
          </cell>
          <cell r="AA23" t="str">
            <v>外形寸法　幅</v>
          </cell>
          <cell r="AB23">
            <v>990</v>
          </cell>
          <cell r="AC23" t="str">
            <v>mm</v>
          </cell>
          <cell r="AD23" t="str">
            <v>外形寸法　奥行</v>
          </cell>
          <cell r="AE23">
            <v>840</v>
          </cell>
          <cell r="AF23" t="str">
            <v>mm</v>
          </cell>
          <cell r="AG23" t="str">
            <v>圧縮機出力</v>
          </cell>
          <cell r="AH23">
            <v>7.5</v>
          </cell>
          <cell r="AI23" t="str">
            <v>kW</v>
          </cell>
          <cell r="AJ23" t="str">
            <v>風量</v>
          </cell>
          <cell r="AK23">
            <v>185</v>
          </cell>
          <cell r="AL23" t="str">
            <v>m3/min</v>
          </cell>
          <cell r="AM23" t="str">
            <v>送風機出力</v>
          </cell>
          <cell r="AN23">
            <v>0.35</v>
          </cell>
          <cell r="AO23" t="str">
            <v>kW</v>
          </cell>
          <cell r="AP23" t="str">
            <v>冷媒配管１(ガス)</v>
          </cell>
          <cell r="AQ23">
            <v>28.58</v>
          </cell>
          <cell r="AR23" t="str">
            <v>φ(mm)</v>
          </cell>
          <cell r="AS23" t="str">
            <v>冷媒配管１(液)</v>
          </cell>
          <cell r="AT23">
            <v>15.88</v>
          </cell>
          <cell r="AU23" t="str">
            <v>φ(mm)</v>
          </cell>
          <cell r="AV23" t="str">
            <v>製品質量</v>
          </cell>
          <cell r="AW23">
            <v>235</v>
          </cell>
          <cell r="AX23" t="str">
            <v>kg</v>
          </cell>
        </row>
        <row r="24">
          <cell r="B24" t="str">
            <v>PU-J280FA-BSG</v>
          </cell>
          <cell r="C24" t="str">
            <v>標準価格</v>
          </cell>
          <cell r="D24">
            <v>1213000</v>
          </cell>
          <cell r="E24" t="str">
            <v>円</v>
          </cell>
          <cell r="F24" t="str">
            <v>冷房能力</v>
          </cell>
          <cell r="G24">
            <v>25</v>
          </cell>
          <cell r="H24" t="str">
            <v>kW</v>
          </cell>
          <cell r="I24" t="str">
            <v>消費電力(冷房)</v>
          </cell>
          <cell r="J24">
            <v>9.5399999999999991</v>
          </cell>
          <cell r="K24" t="str">
            <v>kW</v>
          </cell>
          <cell r="L24" t="str">
            <v>暖房能力</v>
          </cell>
          <cell r="N24" t="str">
            <v>kW</v>
          </cell>
          <cell r="O24" t="str">
            <v>消費電力(暖房)</v>
          </cell>
          <cell r="Q24" t="str">
            <v>kW</v>
          </cell>
          <cell r="R24" t="str">
            <v>電源</v>
          </cell>
          <cell r="S24" t="str">
            <v>三相</v>
          </cell>
          <cell r="T24" t="str">
            <v>φ</v>
          </cell>
          <cell r="U24" t="str">
            <v>電圧</v>
          </cell>
          <cell r="V24">
            <v>200</v>
          </cell>
          <cell r="W24" t="str">
            <v>V</v>
          </cell>
          <cell r="X24" t="str">
            <v>外形寸法　高さ</v>
          </cell>
          <cell r="Y24">
            <v>1715</v>
          </cell>
          <cell r="Z24" t="str">
            <v>mm</v>
          </cell>
          <cell r="AA24" t="str">
            <v>外形寸法　幅</v>
          </cell>
          <cell r="AB24">
            <v>990</v>
          </cell>
          <cell r="AC24" t="str">
            <v>mm</v>
          </cell>
          <cell r="AD24" t="str">
            <v>外形寸法　奥行</v>
          </cell>
          <cell r="AE24">
            <v>840</v>
          </cell>
          <cell r="AF24" t="str">
            <v>mm</v>
          </cell>
          <cell r="AG24" t="str">
            <v>圧縮機出力</v>
          </cell>
          <cell r="AH24">
            <v>7.5</v>
          </cell>
          <cell r="AI24" t="str">
            <v>kW</v>
          </cell>
          <cell r="AJ24" t="str">
            <v>風量</v>
          </cell>
          <cell r="AK24">
            <v>185</v>
          </cell>
          <cell r="AL24" t="str">
            <v>m3/min</v>
          </cell>
          <cell r="AM24" t="str">
            <v>送風機出力</v>
          </cell>
          <cell r="AN24">
            <v>0.35</v>
          </cell>
          <cell r="AO24" t="str">
            <v>kW</v>
          </cell>
          <cell r="AP24" t="str">
            <v>冷媒配管１(ガス)</v>
          </cell>
          <cell r="AQ24">
            <v>28.58</v>
          </cell>
          <cell r="AR24" t="str">
            <v>φ(mm)</v>
          </cell>
          <cell r="AS24" t="str">
            <v>冷媒配管１(液)</v>
          </cell>
          <cell r="AT24">
            <v>15.88</v>
          </cell>
          <cell r="AU24" t="str">
            <v>φ(mm)</v>
          </cell>
          <cell r="AV24" t="str">
            <v>製品質量</v>
          </cell>
          <cell r="AW24">
            <v>235</v>
          </cell>
          <cell r="AX24" t="str">
            <v>kg</v>
          </cell>
        </row>
        <row r="25">
          <cell r="B25" t="str">
            <v>PU-J280FAM</v>
          </cell>
          <cell r="C25" t="str">
            <v>標準価格</v>
          </cell>
          <cell r="D25">
            <v>878000</v>
          </cell>
          <cell r="E25" t="str">
            <v>円</v>
          </cell>
          <cell r="F25" t="str">
            <v>冷房能力</v>
          </cell>
          <cell r="G25">
            <v>25</v>
          </cell>
          <cell r="H25" t="str">
            <v>kW</v>
          </cell>
          <cell r="I25" t="str">
            <v>消費電力(冷房)</v>
          </cell>
          <cell r="J25">
            <v>9.5399999999999991</v>
          </cell>
          <cell r="K25" t="str">
            <v>kW</v>
          </cell>
          <cell r="L25" t="str">
            <v>暖房能力</v>
          </cell>
          <cell r="N25" t="str">
            <v>kW</v>
          </cell>
          <cell r="O25" t="str">
            <v>消費電力(暖房)</v>
          </cell>
          <cell r="Q25" t="str">
            <v>kW</v>
          </cell>
          <cell r="R25" t="str">
            <v>電源</v>
          </cell>
          <cell r="S25" t="str">
            <v>三相</v>
          </cell>
          <cell r="T25" t="str">
            <v>φ</v>
          </cell>
          <cell r="U25" t="str">
            <v>電圧</v>
          </cell>
          <cell r="V25">
            <v>200</v>
          </cell>
          <cell r="W25" t="str">
            <v>V</v>
          </cell>
          <cell r="X25" t="str">
            <v>外形寸法　高さ</v>
          </cell>
          <cell r="Y25">
            <v>1715</v>
          </cell>
          <cell r="Z25" t="str">
            <v>mm</v>
          </cell>
          <cell r="AA25" t="str">
            <v>外形寸法　幅</v>
          </cell>
          <cell r="AB25">
            <v>990</v>
          </cell>
          <cell r="AC25" t="str">
            <v>mm</v>
          </cell>
          <cell r="AD25" t="str">
            <v>外形寸法　奥行</v>
          </cell>
          <cell r="AE25">
            <v>840</v>
          </cell>
          <cell r="AF25" t="str">
            <v>mm</v>
          </cell>
          <cell r="AG25" t="str">
            <v>圧縮機出力</v>
          </cell>
          <cell r="AH25">
            <v>7.5</v>
          </cell>
          <cell r="AI25" t="str">
            <v>kW</v>
          </cell>
          <cell r="AJ25" t="str">
            <v>風量</v>
          </cell>
          <cell r="AK25">
            <v>185</v>
          </cell>
          <cell r="AL25" t="str">
            <v>m3/min</v>
          </cell>
          <cell r="AM25" t="str">
            <v>送風機出力</v>
          </cell>
          <cell r="AN25">
            <v>0.35</v>
          </cell>
          <cell r="AO25" t="str">
            <v>kW</v>
          </cell>
          <cell r="AP25" t="str">
            <v>冷媒配管１(ガス)</v>
          </cell>
          <cell r="AQ25">
            <v>28.58</v>
          </cell>
          <cell r="AR25" t="str">
            <v>φ(mm)</v>
          </cell>
          <cell r="AS25" t="str">
            <v>冷媒配管１(液)</v>
          </cell>
          <cell r="AT25">
            <v>15.88</v>
          </cell>
          <cell r="AU25" t="str">
            <v>φ(mm)</v>
          </cell>
          <cell r="AV25" t="str">
            <v>製品質量</v>
          </cell>
          <cell r="AW25">
            <v>235</v>
          </cell>
          <cell r="AX25" t="str">
            <v>kg</v>
          </cell>
        </row>
        <row r="26">
          <cell r="B26" t="str">
            <v>PU-J280FAM-BS</v>
          </cell>
          <cell r="C26" t="str">
            <v>標準価格</v>
          </cell>
          <cell r="D26">
            <v>1148000</v>
          </cell>
          <cell r="E26" t="str">
            <v>円</v>
          </cell>
          <cell r="F26" t="str">
            <v>冷房能力</v>
          </cell>
          <cell r="G26">
            <v>25</v>
          </cell>
          <cell r="H26" t="str">
            <v>kW</v>
          </cell>
          <cell r="I26" t="str">
            <v>消費電力(冷房)</v>
          </cell>
          <cell r="J26">
            <v>9.5399999999999991</v>
          </cell>
          <cell r="K26" t="str">
            <v>kW</v>
          </cell>
          <cell r="L26" t="str">
            <v>暖房能力</v>
          </cell>
          <cell r="N26" t="str">
            <v>kW</v>
          </cell>
          <cell r="O26" t="str">
            <v>消費電力(暖房)</v>
          </cell>
          <cell r="Q26" t="str">
            <v>kW</v>
          </cell>
          <cell r="R26" t="str">
            <v>電源</v>
          </cell>
          <cell r="S26" t="str">
            <v>三相</v>
          </cell>
          <cell r="T26" t="str">
            <v>φ</v>
          </cell>
          <cell r="U26" t="str">
            <v>電圧</v>
          </cell>
          <cell r="V26">
            <v>200</v>
          </cell>
          <cell r="W26" t="str">
            <v>V</v>
          </cell>
          <cell r="X26" t="str">
            <v>外形寸法　高さ</v>
          </cell>
          <cell r="Y26">
            <v>1715</v>
          </cell>
          <cell r="Z26" t="str">
            <v>mm</v>
          </cell>
          <cell r="AA26" t="str">
            <v>外形寸法　幅</v>
          </cell>
          <cell r="AB26">
            <v>990</v>
          </cell>
          <cell r="AC26" t="str">
            <v>mm</v>
          </cell>
          <cell r="AD26" t="str">
            <v>外形寸法　奥行</v>
          </cell>
          <cell r="AE26">
            <v>840</v>
          </cell>
          <cell r="AF26" t="str">
            <v>mm</v>
          </cell>
          <cell r="AG26" t="str">
            <v>圧縮機出力</v>
          </cell>
          <cell r="AH26">
            <v>7.5</v>
          </cell>
          <cell r="AI26" t="str">
            <v>kW</v>
          </cell>
          <cell r="AJ26" t="str">
            <v>風量</v>
          </cell>
          <cell r="AK26">
            <v>185</v>
          </cell>
          <cell r="AL26" t="str">
            <v>m3/min</v>
          </cell>
          <cell r="AM26" t="str">
            <v>送風機出力</v>
          </cell>
          <cell r="AN26">
            <v>0.35</v>
          </cell>
          <cell r="AO26" t="str">
            <v>kW</v>
          </cell>
          <cell r="AP26" t="str">
            <v>冷媒配管１(ガス)</v>
          </cell>
          <cell r="AQ26">
            <v>28.58</v>
          </cell>
          <cell r="AR26" t="str">
            <v>φ(mm)</v>
          </cell>
          <cell r="AS26" t="str">
            <v>冷媒配管１(液)</v>
          </cell>
          <cell r="AT26">
            <v>15.88</v>
          </cell>
          <cell r="AU26" t="str">
            <v>φ(mm)</v>
          </cell>
          <cell r="AV26" t="str">
            <v>製品質量</v>
          </cell>
          <cell r="AW26">
            <v>235</v>
          </cell>
          <cell r="AX26" t="str">
            <v>kg</v>
          </cell>
        </row>
        <row r="27">
          <cell r="B27" t="str">
            <v>PU-J280FAM-BSG</v>
          </cell>
          <cell r="C27" t="str">
            <v>標準価格</v>
          </cell>
          <cell r="D27">
            <v>1238000</v>
          </cell>
          <cell r="E27" t="str">
            <v>円</v>
          </cell>
          <cell r="F27" t="str">
            <v>冷房能力</v>
          </cell>
          <cell r="G27">
            <v>25</v>
          </cell>
          <cell r="H27" t="str">
            <v>kW</v>
          </cell>
          <cell r="I27" t="str">
            <v>消費電力(冷房)</v>
          </cell>
          <cell r="J27">
            <v>9.5399999999999991</v>
          </cell>
          <cell r="K27" t="str">
            <v>kW</v>
          </cell>
          <cell r="L27" t="str">
            <v>暖房能力</v>
          </cell>
          <cell r="N27" t="str">
            <v>kW</v>
          </cell>
          <cell r="O27" t="str">
            <v>消費電力(暖房)</v>
          </cell>
          <cell r="Q27" t="str">
            <v>kW</v>
          </cell>
          <cell r="R27" t="str">
            <v>電源</v>
          </cell>
          <cell r="S27" t="str">
            <v>三相</v>
          </cell>
          <cell r="T27" t="str">
            <v>φ</v>
          </cell>
          <cell r="U27" t="str">
            <v>電圧</v>
          </cell>
          <cell r="V27">
            <v>200</v>
          </cell>
          <cell r="W27" t="str">
            <v>V</v>
          </cell>
          <cell r="X27" t="str">
            <v>外形寸法　高さ</v>
          </cell>
          <cell r="Y27">
            <v>1715</v>
          </cell>
          <cell r="Z27" t="str">
            <v>mm</v>
          </cell>
          <cell r="AA27" t="str">
            <v>外形寸法　幅</v>
          </cell>
          <cell r="AB27">
            <v>990</v>
          </cell>
          <cell r="AC27" t="str">
            <v>mm</v>
          </cell>
          <cell r="AD27" t="str">
            <v>外形寸法　奥行</v>
          </cell>
          <cell r="AE27">
            <v>840</v>
          </cell>
          <cell r="AF27" t="str">
            <v>mm</v>
          </cell>
          <cell r="AG27" t="str">
            <v>圧縮機出力</v>
          </cell>
          <cell r="AH27">
            <v>7.5</v>
          </cell>
          <cell r="AI27" t="str">
            <v>kW</v>
          </cell>
          <cell r="AJ27" t="str">
            <v>風量</v>
          </cell>
          <cell r="AK27">
            <v>185</v>
          </cell>
          <cell r="AL27" t="str">
            <v>m3/min</v>
          </cell>
          <cell r="AM27" t="str">
            <v>送風機出力</v>
          </cell>
          <cell r="AN27">
            <v>0.35</v>
          </cell>
          <cell r="AO27" t="str">
            <v>kW</v>
          </cell>
          <cell r="AP27" t="str">
            <v>冷媒配管１(ガス)</v>
          </cell>
          <cell r="AQ27">
            <v>28.58</v>
          </cell>
          <cell r="AR27" t="str">
            <v>φ(mm)</v>
          </cell>
          <cell r="AS27" t="str">
            <v>冷媒配管１(液)</v>
          </cell>
          <cell r="AT27">
            <v>15.88</v>
          </cell>
          <cell r="AU27" t="str">
            <v>φ(mm)</v>
          </cell>
          <cell r="AV27" t="str">
            <v>製品質量</v>
          </cell>
          <cell r="AW27">
            <v>235</v>
          </cell>
          <cell r="AX27" t="str">
            <v>kg</v>
          </cell>
        </row>
        <row r="28">
          <cell r="B28" t="str">
            <v>PU-J40EG</v>
          </cell>
          <cell r="C28" t="str">
            <v>標準価格</v>
          </cell>
          <cell r="D28">
            <v>220000</v>
          </cell>
          <cell r="E28" t="str">
            <v>円</v>
          </cell>
          <cell r="F28" t="str">
            <v>冷房能力</v>
          </cell>
          <cell r="G28">
            <v>3.6</v>
          </cell>
          <cell r="H28" t="str">
            <v>kW</v>
          </cell>
          <cell r="I28" t="str">
            <v>消費電力(冷房)</v>
          </cell>
          <cell r="J28">
            <v>0</v>
          </cell>
          <cell r="K28" t="str">
            <v>kW</v>
          </cell>
          <cell r="L28" t="str">
            <v>暖房能力</v>
          </cell>
          <cell r="M28">
            <v>0</v>
          </cell>
          <cell r="N28" t="str">
            <v>kW</v>
          </cell>
          <cell r="O28" t="str">
            <v>消費電力(暖房)</v>
          </cell>
          <cell r="P28">
            <v>0</v>
          </cell>
          <cell r="Q28" t="str">
            <v>kW</v>
          </cell>
          <cell r="R28" t="str">
            <v>電源</v>
          </cell>
          <cell r="S28" t="str">
            <v>三相</v>
          </cell>
          <cell r="T28" t="str">
            <v>φ</v>
          </cell>
          <cell r="U28" t="str">
            <v>電圧</v>
          </cell>
          <cell r="V28">
            <v>200</v>
          </cell>
          <cell r="W28" t="str">
            <v>V</v>
          </cell>
          <cell r="X28" t="str">
            <v>外形寸法　高さ</v>
          </cell>
          <cell r="Y28">
            <v>650</v>
          </cell>
          <cell r="Z28" t="str">
            <v>mm</v>
          </cell>
          <cell r="AA28" t="str">
            <v>外形寸法　幅</v>
          </cell>
          <cell r="AB28">
            <v>870</v>
          </cell>
          <cell r="AC28" t="str">
            <v>mm</v>
          </cell>
          <cell r="AD28" t="str">
            <v>外形寸法　奥行</v>
          </cell>
          <cell r="AE28">
            <v>325</v>
          </cell>
          <cell r="AF28" t="str">
            <v>mm</v>
          </cell>
          <cell r="AG28" t="str">
            <v>圧縮機出力</v>
          </cell>
          <cell r="AH28">
            <v>1.2</v>
          </cell>
          <cell r="AI28" t="str">
            <v>kW</v>
          </cell>
          <cell r="AJ28" t="str">
            <v>風量</v>
          </cell>
          <cell r="AK28">
            <v>45</v>
          </cell>
          <cell r="AL28" t="str">
            <v>m3/min</v>
          </cell>
          <cell r="AM28" t="str">
            <v>送風機出力</v>
          </cell>
          <cell r="AN28">
            <v>6.5000000000000002E-2</v>
          </cell>
          <cell r="AO28" t="str">
            <v>kW</v>
          </cell>
          <cell r="AP28" t="str">
            <v>冷媒配管１(ガス)</v>
          </cell>
          <cell r="AQ28">
            <v>12.7</v>
          </cell>
          <cell r="AR28" t="str">
            <v>φ(mm)</v>
          </cell>
          <cell r="AS28" t="str">
            <v>冷媒配管１(液)</v>
          </cell>
          <cell r="AT28">
            <v>6.35</v>
          </cell>
          <cell r="AU28" t="str">
            <v>φ(mm)</v>
          </cell>
          <cell r="AV28" t="str">
            <v>製品質量</v>
          </cell>
          <cell r="AW28">
            <v>46</v>
          </cell>
          <cell r="AX28" t="str">
            <v>kg</v>
          </cell>
        </row>
        <row r="29">
          <cell r="B29" t="str">
            <v>PU-J40GA</v>
          </cell>
          <cell r="C29" t="str">
            <v>標準価格</v>
          </cell>
          <cell r="D29">
            <v>210000</v>
          </cell>
          <cell r="E29" t="str">
            <v>円</v>
          </cell>
          <cell r="F29" t="str">
            <v>冷房能力</v>
          </cell>
          <cell r="G29">
            <v>3.6</v>
          </cell>
          <cell r="H29" t="str">
            <v>kW</v>
          </cell>
          <cell r="I29" t="str">
            <v>消費電力(冷房)</v>
          </cell>
          <cell r="J29">
            <v>0</v>
          </cell>
          <cell r="K29" t="str">
            <v>kW</v>
          </cell>
          <cell r="L29" t="str">
            <v>暖房能力</v>
          </cell>
          <cell r="M29">
            <v>0</v>
          </cell>
          <cell r="N29" t="str">
            <v>kW</v>
          </cell>
          <cell r="O29" t="str">
            <v>消費電力(暖房)</v>
          </cell>
          <cell r="P29">
            <v>0</v>
          </cell>
          <cell r="Q29" t="str">
            <v>kW</v>
          </cell>
          <cell r="R29" t="str">
            <v>電源</v>
          </cell>
          <cell r="S29" t="str">
            <v>三相</v>
          </cell>
          <cell r="T29" t="str">
            <v>φ</v>
          </cell>
          <cell r="U29" t="str">
            <v>電圧</v>
          </cell>
          <cell r="V29">
            <v>200</v>
          </cell>
          <cell r="W29" t="str">
            <v>V</v>
          </cell>
          <cell r="X29" t="str">
            <v>外形寸法　高さ</v>
          </cell>
          <cell r="Y29">
            <v>650</v>
          </cell>
          <cell r="Z29" t="str">
            <v>mm</v>
          </cell>
          <cell r="AA29" t="str">
            <v>外形寸法　幅</v>
          </cell>
          <cell r="AB29">
            <v>900</v>
          </cell>
          <cell r="AC29" t="str">
            <v>mm</v>
          </cell>
          <cell r="AD29" t="str">
            <v>外形寸法　奥行</v>
          </cell>
          <cell r="AE29">
            <v>330</v>
          </cell>
          <cell r="AF29" t="str">
            <v>mm</v>
          </cell>
          <cell r="AG29" t="str">
            <v>圧縮機出力</v>
          </cell>
          <cell r="AH29">
            <v>1.2</v>
          </cell>
          <cell r="AI29" t="str">
            <v>kW</v>
          </cell>
          <cell r="AJ29" t="str">
            <v>風量</v>
          </cell>
          <cell r="AK29">
            <v>40</v>
          </cell>
          <cell r="AL29" t="str">
            <v>m3/min</v>
          </cell>
          <cell r="AM29" t="str">
            <v>送風機出力</v>
          </cell>
          <cell r="AN29">
            <v>0.06</v>
          </cell>
          <cell r="AO29" t="str">
            <v>kW</v>
          </cell>
          <cell r="AP29" t="str">
            <v>冷媒配管１(ガス)</v>
          </cell>
          <cell r="AQ29">
            <v>12.7</v>
          </cell>
          <cell r="AR29" t="str">
            <v>φ(mm)</v>
          </cell>
          <cell r="AS29" t="str">
            <v>冷媒配管１(液)</v>
          </cell>
          <cell r="AT29">
            <v>6.35</v>
          </cell>
          <cell r="AU29" t="str">
            <v>φ(mm)</v>
          </cell>
          <cell r="AV29" t="str">
            <v>製品質量</v>
          </cell>
          <cell r="AW29">
            <v>50</v>
          </cell>
          <cell r="AX29" t="str">
            <v>kg</v>
          </cell>
        </row>
        <row r="30">
          <cell r="B30" t="str">
            <v>PU-J40GAM</v>
          </cell>
          <cell r="C30" t="str">
            <v>標準価格</v>
          </cell>
          <cell r="D30">
            <v>235000</v>
          </cell>
          <cell r="E30" t="str">
            <v>円</v>
          </cell>
          <cell r="F30" t="str">
            <v>冷房能力</v>
          </cell>
          <cell r="G30">
            <v>3.6</v>
          </cell>
          <cell r="H30" t="str">
            <v>kW</v>
          </cell>
          <cell r="I30" t="str">
            <v>消費電力(冷房)</v>
          </cell>
          <cell r="K30" t="str">
            <v>kW</v>
          </cell>
          <cell r="L30" t="str">
            <v>暖房能力</v>
          </cell>
          <cell r="N30" t="str">
            <v>kW</v>
          </cell>
          <cell r="O30" t="str">
            <v>消費電力(暖房)</v>
          </cell>
          <cell r="Q30" t="str">
            <v>kW</v>
          </cell>
          <cell r="R30" t="str">
            <v>電源</v>
          </cell>
          <cell r="S30" t="str">
            <v>三相</v>
          </cell>
          <cell r="T30" t="str">
            <v>φ</v>
          </cell>
          <cell r="U30" t="str">
            <v>電圧</v>
          </cell>
          <cell r="V30">
            <v>200</v>
          </cell>
          <cell r="W30" t="str">
            <v>V</v>
          </cell>
          <cell r="X30" t="str">
            <v>外形寸法　高さ</v>
          </cell>
          <cell r="Y30">
            <v>650</v>
          </cell>
          <cell r="Z30" t="str">
            <v>mm</v>
          </cell>
          <cell r="AA30" t="str">
            <v>外形寸法　幅</v>
          </cell>
          <cell r="AB30">
            <v>900</v>
          </cell>
          <cell r="AC30" t="str">
            <v>mm</v>
          </cell>
          <cell r="AD30" t="str">
            <v>外形寸法　奥行</v>
          </cell>
          <cell r="AE30">
            <v>330</v>
          </cell>
          <cell r="AF30" t="str">
            <v>mm</v>
          </cell>
          <cell r="AG30" t="str">
            <v>圧縮機出力</v>
          </cell>
          <cell r="AH30">
            <v>1.2</v>
          </cell>
          <cell r="AI30" t="str">
            <v>kW</v>
          </cell>
          <cell r="AJ30" t="str">
            <v>風量</v>
          </cell>
          <cell r="AK30">
            <v>40</v>
          </cell>
          <cell r="AL30" t="str">
            <v>m3/min</v>
          </cell>
          <cell r="AM30" t="str">
            <v>送風機出力</v>
          </cell>
          <cell r="AN30">
            <v>0.06</v>
          </cell>
          <cell r="AO30" t="str">
            <v>kW</v>
          </cell>
          <cell r="AP30" t="str">
            <v>冷媒配管１(ガス)</v>
          </cell>
          <cell r="AQ30">
            <v>12.7</v>
          </cell>
          <cell r="AR30" t="str">
            <v>φ(mm)</v>
          </cell>
          <cell r="AS30" t="str">
            <v>冷媒配管１(液)</v>
          </cell>
          <cell r="AT30">
            <v>6.35</v>
          </cell>
          <cell r="AU30" t="str">
            <v>φ(mm)</v>
          </cell>
          <cell r="AV30" t="str">
            <v>製品質量</v>
          </cell>
          <cell r="AW30">
            <v>50</v>
          </cell>
          <cell r="AX30" t="str">
            <v>kg</v>
          </cell>
        </row>
        <row r="31">
          <cell r="B31" t="str">
            <v>PU-J40SEG</v>
          </cell>
          <cell r="C31" t="str">
            <v>標準価格</v>
          </cell>
          <cell r="D31">
            <v>220000</v>
          </cell>
          <cell r="E31" t="str">
            <v>円</v>
          </cell>
          <cell r="F31" t="str">
            <v>冷房能力</v>
          </cell>
          <cell r="G31">
            <v>3.6</v>
          </cell>
          <cell r="H31" t="str">
            <v>kW</v>
          </cell>
          <cell r="I31" t="str">
            <v>消費電力(冷房)</v>
          </cell>
          <cell r="J31">
            <v>0</v>
          </cell>
          <cell r="K31" t="str">
            <v>kW</v>
          </cell>
          <cell r="L31" t="str">
            <v>暖房能力</v>
          </cell>
          <cell r="M31">
            <v>0</v>
          </cell>
          <cell r="N31" t="str">
            <v>kW</v>
          </cell>
          <cell r="O31" t="str">
            <v>消費電力(暖房)</v>
          </cell>
          <cell r="P31">
            <v>0</v>
          </cell>
          <cell r="Q31" t="str">
            <v>kW</v>
          </cell>
          <cell r="R31" t="str">
            <v>電源</v>
          </cell>
          <cell r="S31" t="str">
            <v>単相</v>
          </cell>
          <cell r="T31" t="str">
            <v>φ</v>
          </cell>
          <cell r="U31" t="str">
            <v>電圧</v>
          </cell>
          <cell r="V31">
            <v>200</v>
          </cell>
          <cell r="W31" t="str">
            <v>V</v>
          </cell>
          <cell r="X31" t="str">
            <v>外形寸法　高さ</v>
          </cell>
          <cell r="Y31">
            <v>650</v>
          </cell>
          <cell r="Z31" t="str">
            <v>mm</v>
          </cell>
          <cell r="AA31" t="str">
            <v>外形寸法　幅</v>
          </cell>
          <cell r="AB31">
            <v>870</v>
          </cell>
          <cell r="AC31" t="str">
            <v>mm</v>
          </cell>
          <cell r="AD31" t="str">
            <v>外形寸法　奥行</v>
          </cell>
          <cell r="AE31">
            <v>325</v>
          </cell>
          <cell r="AF31" t="str">
            <v>mm</v>
          </cell>
          <cell r="AG31" t="str">
            <v>圧縮機出力</v>
          </cell>
          <cell r="AH31">
            <v>1.2</v>
          </cell>
          <cell r="AI31" t="str">
            <v>kW</v>
          </cell>
          <cell r="AJ31" t="str">
            <v>風量</v>
          </cell>
          <cell r="AK31">
            <v>45</v>
          </cell>
          <cell r="AL31" t="str">
            <v>m3/min</v>
          </cell>
          <cell r="AM31" t="str">
            <v>送風機出力</v>
          </cell>
          <cell r="AN31">
            <v>6.5000000000000002E-2</v>
          </cell>
          <cell r="AO31" t="str">
            <v>kW</v>
          </cell>
          <cell r="AP31" t="str">
            <v>冷媒配管１(ガス)</v>
          </cell>
          <cell r="AQ31">
            <v>12.7</v>
          </cell>
          <cell r="AR31" t="str">
            <v>φ(mm)</v>
          </cell>
          <cell r="AS31" t="str">
            <v>冷媒配管１(液)</v>
          </cell>
          <cell r="AT31">
            <v>6.35</v>
          </cell>
          <cell r="AU31" t="str">
            <v>φ(mm)</v>
          </cell>
          <cell r="AV31" t="str">
            <v>製品質量</v>
          </cell>
          <cell r="AW31">
            <v>46</v>
          </cell>
          <cell r="AX31" t="str">
            <v>kg</v>
          </cell>
        </row>
        <row r="32">
          <cell r="B32" t="str">
            <v>PU-J40SGA</v>
          </cell>
          <cell r="C32" t="str">
            <v>標準価格</v>
          </cell>
          <cell r="D32">
            <v>210000</v>
          </cell>
          <cell r="E32" t="str">
            <v>円</v>
          </cell>
          <cell r="F32" t="str">
            <v>冷房能力</v>
          </cell>
          <cell r="G32">
            <v>3.6</v>
          </cell>
          <cell r="H32" t="str">
            <v>kW</v>
          </cell>
          <cell r="I32" t="str">
            <v>消費電力(冷房)</v>
          </cell>
          <cell r="J32">
            <v>0</v>
          </cell>
          <cell r="K32" t="str">
            <v>kW</v>
          </cell>
          <cell r="L32" t="str">
            <v>暖房能力</v>
          </cell>
          <cell r="M32">
            <v>0</v>
          </cell>
          <cell r="N32" t="str">
            <v>kW</v>
          </cell>
          <cell r="O32" t="str">
            <v>消費電力(暖房)</v>
          </cell>
          <cell r="P32">
            <v>0</v>
          </cell>
          <cell r="Q32" t="str">
            <v>kW</v>
          </cell>
          <cell r="R32" t="str">
            <v>電源</v>
          </cell>
          <cell r="S32" t="str">
            <v>単相</v>
          </cell>
          <cell r="T32" t="str">
            <v>φ</v>
          </cell>
          <cell r="U32" t="str">
            <v>電圧</v>
          </cell>
          <cell r="V32">
            <v>200</v>
          </cell>
          <cell r="W32" t="str">
            <v>V</v>
          </cell>
          <cell r="X32" t="str">
            <v>外形寸法　高さ</v>
          </cell>
          <cell r="Y32">
            <v>650</v>
          </cell>
          <cell r="Z32" t="str">
            <v>mm</v>
          </cell>
          <cell r="AA32" t="str">
            <v>外形寸法　幅</v>
          </cell>
          <cell r="AB32">
            <v>900</v>
          </cell>
          <cell r="AC32" t="str">
            <v>mm</v>
          </cell>
          <cell r="AD32" t="str">
            <v>外形寸法　奥行</v>
          </cell>
          <cell r="AE32">
            <v>330</v>
          </cell>
          <cell r="AF32" t="str">
            <v>mm</v>
          </cell>
          <cell r="AG32" t="str">
            <v>圧縮機出力</v>
          </cell>
          <cell r="AH32">
            <v>1.2</v>
          </cell>
          <cell r="AI32" t="str">
            <v>kW</v>
          </cell>
          <cell r="AJ32" t="str">
            <v>風量</v>
          </cell>
          <cell r="AK32">
            <v>40</v>
          </cell>
          <cell r="AL32" t="str">
            <v>m3/min</v>
          </cell>
          <cell r="AM32" t="str">
            <v>送風機出力</v>
          </cell>
          <cell r="AN32">
            <v>0.06</v>
          </cell>
          <cell r="AO32" t="str">
            <v>kW</v>
          </cell>
          <cell r="AP32" t="str">
            <v>冷媒配管１(ガス)</v>
          </cell>
          <cell r="AQ32">
            <v>12.7</v>
          </cell>
          <cell r="AR32" t="str">
            <v>φ(mm)</v>
          </cell>
          <cell r="AS32" t="str">
            <v>冷媒配管１(液)</v>
          </cell>
          <cell r="AT32">
            <v>6.35</v>
          </cell>
          <cell r="AU32" t="str">
            <v>φ(mm)</v>
          </cell>
          <cell r="AV32" t="str">
            <v>製品質量</v>
          </cell>
          <cell r="AW32">
            <v>50</v>
          </cell>
          <cell r="AX32" t="str">
            <v>kg</v>
          </cell>
        </row>
        <row r="33">
          <cell r="B33" t="str">
            <v>PU-J40SGAM</v>
          </cell>
          <cell r="C33" t="str">
            <v>標準価格</v>
          </cell>
          <cell r="D33">
            <v>235000</v>
          </cell>
          <cell r="E33" t="str">
            <v>円</v>
          </cell>
          <cell r="F33" t="str">
            <v>冷房能力</v>
          </cell>
          <cell r="G33">
            <v>3.6</v>
          </cell>
          <cell r="H33" t="str">
            <v>kW</v>
          </cell>
          <cell r="I33" t="str">
            <v>消費電力(冷房)</v>
          </cell>
          <cell r="K33" t="str">
            <v>kW</v>
          </cell>
          <cell r="L33" t="str">
            <v>暖房能力</v>
          </cell>
          <cell r="N33" t="str">
            <v>kW</v>
          </cell>
          <cell r="O33" t="str">
            <v>消費電力(暖房)</v>
          </cell>
          <cell r="Q33" t="str">
            <v>kW</v>
          </cell>
          <cell r="R33" t="str">
            <v>電源</v>
          </cell>
          <cell r="S33" t="str">
            <v>単相</v>
          </cell>
          <cell r="T33" t="str">
            <v>φ</v>
          </cell>
          <cell r="U33" t="str">
            <v>電圧</v>
          </cell>
          <cell r="V33">
            <v>200</v>
          </cell>
          <cell r="W33" t="str">
            <v>V</v>
          </cell>
          <cell r="X33" t="str">
            <v>外形寸法　高さ</v>
          </cell>
          <cell r="Y33">
            <v>650</v>
          </cell>
          <cell r="Z33" t="str">
            <v>mm</v>
          </cell>
          <cell r="AA33" t="str">
            <v>外形寸法　幅</v>
          </cell>
          <cell r="AB33">
            <v>900</v>
          </cell>
          <cell r="AC33" t="str">
            <v>mm</v>
          </cell>
          <cell r="AD33" t="str">
            <v>外形寸法　奥行</v>
          </cell>
          <cell r="AE33">
            <v>330</v>
          </cell>
          <cell r="AF33" t="str">
            <v>mm</v>
          </cell>
          <cell r="AG33" t="str">
            <v>圧縮機出力</v>
          </cell>
          <cell r="AH33">
            <v>1.2</v>
          </cell>
          <cell r="AI33" t="str">
            <v>kW</v>
          </cell>
          <cell r="AJ33" t="str">
            <v>風量</v>
          </cell>
          <cell r="AK33">
            <v>40</v>
          </cell>
          <cell r="AL33" t="str">
            <v>m3/min</v>
          </cell>
          <cell r="AM33" t="str">
            <v>送風機出力</v>
          </cell>
          <cell r="AN33">
            <v>0.06</v>
          </cell>
          <cell r="AO33" t="str">
            <v>kW</v>
          </cell>
          <cell r="AP33" t="str">
            <v>冷媒配管１(ガス)</v>
          </cell>
          <cell r="AQ33">
            <v>12.7</v>
          </cell>
          <cell r="AR33" t="str">
            <v>φ(mm)</v>
          </cell>
          <cell r="AS33" t="str">
            <v>冷媒配管１(液)</v>
          </cell>
          <cell r="AT33">
            <v>6.35</v>
          </cell>
          <cell r="AU33" t="str">
            <v>φ(mm)</v>
          </cell>
          <cell r="AV33" t="str">
            <v>製品質量</v>
          </cell>
          <cell r="AW33">
            <v>50</v>
          </cell>
          <cell r="AX33" t="str">
            <v>kg</v>
          </cell>
        </row>
        <row r="34">
          <cell r="B34" t="str">
            <v>PU-J45EG</v>
          </cell>
          <cell r="C34" t="str">
            <v>標準価格</v>
          </cell>
          <cell r="D34">
            <v>235000</v>
          </cell>
          <cell r="E34" t="str">
            <v>円</v>
          </cell>
          <cell r="F34" t="str">
            <v>冷房能力</v>
          </cell>
          <cell r="G34">
            <v>4</v>
          </cell>
          <cell r="H34" t="str">
            <v>kW</v>
          </cell>
          <cell r="I34" t="str">
            <v>消費電力(冷房)</v>
          </cell>
          <cell r="J34">
            <v>0</v>
          </cell>
          <cell r="K34" t="str">
            <v>kW</v>
          </cell>
          <cell r="L34" t="str">
            <v>暖房能力</v>
          </cell>
          <cell r="M34">
            <v>0</v>
          </cell>
          <cell r="N34" t="str">
            <v>kW</v>
          </cell>
          <cell r="O34" t="str">
            <v>消費電力(暖房)</v>
          </cell>
          <cell r="P34">
            <v>0</v>
          </cell>
          <cell r="Q34" t="str">
            <v>kW</v>
          </cell>
          <cell r="R34" t="str">
            <v>電源</v>
          </cell>
          <cell r="S34" t="str">
            <v>三相</v>
          </cell>
          <cell r="T34" t="str">
            <v>φ</v>
          </cell>
          <cell r="U34" t="str">
            <v>電圧</v>
          </cell>
          <cell r="V34">
            <v>200</v>
          </cell>
          <cell r="W34" t="str">
            <v>V</v>
          </cell>
          <cell r="X34" t="str">
            <v>外形寸法　高さ</v>
          </cell>
          <cell r="Y34">
            <v>650</v>
          </cell>
          <cell r="Z34" t="str">
            <v>mm</v>
          </cell>
          <cell r="AA34" t="str">
            <v>外形寸法　幅</v>
          </cell>
          <cell r="AB34">
            <v>870</v>
          </cell>
          <cell r="AC34" t="str">
            <v>mm</v>
          </cell>
          <cell r="AD34" t="str">
            <v>外形寸法　奥行</v>
          </cell>
          <cell r="AE34">
            <v>325</v>
          </cell>
          <cell r="AF34" t="str">
            <v>mm</v>
          </cell>
          <cell r="AG34" t="str">
            <v>圧縮機出力</v>
          </cell>
          <cell r="AH34">
            <v>1.2</v>
          </cell>
          <cell r="AI34" t="str">
            <v>kW</v>
          </cell>
          <cell r="AJ34" t="str">
            <v>風量</v>
          </cell>
          <cell r="AK34">
            <v>45</v>
          </cell>
          <cell r="AL34" t="str">
            <v>m3/min</v>
          </cell>
          <cell r="AM34" t="str">
            <v>送風機出力</v>
          </cell>
          <cell r="AN34">
            <v>6.5000000000000002E-2</v>
          </cell>
          <cell r="AO34" t="str">
            <v>kW</v>
          </cell>
          <cell r="AP34" t="str">
            <v>冷媒配管１(ガス)</v>
          </cell>
          <cell r="AQ34">
            <v>12.7</v>
          </cell>
          <cell r="AR34" t="str">
            <v>φ(mm)</v>
          </cell>
          <cell r="AS34" t="str">
            <v>冷媒配管１(液)</v>
          </cell>
          <cell r="AT34">
            <v>6.35</v>
          </cell>
          <cell r="AU34" t="str">
            <v>φ(mm)</v>
          </cell>
          <cell r="AV34" t="str">
            <v>製品質量</v>
          </cell>
          <cell r="AW34">
            <v>46</v>
          </cell>
          <cell r="AX34" t="str">
            <v>kg</v>
          </cell>
        </row>
        <row r="35">
          <cell r="B35" t="str">
            <v>PU-J45GA</v>
          </cell>
          <cell r="C35" t="str">
            <v>標準価格</v>
          </cell>
          <cell r="D35">
            <v>225000</v>
          </cell>
          <cell r="E35" t="str">
            <v>円</v>
          </cell>
          <cell r="F35" t="str">
            <v>冷房能力</v>
          </cell>
          <cell r="G35">
            <v>4</v>
          </cell>
          <cell r="H35" t="str">
            <v>kW</v>
          </cell>
          <cell r="I35" t="str">
            <v>消費電力(冷房)</v>
          </cell>
          <cell r="J35">
            <v>0</v>
          </cell>
          <cell r="K35" t="str">
            <v>kW</v>
          </cell>
          <cell r="L35" t="str">
            <v>暖房能力</v>
          </cell>
          <cell r="M35">
            <v>0</v>
          </cell>
          <cell r="N35" t="str">
            <v>kW</v>
          </cell>
          <cell r="O35" t="str">
            <v>消費電力(暖房)</v>
          </cell>
          <cell r="P35">
            <v>0</v>
          </cell>
          <cell r="Q35" t="str">
            <v>kW</v>
          </cell>
          <cell r="R35" t="str">
            <v>電源</v>
          </cell>
          <cell r="S35" t="str">
            <v>三相</v>
          </cell>
          <cell r="T35" t="str">
            <v>φ</v>
          </cell>
          <cell r="U35" t="str">
            <v>電圧</v>
          </cell>
          <cell r="V35">
            <v>200</v>
          </cell>
          <cell r="W35" t="str">
            <v>V</v>
          </cell>
          <cell r="X35" t="str">
            <v>外形寸法　高さ</v>
          </cell>
          <cell r="Y35">
            <v>650</v>
          </cell>
          <cell r="Z35" t="str">
            <v>mm</v>
          </cell>
          <cell r="AA35" t="str">
            <v>外形寸法　幅</v>
          </cell>
          <cell r="AB35">
            <v>900</v>
          </cell>
          <cell r="AC35" t="str">
            <v>mm</v>
          </cell>
          <cell r="AD35" t="str">
            <v>外形寸法　奥行</v>
          </cell>
          <cell r="AE35">
            <v>330</v>
          </cell>
          <cell r="AF35" t="str">
            <v>mm</v>
          </cell>
          <cell r="AG35" t="str">
            <v>圧縮機出力</v>
          </cell>
          <cell r="AH35">
            <v>1.2</v>
          </cell>
          <cell r="AI35" t="str">
            <v>kW</v>
          </cell>
          <cell r="AJ35" t="str">
            <v>風量</v>
          </cell>
          <cell r="AK35">
            <v>40</v>
          </cell>
          <cell r="AL35" t="str">
            <v>m3/min</v>
          </cell>
          <cell r="AM35" t="str">
            <v>送風機出力</v>
          </cell>
          <cell r="AN35">
            <v>0.06</v>
          </cell>
          <cell r="AO35" t="str">
            <v>kW</v>
          </cell>
          <cell r="AP35" t="str">
            <v>冷媒配管１(ガス)</v>
          </cell>
          <cell r="AQ35">
            <v>12.7</v>
          </cell>
          <cell r="AR35" t="str">
            <v>φ(mm)</v>
          </cell>
          <cell r="AS35" t="str">
            <v>冷媒配管１(液)</v>
          </cell>
          <cell r="AT35">
            <v>6.35</v>
          </cell>
          <cell r="AU35" t="str">
            <v>φ(mm)</v>
          </cell>
          <cell r="AV35" t="str">
            <v>製品質量</v>
          </cell>
          <cell r="AW35">
            <v>50</v>
          </cell>
          <cell r="AX35" t="str">
            <v>kg</v>
          </cell>
        </row>
        <row r="36">
          <cell r="B36" t="str">
            <v>PU-J45GAM</v>
          </cell>
          <cell r="C36" t="str">
            <v>標準価格</v>
          </cell>
          <cell r="D36">
            <v>250000</v>
          </cell>
          <cell r="E36" t="str">
            <v>円</v>
          </cell>
          <cell r="F36" t="str">
            <v>冷房能力</v>
          </cell>
          <cell r="G36">
            <v>4</v>
          </cell>
          <cell r="H36" t="str">
            <v>kW</v>
          </cell>
          <cell r="I36" t="str">
            <v>消費電力(冷房)</v>
          </cell>
          <cell r="K36" t="str">
            <v>kW</v>
          </cell>
          <cell r="L36" t="str">
            <v>暖房能力</v>
          </cell>
          <cell r="N36" t="str">
            <v>kW</v>
          </cell>
          <cell r="O36" t="str">
            <v>消費電力(暖房)</v>
          </cell>
          <cell r="Q36" t="str">
            <v>kW</v>
          </cell>
          <cell r="R36" t="str">
            <v>電源</v>
          </cell>
          <cell r="S36" t="str">
            <v>三相</v>
          </cell>
          <cell r="T36" t="str">
            <v>φ</v>
          </cell>
          <cell r="U36" t="str">
            <v>電圧</v>
          </cell>
          <cell r="V36">
            <v>200</v>
          </cell>
          <cell r="W36" t="str">
            <v>V</v>
          </cell>
          <cell r="X36" t="str">
            <v>外形寸法　高さ</v>
          </cell>
          <cell r="Y36">
            <v>650</v>
          </cell>
          <cell r="Z36" t="str">
            <v>mm</v>
          </cell>
          <cell r="AA36" t="str">
            <v>外形寸法　幅</v>
          </cell>
          <cell r="AB36">
            <v>900</v>
          </cell>
          <cell r="AC36" t="str">
            <v>mm</v>
          </cell>
          <cell r="AD36" t="str">
            <v>外形寸法　奥行</v>
          </cell>
          <cell r="AE36">
            <v>330</v>
          </cell>
          <cell r="AF36" t="str">
            <v>mm</v>
          </cell>
          <cell r="AG36" t="str">
            <v>圧縮機出力</v>
          </cell>
          <cell r="AH36">
            <v>1.2</v>
          </cell>
          <cell r="AI36" t="str">
            <v>kW</v>
          </cell>
          <cell r="AJ36" t="str">
            <v>風量</v>
          </cell>
          <cell r="AK36">
            <v>40</v>
          </cell>
          <cell r="AL36" t="str">
            <v>m3/min</v>
          </cell>
          <cell r="AM36" t="str">
            <v>送風機出力</v>
          </cell>
          <cell r="AN36">
            <v>0.06</v>
          </cell>
          <cell r="AO36" t="str">
            <v>kW</v>
          </cell>
          <cell r="AP36" t="str">
            <v>冷媒配管１(ガス)</v>
          </cell>
          <cell r="AQ36">
            <v>12.7</v>
          </cell>
          <cell r="AR36" t="str">
            <v>φ(mm)</v>
          </cell>
          <cell r="AS36" t="str">
            <v>冷媒配管１(液)</v>
          </cell>
          <cell r="AT36">
            <v>6.35</v>
          </cell>
          <cell r="AU36" t="str">
            <v>φ(mm)</v>
          </cell>
          <cell r="AV36" t="str">
            <v>製品質量</v>
          </cell>
          <cell r="AW36">
            <v>50</v>
          </cell>
          <cell r="AX36" t="str">
            <v>kg</v>
          </cell>
        </row>
        <row r="37">
          <cell r="B37" t="str">
            <v>PU-J45SEG</v>
          </cell>
          <cell r="C37" t="str">
            <v>標準価格</v>
          </cell>
          <cell r="D37">
            <v>235000</v>
          </cell>
          <cell r="E37" t="str">
            <v>円</v>
          </cell>
          <cell r="F37" t="str">
            <v>冷房能力</v>
          </cell>
          <cell r="G37">
            <v>4</v>
          </cell>
          <cell r="H37" t="str">
            <v>kW</v>
          </cell>
          <cell r="I37" t="str">
            <v>消費電力(冷房)</v>
          </cell>
          <cell r="J37">
            <v>0</v>
          </cell>
          <cell r="K37" t="str">
            <v>kW</v>
          </cell>
          <cell r="L37" t="str">
            <v>暖房能力</v>
          </cell>
          <cell r="M37">
            <v>0</v>
          </cell>
          <cell r="N37" t="str">
            <v>kW</v>
          </cell>
          <cell r="O37" t="str">
            <v>消費電力(暖房)</v>
          </cell>
          <cell r="P37">
            <v>0</v>
          </cell>
          <cell r="Q37" t="str">
            <v>kW</v>
          </cell>
          <cell r="R37" t="str">
            <v>電源</v>
          </cell>
          <cell r="S37" t="str">
            <v>単相</v>
          </cell>
          <cell r="T37" t="str">
            <v>φ</v>
          </cell>
          <cell r="U37" t="str">
            <v>電圧</v>
          </cell>
          <cell r="V37">
            <v>200</v>
          </cell>
          <cell r="W37" t="str">
            <v>V</v>
          </cell>
          <cell r="X37" t="str">
            <v>外形寸法　高さ</v>
          </cell>
          <cell r="Y37">
            <v>650</v>
          </cell>
          <cell r="Z37" t="str">
            <v>mm</v>
          </cell>
          <cell r="AA37" t="str">
            <v>外形寸法　幅</v>
          </cell>
          <cell r="AB37">
            <v>870</v>
          </cell>
          <cell r="AC37" t="str">
            <v>mm</v>
          </cell>
          <cell r="AD37" t="str">
            <v>外形寸法　奥行</v>
          </cell>
          <cell r="AE37">
            <v>325</v>
          </cell>
          <cell r="AF37" t="str">
            <v>mm</v>
          </cell>
          <cell r="AG37" t="str">
            <v>圧縮機出力</v>
          </cell>
          <cell r="AH37">
            <v>1.2</v>
          </cell>
          <cell r="AI37" t="str">
            <v>kW</v>
          </cell>
          <cell r="AJ37" t="str">
            <v>風量</v>
          </cell>
          <cell r="AK37">
            <v>45</v>
          </cell>
          <cell r="AL37" t="str">
            <v>m3/min</v>
          </cell>
          <cell r="AM37" t="str">
            <v>送風機出力</v>
          </cell>
          <cell r="AN37">
            <v>6.5000000000000002E-2</v>
          </cell>
          <cell r="AO37" t="str">
            <v>kW</v>
          </cell>
          <cell r="AP37" t="str">
            <v>冷媒配管１(ガス)</v>
          </cell>
          <cell r="AQ37">
            <v>12.7</v>
          </cell>
          <cell r="AR37" t="str">
            <v>φ(mm)</v>
          </cell>
          <cell r="AS37" t="str">
            <v>冷媒配管１(液)</v>
          </cell>
          <cell r="AT37">
            <v>6.35</v>
          </cell>
          <cell r="AU37" t="str">
            <v>φ(mm)</v>
          </cell>
          <cell r="AV37" t="str">
            <v>製品質量</v>
          </cell>
          <cell r="AW37">
            <v>46</v>
          </cell>
          <cell r="AX37" t="str">
            <v>kg</v>
          </cell>
        </row>
        <row r="38">
          <cell r="B38" t="str">
            <v>PU-J45SGA</v>
          </cell>
          <cell r="C38" t="str">
            <v>標準価格</v>
          </cell>
          <cell r="D38">
            <v>225000</v>
          </cell>
          <cell r="E38" t="str">
            <v>円</v>
          </cell>
          <cell r="F38" t="str">
            <v>冷房能力</v>
          </cell>
          <cell r="G38">
            <v>4</v>
          </cell>
          <cell r="H38" t="str">
            <v>kW</v>
          </cell>
          <cell r="I38" t="str">
            <v>消費電力(冷房)</v>
          </cell>
          <cell r="J38">
            <v>0</v>
          </cell>
          <cell r="K38" t="str">
            <v>kW</v>
          </cell>
          <cell r="L38" t="str">
            <v>暖房能力</v>
          </cell>
          <cell r="M38">
            <v>0</v>
          </cell>
          <cell r="N38" t="str">
            <v>kW</v>
          </cell>
          <cell r="O38" t="str">
            <v>消費電力(暖房)</v>
          </cell>
          <cell r="P38">
            <v>0</v>
          </cell>
          <cell r="Q38" t="str">
            <v>kW</v>
          </cell>
          <cell r="R38" t="str">
            <v>電源</v>
          </cell>
          <cell r="S38" t="str">
            <v>単相</v>
          </cell>
          <cell r="T38" t="str">
            <v>φ</v>
          </cell>
          <cell r="U38" t="str">
            <v>電圧</v>
          </cell>
          <cell r="V38">
            <v>200</v>
          </cell>
          <cell r="W38" t="str">
            <v>V</v>
          </cell>
          <cell r="X38" t="str">
            <v>外形寸法　高さ</v>
          </cell>
          <cell r="Y38">
            <v>650</v>
          </cell>
          <cell r="Z38" t="str">
            <v>mm</v>
          </cell>
          <cell r="AA38" t="str">
            <v>外形寸法　幅</v>
          </cell>
          <cell r="AB38">
            <v>900</v>
          </cell>
          <cell r="AC38" t="str">
            <v>mm</v>
          </cell>
          <cell r="AD38" t="str">
            <v>外形寸法　奥行</v>
          </cell>
          <cell r="AE38">
            <v>330</v>
          </cell>
          <cell r="AF38" t="str">
            <v>mm</v>
          </cell>
          <cell r="AG38" t="str">
            <v>圧縮機出力</v>
          </cell>
          <cell r="AH38">
            <v>1.2</v>
          </cell>
          <cell r="AI38" t="str">
            <v>kW</v>
          </cell>
          <cell r="AJ38" t="str">
            <v>風量</v>
          </cell>
          <cell r="AK38">
            <v>40</v>
          </cell>
          <cell r="AL38" t="str">
            <v>m3/min</v>
          </cell>
          <cell r="AM38" t="str">
            <v>送風機出力</v>
          </cell>
          <cell r="AN38">
            <v>0.06</v>
          </cell>
          <cell r="AO38" t="str">
            <v>kW</v>
          </cell>
          <cell r="AP38" t="str">
            <v>冷媒配管１(ガス)</v>
          </cell>
          <cell r="AQ38">
            <v>12.7</v>
          </cell>
          <cell r="AR38" t="str">
            <v>φ(mm)</v>
          </cell>
          <cell r="AS38" t="str">
            <v>冷媒配管１(液)</v>
          </cell>
          <cell r="AT38">
            <v>6.35</v>
          </cell>
          <cell r="AU38" t="str">
            <v>φ(mm)</v>
          </cell>
          <cell r="AV38" t="str">
            <v>製品質量</v>
          </cell>
          <cell r="AW38">
            <v>50</v>
          </cell>
          <cell r="AX38" t="str">
            <v>kg</v>
          </cell>
        </row>
        <row r="39">
          <cell r="B39" t="str">
            <v>PU-J45SGAM</v>
          </cell>
          <cell r="C39" t="str">
            <v>標準価格</v>
          </cell>
          <cell r="D39">
            <v>250000</v>
          </cell>
          <cell r="E39" t="str">
            <v>円</v>
          </cell>
          <cell r="F39" t="str">
            <v>冷房能力</v>
          </cell>
          <cell r="G39">
            <v>4</v>
          </cell>
          <cell r="H39" t="str">
            <v>kW</v>
          </cell>
          <cell r="I39" t="str">
            <v>消費電力(冷房)</v>
          </cell>
          <cell r="K39" t="str">
            <v>kW</v>
          </cell>
          <cell r="L39" t="str">
            <v>暖房能力</v>
          </cell>
          <cell r="N39" t="str">
            <v>kW</v>
          </cell>
          <cell r="O39" t="str">
            <v>消費電力(暖房)</v>
          </cell>
          <cell r="Q39" t="str">
            <v>kW</v>
          </cell>
          <cell r="R39" t="str">
            <v>電源</v>
          </cell>
          <cell r="S39" t="str">
            <v>単相</v>
          </cell>
          <cell r="T39" t="str">
            <v>φ</v>
          </cell>
          <cell r="U39" t="str">
            <v>電圧</v>
          </cell>
          <cell r="V39">
            <v>200</v>
          </cell>
          <cell r="W39" t="str">
            <v>V</v>
          </cell>
          <cell r="X39" t="str">
            <v>外形寸法　高さ</v>
          </cell>
          <cell r="Y39">
            <v>650</v>
          </cell>
          <cell r="Z39" t="str">
            <v>mm</v>
          </cell>
          <cell r="AA39" t="str">
            <v>外形寸法　幅</v>
          </cell>
          <cell r="AB39">
            <v>900</v>
          </cell>
          <cell r="AC39" t="str">
            <v>mm</v>
          </cell>
          <cell r="AD39" t="str">
            <v>外形寸法　奥行</v>
          </cell>
          <cell r="AE39">
            <v>330</v>
          </cell>
          <cell r="AF39" t="str">
            <v>mm</v>
          </cell>
          <cell r="AG39" t="str">
            <v>圧縮機出力</v>
          </cell>
          <cell r="AH39">
            <v>1.2</v>
          </cell>
          <cell r="AI39" t="str">
            <v>kW</v>
          </cell>
          <cell r="AJ39" t="str">
            <v>風量</v>
          </cell>
          <cell r="AK39">
            <v>40</v>
          </cell>
          <cell r="AL39" t="str">
            <v>m3/min</v>
          </cell>
          <cell r="AM39" t="str">
            <v>送風機出力</v>
          </cell>
          <cell r="AN39">
            <v>0.06</v>
          </cell>
          <cell r="AO39" t="str">
            <v>kW</v>
          </cell>
          <cell r="AP39" t="str">
            <v>冷媒配管１(ガス)</v>
          </cell>
          <cell r="AQ39">
            <v>12.7</v>
          </cell>
          <cell r="AR39" t="str">
            <v>φ(mm)</v>
          </cell>
          <cell r="AS39" t="str">
            <v>冷媒配管１(液)</v>
          </cell>
          <cell r="AT39">
            <v>6.35</v>
          </cell>
          <cell r="AU39" t="str">
            <v>φ(mm)</v>
          </cell>
          <cell r="AV39" t="str">
            <v>製品質量</v>
          </cell>
          <cell r="AW39">
            <v>50</v>
          </cell>
          <cell r="AX39" t="str">
            <v>kg</v>
          </cell>
        </row>
        <row r="40">
          <cell r="B40" t="str">
            <v>PU-J50EG</v>
          </cell>
          <cell r="C40" t="str">
            <v>標準価格</v>
          </cell>
          <cell r="D40">
            <v>265000</v>
          </cell>
          <cell r="E40" t="str">
            <v>円</v>
          </cell>
          <cell r="F40" t="str">
            <v>冷房能力</v>
          </cell>
          <cell r="G40">
            <v>4.5</v>
          </cell>
          <cell r="H40" t="str">
            <v>kW</v>
          </cell>
          <cell r="I40" t="str">
            <v>消費電力(冷房)</v>
          </cell>
          <cell r="J40">
            <v>0</v>
          </cell>
          <cell r="K40" t="str">
            <v>kW</v>
          </cell>
          <cell r="L40" t="str">
            <v>暖房能力</v>
          </cell>
          <cell r="M40">
            <v>0</v>
          </cell>
          <cell r="N40" t="str">
            <v>kW</v>
          </cell>
          <cell r="O40" t="str">
            <v>消費電力(暖房)</v>
          </cell>
          <cell r="P40">
            <v>0</v>
          </cell>
          <cell r="Q40" t="str">
            <v>kW</v>
          </cell>
          <cell r="R40" t="str">
            <v>電源</v>
          </cell>
          <cell r="S40" t="str">
            <v>三相</v>
          </cell>
          <cell r="T40" t="str">
            <v>φ</v>
          </cell>
          <cell r="U40" t="str">
            <v>電圧</v>
          </cell>
          <cell r="V40">
            <v>200</v>
          </cell>
          <cell r="W40" t="str">
            <v>V</v>
          </cell>
          <cell r="X40" t="str">
            <v>外形寸法　高さ</v>
          </cell>
          <cell r="Y40">
            <v>650</v>
          </cell>
          <cell r="Z40" t="str">
            <v>mm</v>
          </cell>
          <cell r="AA40" t="str">
            <v>外形寸法　幅</v>
          </cell>
          <cell r="AB40">
            <v>870</v>
          </cell>
          <cell r="AC40" t="str">
            <v>mm</v>
          </cell>
          <cell r="AD40" t="str">
            <v>外形寸法　奥行</v>
          </cell>
          <cell r="AE40">
            <v>325</v>
          </cell>
          <cell r="AF40" t="str">
            <v>mm</v>
          </cell>
          <cell r="AG40" t="str">
            <v>圧縮機出力</v>
          </cell>
          <cell r="AH40">
            <v>1.3</v>
          </cell>
          <cell r="AI40" t="str">
            <v>kW</v>
          </cell>
          <cell r="AJ40" t="str">
            <v>風量</v>
          </cell>
          <cell r="AK40">
            <v>45</v>
          </cell>
          <cell r="AL40" t="str">
            <v>m3/min</v>
          </cell>
          <cell r="AM40" t="str">
            <v>送風機出力</v>
          </cell>
          <cell r="AN40">
            <v>6.5000000000000002E-2</v>
          </cell>
          <cell r="AO40" t="str">
            <v>kW</v>
          </cell>
          <cell r="AP40" t="str">
            <v>冷媒配管１(ガス)</v>
          </cell>
          <cell r="AQ40">
            <v>12.7</v>
          </cell>
          <cell r="AR40" t="str">
            <v>φ(mm)</v>
          </cell>
          <cell r="AS40" t="str">
            <v>冷媒配管１(液)</v>
          </cell>
          <cell r="AT40">
            <v>6.35</v>
          </cell>
          <cell r="AU40" t="str">
            <v>φ(mm)</v>
          </cell>
          <cell r="AV40" t="str">
            <v>製品質量</v>
          </cell>
          <cell r="AW40">
            <v>52</v>
          </cell>
          <cell r="AX40" t="str">
            <v>kg</v>
          </cell>
        </row>
        <row r="41">
          <cell r="B41" t="str">
            <v>PU-J50FK</v>
          </cell>
          <cell r="C41" t="str">
            <v>標準価格</v>
          </cell>
          <cell r="D41">
            <v>280000</v>
          </cell>
          <cell r="E41" t="str">
            <v>円</v>
          </cell>
          <cell r="F41" t="str">
            <v>冷房能力</v>
          </cell>
          <cell r="G41">
            <v>4.5</v>
          </cell>
          <cell r="H41" t="str">
            <v>kW</v>
          </cell>
          <cell r="I41" t="str">
            <v>消費電力(冷房)</v>
          </cell>
          <cell r="J41">
            <v>0</v>
          </cell>
          <cell r="K41" t="str">
            <v>kW</v>
          </cell>
          <cell r="L41" t="str">
            <v>暖房能力</v>
          </cell>
          <cell r="M41">
            <v>0</v>
          </cell>
          <cell r="N41" t="str">
            <v>kW</v>
          </cell>
          <cell r="O41" t="str">
            <v>消費電力(暖房)</v>
          </cell>
          <cell r="P41">
            <v>0</v>
          </cell>
          <cell r="Q41" t="str">
            <v>kW</v>
          </cell>
          <cell r="R41" t="str">
            <v>電源</v>
          </cell>
          <cell r="S41" t="str">
            <v>三相</v>
          </cell>
          <cell r="T41" t="str">
            <v>φ</v>
          </cell>
          <cell r="U41" t="str">
            <v>電圧</v>
          </cell>
          <cell r="V41">
            <v>200</v>
          </cell>
          <cell r="W41" t="str">
            <v>V</v>
          </cell>
          <cell r="X41" t="str">
            <v>外形寸法　高さ</v>
          </cell>
          <cell r="Y41">
            <v>680</v>
          </cell>
          <cell r="Z41" t="str">
            <v>mm</v>
          </cell>
          <cell r="AA41" t="str">
            <v>外形寸法　幅</v>
          </cell>
          <cell r="AB41">
            <v>900</v>
          </cell>
          <cell r="AC41" t="str">
            <v>mm</v>
          </cell>
          <cell r="AD41" t="str">
            <v>外形寸法　奥行</v>
          </cell>
          <cell r="AE41">
            <v>350</v>
          </cell>
          <cell r="AF41" t="str">
            <v>mm</v>
          </cell>
          <cell r="AG41" t="str">
            <v>圧縮機出力</v>
          </cell>
          <cell r="AH41">
            <v>1.3</v>
          </cell>
          <cell r="AI41" t="str">
            <v>kW</v>
          </cell>
          <cell r="AJ41" t="str">
            <v>風量</v>
          </cell>
          <cell r="AK41">
            <v>45</v>
          </cell>
          <cell r="AL41" t="str">
            <v>m3/min</v>
          </cell>
          <cell r="AM41" t="str">
            <v>送風機出力</v>
          </cell>
          <cell r="AN41">
            <v>0.04</v>
          </cell>
          <cell r="AO41" t="str">
            <v>kW</v>
          </cell>
          <cell r="AP41" t="str">
            <v>冷媒配管１(ガス)</v>
          </cell>
          <cell r="AQ41">
            <v>12.7</v>
          </cell>
          <cell r="AR41" t="str">
            <v>φ(mm)</v>
          </cell>
          <cell r="AS41" t="str">
            <v>冷媒配管１(液)</v>
          </cell>
          <cell r="AT41">
            <v>6.35</v>
          </cell>
          <cell r="AU41" t="str">
            <v>φ(mm)</v>
          </cell>
          <cell r="AV41" t="str">
            <v>製品質量</v>
          </cell>
          <cell r="AW41">
            <v>54</v>
          </cell>
          <cell r="AX41" t="str">
            <v>kg</v>
          </cell>
        </row>
        <row r="42">
          <cell r="B42" t="str">
            <v>PU-J50GA</v>
          </cell>
          <cell r="C42" t="str">
            <v>標準価格</v>
          </cell>
          <cell r="D42">
            <v>255000</v>
          </cell>
          <cell r="E42" t="str">
            <v>円</v>
          </cell>
          <cell r="F42" t="str">
            <v>冷房能力</v>
          </cell>
          <cell r="G42">
            <v>4.5</v>
          </cell>
          <cell r="H42" t="str">
            <v>kW</v>
          </cell>
          <cell r="I42" t="str">
            <v>消費電力(冷房)</v>
          </cell>
          <cell r="J42">
            <v>0</v>
          </cell>
          <cell r="K42" t="str">
            <v>kW</v>
          </cell>
          <cell r="L42" t="str">
            <v>暖房能力</v>
          </cell>
          <cell r="M42">
            <v>0</v>
          </cell>
          <cell r="N42" t="str">
            <v>kW</v>
          </cell>
          <cell r="O42" t="str">
            <v>消費電力(暖房)</v>
          </cell>
          <cell r="P42">
            <v>0</v>
          </cell>
          <cell r="Q42" t="str">
            <v>kW</v>
          </cell>
          <cell r="R42" t="str">
            <v>電源</v>
          </cell>
          <cell r="S42" t="str">
            <v>三相</v>
          </cell>
          <cell r="T42" t="str">
            <v>φ</v>
          </cell>
          <cell r="U42" t="str">
            <v>電圧</v>
          </cell>
          <cell r="V42">
            <v>200</v>
          </cell>
          <cell r="W42" t="str">
            <v>V</v>
          </cell>
          <cell r="X42" t="str">
            <v>外形寸法　高さ</v>
          </cell>
          <cell r="Y42">
            <v>650</v>
          </cell>
          <cell r="Z42" t="str">
            <v>mm</v>
          </cell>
          <cell r="AA42" t="str">
            <v>外形寸法　幅</v>
          </cell>
          <cell r="AB42">
            <v>900</v>
          </cell>
          <cell r="AC42" t="str">
            <v>mm</v>
          </cell>
          <cell r="AD42" t="str">
            <v>外形寸法　奥行</v>
          </cell>
          <cell r="AE42">
            <v>330</v>
          </cell>
          <cell r="AF42" t="str">
            <v>mm</v>
          </cell>
          <cell r="AG42" t="str">
            <v>圧縮機出力</v>
          </cell>
          <cell r="AH42">
            <v>1.3</v>
          </cell>
          <cell r="AI42" t="str">
            <v>kW</v>
          </cell>
          <cell r="AJ42" t="str">
            <v>風量</v>
          </cell>
          <cell r="AK42">
            <v>40</v>
          </cell>
          <cell r="AL42" t="str">
            <v>m3/min</v>
          </cell>
          <cell r="AM42" t="str">
            <v>送風機出力</v>
          </cell>
          <cell r="AN42">
            <v>0.06</v>
          </cell>
          <cell r="AO42" t="str">
            <v>kW</v>
          </cell>
          <cell r="AP42" t="str">
            <v>冷媒配管１(ガス)</v>
          </cell>
          <cell r="AQ42">
            <v>12.7</v>
          </cell>
          <cell r="AR42" t="str">
            <v>φ(mm)</v>
          </cell>
          <cell r="AS42" t="str">
            <v>冷媒配管１(液)</v>
          </cell>
          <cell r="AT42">
            <v>6.35</v>
          </cell>
          <cell r="AU42" t="str">
            <v>φ(mm)</v>
          </cell>
          <cell r="AV42" t="str">
            <v>製品質量</v>
          </cell>
          <cell r="AW42">
            <v>53</v>
          </cell>
          <cell r="AX42" t="str">
            <v>kg</v>
          </cell>
        </row>
        <row r="43">
          <cell r="B43" t="str">
            <v>PU-J50GAM</v>
          </cell>
          <cell r="C43" t="str">
            <v>標準価格</v>
          </cell>
          <cell r="D43">
            <v>280000</v>
          </cell>
          <cell r="E43" t="str">
            <v>円</v>
          </cell>
          <cell r="F43" t="str">
            <v>冷房能力</v>
          </cell>
          <cell r="G43">
            <v>4.5</v>
          </cell>
          <cell r="H43" t="str">
            <v>kW</v>
          </cell>
          <cell r="I43" t="str">
            <v>消費電力(冷房)</v>
          </cell>
          <cell r="K43" t="str">
            <v>kW</v>
          </cell>
          <cell r="L43" t="str">
            <v>暖房能力</v>
          </cell>
          <cell r="N43" t="str">
            <v>kW</v>
          </cell>
          <cell r="O43" t="str">
            <v>消費電力(暖房)</v>
          </cell>
          <cell r="Q43" t="str">
            <v>kW</v>
          </cell>
          <cell r="R43" t="str">
            <v>電源</v>
          </cell>
          <cell r="S43" t="str">
            <v>三相</v>
          </cell>
          <cell r="T43" t="str">
            <v>φ</v>
          </cell>
          <cell r="U43" t="str">
            <v>電圧</v>
          </cell>
          <cell r="V43">
            <v>200</v>
          </cell>
          <cell r="W43" t="str">
            <v>V</v>
          </cell>
          <cell r="X43" t="str">
            <v>外形寸法　高さ</v>
          </cell>
          <cell r="Y43">
            <v>650</v>
          </cell>
          <cell r="Z43" t="str">
            <v>mm</v>
          </cell>
          <cell r="AA43" t="str">
            <v>外形寸法　幅</v>
          </cell>
          <cell r="AB43">
            <v>900</v>
          </cell>
          <cell r="AC43" t="str">
            <v>mm</v>
          </cell>
          <cell r="AD43" t="str">
            <v>外形寸法　奥行</v>
          </cell>
          <cell r="AE43">
            <v>330</v>
          </cell>
          <cell r="AF43" t="str">
            <v>mm</v>
          </cell>
          <cell r="AG43" t="str">
            <v>圧縮機出力</v>
          </cell>
          <cell r="AH43">
            <v>1.3</v>
          </cell>
          <cell r="AI43" t="str">
            <v>kW</v>
          </cell>
          <cell r="AJ43" t="str">
            <v>風量</v>
          </cell>
          <cell r="AK43">
            <v>40</v>
          </cell>
          <cell r="AL43" t="str">
            <v>m3/min</v>
          </cell>
          <cell r="AM43" t="str">
            <v>送風機出力</v>
          </cell>
          <cell r="AN43">
            <v>0.06</v>
          </cell>
          <cell r="AO43" t="str">
            <v>kW</v>
          </cell>
          <cell r="AP43" t="str">
            <v>冷媒配管１(ガス)</v>
          </cell>
          <cell r="AQ43">
            <v>12.7</v>
          </cell>
          <cell r="AR43" t="str">
            <v>φ(mm)</v>
          </cell>
          <cell r="AS43" t="str">
            <v>冷媒配管１(液)</v>
          </cell>
          <cell r="AT43">
            <v>6.35</v>
          </cell>
          <cell r="AU43" t="str">
            <v>φ(mm)</v>
          </cell>
          <cell r="AV43" t="str">
            <v>製品質量</v>
          </cell>
          <cell r="AW43">
            <v>53</v>
          </cell>
          <cell r="AX43" t="str">
            <v>kg</v>
          </cell>
        </row>
        <row r="44">
          <cell r="B44" t="str">
            <v>PU-J50SEG</v>
          </cell>
          <cell r="C44" t="str">
            <v>標準価格</v>
          </cell>
          <cell r="D44">
            <v>265000</v>
          </cell>
          <cell r="E44" t="str">
            <v>円</v>
          </cell>
          <cell r="F44" t="str">
            <v>冷房能力</v>
          </cell>
          <cell r="G44">
            <v>4.5</v>
          </cell>
          <cell r="H44" t="str">
            <v>kW</v>
          </cell>
          <cell r="I44" t="str">
            <v>消費電力(冷房)</v>
          </cell>
          <cell r="J44">
            <v>0</v>
          </cell>
          <cell r="K44" t="str">
            <v>kW</v>
          </cell>
          <cell r="L44" t="str">
            <v>暖房能力</v>
          </cell>
          <cell r="M44">
            <v>0</v>
          </cell>
          <cell r="N44" t="str">
            <v>kW</v>
          </cell>
          <cell r="O44" t="str">
            <v>消費電力(暖房)</v>
          </cell>
          <cell r="P44">
            <v>0</v>
          </cell>
          <cell r="Q44" t="str">
            <v>kW</v>
          </cell>
          <cell r="R44" t="str">
            <v>電源</v>
          </cell>
          <cell r="S44" t="str">
            <v>単相</v>
          </cell>
          <cell r="T44" t="str">
            <v>φ</v>
          </cell>
          <cell r="U44" t="str">
            <v>電圧</v>
          </cell>
          <cell r="V44">
            <v>200</v>
          </cell>
          <cell r="W44" t="str">
            <v>V</v>
          </cell>
          <cell r="X44" t="str">
            <v>外形寸法　高さ</v>
          </cell>
          <cell r="Y44">
            <v>650</v>
          </cell>
          <cell r="Z44" t="str">
            <v>mm</v>
          </cell>
          <cell r="AA44" t="str">
            <v>外形寸法　幅</v>
          </cell>
          <cell r="AB44">
            <v>870</v>
          </cell>
          <cell r="AC44" t="str">
            <v>mm</v>
          </cell>
          <cell r="AD44" t="str">
            <v>外形寸法　奥行</v>
          </cell>
          <cell r="AE44">
            <v>325</v>
          </cell>
          <cell r="AF44" t="str">
            <v>mm</v>
          </cell>
          <cell r="AG44" t="str">
            <v>圧縮機出力</v>
          </cell>
          <cell r="AH44">
            <v>1.3</v>
          </cell>
          <cell r="AI44" t="str">
            <v>kW</v>
          </cell>
          <cell r="AJ44" t="str">
            <v>風量</v>
          </cell>
          <cell r="AK44">
            <v>45</v>
          </cell>
          <cell r="AL44" t="str">
            <v>m3/min</v>
          </cell>
          <cell r="AM44" t="str">
            <v>送風機出力</v>
          </cell>
          <cell r="AN44">
            <v>6.5000000000000002E-2</v>
          </cell>
          <cell r="AO44" t="str">
            <v>kW</v>
          </cell>
          <cell r="AP44" t="str">
            <v>冷媒配管１(ガス)</v>
          </cell>
          <cell r="AQ44">
            <v>12.7</v>
          </cell>
          <cell r="AR44" t="str">
            <v>φ(mm)</v>
          </cell>
          <cell r="AS44" t="str">
            <v>冷媒配管１(液)</v>
          </cell>
          <cell r="AT44">
            <v>6.35</v>
          </cell>
          <cell r="AU44" t="str">
            <v>φ(mm)</v>
          </cell>
          <cell r="AV44" t="str">
            <v>製品質量</v>
          </cell>
          <cell r="AW44">
            <v>52</v>
          </cell>
          <cell r="AX44" t="str">
            <v>kg</v>
          </cell>
        </row>
        <row r="45">
          <cell r="B45" t="str">
            <v>PU-J50SFK</v>
          </cell>
          <cell r="C45" t="str">
            <v>標準価格</v>
          </cell>
          <cell r="D45">
            <v>280000</v>
          </cell>
          <cell r="E45" t="str">
            <v>円</v>
          </cell>
          <cell r="F45" t="str">
            <v>冷房能力</v>
          </cell>
          <cell r="G45">
            <v>4.5</v>
          </cell>
          <cell r="H45" t="str">
            <v>kW</v>
          </cell>
          <cell r="I45" t="str">
            <v>消費電力(冷房)</v>
          </cell>
          <cell r="J45">
            <v>0</v>
          </cell>
          <cell r="K45" t="str">
            <v>kW</v>
          </cell>
          <cell r="L45" t="str">
            <v>暖房能力</v>
          </cell>
          <cell r="M45">
            <v>0</v>
          </cell>
          <cell r="N45" t="str">
            <v>kW</v>
          </cell>
          <cell r="O45" t="str">
            <v>消費電力(暖房)</v>
          </cell>
          <cell r="P45">
            <v>0</v>
          </cell>
          <cell r="Q45" t="str">
            <v>kW</v>
          </cell>
          <cell r="R45" t="str">
            <v>電源</v>
          </cell>
          <cell r="S45" t="str">
            <v>単相</v>
          </cell>
          <cell r="T45" t="str">
            <v>φ</v>
          </cell>
          <cell r="U45" t="str">
            <v>電圧</v>
          </cell>
          <cell r="V45">
            <v>200</v>
          </cell>
          <cell r="W45" t="str">
            <v>V</v>
          </cell>
          <cell r="X45" t="str">
            <v>外形寸法　高さ</v>
          </cell>
          <cell r="Y45">
            <v>680</v>
          </cell>
          <cell r="Z45" t="str">
            <v>mm</v>
          </cell>
          <cell r="AA45" t="str">
            <v>外形寸法　幅</v>
          </cell>
          <cell r="AB45">
            <v>900</v>
          </cell>
          <cell r="AC45" t="str">
            <v>mm</v>
          </cell>
          <cell r="AD45" t="str">
            <v>外形寸法　奥行</v>
          </cell>
          <cell r="AE45">
            <v>350</v>
          </cell>
          <cell r="AF45" t="str">
            <v>mm</v>
          </cell>
          <cell r="AG45" t="str">
            <v>圧縮機出力</v>
          </cell>
          <cell r="AH45">
            <v>1.3</v>
          </cell>
          <cell r="AI45" t="str">
            <v>kW</v>
          </cell>
          <cell r="AJ45" t="str">
            <v>風量</v>
          </cell>
          <cell r="AK45">
            <v>45</v>
          </cell>
          <cell r="AL45" t="str">
            <v>m3/min</v>
          </cell>
          <cell r="AM45" t="str">
            <v>送風機出力</v>
          </cell>
          <cell r="AN45">
            <v>0.04</v>
          </cell>
          <cell r="AO45" t="str">
            <v>kW</v>
          </cell>
          <cell r="AP45" t="str">
            <v>冷媒配管１(ガス)</v>
          </cell>
          <cell r="AQ45">
            <v>12.7</v>
          </cell>
          <cell r="AR45" t="str">
            <v>φ(mm)</v>
          </cell>
          <cell r="AS45" t="str">
            <v>冷媒配管１(液)</v>
          </cell>
          <cell r="AT45">
            <v>6.35</v>
          </cell>
          <cell r="AU45" t="str">
            <v>φ(mm)</v>
          </cell>
          <cell r="AV45" t="str">
            <v>製品質量</v>
          </cell>
          <cell r="AW45">
            <v>54</v>
          </cell>
          <cell r="AX45" t="str">
            <v>kg</v>
          </cell>
        </row>
        <row r="46">
          <cell r="B46" t="str">
            <v>PU-J50SGA</v>
          </cell>
          <cell r="C46" t="str">
            <v>標準価格</v>
          </cell>
          <cell r="D46">
            <v>255000</v>
          </cell>
          <cell r="E46" t="str">
            <v>円</v>
          </cell>
          <cell r="F46" t="str">
            <v>冷房能力</v>
          </cell>
          <cell r="G46">
            <v>4.5</v>
          </cell>
          <cell r="H46" t="str">
            <v>kW</v>
          </cell>
          <cell r="I46" t="str">
            <v>消費電力(冷房)</v>
          </cell>
          <cell r="J46">
            <v>0</v>
          </cell>
          <cell r="K46" t="str">
            <v>kW</v>
          </cell>
          <cell r="L46" t="str">
            <v>暖房能力</v>
          </cell>
          <cell r="M46">
            <v>0</v>
          </cell>
          <cell r="N46" t="str">
            <v>kW</v>
          </cell>
          <cell r="O46" t="str">
            <v>消費電力(暖房)</v>
          </cell>
          <cell r="P46">
            <v>0</v>
          </cell>
          <cell r="Q46" t="str">
            <v>kW</v>
          </cell>
          <cell r="R46" t="str">
            <v>電源</v>
          </cell>
          <cell r="S46" t="str">
            <v>単相</v>
          </cell>
          <cell r="T46" t="str">
            <v>φ</v>
          </cell>
          <cell r="U46" t="str">
            <v>電圧</v>
          </cell>
          <cell r="V46">
            <v>200</v>
          </cell>
          <cell r="W46" t="str">
            <v>V</v>
          </cell>
          <cell r="X46" t="str">
            <v>外形寸法　高さ</v>
          </cell>
          <cell r="Y46">
            <v>650</v>
          </cell>
          <cell r="Z46" t="str">
            <v>mm</v>
          </cell>
          <cell r="AA46" t="str">
            <v>外形寸法　幅</v>
          </cell>
          <cell r="AB46">
            <v>900</v>
          </cell>
          <cell r="AC46" t="str">
            <v>mm</v>
          </cell>
          <cell r="AD46" t="str">
            <v>外形寸法　奥行</v>
          </cell>
          <cell r="AE46">
            <v>330</v>
          </cell>
          <cell r="AF46" t="str">
            <v>mm</v>
          </cell>
          <cell r="AG46" t="str">
            <v>圧縮機出力</v>
          </cell>
          <cell r="AH46">
            <v>1.3</v>
          </cell>
          <cell r="AI46" t="str">
            <v>kW</v>
          </cell>
          <cell r="AJ46" t="str">
            <v>風量</v>
          </cell>
          <cell r="AK46">
            <v>40</v>
          </cell>
          <cell r="AL46" t="str">
            <v>m3/min</v>
          </cell>
          <cell r="AM46" t="str">
            <v>送風機出力</v>
          </cell>
          <cell r="AN46">
            <v>0.06</v>
          </cell>
          <cell r="AO46" t="str">
            <v>kW</v>
          </cell>
          <cell r="AP46" t="str">
            <v>冷媒配管１(ガス)</v>
          </cell>
          <cell r="AQ46">
            <v>12.7</v>
          </cell>
          <cell r="AR46" t="str">
            <v>φ(mm)</v>
          </cell>
          <cell r="AS46" t="str">
            <v>冷媒配管１(液)</v>
          </cell>
          <cell r="AT46">
            <v>6.35</v>
          </cell>
          <cell r="AU46" t="str">
            <v>φ(mm)</v>
          </cell>
          <cell r="AV46" t="str">
            <v>製品質量</v>
          </cell>
          <cell r="AW46">
            <v>53</v>
          </cell>
          <cell r="AX46" t="str">
            <v>kg</v>
          </cell>
        </row>
        <row r="47">
          <cell r="B47" t="str">
            <v>PU-J50SGAM</v>
          </cell>
          <cell r="C47" t="str">
            <v>標準価格</v>
          </cell>
          <cell r="D47">
            <v>280000</v>
          </cell>
          <cell r="E47" t="str">
            <v>円</v>
          </cell>
          <cell r="F47" t="str">
            <v>冷房能力</v>
          </cell>
          <cell r="G47">
            <v>4.5</v>
          </cell>
          <cell r="H47" t="str">
            <v>kW</v>
          </cell>
          <cell r="I47" t="str">
            <v>消費電力(冷房)</v>
          </cell>
          <cell r="K47" t="str">
            <v>kW</v>
          </cell>
          <cell r="L47" t="str">
            <v>暖房能力</v>
          </cell>
          <cell r="N47" t="str">
            <v>kW</v>
          </cell>
          <cell r="O47" t="str">
            <v>消費電力(暖房)</v>
          </cell>
          <cell r="Q47" t="str">
            <v>kW</v>
          </cell>
          <cell r="R47" t="str">
            <v>電源</v>
          </cell>
          <cell r="S47" t="str">
            <v>単相</v>
          </cell>
          <cell r="T47" t="str">
            <v>φ</v>
          </cell>
          <cell r="U47" t="str">
            <v>電圧</v>
          </cell>
          <cell r="V47">
            <v>200</v>
          </cell>
          <cell r="W47" t="str">
            <v>V</v>
          </cell>
          <cell r="X47" t="str">
            <v>外形寸法　高さ</v>
          </cell>
          <cell r="Y47">
            <v>650</v>
          </cell>
          <cell r="Z47" t="str">
            <v>mm</v>
          </cell>
          <cell r="AA47" t="str">
            <v>外形寸法　幅</v>
          </cell>
          <cell r="AB47">
            <v>900</v>
          </cell>
          <cell r="AC47" t="str">
            <v>mm</v>
          </cell>
          <cell r="AD47" t="str">
            <v>外形寸法　奥行</v>
          </cell>
          <cell r="AE47">
            <v>330</v>
          </cell>
          <cell r="AF47" t="str">
            <v>mm</v>
          </cell>
          <cell r="AG47" t="str">
            <v>圧縮機出力</v>
          </cell>
          <cell r="AH47">
            <v>1.3</v>
          </cell>
          <cell r="AI47" t="str">
            <v>kW</v>
          </cell>
          <cell r="AJ47" t="str">
            <v>風量</v>
          </cell>
          <cell r="AK47">
            <v>40</v>
          </cell>
          <cell r="AL47" t="str">
            <v>m3/min</v>
          </cell>
          <cell r="AM47" t="str">
            <v>送風機出力</v>
          </cell>
          <cell r="AN47">
            <v>0.06</v>
          </cell>
          <cell r="AO47" t="str">
            <v>kW</v>
          </cell>
          <cell r="AP47" t="str">
            <v>冷媒配管１(ガス)</v>
          </cell>
          <cell r="AQ47">
            <v>12.7</v>
          </cell>
          <cell r="AR47" t="str">
            <v>φ(mm)</v>
          </cell>
          <cell r="AS47" t="str">
            <v>冷媒配管１(液)</v>
          </cell>
          <cell r="AT47">
            <v>6.35</v>
          </cell>
          <cell r="AU47" t="str">
            <v>φ(mm)</v>
          </cell>
          <cell r="AV47" t="str">
            <v>製品質量</v>
          </cell>
          <cell r="AW47">
            <v>53</v>
          </cell>
          <cell r="AX47" t="str">
            <v>kg</v>
          </cell>
        </row>
        <row r="48">
          <cell r="B48" t="str">
            <v>PU-J56EG</v>
          </cell>
          <cell r="C48" t="str">
            <v>標準価格</v>
          </cell>
          <cell r="D48">
            <v>280000</v>
          </cell>
          <cell r="E48" t="str">
            <v>円</v>
          </cell>
          <cell r="F48" t="str">
            <v>冷房能力</v>
          </cell>
          <cell r="G48">
            <v>5</v>
          </cell>
          <cell r="H48" t="str">
            <v>kW</v>
          </cell>
          <cell r="I48" t="str">
            <v>消費電力(冷房)</v>
          </cell>
          <cell r="J48">
            <v>0</v>
          </cell>
          <cell r="K48" t="str">
            <v>kW</v>
          </cell>
          <cell r="L48" t="str">
            <v>暖房能力</v>
          </cell>
          <cell r="M48">
            <v>0</v>
          </cell>
          <cell r="N48" t="str">
            <v>kW</v>
          </cell>
          <cell r="O48" t="str">
            <v>消費電力(暖房)</v>
          </cell>
          <cell r="P48">
            <v>0</v>
          </cell>
          <cell r="Q48" t="str">
            <v>kW</v>
          </cell>
          <cell r="R48" t="str">
            <v>電源</v>
          </cell>
          <cell r="S48" t="str">
            <v>三相</v>
          </cell>
          <cell r="T48" t="str">
            <v>φ</v>
          </cell>
          <cell r="U48" t="str">
            <v>電圧</v>
          </cell>
          <cell r="V48">
            <v>200</v>
          </cell>
          <cell r="W48" t="str">
            <v>V</v>
          </cell>
          <cell r="X48" t="str">
            <v>外形寸法　高さ</v>
          </cell>
          <cell r="Y48">
            <v>650</v>
          </cell>
          <cell r="Z48" t="str">
            <v>mm</v>
          </cell>
          <cell r="AA48" t="str">
            <v>外形寸法　幅</v>
          </cell>
          <cell r="AB48">
            <v>870</v>
          </cell>
          <cell r="AC48" t="str">
            <v>mm</v>
          </cell>
          <cell r="AD48" t="str">
            <v>外形寸法　奥行</v>
          </cell>
          <cell r="AE48">
            <v>325</v>
          </cell>
          <cell r="AF48" t="str">
            <v>mm</v>
          </cell>
          <cell r="AG48" t="str">
            <v>圧縮機出力</v>
          </cell>
          <cell r="AH48">
            <v>1.5</v>
          </cell>
          <cell r="AI48" t="str">
            <v>kW</v>
          </cell>
          <cell r="AJ48" t="str">
            <v>風量</v>
          </cell>
          <cell r="AK48">
            <v>45</v>
          </cell>
          <cell r="AL48" t="str">
            <v>m3/min</v>
          </cell>
          <cell r="AM48" t="str">
            <v>送風機出力</v>
          </cell>
          <cell r="AN48">
            <v>6.5000000000000002E-2</v>
          </cell>
          <cell r="AO48" t="str">
            <v>kW</v>
          </cell>
          <cell r="AP48" t="str">
            <v>冷媒配管１(ガス)</v>
          </cell>
          <cell r="AQ48">
            <v>15.88</v>
          </cell>
          <cell r="AR48" t="str">
            <v>φ(mm)</v>
          </cell>
          <cell r="AS48" t="str">
            <v>冷媒配管１(液)</v>
          </cell>
          <cell r="AT48">
            <v>9.52</v>
          </cell>
          <cell r="AU48" t="str">
            <v>φ(mm)</v>
          </cell>
          <cell r="AV48" t="str">
            <v>製品質量</v>
          </cell>
          <cell r="AW48">
            <v>58</v>
          </cell>
          <cell r="AX48" t="str">
            <v>kg</v>
          </cell>
        </row>
        <row r="49">
          <cell r="B49" t="str">
            <v>PU-J56GA</v>
          </cell>
          <cell r="C49" t="str">
            <v>標準価格</v>
          </cell>
          <cell r="D49">
            <v>265000</v>
          </cell>
          <cell r="E49" t="str">
            <v>円</v>
          </cell>
          <cell r="F49" t="str">
            <v>冷房能力</v>
          </cell>
          <cell r="G49">
            <v>5</v>
          </cell>
          <cell r="H49" t="str">
            <v>kW</v>
          </cell>
          <cell r="I49" t="str">
            <v>消費電力(冷房)</v>
          </cell>
          <cell r="J49">
            <v>0</v>
          </cell>
          <cell r="K49" t="str">
            <v>kW</v>
          </cell>
          <cell r="L49" t="str">
            <v>暖房能力</v>
          </cell>
          <cell r="M49">
            <v>0</v>
          </cell>
          <cell r="N49" t="str">
            <v>kW</v>
          </cell>
          <cell r="O49" t="str">
            <v>消費電力(暖房)</v>
          </cell>
          <cell r="P49">
            <v>0</v>
          </cell>
          <cell r="Q49" t="str">
            <v>kW</v>
          </cell>
          <cell r="R49" t="str">
            <v>電源</v>
          </cell>
          <cell r="S49" t="str">
            <v>三相</v>
          </cell>
          <cell r="T49" t="str">
            <v>φ</v>
          </cell>
          <cell r="U49" t="str">
            <v>電圧</v>
          </cell>
          <cell r="V49">
            <v>200</v>
          </cell>
          <cell r="W49" t="str">
            <v>V</v>
          </cell>
          <cell r="X49" t="str">
            <v>外形寸法　高さ</v>
          </cell>
          <cell r="Y49">
            <v>855</v>
          </cell>
          <cell r="Z49" t="str">
            <v>mm</v>
          </cell>
          <cell r="AA49" t="str">
            <v>外形寸法　幅</v>
          </cell>
          <cell r="AB49">
            <v>900</v>
          </cell>
          <cell r="AC49" t="str">
            <v>mm</v>
          </cell>
          <cell r="AD49" t="str">
            <v>外形寸法　奥行</v>
          </cell>
          <cell r="AE49">
            <v>330</v>
          </cell>
          <cell r="AF49" t="str">
            <v>mm</v>
          </cell>
          <cell r="AG49" t="str">
            <v>圧縮機出力</v>
          </cell>
          <cell r="AH49">
            <v>1.7</v>
          </cell>
          <cell r="AI49" t="str">
            <v>kW</v>
          </cell>
          <cell r="AJ49" t="str">
            <v>風量</v>
          </cell>
          <cell r="AK49">
            <v>50</v>
          </cell>
          <cell r="AL49" t="str">
            <v>m3/min</v>
          </cell>
          <cell r="AM49" t="str">
            <v>送風機出力</v>
          </cell>
          <cell r="AN49">
            <v>0.06</v>
          </cell>
          <cell r="AO49" t="str">
            <v>kW</v>
          </cell>
          <cell r="AP49" t="str">
            <v>冷媒配管１(ガス)</v>
          </cell>
          <cell r="AQ49">
            <v>15.88</v>
          </cell>
          <cell r="AR49" t="str">
            <v>φ(mm)</v>
          </cell>
          <cell r="AS49" t="str">
            <v>冷媒配管１(液)</v>
          </cell>
          <cell r="AT49">
            <v>9.52</v>
          </cell>
          <cell r="AU49" t="str">
            <v>φ(mm)</v>
          </cell>
          <cell r="AV49" t="str">
            <v>製品質量</v>
          </cell>
          <cell r="AW49">
            <v>70</v>
          </cell>
          <cell r="AX49" t="str">
            <v>kg</v>
          </cell>
        </row>
        <row r="50">
          <cell r="B50" t="str">
            <v>PU-J56GAM</v>
          </cell>
          <cell r="C50" t="str">
            <v>標準価格</v>
          </cell>
          <cell r="D50">
            <v>290000</v>
          </cell>
          <cell r="E50" t="str">
            <v>円</v>
          </cell>
          <cell r="F50" t="str">
            <v>冷房能力</v>
          </cell>
          <cell r="G50">
            <v>5</v>
          </cell>
          <cell r="H50" t="str">
            <v>kW</v>
          </cell>
          <cell r="I50" t="str">
            <v>消費電力(冷房)</v>
          </cell>
          <cell r="K50" t="str">
            <v>kW</v>
          </cell>
          <cell r="L50" t="str">
            <v>暖房能力</v>
          </cell>
          <cell r="N50" t="str">
            <v>kW</v>
          </cell>
          <cell r="O50" t="str">
            <v>消費電力(暖房)</v>
          </cell>
          <cell r="Q50" t="str">
            <v>kW</v>
          </cell>
          <cell r="R50" t="str">
            <v>電源</v>
          </cell>
          <cell r="S50" t="str">
            <v>三相</v>
          </cell>
          <cell r="T50" t="str">
            <v>φ</v>
          </cell>
          <cell r="U50" t="str">
            <v>電圧</v>
          </cell>
          <cell r="V50">
            <v>200</v>
          </cell>
          <cell r="W50" t="str">
            <v>V</v>
          </cell>
          <cell r="X50" t="str">
            <v>外形寸法　高さ</v>
          </cell>
          <cell r="Y50">
            <v>855</v>
          </cell>
          <cell r="Z50" t="str">
            <v>mm</v>
          </cell>
          <cell r="AA50" t="str">
            <v>外形寸法　幅</v>
          </cell>
          <cell r="AB50">
            <v>900</v>
          </cell>
          <cell r="AC50" t="str">
            <v>mm</v>
          </cell>
          <cell r="AD50" t="str">
            <v>外形寸法　奥行</v>
          </cell>
          <cell r="AE50">
            <v>330</v>
          </cell>
          <cell r="AF50" t="str">
            <v>mm</v>
          </cell>
          <cell r="AG50" t="str">
            <v>圧縮機出力</v>
          </cell>
          <cell r="AH50">
            <v>1.7</v>
          </cell>
          <cell r="AI50" t="str">
            <v>kW</v>
          </cell>
          <cell r="AJ50" t="str">
            <v>風量</v>
          </cell>
          <cell r="AK50">
            <v>50</v>
          </cell>
          <cell r="AL50" t="str">
            <v>m3/min</v>
          </cell>
          <cell r="AM50" t="str">
            <v>送風機出力</v>
          </cell>
          <cell r="AN50">
            <v>0.06</v>
          </cell>
          <cell r="AO50" t="str">
            <v>kW</v>
          </cell>
          <cell r="AP50" t="str">
            <v>冷媒配管１(ガス)</v>
          </cell>
          <cell r="AQ50">
            <v>15.88</v>
          </cell>
          <cell r="AR50" t="str">
            <v>φ(mm)</v>
          </cell>
          <cell r="AS50" t="str">
            <v>冷媒配管１(液)</v>
          </cell>
          <cell r="AT50">
            <v>9.52</v>
          </cell>
          <cell r="AU50" t="str">
            <v>φ(mm)</v>
          </cell>
          <cell r="AV50" t="str">
            <v>製品質量</v>
          </cell>
          <cell r="AW50">
            <v>70</v>
          </cell>
          <cell r="AX50" t="str">
            <v>kg</v>
          </cell>
        </row>
        <row r="51">
          <cell r="B51" t="str">
            <v>PU-J56SEG</v>
          </cell>
          <cell r="C51" t="str">
            <v>標準価格</v>
          </cell>
          <cell r="D51">
            <v>280000</v>
          </cell>
          <cell r="E51" t="str">
            <v>円</v>
          </cell>
          <cell r="F51" t="str">
            <v>冷房能力</v>
          </cell>
          <cell r="G51">
            <v>5</v>
          </cell>
          <cell r="H51" t="str">
            <v>kW</v>
          </cell>
          <cell r="I51" t="str">
            <v>消費電力(冷房)</v>
          </cell>
          <cell r="J51">
            <v>0</v>
          </cell>
          <cell r="K51" t="str">
            <v>kW</v>
          </cell>
          <cell r="L51" t="str">
            <v>暖房能力</v>
          </cell>
          <cell r="M51">
            <v>0</v>
          </cell>
          <cell r="N51" t="str">
            <v>kW</v>
          </cell>
          <cell r="O51" t="str">
            <v>消費電力(暖房)</v>
          </cell>
          <cell r="P51">
            <v>0</v>
          </cell>
          <cell r="Q51" t="str">
            <v>kW</v>
          </cell>
          <cell r="R51" t="str">
            <v>電源</v>
          </cell>
          <cell r="S51" t="str">
            <v>単相</v>
          </cell>
          <cell r="T51" t="str">
            <v>φ</v>
          </cell>
          <cell r="U51" t="str">
            <v>電圧</v>
          </cell>
          <cell r="V51">
            <v>200</v>
          </cell>
          <cell r="W51" t="str">
            <v>V</v>
          </cell>
          <cell r="X51" t="str">
            <v>外形寸法　高さ</v>
          </cell>
          <cell r="Y51">
            <v>650</v>
          </cell>
          <cell r="Z51" t="str">
            <v>mm</v>
          </cell>
          <cell r="AA51" t="str">
            <v>外形寸法　幅</v>
          </cell>
          <cell r="AB51">
            <v>870</v>
          </cell>
          <cell r="AC51" t="str">
            <v>mm</v>
          </cell>
          <cell r="AD51" t="str">
            <v>外形寸法　奥行</v>
          </cell>
          <cell r="AE51">
            <v>325</v>
          </cell>
          <cell r="AF51" t="str">
            <v>mm</v>
          </cell>
          <cell r="AG51" t="str">
            <v>圧縮機出力</v>
          </cell>
          <cell r="AH51">
            <v>1.5</v>
          </cell>
          <cell r="AI51" t="str">
            <v>kW</v>
          </cell>
          <cell r="AJ51" t="str">
            <v>風量</v>
          </cell>
          <cell r="AK51">
            <v>45</v>
          </cell>
          <cell r="AL51" t="str">
            <v>m3/min</v>
          </cell>
          <cell r="AM51" t="str">
            <v>送風機出力</v>
          </cell>
          <cell r="AN51">
            <v>6.5000000000000002E-2</v>
          </cell>
          <cell r="AO51" t="str">
            <v>kW</v>
          </cell>
          <cell r="AP51" t="str">
            <v>冷媒配管１(ガス)</v>
          </cell>
          <cell r="AQ51">
            <v>15.88</v>
          </cell>
          <cell r="AR51" t="str">
            <v>φ(mm)</v>
          </cell>
          <cell r="AS51" t="str">
            <v>冷媒配管１(液)</v>
          </cell>
          <cell r="AT51">
            <v>9.52</v>
          </cell>
          <cell r="AU51" t="str">
            <v>φ(mm)</v>
          </cell>
          <cell r="AV51" t="str">
            <v>製品質量</v>
          </cell>
          <cell r="AW51">
            <v>58</v>
          </cell>
          <cell r="AX51" t="str">
            <v>kg</v>
          </cell>
        </row>
        <row r="52">
          <cell r="B52" t="str">
            <v>PU-J56SGA</v>
          </cell>
          <cell r="C52" t="str">
            <v>標準価格</v>
          </cell>
          <cell r="D52">
            <v>265000</v>
          </cell>
          <cell r="E52" t="str">
            <v>円</v>
          </cell>
          <cell r="F52" t="str">
            <v>冷房能力</v>
          </cell>
          <cell r="G52">
            <v>5</v>
          </cell>
          <cell r="H52" t="str">
            <v>kW</v>
          </cell>
          <cell r="I52" t="str">
            <v>消費電力(冷房)</v>
          </cell>
          <cell r="J52">
            <v>0</v>
          </cell>
          <cell r="K52" t="str">
            <v>kW</v>
          </cell>
          <cell r="L52" t="str">
            <v>暖房能力</v>
          </cell>
          <cell r="M52">
            <v>0</v>
          </cell>
          <cell r="N52" t="str">
            <v>kW</v>
          </cell>
          <cell r="O52" t="str">
            <v>消費電力(暖房)</v>
          </cell>
          <cell r="P52">
            <v>0</v>
          </cell>
          <cell r="Q52" t="str">
            <v>kW</v>
          </cell>
          <cell r="R52" t="str">
            <v>電源</v>
          </cell>
          <cell r="S52" t="str">
            <v>単相</v>
          </cell>
          <cell r="T52" t="str">
            <v>φ</v>
          </cell>
          <cell r="U52" t="str">
            <v>電圧</v>
          </cell>
          <cell r="V52">
            <v>200</v>
          </cell>
          <cell r="W52" t="str">
            <v>V</v>
          </cell>
          <cell r="X52" t="str">
            <v>外形寸法　高さ</v>
          </cell>
          <cell r="Y52">
            <v>855</v>
          </cell>
          <cell r="Z52" t="str">
            <v>mm</v>
          </cell>
          <cell r="AA52" t="str">
            <v>外形寸法　幅</v>
          </cell>
          <cell r="AB52">
            <v>900</v>
          </cell>
          <cell r="AC52" t="str">
            <v>mm</v>
          </cell>
          <cell r="AD52" t="str">
            <v>外形寸法　奥行</v>
          </cell>
          <cell r="AE52">
            <v>330</v>
          </cell>
          <cell r="AF52" t="str">
            <v>mm</v>
          </cell>
          <cell r="AG52" t="str">
            <v>圧縮機出力</v>
          </cell>
          <cell r="AH52">
            <v>1.7</v>
          </cell>
          <cell r="AI52" t="str">
            <v>kW</v>
          </cell>
          <cell r="AJ52" t="str">
            <v>風量</v>
          </cell>
          <cell r="AK52">
            <v>50</v>
          </cell>
          <cell r="AL52" t="str">
            <v>m3/min</v>
          </cell>
          <cell r="AM52" t="str">
            <v>送風機出力</v>
          </cell>
          <cell r="AN52">
            <v>0.06</v>
          </cell>
          <cell r="AO52" t="str">
            <v>kW</v>
          </cell>
          <cell r="AP52" t="str">
            <v>冷媒配管１(ガス)</v>
          </cell>
          <cell r="AQ52">
            <v>15.88</v>
          </cell>
          <cell r="AR52" t="str">
            <v>φ(mm)</v>
          </cell>
          <cell r="AS52" t="str">
            <v>冷媒配管１(液)</v>
          </cell>
          <cell r="AT52">
            <v>9.52</v>
          </cell>
          <cell r="AU52" t="str">
            <v>φ(mm)</v>
          </cell>
          <cell r="AV52" t="str">
            <v>製品質量</v>
          </cell>
          <cell r="AW52">
            <v>70</v>
          </cell>
          <cell r="AX52" t="str">
            <v>kg</v>
          </cell>
        </row>
        <row r="53">
          <cell r="B53" t="str">
            <v>PU-J56SGAM</v>
          </cell>
          <cell r="C53" t="str">
            <v>標準価格</v>
          </cell>
          <cell r="D53">
            <v>290000</v>
          </cell>
          <cell r="E53" t="str">
            <v>円</v>
          </cell>
          <cell r="F53" t="str">
            <v>冷房能力</v>
          </cell>
          <cell r="G53">
            <v>5</v>
          </cell>
          <cell r="H53" t="str">
            <v>kW</v>
          </cell>
          <cell r="I53" t="str">
            <v>消費電力(冷房)</v>
          </cell>
          <cell r="K53" t="str">
            <v>kW</v>
          </cell>
          <cell r="L53" t="str">
            <v>暖房能力</v>
          </cell>
          <cell r="N53" t="str">
            <v>kW</v>
          </cell>
          <cell r="O53" t="str">
            <v>消費電力(暖房)</v>
          </cell>
          <cell r="Q53" t="str">
            <v>kW</v>
          </cell>
          <cell r="R53" t="str">
            <v>電源</v>
          </cell>
          <cell r="S53" t="str">
            <v>単相</v>
          </cell>
          <cell r="T53" t="str">
            <v>φ</v>
          </cell>
          <cell r="U53" t="str">
            <v>電圧</v>
          </cell>
          <cell r="V53">
            <v>200</v>
          </cell>
          <cell r="W53" t="str">
            <v>V</v>
          </cell>
          <cell r="X53" t="str">
            <v>外形寸法　高さ</v>
          </cell>
          <cell r="Y53">
            <v>855</v>
          </cell>
          <cell r="Z53" t="str">
            <v>mm</v>
          </cell>
          <cell r="AA53" t="str">
            <v>外形寸法　幅</v>
          </cell>
          <cell r="AB53">
            <v>900</v>
          </cell>
          <cell r="AC53" t="str">
            <v>mm</v>
          </cell>
          <cell r="AD53" t="str">
            <v>外形寸法　奥行</v>
          </cell>
          <cell r="AE53">
            <v>330</v>
          </cell>
          <cell r="AF53" t="str">
            <v>mm</v>
          </cell>
          <cell r="AG53" t="str">
            <v>圧縮機出力</v>
          </cell>
          <cell r="AH53">
            <v>1.7</v>
          </cell>
          <cell r="AI53" t="str">
            <v>kW</v>
          </cell>
          <cell r="AJ53" t="str">
            <v>風量</v>
          </cell>
          <cell r="AK53">
            <v>50</v>
          </cell>
          <cell r="AL53" t="str">
            <v>m3/min</v>
          </cell>
          <cell r="AM53" t="str">
            <v>送風機出力</v>
          </cell>
          <cell r="AN53">
            <v>0.06</v>
          </cell>
          <cell r="AO53" t="str">
            <v>kW</v>
          </cell>
          <cell r="AP53" t="str">
            <v>冷媒配管１(ガス)</v>
          </cell>
          <cell r="AQ53">
            <v>15.88</v>
          </cell>
          <cell r="AR53" t="str">
            <v>φ(mm)</v>
          </cell>
          <cell r="AS53" t="str">
            <v>冷媒配管１(液)</v>
          </cell>
          <cell r="AT53">
            <v>9.52</v>
          </cell>
          <cell r="AU53" t="str">
            <v>φ(mm)</v>
          </cell>
          <cell r="AV53" t="str">
            <v>製品質量</v>
          </cell>
          <cell r="AW53">
            <v>70</v>
          </cell>
          <cell r="AX53" t="str">
            <v>kg</v>
          </cell>
        </row>
        <row r="54">
          <cell r="B54" t="str">
            <v>PU-J63EG</v>
          </cell>
          <cell r="C54" t="str">
            <v>標準価格</v>
          </cell>
          <cell r="D54">
            <v>305000</v>
          </cell>
          <cell r="E54" t="str">
            <v>円</v>
          </cell>
          <cell r="F54" t="str">
            <v>冷房能力</v>
          </cell>
          <cell r="G54">
            <v>5.6</v>
          </cell>
          <cell r="H54" t="str">
            <v>kW</v>
          </cell>
          <cell r="I54" t="str">
            <v>消費電力(冷房)</v>
          </cell>
          <cell r="J54">
            <v>0</v>
          </cell>
          <cell r="K54" t="str">
            <v>kW</v>
          </cell>
          <cell r="L54" t="str">
            <v>暖房能力</v>
          </cell>
          <cell r="M54">
            <v>0</v>
          </cell>
          <cell r="N54" t="str">
            <v>kW</v>
          </cell>
          <cell r="O54" t="str">
            <v>消費電力(暖房)</v>
          </cell>
          <cell r="P54">
            <v>0</v>
          </cell>
          <cell r="Q54" t="str">
            <v>kW</v>
          </cell>
          <cell r="R54" t="str">
            <v>電源</v>
          </cell>
          <cell r="S54" t="str">
            <v>三相</v>
          </cell>
          <cell r="T54" t="str">
            <v>φ</v>
          </cell>
          <cell r="U54" t="str">
            <v>電圧</v>
          </cell>
          <cell r="V54">
            <v>200</v>
          </cell>
          <cell r="W54" t="str">
            <v>V</v>
          </cell>
          <cell r="X54" t="str">
            <v>外形寸法　高さ</v>
          </cell>
          <cell r="Y54">
            <v>850</v>
          </cell>
          <cell r="Z54" t="str">
            <v>mm</v>
          </cell>
          <cell r="AA54" t="str">
            <v>外形寸法　幅</v>
          </cell>
          <cell r="AB54">
            <v>870</v>
          </cell>
          <cell r="AC54" t="str">
            <v>mm</v>
          </cell>
          <cell r="AD54" t="str">
            <v>外形寸法　奥行</v>
          </cell>
          <cell r="AE54">
            <v>325</v>
          </cell>
          <cell r="AF54" t="str">
            <v>mm</v>
          </cell>
          <cell r="AG54" t="str">
            <v>圧縮機出力</v>
          </cell>
          <cell r="AH54">
            <v>1.7</v>
          </cell>
          <cell r="AI54" t="str">
            <v>kW</v>
          </cell>
          <cell r="AJ54" t="str">
            <v>風量</v>
          </cell>
          <cell r="AK54">
            <v>50</v>
          </cell>
          <cell r="AL54" t="str">
            <v>m3/min</v>
          </cell>
          <cell r="AM54" t="str">
            <v>送風機出力</v>
          </cell>
          <cell r="AN54">
            <v>8.5000000000000006E-2</v>
          </cell>
          <cell r="AO54" t="str">
            <v>kW</v>
          </cell>
          <cell r="AP54" t="str">
            <v>冷媒配管１(ガス)</v>
          </cell>
          <cell r="AQ54">
            <v>15.88</v>
          </cell>
          <cell r="AR54" t="str">
            <v>φ(mm)</v>
          </cell>
          <cell r="AS54" t="str">
            <v>冷媒配管１(液)</v>
          </cell>
          <cell r="AT54">
            <v>9.52</v>
          </cell>
          <cell r="AU54" t="str">
            <v>φ(mm)</v>
          </cell>
          <cell r="AV54" t="str">
            <v>製品質量</v>
          </cell>
          <cell r="AW54">
            <v>61</v>
          </cell>
          <cell r="AX54" t="str">
            <v>kg</v>
          </cell>
        </row>
        <row r="55">
          <cell r="B55" t="str">
            <v>PU-J63GA</v>
          </cell>
          <cell r="C55" t="str">
            <v>標準価格</v>
          </cell>
          <cell r="D55">
            <v>290000</v>
          </cell>
          <cell r="E55" t="str">
            <v>円</v>
          </cell>
          <cell r="F55" t="str">
            <v>冷房能力</v>
          </cell>
          <cell r="G55">
            <v>5.6</v>
          </cell>
          <cell r="H55" t="str">
            <v>kW</v>
          </cell>
          <cell r="I55" t="str">
            <v>消費電力(冷房)</v>
          </cell>
          <cell r="J55">
            <v>0</v>
          </cell>
          <cell r="K55" t="str">
            <v>kW</v>
          </cell>
          <cell r="L55" t="str">
            <v>暖房能力</v>
          </cell>
          <cell r="M55">
            <v>0</v>
          </cell>
          <cell r="N55" t="str">
            <v>kW</v>
          </cell>
          <cell r="O55" t="str">
            <v>消費電力(暖房)</v>
          </cell>
          <cell r="P55">
            <v>0</v>
          </cell>
          <cell r="Q55" t="str">
            <v>kW</v>
          </cell>
          <cell r="R55" t="str">
            <v>電源</v>
          </cell>
          <cell r="S55" t="str">
            <v>三相</v>
          </cell>
          <cell r="T55" t="str">
            <v>φ</v>
          </cell>
          <cell r="U55" t="str">
            <v>電圧</v>
          </cell>
          <cell r="V55">
            <v>200</v>
          </cell>
          <cell r="W55" t="str">
            <v>V</v>
          </cell>
          <cell r="X55" t="str">
            <v>外形寸法　高さ</v>
          </cell>
          <cell r="Y55">
            <v>855</v>
          </cell>
          <cell r="Z55" t="str">
            <v>mm</v>
          </cell>
          <cell r="AA55" t="str">
            <v>外形寸法　幅</v>
          </cell>
          <cell r="AB55">
            <v>900</v>
          </cell>
          <cell r="AC55" t="str">
            <v>mm</v>
          </cell>
          <cell r="AD55" t="str">
            <v>外形寸法　奥行</v>
          </cell>
          <cell r="AE55">
            <v>330</v>
          </cell>
          <cell r="AF55" t="str">
            <v>mm</v>
          </cell>
          <cell r="AG55" t="str">
            <v>圧縮機出力</v>
          </cell>
          <cell r="AH55">
            <v>2</v>
          </cell>
          <cell r="AI55" t="str">
            <v>kW</v>
          </cell>
          <cell r="AJ55" t="str">
            <v>風量</v>
          </cell>
          <cell r="AK55">
            <v>45</v>
          </cell>
          <cell r="AL55" t="str">
            <v>m3/min</v>
          </cell>
          <cell r="AM55" t="str">
            <v>送風機出力</v>
          </cell>
          <cell r="AN55">
            <v>0.06</v>
          </cell>
          <cell r="AO55" t="str">
            <v>kW</v>
          </cell>
          <cell r="AP55" t="str">
            <v>冷媒配管１(ガス)</v>
          </cell>
          <cell r="AQ55">
            <v>15.88</v>
          </cell>
          <cell r="AR55" t="str">
            <v>φ(mm)</v>
          </cell>
          <cell r="AS55" t="str">
            <v>冷媒配管１(液)</v>
          </cell>
          <cell r="AT55">
            <v>9.52</v>
          </cell>
          <cell r="AU55" t="str">
            <v>φ(mm)</v>
          </cell>
          <cell r="AV55" t="str">
            <v>製品質量</v>
          </cell>
          <cell r="AW55">
            <v>75</v>
          </cell>
          <cell r="AX55" t="str">
            <v>kg</v>
          </cell>
        </row>
        <row r="56">
          <cell r="B56" t="str">
            <v>PU-J63GAM</v>
          </cell>
          <cell r="C56" t="str">
            <v>標準価格</v>
          </cell>
          <cell r="D56">
            <v>315000</v>
          </cell>
          <cell r="E56" t="str">
            <v>円</v>
          </cell>
          <cell r="F56" t="str">
            <v>冷房能力</v>
          </cell>
          <cell r="G56">
            <v>5.6</v>
          </cell>
          <cell r="H56" t="str">
            <v>kW</v>
          </cell>
          <cell r="I56" t="str">
            <v>消費電力(冷房)</v>
          </cell>
          <cell r="K56" t="str">
            <v>kW</v>
          </cell>
          <cell r="L56" t="str">
            <v>暖房能力</v>
          </cell>
          <cell r="N56" t="str">
            <v>kW</v>
          </cell>
          <cell r="O56" t="str">
            <v>消費電力(暖房)</v>
          </cell>
          <cell r="Q56" t="str">
            <v>kW</v>
          </cell>
          <cell r="R56" t="str">
            <v>電源</v>
          </cell>
          <cell r="S56" t="str">
            <v>三相</v>
          </cell>
          <cell r="T56" t="str">
            <v>φ</v>
          </cell>
          <cell r="U56" t="str">
            <v>電圧</v>
          </cell>
          <cell r="V56">
            <v>200</v>
          </cell>
          <cell r="W56" t="str">
            <v>V</v>
          </cell>
          <cell r="X56" t="str">
            <v>外形寸法　高さ</v>
          </cell>
          <cell r="Y56">
            <v>855</v>
          </cell>
          <cell r="Z56" t="str">
            <v>mm</v>
          </cell>
          <cell r="AA56" t="str">
            <v>外形寸法　幅</v>
          </cell>
          <cell r="AB56">
            <v>900</v>
          </cell>
          <cell r="AC56" t="str">
            <v>mm</v>
          </cell>
          <cell r="AD56" t="str">
            <v>外形寸法　奥行</v>
          </cell>
          <cell r="AE56">
            <v>330</v>
          </cell>
          <cell r="AF56" t="str">
            <v>mm</v>
          </cell>
          <cell r="AG56" t="str">
            <v>圧縮機出力</v>
          </cell>
          <cell r="AH56">
            <v>2</v>
          </cell>
          <cell r="AI56" t="str">
            <v>kW</v>
          </cell>
          <cell r="AJ56" t="str">
            <v>風量</v>
          </cell>
          <cell r="AK56">
            <v>45</v>
          </cell>
          <cell r="AL56" t="str">
            <v>m3/min</v>
          </cell>
          <cell r="AM56" t="str">
            <v>送風機出力</v>
          </cell>
          <cell r="AN56">
            <v>0.06</v>
          </cell>
          <cell r="AO56" t="str">
            <v>kW</v>
          </cell>
          <cell r="AP56" t="str">
            <v>冷媒配管１(ガス)</v>
          </cell>
          <cell r="AQ56">
            <v>15.88</v>
          </cell>
          <cell r="AR56" t="str">
            <v>φ(mm)</v>
          </cell>
          <cell r="AS56" t="str">
            <v>冷媒配管１(液)</v>
          </cell>
          <cell r="AT56">
            <v>9.52</v>
          </cell>
          <cell r="AU56" t="str">
            <v>φ(mm)</v>
          </cell>
          <cell r="AV56" t="str">
            <v>製品質量</v>
          </cell>
          <cell r="AW56">
            <v>75</v>
          </cell>
          <cell r="AX56" t="str">
            <v>kg</v>
          </cell>
        </row>
        <row r="57">
          <cell r="B57" t="str">
            <v>PU-J71EG</v>
          </cell>
          <cell r="C57" t="str">
            <v>標準価格</v>
          </cell>
          <cell r="D57">
            <v>320000</v>
          </cell>
          <cell r="E57" t="str">
            <v>円</v>
          </cell>
          <cell r="F57" t="str">
            <v>冷房能力</v>
          </cell>
          <cell r="G57">
            <v>6.3</v>
          </cell>
          <cell r="H57" t="str">
            <v>kW</v>
          </cell>
          <cell r="I57" t="str">
            <v>消費電力(冷房)</v>
          </cell>
          <cell r="J57">
            <v>0</v>
          </cell>
          <cell r="K57" t="str">
            <v>kW</v>
          </cell>
          <cell r="L57" t="str">
            <v>暖房能力</v>
          </cell>
          <cell r="M57">
            <v>0</v>
          </cell>
          <cell r="N57" t="str">
            <v>kW</v>
          </cell>
          <cell r="O57" t="str">
            <v>消費電力(暖房)</v>
          </cell>
          <cell r="P57">
            <v>0</v>
          </cell>
          <cell r="Q57" t="str">
            <v>kW</v>
          </cell>
          <cell r="R57" t="str">
            <v>電源</v>
          </cell>
          <cell r="S57" t="str">
            <v>三相</v>
          </cell>
          <cell r="T57" t="str">
            <v>φ</v>
          </cell>
          <cell r="U57" t="str">
            <v>電圧</v>
          </cell>
          <cell r="V57">
            <v>200</v>
          </cell>
          <cell r="W57" t="str">
            <v>V</v>
          </cell>
          <cell r="X57" t="str">
            <v>外形寸法　高さ</v>
          </cell>
          <cell r="Y57">
            <v>850</v>
          </cell>
          <cell r="Z57" t="str">
            <v>mm</v>
          </cell>
          <cell r="AA57" t="str">
            <v>外形寸法　幅</v>
          </cell>
          <cell r="AB57">
            <v>870</v>
          </cell>
          <cell r="AC57" t="str">
            <v>mm</v>
          </cell>
          <cell r="AD57" t="str">
            <v>外形寸法　奥行</v>
          </cell>
          <cell r="AE57">
            <v>325</v>
          </cell>
          <cell r="AF57" t="str">
            <v>mm</v>
          </cell>
          <cell r="AG57" t="str">
            <v>圧縮機出力</v>
          </cell>
          <cell r="AH57">
            <v>1.7</v>
          </cell>
          <cell r="AI57" t="str">
            <v>kW</v>
          </cell>
          <cell r="AJ57" t="str">
            <v>風量</v>
          </cell>
          <cell r="AK57">
            <v>50</v>
          </cell>
          <cell r="AL57" t="str">
            <v>m3/min</v>
          </cell>
          <cell r="AM57" t="str">
            <v>送風機出力</v>
          </cell>
          <cell r="AN57">
            <v>8.5000000000000006E-2</v>
          </cell>
          <cell r="AO57" t="str">
            <v>kW</v>
          </cell>
          <cell r="AP57" t="str">
            <v>冷媒配管１(ガス)</v>
          </cell>
          <cell r="AQ57">
            <v>15.88</v>
          </cell>
          <cell r="AR57" t="str">
            <v>φ(mm)</v>
          </cell>
          <cell r="AS57" t="str">
            <v>冷媒配管１(液)</v>
          </cell>
          <cell r="AT57">
            <v>9.52</v>
          </cell>
          <cell r="AU57" t="str">
            <v>φ(mm)</v>
          </cell>
          <cell r="AV57" t="str">
            <v>製品質量</v>
          </cell>
          <cell r="AW57">
            <v>61</v>
          </cell>
          <cell r="AX57" t="str">
            <v>kg</v>
          </cell>
        </row>
        <row r="58">
          <cell r="B58" t="str">
            <v>PU-J71GA</v>
          </cell>
          <cell r="C58" t="str">
            <v>標準価格</v>
          </cell>
          <cell r="D58">
            <v>305000</v>
          </cell>
          <cell r="E58" t="str">
            <v>円</v>
          </cell>
          <cell r="F58" t="str">
            <v>冷房能力</v>
          </cell>
          <cell r="G58">
            <v>6.3</v>
          </cell>
          <cell r="H58" t="str">
            <v>kW</v>
          </cell>
          <cell r="I58" t="str">
            <v>消費電力(冷房)</v>
          </cell>
          <cell r="J58">
            <v>0</v>
          </cell>
          <cell r="K58" t="str">
            <v>kW</v>
          </cell>
          <cell r="L58" t="str">
            <v>暖房能力</v>
          </cell>
          <cell r="M58">
            <v>0</v>
          </cell>
          <cell r="N58" t="str">
            <v>kW</v>
          </cell>
          <cell r="O58" t="str">
            <v>消費電力(暖房)</v>
          </cell>
          <cell r="P58">
            <v>0</v>
          </cell>
          <cell r="Q58" t="str">
            <v>kW</v>
          </cell>
          <cell r="R58" t="str">
            <v>電源</v>
          </cell>
          <cell r="S58" t="str">
            <v>三相</v>
          </cell>
          <cell r="T58" t="str">
            <v>φ</v>
          </cell>
          <cell r="U58" t="str">
            <v>電圧</v>
          </cell>
          <cell r="V58">
            <v>200</v>
          </cell>
          <cell r="W58" t="str">
            <v>V</v>
          </cell>
          <cell r="X58" t="str">
            <v>外形寸法　高さ</v>
          </cell>
          <cell r="Y58">
            <v>855</v>
          </cell>
          <cell r="Z58" t="str">
            <v>mm</v>
          </cell>
          <cell r="AA58" t="str">
            <v>外形寸法　幅</v>
          </cell>
          <cell r="AB58">
            <v>900</v>
          </cell>
          <cell r="AC58" t="str">
            <v>mm</v>
          </cell>
          <cell r="AD58" t="str">
            <v>外形寸法　奥行</v>
          </cell>
          <cell r="AE58">
            <v>330</v>
          </cell>
          <cell r="AF58" t="str">
            <v>mm</v>
          </cell>
          <cell r="AG58" t="str">
            <v>圧縮機出力</v>
          </cell>
          <cell r="AH58">
            <v>2</v>
          </cell>
          <cell r="AI58" t="str">
            <v>kW</v>
          </cell>
          <cell r="AJ58" t="str">
            <v>風量</v>
          </cell>
          <cell r="AK58">
            <v>45</v>
          </cell>
          <cell r="AL58" t="str">
            <v>m3/min</v>
          </cell>
          <cell r="AM58" t="str">
            <v>送風機出力</v>
          </cell>
          <cell r="AN58">
            <v>0.06</v>
          </cell>
          <cell r="AO58" t="str">
            <v>kW</v>
          </cell>
          <cell r="AP58" t="str">
            <v>冷媒配管１(ガス)</v>
          </cell>
          <cell r="AQ58">
            <v>15.88</v>
          </cell>
          <cell r="AR58" t="str">
            <v>φ(mm)</v>
          </cell>
          <cell r="AS58" t="str">
            <v>冷媒配管１(液)</v>
          </cell>
          <cell r="AT58">
            <v>9.52</v>
          </cell>
          <cell r="AU58" t="str">
            <v>φ(mm)</v>
          </cell>
          <cell r="AV58" t="str">
            <v>製品質量</v>
          </cell>
          <cell r="AW58">
            <v>75</v>
          </cell>
          <cell r="AX58" t="str">
            <v>kg</v>
          </cell>
        </row>
        <row r="59">
          <cell r="B59" t="str">
            <v>PU-J71GAM</v>
          </cell>
          <cell r="C59" t="str">
            <v>標準価格</v>
          </cell>
          <cell r="D59">
            <v>330000</v>
          </cell>
          <cell r="E59" t="str">
            <v>円</v>
          </cell>
          <cell r="F59" t="str">
            <v>冷房能力</v>
          </cell>
          <cell r="G59">
            <v>6.3</v>
          </cell>
          <cell r="H59" t="str">
            <v>kW</v>
          </cell>
          <cell r="I59" t="str">
            <v>消費電力(冷房)</v>
          </cell>
          <cell r="K59" t="str">
            <v>kW</v>
          </cell>
          <cell r="L59" t="str">
            <v>暖房能力</v>
          </cell>
          <cell r="N59" t="str">
            <v>kW</v>
          </cell>
          <cell r="O59" t="str">
            <v>消費電力(暖房)</v>
          </cell>
          <cell r="Q59" t="str">
            <v>kW</v>
          </cell>
          <cell r="R59" t="str">
            <v>電源</v>
          </cell>
          <cell r="S59" t="str">
            <v>三相</v>
          </cell>
          <cell r="T59" t="str">
            <v>φ</v>
          </cell>
          <cell r="U59" t="str">
            <v>電圧</v>
          </cell>
          <cell r="V59">
            <v>200</v>
          </cell>
          <cell r="W59" t="str">
            <v>V</v>
          </cell>
          <cell r="X59" t="str">
            <v>外形寸法　高さ</v>
          </cell>
          <cell r="Y59">
            <v>855</v>
          </cell>
          <cell r="Z59" t="str">
            <v>mm</v>
          </cell>
          <cell r="AA59" t="str">
            <v>外形寸法　幅</v>
          </cell>
          <cell r="AB59">
            <v>900</v>
          </cell>
          <cell r="AC59" t="str">
            <v>mm</v>
          </cell>
          <cell r="AD59" t="str">
            <v>外形寸法　奥行</v>
          </cell>
          <cell r="AE59">
            <v>330</v>
          </cell>
          <cell r="AF59" t="str">
            <v>mm</v>
          </cell>
          <cell r="AG59" t="str">
            <v>圧縮機出力</v>
          </cell>
          <cell r="AH59">
            <v>2</v>
          </cell>
          <cell r="AI59" t="str">
            <v>kW</v>
          </cell>
          <cell r="AJ59" t="str">
            <v>風量</v>
          </cell>
          <cell r="AK59">
            <v>45</v>
          </cell>
          <cell r="AL59" t="str">
            <v>m3/min</v>
          </cell>
          <cell r="AM59" t="str">
            <v>送風機出力</v>
          </cell>
          <cell r="AN59">
            <v>0.06</v>
          </cell>
          <cell r="AO59" t="str">
            <v>kW</v>
          </cell>
          <cell r="AP59" t="str">
            <v>冷媒配管１(ガス)</v>
          </cell>
          <cell r="AQ59">
            <v>15.88</v>
          </cell>
          <cell r="AR59" t="str">
            <v>φ(mm)</v>
          </cell>
          <cell r="AS59" t="str">
            <v>冷媒配管１(液)</v>
          </cell>
          <cell r="AT59">
            <v>9.52</v>
          </cell>
          <cell r="AU59" t="str">
            <v>φ(mm)</v>
          </cell>
          <cell r="AV59" t="str">
            <v>製品質量</v>
          </cell>
          <cell r="AW59">
            <v>75</v>
          </cell>
          <cell r="AX59" t="str">
            <v>kg</v>
          </cell>
        </row>
        <row r="60">
          <cell r="B60" t="str">
            <v>PU-J80A</v>
          </cell>
          <cell r="C60" t="str">
            <v>標準価格</v>
          </cell>
          <cell r="D60">
            <v>695000</v>
          </cell>
          <cell r="E60" t="str">
            <v>円</v>
          </cell>
          <cell r="F60" t="str">
            <v>冷房能力</v>
          </cell>
          <cell r="G60">
            <v>7.1</v>
          </cell>
          <cell r="H60" t="str">
            <v>kW</v>
          </cell>
          <cell r="I60" t="str">
            <v>消費電力(冷房)</v>
          </cell>
          <cell r="J60">
            <v>2.52</v>
          </cell>
          <cell r="K60" t="str">
            <v>kW</v>
          </cell>
          <cell r="L60" t="str">
            <v>暖房能力</v>
          </cell>
          <cell r="N60" t="str">
            <v>kW</v>
          </cell>
          <cell r="O60" t="str">
            <v>消費電力(暖房)</v>
          </cell>
          <cell r="Q60" t="str">
            <v>kW</v>
          </cell>
          <cell r="R60" t="str">
            <v>電源</v>
          </cell>
          <cell r="S60" t="str">
            <v>三相</v>
          </cell>
          <cell r="T60" t="str">
            <v>φ</v>
          </cell>
          <cell r="U60" t="str">
            <v>電圧</v>
          </cell>
          <cell r="V60">
            <v>200</v>
          </cell>
          <cell r="W60" t="str">
            <v>V</v>
          </cell>
          <cell r="X60" t="str">
            <v>外形寸法　高さ</v>
          </cell>
          <cell r="Y60">
            <v>850</v>
          </cell>
          <cell r="Z60" t="str">
            <v>mm</v>
          </cell>
          <cell r="AA60" t="str">
            <v>外形寸法　幅</v>
          </cell>
          <cell r="AB60">
            <v>800</v>
          </cell>
          <cell r="AC60" t="str">
            <v>mm</v>
          </cell>
          <cell r="AD60" t="str">
            <v>外形寸法　奥行</v>
          </cell>
          <cell r="AE60">
            <v>320</v>
          </cell>
          <cell r="AF60" t="str">
            <v>mm</v>
          </cell>
          <cell r="AG60" t="str">
            <v>圧縮機出力</v>
          </cell>
          <cell r="AH60">
            <v>2.2000000000000002</v>
          </cell>
          <cell r="AI60" t="str">
            <v>kW</v>
          </cell>
          <cell r="AJ60" t="str">
            <v>風量</v>
          </cell>
          <cell r="AK60">
            <v>46</v>
          </cell>
          <cell r="AL60" t="str">
            <v>m3/min</v>
          </cell>
          <cell r="AM60" t="str">
            <v>送風機出力</v>
          </cell>
          <cell r="AN60" t="str">
            <v>0.03+0.035</v>
          </cell>
          <cell r="AO60" t="str">
            <v>kW</v>
          </cell>
          <cell r="AP60" t="str">
            <v>冷媒配管１(ガス)</v>
          </cell>
          <cell r="AQ60">
            <v>15.88</v>
          </cell>
          <cell r="AR60" t="str">
            <v>φ(mm)</v>
          </cell>
          <cell r="AS60" t="str">
            <v>冷媒配管１(液)</v>
          </cell>
          <cell r="AT60">
            <v>9.52</v>
          </cell>
          <cell r="AU60" t="str">
            <v>φ(mm)</v>
          </cell>
          <cell r="AV60" t="str">
            <v>製品質量</v>
          </cell>
          <cell r="AW60">
            <v>74</v>
          </cell>
          <cell r="AX60" t="str">
            <v>kg</v>
          </cell>
        </row>
        <row r="61">
          <cell r="B61" t="str">
            <v>PU-J80A2</v>
          </cell>
          <cell r="C61" t="str">
            <v>標準価格</v>
          </cell>
          <cell r="D61">
            <v>695000</v>
          </cell>
          <cell r="E61" t="str">
            <v>円</v>
          </cell>
          <cell r="F61" t="str">
            <v>冷房能力</v>
          </cell>
          <cell r="G61">
            <v>7.1</v>
          </cell>
          <cell r="H61" t="str">
            <v>kW</v>
          </cell>
          <cell r="I61" t="str">
            <v>消費電力(冷房)</v>
          </cell>
          <cell r="J61">
            <v>2.52</v>
          </cell>
          <cell r="K61" t="str">
            <v>kW</v>
          </cell>
          <cell r="L61" t="str">
            <v>暖房能力</v>
          </cell>
          <cell r="N61" t="str">
            <v>kW</v>
          </cell>
          <cell r="O61" t="str">
            <v>消費電力(暖房)</v>
          </cell>
          <cell r="Q61" t="str">
            <v>kW</v>
          </cell>
          <cell r="R61" t="str">
            <v>電源</v>
          </cell>
          <cell r="S61" t="str">
            <v>三相</v>
          </cell>
          <cell r="T61" t="str">
            <v>φ</v>
          </cell>
          <cell r="U61" t="str">
            <v>電圧</v>
          </cell>
          <cell r="V61">
            <v>200</v>
          </cell>
          <cell r="W61" t="str">
            <v>V</v>
          </cell>
          <cell r="X61" t="str">
            <v>外形寸法　高さ</v>
          </cell>
          <cell r="Y61">
            <v>850</v>
          </cell>
          <cell r="Z61" t="str">
            <v>mm</v>
          </cell>
          <cell r="AA61" t="str">
            <v>外形寸法　幅</v>
          </cell>
          <cell r="AB61">
            <v>800</v>
          </cell>
          <cell r="AC61" t="str">
            <v>mm</v>
          </cell>
          <cell r="AD61" t="str">
            <v>外形寸法　奥行</v>
          </cell>
          <cell r="AE61">
            <v>320</v>
          </cell>
          <cell r="AF61" t="str">
            <v>mm</v>
          </cell>
          <cell r="AG61" t="str">
            <v>圧縮機出力</v>
          </cell>
          <cell r="AH61">
            <v>2.2000000000000002</v>
          </cell>
          <cell r="AI61" t="str">
            <v>kW</v>
          </cell>
          <cell r="AJ61" t="str">
            <v>風量</v>
          </cell>
          <cell r="AK61">
            <v>46</v>
          </cell>
          <cell r="AL61" t="str">
            <v>m3/min</v>
          </cell>
          <cell r="AM61" t="str">
            <v>送風機出力</v>
          </cell>
          <cell r="AN61" t="str">
            <v>0.03+0.035</v>
          </cell>
          <cell r="AO61" t="str">
            <v>kW</v>
          </cell>
          <cell r="AP61" t="str">
            <v>冷媒配管１(ガス)</v>
          </cell>
          <cell r="AQ61">
            <v>15.88</v>
          </cell>
          <cell r="AR61" t="str">
            <v>φ(mm)</v>
          </cell>
          <cell r="AS61" t="str">
            <v>冷媒配管１(液)</v>
          </cell>
          <cell r="AT61">
            <v>9.52</v>
          </cell>
          <cell r="AU61" t="str">
            <v>φ(mm)</v>
          </cell>
          <cell r="AV61" t="str">
            <v>製品質量</v>
          </cell>
          <cell r="AW61">
            <v>74</v>
          </cell>
          <cell r="AX61" t="str">
            <v>kg</v>
          </cell>
        </row>
        <row r="62">
          <cell r="B62" t="str">
            <v>PU-J80EG</v>
          </cell>
          <cell r="C62" t="str">
            <v>標準価格</v>
          </cell>
          <cell r="D62">
            <v>345000</v>
          </cell>
          <cell r="E62" t="str">
            <v>円</v>
          </cell>
          <cell r="F62" t="str">
            <v>冷房能力</v>
          </cell>
          <cell r="G62">
            <v>7.1</v>
          </cell>
          <cell r="H62" t="str">
            <v>kW</v>
          </cell>
          <cell r="I62" t="str">
            <v>消費電力(冷房)</v>
          </cell>
          <cell r="J62">
            <v>2.59</v>
          </cell>
          <cell r="K62" t="str">
            <v>kW</v>
          </cell>
          <cell r="L62" t="str">
            <v>暖房能力</v>
          </cell>
          <cell r="M62">
            <v>0</v>
          </cell>
          <cell r="N62" t="str">
            <v>kW</v>
          </cell>
          <cell r="O62" t="str">
            <v>消費電力(暖房)</v>
          </cell>
          <cell r="P62">
            <v>0</v>
          </cell>
          <cell r="Q62" t="str">
            <v>kW</v>
          </cell>
          <cell r="R62" t="str">
            <v>電源</v>
          </cell>
          <cell r="S62" t="str">
            <v>三相</v>
          </cell>
          <cell r="T62" t="str">
            <v>φ</v>
          </cell>
          <cell r="U62" t="str">
            <v>電圧</v>
          </cell>
          <cell r="V62">
            <v>200</v>
          </cell>
          <cell r="W62" t="str">
            <v>V</v>
          </cell>
          <cell r="X62" t="str">
            <v>外形寸法　高さ</v>
          </cell>
          <cell r="Y62">
            <v>850</v>
          </cell>
          <cell r="Z62" t="str">
            <v>mm</v>
          </cell>
          <cell r="AA62" t="str">
            <v>外形寸法　幅</v>
          </cell>
          <cell r="AB62">
            <v>870</v>
          </cell>
          <cell r="AC62" t="str">
            <v>mm</v>
          </cell>
          <cell r="AD62" t="str">
            <v>外形寸法　奥行</v>
          </cell>
          <cell r="AE62">
            <v>325</v>
          </cell>
          <cell r="AF62" t="str">
            <v>mm</v>
          </cell>
          <cell r="AG62" t="str">
            <v>圧縮機出力</v>
          </cell>
          <cell r="AH62">
            <v>2</v>
          </cell>
          <cell r="AI62" t="str">
            <v>kW</v>
          </cell>
          <cell r="AJ62" t="str">
            <v>風量</v>
          </cell>
          <cell r="AK62">
            <v>50</v>
          </cell>
          <cell r="AL62" t="str">
            <v>m3/min</v>
          </cell>
          <cell r="AM62" t="str">
            <v>送風機出力</v>
          </cell>
          <cell r="AN62">
            <v>8.5000000000000006E-2</v>
          </cell>
          <cell r="AO62" t="str">
            <v>kW</v>
          </cell>
          <cell r="AP62" t="str">
            <v>冷媒配管１(ガス)</v>
          </cell>
          <cell r="AQ62">
            <v>15.88</v>
          </cell>
          <cell r="AR62" t="str">
            <v>φ(mm)</v>
          </cell>
          <cell r="AS62" t="str">
            <v>冷媒配管１(液)</v>
          </cell>
          <cell r="AT62">
            <v>9.52</v>
          </cell>
          <cell r="AU62" t="str">
            <v>φ(mm)</v>
          </cell>
          <cell r="AV62" t="str">
            <v>製品質量</v>
          </cell>
          <cell r="AW62">
            <v>70</v>
          </cell>
          <cell r="AX62" t="str">
            <v>kg</v>
          </cell>
        </row>
        <row r="63">
          <cell r="B63" t="str">
            <v>PU-J80FK</v>
          </cell>
          <cell r="C63" t="str">
            <v>標準価格</v>
          </cell>
          <cell r="D63">
            <v>360000</v>
          </cell>
          <cell r="E63" t="str">
            <v>円</v>
          </cell>
          <cell r="F63" t="str">
            <v>冷房能力</v>
          </cell>
          <cell r="G63">
            <v>7.1</v>
          </cell>
          <cell r="H63" t="str">
            <v>kW</v>
          </cell>
          <cell r="I63" t="str">
            <v>消費電力(冷房)</v>
          </cell>
          <cell r="J63">
            <v>0</v>
          </cell>
          <cell r="K63" t="str">
            <v>kW</v>
          </cell>
          <cell r="L63" t="str">
            <v>暖房能力</v>
          </cell>
          <cell r="M63">
            <v>0</v>
          </cell>
          <cell r="N63" t="str">
            <v>kW</v>
          </cell>
          <cell r="O63" t="str">
            <v>消費電力(暖房)</v>
          </cell>
          <cell r="P63">
            <v>0</v>
          </cell>
          <cell r="Q63" t="str">
            <v>kW</v>
          </cell>
          <cell r="R63" t="str">
            <v>電源</v>
          </cell>
          <cell r="S63" t="str">
            <v>三相</v>
          </cell>
          <cell r="T63" t="str">
            <v>φ</v>
          </cell>
          <cell r="U63" t="str">
            <v>電圧</v>
          </cell>
          <cell r="V63">
            <v>200</v>
          </cell>
          <cell r="W63" t="str">
            <v>V</v>
          </cell>
          <cell r="X63" t="str">
            <v>外形寸法　高さ</v>
          </cell>
          <cell r="Y63">
            <v>900</v>
          </cell>
          <cell r="Z63" t="str">
            <v>mm</v>
          </cell>
          <cell r="AA63" t="str">
            <v>外形寸法　幅</v>
          </cell>
          <cell r="AB63">
            <v>900</v>
          </cell>
          <cell r="AC63" t="str">
            <v>mm</v>
          </cell>
          <cell r="AD63" t="str">
            <v>外形寸法　奥行</v>
          </cell>
          <cell r="AE63">
            <v>350</v>
          </cell>
          <cell r="AF63" t="str">
            <v>mm</v>
          </cell>
          <cell r="AG63" t="str">
            <v>圧縮機出力</v>
          </cell>
          <cell r="AH63">
            <v>2</v>
          </cell>
          <cell r="AI63" t="str">
            <v>kW</v>
          </cell>
          <cell r="AJ63" t="str">
            <v>風量</v>
          </cell>
          <cell r="AK63">
            <v>50</v>
          </cell>
          <cell r="AL63" t="str">
            <v>m3/min</v>
          </cell>
          <cell r="AM63" t="str">
            <v>送風機出力</v>
          </cell>
          <cell r="AN63">
            <v>0.06</v>
          </cell>
          <cell r="AO63" t="str">
            <v>kW</v>
          </cell>
          <cell r="AP63" t="str">
            <v>冷媒配管１(ガス)</v>
          </cell>
          <cell r="AQ63">
            <v>15.88</v>
          </cell>
          <cell r="AR63" t="str">
            <v>φ(mm)</v>
          </cell>
          <cell r="AS63" t="str">
            <v>冷媒配管１(液)</v>
          </cell>
          <cell r="AT63">
            <v>9.52</v>
          </cell>
          <cell r="AU63" t="str">
            <v>φ(mm)</v>
          </cell>
          <cell r="AV63" t="str">
            <v>製品質量</v>
          </cell>
          <cell r="AW63">
            <v>76</v>
          </cell>
          <cell r="AX63" t="str">
            <v>kg</v>
          </cell>
        </row>
        <row r="64">
          <cell r="B64" t="str">
            <v>PU-J80GA</v>
          </cell>
          <cell r="C64" t="str">
            <v>標準価格</v>
          </cell>
          <cell r="D64">
            <v>325000</v>
          </cell>
          <cell r="E64" t="str">
            <v>円</v>
          </cell>
          <cell r="F64" t="str">
            <v>冷房能力</v>
          </cell>
          <cell r="G64">
            <v>7.1</v>
          </cell>
          <cell r="H64" t="str">
            <v>kW</v>
          </cell>
          <cell r="I64" t="str">
            <v>消費電力(冷房)</v>
          </cell>
          <cell r="J64">
            <v>0</v>
          </cell>
          <cell r="K64" t="str">
            <v>kW</v>
          </cell>
          <cell r="L64" t="str">
            <v>暖房能力</v>
          </cell>
          <cell r="M64">
            <v>0</v>
          </cell>
          <cell r="N64" t="str">
            <v>kW</v>
          </cell>
          <cell r="O64" t="str">
            <v>消費電力(暖房)</v>
          </cell>
          <cell r="P64">
            <v>0</v>
          </cell>
          <cell r="Q64" t="str">
            <v>kW</v>
          </cell>
          <cell r="R64" t="str">
            <v>電源</v>
          </cell>
          <cell r="S64" t="str">
            <v>三相</v>
          </cell>
          <cell r="T64" t="str">
            <v>φ</v>
          </cell>
          <cell r="U64" t="str">
            <v>電圧</v>
          </cell>
          <cell r="V64">
            <v>200</v>
          </cell>
          <cell r="W64" t="str">
            <v>V</v>
          </cell>
          <cell r="X64" t="str">
            <v>外形寸法　高さ</v>
          </cell>
          <cell r="Y64">
            <v>855</v>
          </cell>
          <cell r="Z64" t="str">
            <v>mm</v>
          </cell>
          <cell r="AA64" t="str">
            <v>外形寸法　幅</v>
          </cell>
          <cell r="AB64">
            <v>900</v>
          </cell>
          <cell r="AC64" t="str">
            <v>mm</v>
          </cell>
          <cell r="AD64" t="str">
            <v>外形寸法　奥行</v>
          </cell>
          <cell r="AE64">
            <v>330</v>
          </cell>
          <cell r="AF64" t="str">
            <v>mm</v>
          </cell>
          <cell r="AG64" t="str">
            <v>圧縮機出力</v>
          </cell>
          <cell r="AH64">
            <v>2.4</v>
          </cell>
          <cell r="AI64" t="str">
            <v>kW</v>
          </cell>
          <cell r="AJ64" t="str">
            <v>風量</v>
          </cell>
          <cell r="AK64">
            <v>45</v>
          </cell>
          <cell r="AL64" t="str">
            <v>m3/min</v>
          </cell>
          <cell r="AM64" t="str">
            <v>送風機出力</v>
          </cell>
          <cell r="AN64">
            <v>0.06</v>
          </cell>
          <cell r="AO64" t="str">
            <v>kW</v>
          </cell>
          <cell r="AP64" t="str">
            <v>冷媒配管１(ガス)</v>
          </cell>
          <cell r="AQ64">
            <v>15.88</v>
          </cell>
          <cell r="AR64" t="str">
            <v>φ(mm)</v>
          </cell>
          <cell r="AS64" t="str">
            <v>冷媒配管１(液)</v>
          </cell>
          <cell r="AT64">
            <v>9.52</v>
          </cell>
          <cell r="AU64" t="str">
            <v>φ(mm)</v>
          </cell>
          <cell r="AV64" t="str">
            <v>製品質量</v>
          </cell>
          <cell r="AW64">
            <v>75</v>
          </cell>
          <cell r="AX64" t="str">
            <v>kg</v>
          </cell>
        </row>
        <row r="65">
          <cell r="B65" t="str">
            <v>PU-J80GAM</v>
          </cell>
          <cell r="C65" t="str">
            <v>標準価格</v>
          </cell>
          <cell r="D65">
            <v>350000</v>
          </cell>
          <cell r="E65" t="str">
            <v>円</v>
          </cell>
          <cell r="F65" t="str">
            <v>冷房能力</v>
          </cell>
          <cell r="G65">
            <v>7.1</v>
          </cell>
          <cell r="H65" t="str">
            <v>kW</v>
          </cell>
          <cell r="I65" t="str">
            <v>消費電力(冷房)</v>
          </cell>
          <cell r="K65" t="str">
            <v>kW</v>
          </cell>
          <cell r="L65" t="str">
            <v>暖房能力</v>
          </cell>
          <cell r="N65" t="str">
            <v>kW</v>
          </cell>
          <cell r="O65" t="str">
            <v>消費電力(暖房)</v>
          </cell>
          <cell r="Q65" t="str">
            <v>kW</v>
          </cell>
          <cell r="R65" t="str">
            <v>電源</v>
          </cell>
          <cell r="S65" t="str">
            <v>三相</v>
          </cell>
          <cell r="T65" t="str">
            <v>φ</v>
          </cell>
          <cell r="U65" t="str">
            <v>電圧</v>
          </cell>
          <cell r="V65">
            <v>200</v>
          </cell>
          <cell r="W65" t="str">
            <v>V</v>
          </cell>
          <cell r="X65" t="str">
            <v>外形寸法　高さ</v>
          </cell>
          <cell r="Y65">
            <v>855</v>
          </cell>
          <cell r="Z65" t="str">
            <v>mm</v>
          </cell>
          <cell r="AA65" t="str">
            <v>外形寸法　幅</v>
          </cell>
          <cell r="AB65">
            <v>900</v>
          </cell>
          <cell r="AC65" t="str">
            <v>mm</v>
          </cell>
          <cell r="AD65" t="str">
            <v>外形寸法　奥行</v>
          </cell>
          <cell r="AE65">
            <v>330</v>
          </cell>
          <cell r="AF65" t="str">
            <v>mm</v>
          </cell>
          <cell r="AG65" t="str">
            <v>圧縮機出力</v>
          </cell>
          <cell r="AH65">
            <v>2.4</v>
          </cell>
          <cell r="AI65" t="str">
            <v>kW</v>
          </cell>
          <cell r="AJ65" t="str">
            <v>風量</v>
          </cell>
          <cell r="AK65">
            <v>45</v>
          </cell>
          <cell r="AL65" t="str">
            <v>m3/min</v>
          </cell>
          <cell r="AM65" t="str">
            <v>送風機出力</v>
          </cell>
          <cell r="AN65">
            <v>0.06</v>
          </cell>
          <cell r="AO65" t="str">
            <v>kW</v>
          </cell>
          <cell r="AP65" t="str">
            <v>冷媒配管１(ガス)</v>
          </cell>
          <cell r="AQ65">
            <v>15.88</v>
          </cell>
          <cell r="AR65" t="str">
            <v>φ(mm)</v>
          </cell>
          <cell r="AS65" t="str">
            <v>冷媒配管１(液)</v>
          </cell>
          <cell r="AT65">
            <v>9.52</v>
          </cell>
          <cell r="AU65" t="str">
            <v>φ(mm)</v>
          </cell>
          <cell r="AV65" t="str">
            <v>製品質量</v>
          </cell>
          <cell r="AW65">
            <v>75</v>
          </cell>
          <cell r="AX65" t="str">
            <v>kg</v>
          </cell>
        </row>
        <row r="66">
          <cell r="B66" t="str">
            <v>PUH-J100FK</v>
          </cell>
          <cell r="C66" t="str">
            <v>標準価格</v>
          </cell>
          <cell r="D66">
            <v>470000</v>
          </cell>
          <cell r="E66" t="str">
            <v>円</v>
          </cell>
          <cell r="F66" t="str">
            <v>冷房能力</v>
          </cell>
          <cell r="G66">
            <v>9</v>
          </cell>
          <cell r="H66" t="str">
            <v>kW</v>
          </cell>
          <cell r="I66" t="str">
            <v>消費電力(冷房)</v>
          </cell>
          <cell r="J66">
            <v>3.27</v>
          </cell>
          <cell r="K66" t="str">
            <v>kW</v>
          </cell>
          <cell r="L66" t="str">
            <v>暖房能力</v>
          </cell>
          <cell r="M66">
            <v>10.6</v>
          </cell>
          <cell r="N66" t="str">
            <v>kW</v>
          </cell>
          <cell r="O66" t="str">
            <v>消費電力(暖房)</v>
          </cell>
          <cell r="P66">
            <v>3.14</v>
          </cell>
          <cell r="Q66" t="str">
            <v>kW</v>
          </cell>
          <cell r="R66" t="str">
            <v>電源</v>
          </cell>
          <cell r="S66" t="str">
            <v>三相</v>
          </cell>
          <cell r="T66" t="str">
            <v>φ</v>
          </cell>
          <cell r="U66" t="str">
            <v>電圧</v>
          </cell>
          <cell r="V66">
            <v>200</v>
          </cell>
          <cell r="W66" t="str">
            <v>V</v>
          </cell>
          <cell r="X66" t="str">
            <v>外形寸法　高さ</v>
          </cell>
          <cell r="Y66">
            <v>1280</v>
          </cell>
          <cell r="Z66" t="str">
            <v>mm</v>
          </cell>
          <cell r="AA66" t="str">
            <v>外形寸法　幅</v>
          </cell>
          <cell r="AB66">
            <v>900</v>
          </cell>
          <cell r="AC66" t="str">
            <v>mm</v>
          </cell>
          <cell r="AD66" t="str">
            <v>外形寸法　奥行</v>
          </cell>
          <cell r="AE66">
            <v>350</v>
          </cell>
          <cell r="AF66" t="str">
            <v>mm</v>
          </cell>
          <cell r="AG66" t="str">
            <v>圧縮機出力</v>
          </cell>
          <cell r="AH66">
            <v>2.5</v>
          </cell>
          <cell r="AI66" t="str">
            <v>kW</v>
          </cell>
          <cell r="AJ66" t="str">
            <v>風量</v>
          </cell>
          <cell r="AK66">
            <v>90</v>
          </cell>
          <cell r="AL66" t="str">
            <v>m3/min</v>
          </cell>
          <cell r="AM66" t="str">
            <v>送風機出力</v>
          </cell>
          <cell r="AN66" t="str">
            <v>0.06×2</v>
          </cell>
          <cell r="AO66" t="str">
            <v>kW</v>
          </cell>
          <cell r="AP66" t="str">
            <v>冷媒配管１(ガス)</v>
          </cell>
          <cell r="AQ66">
            <v>19.05</v>
          </cell>
          <cell r="AR66" t="str">
            <v>φ(mm)</v>
          </cell>
          <cell r="AS66" t="str">
            <v>冷媒配管１(液)</v>
          </cell>
          <cell r="AT66">
            <v>9.52</v>
          </cell>
          <cell r="AU66" t="str">
            <v>φ(mm)</v>
          </cell>
          <cell r="AV66" t="str">
            <v>製品質量</v>
          </cell>
          <cell r="AW66">
            <v>100</v>
          </cell>
          <cell r="AX66" t="str">
            <v>kg</v>
          </cell>
        </row>
        <row r="67">
          <cell r="B67" t="str">
            <v>PUH-J100FK-BS</v>
          </cell>
          <cell r="C67" t="str">
            <v>標準価格</v>
          </cell>
          <cell r="D67">
            <v>575000</v>
          </cell>
          <cell r="E67" t="str">
            <v>円</v>
          </cell>
          <cell r="F67" t="str">
            <v>冷房能力</v>
          </cell>
          <cell r="G67">
            <v>9</v>
          </cell>
          <cell r="H67" t="str">
            <v>kW</v>
          </cell>
          <cell r="I67" t="str">
            <v>消費電力(冷房)</v>
          </cell>
          <cell r="J67">
            <v>0</v>
          </cell>
          <cell r="K67" t="str">
            <v>kW</v>
          </cell>
          <cell r="L67" t="str">
            <v>暖房能力</v>
          </cell>
          <cell r="M67">
            <v>10.6</v>
          </cell>
          <cell r="N67" t="str">
            <v>kW</v>
          </cell>
          <cell r="O67" t="str">
            <v>消費電力(暖房)</v>
          </cell>
          <cell r="P67">
            <v>0</v>
          </cell>
          <cell r="Q67" t="str">
            <v>kW</v>
          </cell>
          <cell r="R67" t="str">
            <v>電源</v>
          </cell>
          <cell r="S67" t="str">
            <v>三相</v>
          </cell>
          <cell r="T67" t="str">
            <v>φ</v>
          </cell>
          <cell r="U67" t="str">
            <v>電圧</v>
          </cell>
          <cell r="V67">
            <v>200</v>
          </cell>
          <cell r="W67" t="str">
            <v>V</v>
          </cell>
          <cell r="X67" t="str">
            <v>外形寸法　高さ</v>
          </cell>
          <cell r="Y67">
            <v>1280</v>
          </cell>
          <cell r="Z67" t="str">
            <v>mm</v>
          </cell>
          <cell r="AA67" t="str">
            <v>外形寸法　幅</v>
          </cell>
          <cell r="AB67">
            <v>900</v>
          </cell>
          <cell r="AC67" t="str">
            <v>mm</v>
          </cell>
          <cell r="AD67" t="str">
            <v>外形寸法　奥行</v>
          </cell>
          <cell r="AE67">
            <v>350</v>
          </cell>
          <cell r="AF67" t="str">
            <v>mm</v>
          </cell>
          <cell r="AG67" t="str">
            <v>圧縮機出力</v>
          </cell>
          <cell r="AH67">
            <v>2.5</v>
          </cell>
          <cell r="AI67" t="str">
            <v>kW</v>
          </cell>
          <cell r="AJ67" t="str">
            <v>風量</v>
          </cell>
          <cell r="AK67">
            <v>90</v>
          </cell>
          <cell r="AL67" t="str">
            <v>m3/min</v>
          </cell>
          <cell r="AM67" t="str">
            <v>送風機出力</v>
          </cell>
          <cell r="AN67" t="str">
            <v>0.06×2</v>
          </cell>
          <cell r="AO67" t="str">
            <v>kW</v>
          </cell>
          <cell r="AP67" t="str">
            <v>冷媒配管１(ガス)</v>
          </cell>
          <cell r="AQ67">
            <v>19.05</v>
          </cell>
          <cell r="AR67" t="str">
            <v>φ(mm)</v>
          </cell>
          <cell r="AS67" t="str">
            <v>冷媒配管１(液)</v>
          </cell>
          <cell r="AT67">
            <v>9.52</v>
          </cell>
          <cell r="AU67" t="str">
            <v>φ(mm)</v>
          </cell>
          <cell r="AV67" t="str">
            <v>製品質量</v>
          </cell>
          <cell r="AW67">
            <v>100</v>
          </cell>
          <cell r="AX67" t="str">
            <v>kg</v>
          </cell>
        </row>
        <row r="68">
          <cell r="B68" t="str">
            <v>PUH-J100FK-BSG</v>
          </cell>
          <cell r="C68" t="str">
            <v>標準価格</v>
          </cell>
          <cell r="D68">
            <v>620000</v>
          </cell>
          <cell r="E68" t="str">
            <v>円</v>
          </cell>
          <cell r="F68" t="str">
            <v>冷房能力</v>
          </cell>
          <cell r="G68">
            <v>9</v>
          </cell>
          <cell r="H68" t="str">
            <v>kW</v>
          </cell>
          <cell r="I68" t="str">
            <v>消費電力(冷房)</v>
          </cell>
          <cell r="J68">
            <v>0</v>
          </cell>
          <cell r="K68" t="str">
            <v>kW</v>
          </cell>
          <cell r="L68" t="str">
            <v>暖房能力</v>
          </cell>
          <cell r="M68">
            <v>10.6</v>
          </cell>
          <cell r="N68" t="str">
            <v>kW</v>
          </cell>
          <cell r="O68" t="str">
            <v>消費電力(暖房)</v>
          </cell>
          <cell r="P68">
            <v>0</v>
          </cell>
          <cell r="Q68" t="str">
            <v>kW</v>
          </cell>
          <cell r="R68" t="str">
            <v>電源</v>
          </cell>
          <cell r="S68" t="str">
            <v>三相</v>
          </cell>
          <cell r="T68" t="str">
            <v>φ</v>
          </cell>
          <cell r="U68" t="str">
            <v>電圧</v>
          </cell>
          <cell r="V68">
            <v>200</v>
          </cell>
          <cell r="W68" t="str">
            <v>V</v>
          </cell>
          <cell r="X68" t="str">
            <v>外形寸法　高さ</v>
          </cell>
          <cell r="Y68">
            <v>1280</v>
          </cell>
          <cell r="Z68" t="str">
            <v>mm</v>
          </cell>
          <cell r="AA68" t="str">
            <v>外形寸法　幅</v>
          </cell>
          <cell r="AB68">
            <v>900</v>
          </cell>
          <cell r="AC68" t="str">
            <v>mm</v>
          </cell>
          <cell r="AD68" t="str">
            <v>外形寸法　奥行</v>
          </cell>
          <cell r="AE68">
            <v>350</v>
          </cell>
          <cell r="AF68" t="str">
            <v>mm</v>
          </cell>
          <cell r="AG68" t="str">
            <v>圧縮機出力</v>
          </cell>
          <cell r="AH68">
            <v>2.5</v>
          </cell>
          <cell r="AI68" t="str">
            <v>kW</v>
          </cell>
          <cell r="AJ68" t="str">
            <v>風量</v>
          </cell>
          <cell r="AK68">
            <v>90</v>
          </cell>
          <cell r="AL68" t="str">
            <v>m3/min</v>
          </cell>
          <cell r="AM68" t="str">
            <v>送風機出力</v>
          </cell>
          <cell r="AN68" t="str">
            <v>0.06×2</v>
          </cell>
          <cell r="AO68" t="str">
            <v>kW</v>
          </cell>
          <cell r="AP68" t="str">
            <v>冷媒配管１(ガス)</v>
          </cell>
          <cell r="AQ68">
            <v>19.05</v>
          </cell>
          <cell r="AR68" t="str">
            <v>φ(mm)</v>
          </cell>
          <cell r="AS68" t="str">
            <v>冷媒配管１(液)</v>
          </cell>
          <cell r="AT68">
            <v>9.52</v>
          </cell>
          <cell r="AU68" t="str">
            <v>φ(mm)</v>
          </cell>
          <cell r="AV68" t="str">
            <v>製品質量</v>
          </cell>
          <cell r="AW68">
            <v>100</v>
          </cell>
          <cell r="AX68" t="str">
            <v>kg</v>
          </cell>
        </row>
        <row r="69">
          <cell r="B69" t="str">
            <v>PUH-J100GA</v>
          </cell>
          <cell r="C69" t="str">
            <v>標準価格</v>
          </cell>
          <cell r="D69">
            <v>475000</v>
          </cell>
          <cell r="E69" t="str">
            <v>円</v>
          </cell>
          <cell r="F69" t="str">
            <v>冷房能力</v>
          </cell>
          <cell r="G69">
            <v>9</v>
          </cell>
          <cell r="H69" t="str">
            <v>kW</v>
          </cell>
          <cell r="I69" t="str">
            <v>消費電力(冷房)</v>
          </cell>
          <cell r="J69">
            <v>3.27</v>
          </cell>
          <cell r="K69" t="str">
            <v>kW</v>
          </cell>
          <cell r="L69" t="str">
            <v>暖房能力</v>
          </cell>
          <cell r="M69">
            <v>10.6</v>
          </cell>
          <cell r="N69" t="str">
            <v>kW</v>
          </cell>
          <cell r="O69" t="str">
            <v>消費電力(暖房)</v>
          </cell>
          <cell r="P69">
            <v>3.14</v>
          </cell>
          <cell r="Q69" t="str">
            <v>kW</v>
          </cell>
          <cell r="R69" t="str">
            <v>電源</v>
          </cell>
          <cell r="S69" t="str">
            <v>三相</v>
          </cell>
          <cell r="T69" t="str">
            <v>φ</v>
          </cell>
          <cell r="U69" t="str">
            <v>電圧</v>
          </cell>
          <cell r="V69">
            <v>200</v>
          </cell>
          <cell r="W69" t="str">
            <v>V</v>
          </cell>
          <cell r="X69" t="str">
            <v>外形寸法　高さ</v>
          </cell>
          <cell r="Y69">
            <v>1260</v>
          </cell>
          <cell r="Z69" t="str">
            <v>mm</v>
          </cell>
          <cell r="AA69" t="str">
            <v>外形寸法　幅</v>
          </cell>
          <cell r="AB69">
            <v>900</v>
          </cell>
          <cell r="AC69" t="str">
            <v>mm</v>
          </cell>
          <cell r="AD69" t="str">
            <v>外形寸法　奥行</v>
          </cell>
          <cell r="AE69">
            <v>330</v>
          </cell>
          <cell r="AF69" t="str">
            <v>mm</v>
          </cell>
          <cell r="AG69" t="str">
            <v>圧縮機出力</v>
          </cell>
          <cell r="AH69">
            <v>3</v>
          </cell>
          <cell r="AI69" t="str">
            <v>kW</v>
          </cell>
          <cell r="AJ69" t="str">
            <v>風量</v>
          </cell>
          <cell r="AK69">
            <v>80</v>
          </cell>
          <cell r="AL69" t="str">
            <v>m3/min</v>
          </cell>
          <cell r="AM69" t="str">
            <v>送風機出力</v>
          </cell>
          <cell r="AN69" t="str">
            <v>0.06×2</v>
          </cell>
          <cell r="AO69" t="str">
            <v>kW</v>
          </cell>
          <cell r="AP69" t="str">
            <v>冷媒配管１(ガス)</v>
          </cell>
          <cell r="AQ69">
            <v>19.05</v>
          </cell>
          <cell r="AR69" t="str">
            <v>φ(mm)</v>
          </cell>
          <cell r="AS69" t="str">
            <v>冷媒配管１(液)</v>
          </cell>
          <cell r="AT69">
            <v>9.52</v>
          </cell>
          <cell r="AU69" t="str">
            <v>φ(mm)</v>
          </cell>
          <cell r="AV69" t="str">
            <v>製品質量</v>
          </cell>
          <cell r="AW69">
            <v>96</v>
          </cell>
          <cell r="AX69" t="str">
            <v>kg</v>
          </cell>
        </row>
        <row r="70">
          <cell r="B70" t="str">
            <v>PUH-J100GA-BS</v>
          </cell>
          <cell r="C70" t="str">
            <v>標準価格</v>
          </cell>
          <cell r="D70">
            <v>570000</v>
          </cell>
          <cell r="E70" t="str">
            <v>円</v>
          </cell>
          <cell r="F70" t="str">
            <v>冷房能力</v>
          </cell>
          <cell r="G70">
            <v>9</v>
          </cell>
          <cell r="H70" t="str">
            <v>kW</v>
          </cell>
          <cell r="I70" t="str">
            <v>消費電力(冷房)</v>
          </cell>
          <cell r="J70">
            <v>3.27</v>
          </cell>
          <cell r="K70" t="str">
            <v>kW</v>
          </cell>
          <cell r="L70" t="str">
            <v>暖房能力</v>
          </cell>
          <cell r="M70">
            <v>10.6</v>
          </cell>
          <cell r="N70" t="str">
            <v>kW</v>
          </cell>
          <cell r="O70" t="str">
            <v>消費電力(暖房)</v>
          </cell>
          <cell r="P70">
            <v>3.14</v>
          </cell>
          <cell r="Q70" t="str">
            <v>kW</v>
          </cell>
          <cell r="R70" t="str">
            <v>電源</v>
          </cell>
          <cell r="S70" t="str">
            <v>三相</v>
          </cell>
          <cell r="T70" t="str">
            <v>φ</v>
          </cell>
          <cell r="U70" t="str">
            <v>電圧</v>
          </cell>
          <cell r="V70">
            <v>200</v>
          </cell>
          <cell r="W70" t="str">
            <v>V</v>
          </cell>
          <cell r="X70" t="str">
            <v>外形寸法　高さ</v>
          </cell>
          <cell r="Y70">
            <v>1260</v>
          </cell>
          <cell r="Z70" t="str">
            <v>mm</v>
          </cell>
          <cell r="AA70" t="str">
            <v>外形寸法　幅</v>
          </cell>
          <cell r="AB70">
            <v>900</v>
          </cell>
          <cell r="AC70" t="str">
            <v>mm</v>
          </cell>
          <cell r="AD70" t="str">
            <v>外形寸法　奥行</v>
          </cell>
          <cell r="AE70">
            <v>330</v>
          </cell>
          <cell r="AF70" t="str">
            <v>mm</v>
          </cell>
          <cell r="AG70" t="str">
            <v>圧縮機出力</v>
          </cell>
          <cell r="AH70">
            <v>3</v>
          </cell>
          <cell r="AI70" t="str">
            <v>kW</v>
          </cell>
          <cell r="AJ70" t="str">
            <v>風量</v>
          </cell>
          <cell r="AK70">
            <v>80</v>
          </cell>
          <cell r="AL70" t="str">
            <v>m3/min</v>
          </cell>
          <cell r="AM70" t="str">
            <v>送風機出力</v>
          </cell>
          <cell r="AN70" t="str">
            <v>0.06×2</v>
          </cell>
          <cell r="AO70" t="str">
            <v>kW</v>
          </cell>
          <cell r="AP70" t="str">
            <v>冷媒配管１(ガス)</v>
          </cell>
          <cell r="AQ70">
            <v>19.05</v>
          </cell>
          <cell r="AR70" t="str">
            <v>φ(mm)</v>
          </cell>
          <cell r="AS70" t="str">
            <v>冷媒配管１(液)</v>
          </cell>
          <cell r="AT70">
            <v>9.52</v>
          </cell>
          <cell r="AU70" t="str">
            <v>φ(mm)</v>
          </cell>
          <cell r="AV70" t="str">
            <v>製品質量</v>
          </cell>
          <cell r="AW70">
            <v>96</v>
          </cell>
          <cell r="AX70" t="str">
            <v>kg</v>
          </cell>
        </row>
        <row r="71">
          <cell r="B71" t="str">
            <v>PUH-J100GA-BSG</v>
          </cell>
          <cell r="C71" t="str">
            <v>標準価格</v>
          </cell>
          <cell r="D71">
            <v>620000</v>
          </cell>
          <cell r="E71" t="str">
            <v>円</v>
          </cell>
          <cell r="F71" t="str">
            <v>冷房能力</v>
          </cell>
          <cell r="G71">
            <v>9</v>
          </cell>
          <cell r="H71" t="str">
            <v>kW</v>
          </cell>
          <cell r="I71" t="str">
            <v>消費電力(冷房)</v>
          </cell>
          <cell r="J71">
            <v>3.27</v>
          </cell>
          <cell r="K71" t="str">
            <v>kW</v>
          </cell>
          <cell r="L71" t="str">
            <v>暖房能力</v>
          </cell>
          <cell r="M71">
            <v>10.6</v>
          </cell>
          <cell r="N71" t="str">
            <v>kW</v>
          </cell>
          <cell r="O71" t="str">
            <v>消費電力(暖房)</v>
          </cell>
          <cell r="P71">
            <v>3.14</v>
          </cell>
          <cell r="Q71" t="str">
            <v>kW</v>
          </cell>
          <cell r="R71" t="str">
            <v>電源</v>
          </cell>
          <cell r="S71" t="str">
            <v>三相</v>
          </cell>
          <cell r="T71" t="str">
            <v>φ</v>
          </cell>
          <cell r="U71" t="str">
            <v>電圧</v>
          </cell>
          <cell r="V71">
            <v>200</v>
          </cell>
          <cell r="W71" t="str">
            <v>V</v>
          </cell>
          <cell r="X71" t="str">
            <v>外形寸法　高さ</v>
          </cell>
          <cell r="Y71">
            <v>1260</v>
          </cell>
          <cell r="Z71" t="str">
            <v>mm</v>
          </cell>
          <cell r="AA71" t="str">
            <v>外形寸法　幅</v>
          </cell>
          <cell r="AB71">
            <v>900</v>
          </cell>
          <cell r="AC71" t="str">
            <v>mm</v>
          </cell>
          <cell r="AD71" t="str">
            <v>外形寸法　奥行</v>
          </cell>
          <cell r="AE71">
            <v>330</v>
          </cell>
          <cell r="AF71" t="str">
            <v>mm</v>
          </cell>
          <cell r="AG71" t="str">
            <v>圧縮機出力</v>
          </cell>
          <cell r="AH71">
            <v>3</v>
          </cell>
          <cell r="AI71" t="str">
            <v>kW</v>
          </cell>
          <cell r="AJ71" t="str">
            <v>風量</v>
          </cell>
          <cell r="AK71">
            <v>80</v>
          </cell>
          <cell r="AL71" t="str">
            <v>m3/min</v>
          </cell>
          <cell r="AM71" t="str">
            <v>送風機出力</v>
          </cell>
          <cell r="AN71" t="str">
            <v>0.06×2</v>
          </cell>
          <cell r="AO71" t="str">
            <v>kW</v>
          </cell>
          <cell r="AP71" t="str">
            <v>冷媒配管１(ガス)</v>
          </cell>
          <cell r="AQ71">
            <v>19.05</v>
          </cell>
          <cell r="AR71" t="str">
            <v>φ(mm)</v>
          </cell>
          <cell r="AS71" t="str">
            <v>冷媒配管１(液)</v>
          </cell>
          <cell r="AT71">
            <v>9.52</v>
          </cell>
          <cell r="AU71" t="str">
            <v>φ(mm)</v>
          </cell>
          <cell r="AV71" t="str">
            <v>製品質量</v>
          </cell>
          <cell r="AW71">
            <v>96</v>
          </cell>
          <cell r="AX71" t="str">
            <v>kg</v>
          </cell>
        </row>
        <row r="72">
          <cell r="B72" t="str">
            <v>PUH-J100GAM</v>
          </cell>
          <cell r="C72" t="str">
            <v>標準価格</v>
          </cell>
          <cell r="D72">
            <v>500000</v>
          </cell>
          <cell r="E72" t="str">
            <v>円</v>
          </cell>
          <cell r="F72" t="str">
            <v>冷房能力</v>
          </cell>
          <cell r="G72">
            <v>9</v>
          </cell>
          <cell r="H72" t="str">
            <v>kW</v>
          </cell>
          <cell r="I72" t="str">
            <v>消費電力(冷房)</v>
          </cell>
          <cell r="J72">
            <v>3.27</v>
          </cell>
          <cell r="K72" t="str">
            <v>kW</v>
          </cell>
          <cell r="L72" t="str">
            <v>暖房能力</v>
          </cell>
          <cell r="M72">
            <v>10.6</v>
          </cell>
          <cell r="N72" t="str">
            <v>kW</v>
          </cell>
          <cell r="O72" t="str">
            <v>消費電力(暖房)</v>
          </cell>
          <cell r="P72">
            <v>3.14</v>
          </cell>
          <cell r="Q72" t="str">
            <v>kW</v>
          </cell>
          <cell r="R72" t="str">
            <v>電源</v>
          </cell>
          <cell r="S72" t="str">
            <v>三相</v>
          </cell>
          <cell r="T72" t="str">
            <v>φ</v>
          </cell>
          <cell r="U72" t="str">
            <v>電圧</v>
          </cell>
          <cell r="V72">
            <v>200</v>
          </cell>
          <cell r="W72" t="str">
            <v>V</v>
          </cell>
          <cell r="X72" t="str">
            <v>外形寸法　高さ</v>
          </cell>
          <cell r="Y72">
            <v>1260</v>
          </cell>
          <cell r="Z72" t="str">
            <v>mm</v>
          </cell>
          <cell r="AA72" t="str">
            <v>外形寸法　幅</v>
          </cell>
          <cell r="AB72">
            <v>900</v>
          </cell>
          <cell r="AC72" t="str">
            <v>mm</v>
          </cell>
          <cell r="AD72" t="str">
            <v>外形寸法　奥行</v>
          </cell>
          <cell r="AE72">
            <v>330</v>
          </cell>
          <cell r="AF72" t="str">
            <v>mm</v>
          </cell>
          <cell r="AG72" t="str">
            <v>圧縮機出力</v>
          </cell>
          <cell r="AH72">
            <v>3</v>
          </cell>
          <cell r="AI72" t="str">
            <v>kW</v>
          </cell>
          <cell r="AJ72" t="str">
            <v>風量</v>
          </cell>
          <cell r="AK72">
            <v>80</v>
          </cell>
          <cell r="AL72" t="str">
            <v>m3/min</v>
          </cell>
          <cell r="AM72" t="str">
            <v>送風機出力</v>
          </cell>
          <cell r="AN72" t="str">
            <v>0.06×2</v>
          </cell>
          <cell r="AO72" t="str">
            <v>kW</v>
          </cell>
          <cell r="AP72" t="str">
            <v>冷媒配管１(ガス)</v>
          </cell>
          <cell r="AQ72">
            <v>19.05</v>
          </cell>
          <cell r="AR72" t="str">
            <v>φ(mm)</v>
          </cell>
          <cell r="AS72" t="str">
            <v>冷媒配管１(液)</v>
          </cell>
          <cell r="AT72">
            <v>9.52</v>
          </cell>
          <cell r="AU72" t="str">
            <v>φ(mm)</v>
          </cell>
          <cell r="AV72" t="str">
            <v>製品質量</v>
          </cell>
          <cell r="AW72">
            <v>96</v>
          </cell>
          <cell r="AX72" t="str">
            <v>kg</v>
          </cell>
        </row>
        <row r="73">
          <cell r="B73" t="str">
            <v>PUH-J112FK</v>
          </cell>
          <cell r="C73" t="str">
            <v>標準価格</v>
          </cell>
          <cell r="D73">
            <v>505000</v>
          </cell>
          <cell r="E73" t="str">
            <v>円</v>
          </cell>
          <cell r="F73" t="str">
            <v>冷房能力</v>
          </cell>
          <cell r="G73">
            <v>10</v>
          </cell>
          <cell r="H73" t="str">
            <v>kW</v>
          </cell>
          <cell r="I73" t="str">
            <v>消費電力(冷房)</v>
          </cell>
          <cell r="J73">
            <v>3.27</v>
          </cell>
          <cell r="K73" t="str">
            <v>kW</v>
          </cell>
          <cell r="L73" t="str">
            <v>暖房能力</v>
          </cell>
          <cell r="M73">
            <v>10.6</v>
          </cell>
          <cell r="N73" t="str">
            <v>kW</v>
          </cell>
          <cell r="O73" t="str">
            <v>消費電力(暖房)</v>
          </cell>
          <cell r="P73">
            <v>3.14</v>
          </cell>
          <cell r="Q73" t="str">
            <v>kW</v>
          </cell>
          <cell r="R73" t="str">
            <v>電源</v>
          </cell>
          <cell r="S73" t="str">
            <v>三相</v>
          </cell>
          <cell r="T73" t="str">
            <v>φ</v>
          </cell>
          <cell r="U73" t="str">
            <v>電圧</v>
          </cell>
          <cell r="V73">
            <v>200</v>
          </cell>
          <cell r="W73" t="str">
            <v>V</v>
          </cell>
          <cell r="X73" t="str">
            <v>外形寸法　高さ</v>
          </cell>
          <cell r="Y73">
            <v>1280</v>
          </cell>
          <cell r="Z73" t="str">
            <v>mm</v>
          </cell>
          <cell r="AA73" t="str">
            <v>外形寸法　幅</v>
          </cell>
          <cell r="AB73">
            <v>900</v>
          </cell>
          <cell r="AC73" t="str">
            <v>mm</v>
          </cell>
          <cell r="AD73" t="str">
            <v>外形寸法　奥行</v>
          </cell>
          <cell r="AE73">
            <v>350</v>
          </cell>
          <cell r="AF73" t="str">
            <v>mm</v>
          </cell>
          <cell r="AG73" t="str">
            <v>圧縮機出力</v>
          </cell>
          <cell r="AH73">
            <v>2.5</v>
          </cell>
          <cell r="AI73" t="str">
            <v>kW</v>
          </cell>
          <cell r="AJ73" t="str">
            <v>風量</v>
          </cell>
          <cell r="AK73">
            <v>90</v>
          </cell>
          <cell r="AL73" t="str">
            <v>m3/min</v>
          </cell>
          <cell r="AM73" t="str">
            <v>送風機出力</v>
          </cell>
          <cell r="AN73" t="str">
            <v>0.06×2</v>
          </cell>
          <cell r="AO73" t="str">
            <v>kW</v>
          </cell>
          <cell r="AP73" t="str">
            <v>冷媒配管１(ガス)</v>
          </cell>
          <cell r="AQ73">
            <v>19.05</v>
          </cell>
          <cell r="AR73" t="str">
            <v>φ(mm)</v>
          </cell>
          <cell r="AS73" t="str">
            <v>冷媒配管１(液)</v>
          </cell>
          <cell r="AT73">
            <v>9.52</v>
          </cell>
          <cell r="AU73" t="str">
            <v>φ(mm)</v>
          </cell>
          <cell r="AV73" t="str">
            <v>製品質量</v>
          </cell>
          <cell r="AW73">
            <v>100</v>
          </cell>
          <cell r="AX73" t="str">
            <v>kg</v>
          </cell>
        </row>
        <row r="74">
          <cell r="B74" t="str">
            <v>PUH-J112FK-BS</v>
          </cell>
          <cell r="C74" t="str">
            <v>標準価格</v>
          </cell>
          <cell r="D74">
            <v>615000</v>
          </cell>
          <cell r="E74" t="str">
            <v>円</v>
          </cell>
          <cell r="F74" t="str">
            <v>冷房能力</v>
          </cell>
          <cell r="G74">
            <v>10</v>
          </cell>
          <cell r="H74" t="str">
            <v>kW</v>
          </cell>
          <cell r="I74" t="str">
            <v>消費電力(冷房)</v>
          </cell>
          <cell r="J74">
            <v>0</v>
          </cell>
          <cell r="K74" t="str">
            <v>kW</v>
          </cell>
          <cell r="L74" t="str">
            <v>暖房能力</v>
          </cell>
          <cell r="M74">
            <v>10.6</v>
          </cell>
          <cell r="N74" t="str">
            <v>kW</v>
          </cell>
          <cell r="O74" t="str">
            <v>消費電力(暖房)</v>
          </cell>
          <cell r="P74">
            <v>0</v>
          </cell>
          <cell r="Q74" t="str">
            <v>kW</v>
          </cell>
          <cell r="R74" t="str">
            <v>電源</v>
          </cell>
          <cell r="S74" t="str">
            <v>三相</v>
          </cell>
          <cell r="T74" t="str">
            <v>φ</v>
          </cell>
          <cell r="U74" t="str">
            <v>電圧</v>
          </cell>
          <cell r="V74">
            <v>200</v>
          </cell>
          <cell r="W74" t="str">
            <v>V</v>
          </cell>
          <cell r="X74" t="str">
            <v>外形寸法　高さ</v>
          </cell>
          <cell r="Y74">
            <v>1280</v>
          </cell>
          <cell r="Z74" t="str">
            <v>mm</v>
          </cell>
          <cell r="AA74" t="str">
            <v>外形寸法　幅</v>
          </cell>
          <cell r="AB74">
            <v>900</v>
          </cell>
          <cell r="AC74" t="str">
            <v>mm</v>
          </cell>
          <cell r="AD74" t="str">
            <v>外形寸法　奥行</v>
          </cell>
          <cell r="AE74">
            <v>350</v>
          </cell>
          <cell r="AF74" t="str">
            <v>mm</v>
          </cell>
          <cell r="AG74" t="str">
            <v>圧縮機出力</v>
          </cell>
          <cell r="AH74">
            <v>2.5</v>
          </cell>
          <cell r="AI74" t="str">
            <v>kW</v>
          </cell>
          <cell r="AJ74" t="str">
            <v>風量</v>
          </cell>
          <cell r="AK74">
            <v>90</v>
          </cell>
          <cell r="AL74" t="str">
            <v>m3/min</v>
          </cell>
          <cell r="AM74" t="str">
            <v>送風機出力</v>
          </cell>
          <cell r="AN74" t="str">
            <v>0.06×2</v>
          </cell>
          <cell r="AO74" t="str">
            <v>kW</v>
          </cell>
          <cell r="AP74" t="str">
            <v>冷媒配管１(ガス)</v>
          </cell>
          <cell r="AQ74">
            <v>19.05</v>
          </cell>
          <cell r="AR74" t="str">
            <v>φ(mm)</v>
          </cell>
          <cell r="AS74" t="str">
            <v>冷媒配管１(液)</v>
          </cell>
          <cell r="AT74">
            <v>9.52</v>
          </cell>
          <cell r="AU74" t="str">
            <v>φ(mm)</v>
          </cell>
          <cell r="AV74" t="str">
            <v>製品質量</v>
          </cell>
          <cell r="AW74">
            <v>100</v>
          </cell>
          <cell r="AX74" t="str">
            <v>kg</v>
          </cell>
        </row>
        <row r="75">
          <cell r="B75" t="str">
            <v>PUH-J112FK-BSG</v>
          </cell>
          <cell r="C75" t="str">
            <v>標準価格</v>
          </cell>
          <cell r="D75">
            <v>665000</v>
          </cell>
          <cell r="E75" t="str">
            <v>円</v>
          </cell>
          <cell r="F75" t="str">
            <v>冷房能力</v>
          </cell>
          <cell r="G75">
            <v>10</v>
          </cell>
          <cell r="H75" t="str">
            <v>kW</v>
          </cell>
          <cell r="I75" t="str">
            <v>消費電力(冷房)</v>
          </cell>
          <cell r="J75">
            <v>0</v>
          </cell>
          <cell r="K75" t="str">
            <v>kW</v>
          </cell>
          <cell r="L75" t="str">
            <v>暖房能力</v>
          </cell>
          <cell r="M75">
            <v>10.6</v>
          </cell>
          <cell r="N75" t="str">
            <v>kW</v>
          </cell>
          <cell r="O75" t="str">
            <v>消費電力(暖房)</v>
          </cell>
          <cell r="P75">
            <v>0</v>
          </cell>
          <cell r="Q75" t="str">
            <v>kW</v>
          </cell>
          <cell r="R75" t="str">
            <v>電源</v>
          </cell>
          <cell r="S75" t="str">
            <v>三相</v>
          </cell>
          <cell r="T75" t="str">
            <v>φ</v>
          </cell>
          <cell r="U75" t="str">
            <v>電圧</v>
          </cell>
          <cell r="V75">
            <v>200</v>
          </cell>
          <cell r="W75" t="str">
            <v>V</v>
          </cell>
          <cell r="X75" t="str">
            <v>外形寸法　高さ</v>
          </cell>
          <cell r="Y75">
            <v>1280</v>
          </cell>
          <cell r="Z75" t="str">
            <v>mm</v>
          </cell>
          <cell r="AA75" t="str">
            <v>外形寸法　幅</v>
          </cell>
          <cell r="AB75">
            <v>900</v>
          </cell>
          <cell r="AC75" t="str">
            <v>mm</v>
          </cell>
          <cell r="AD75" t="str">
            <v>外形寸法　奥行</v>
          </cell>
          <cell r="AE75">
            <v>350</v>
          </cell>
          <cell r="AF75" t="str">
            <v>mm</v>
          </cell>
          <cell r="AG75" t="str">
            <v>圧縮機出力</v>
          </cell>
          <cell r="AH75">
            <v>2.5</v>
          </cell>
          <cell r="AI75" t="str">
            <v>kW</v>
          </cell>
          <cell r="AJ75" t="str">
            <v>風量</v>
          </cell>
          <cell r="AK75">
            <v>90</v>
          </cell>
          <cell r="AL75" t="str">
            <v>m3/min</v>
          </cell>
          <cell r="AM75" t="str">
            <v>送風機出力</v>
          </cell>
          <cell r="AN75" t="str">
            <v>0.06×2</v>
          </cell>
          <cell r="AO75" t="str">
            <v>kW</v>
          </cell>
          <cell r="AP75" t="str">
            <v>冷媒配管１(ガス)</v>
          </cell>
          <cell r="AQ75">
            <v>19.05</v>
          </cell>
          <cell r="AR75" t="str">
            <v>φ(mm)</v>
          </cell>
          <cell r="AS75" t="str">
            <v>冷媒配管１(液)</v>
          </cell>
          <cell r="AT75">
            <v>9.52</v>
          </cell>
          <cell r="AU75" t="str">
            <v>φ(mm)</v>
          </cell>
          <cell r="AV75" t="str">
            <v>製品質量</v>
          </cell>
          <cell r="AW75">
            <v>100</v>
          </cell>
          <cell r="AX75" t="str">
            <v>kg</v>
          </cell>
        </row>
        <row r="76">
          <cell r="B76" t="str">
            <v>PUH-J112GA</v>
          </cell>
          <cell r="C76" t="str">
            <v>標準価格</v>
          </cell>
          <cell r="D76">
            <v>510000</v>
          </cell>
          <cell r="E76" t="str">
            <v>円</v>
          </cell>
          <cell r="F76" t="str">
            <v>冷房能力</v>
          </cell>
          <cell r="G76">
            <v>10</v>
          </cell>
          <cell r="H76" t="str">
            <v>kW</v>
          </cell>
          <cell r="I76" t="str">
            <v>消費電力(冷房)</v>
          </cell>
          <cell r="J76">
            <v>3.27</v>
          </cell>
          <cell r="K76" t="str">
            <v>kW</v>
          </cell>
          <cell r="L76" t="str">
            <v>暖房能力</v>
          </cell>
          <cell r="M76">
            <v>10.6</v>
          </cell>
          <cell r="N76" t="str">
            <v>kW</v>
          </cell>
          <cell r="O76" t="str">
            <v>消費電力(暖房)</v>
          </cell>
          <cell r="P76">
            <v>3.14</v>
          </cell>
          <cell r="Q76" t="str">
            <v>kW</v>
          </cell>
          <cell r="R76" t="str">
            <v>電源</v>
          </cell>
          <cell r="S76" t="str">
            <v>三相</v>
          </cell>
          <cell r="T76" t="str">
            <v>φ</v>
          </cell>
          <cell r="U76" t="str">
            <v>電圧</v>
          </cell>
          <cell r="V76">
            <v>200</v>
          </cell>
          <cell r="W76" t="str">
            <v>V</v>
          </cell>
          <cell r="X76" t="str">
            <v>外形寸法　高さ</v>
          </cell>
          <cell r="Y76">
            <v>1260</v>
          </cell>
          <cell r="Z76" t="str">
            <v>mm</v>
          </cell>
          <cell r="AA76" t="str">
            <v>外形寸法　幅</v>
          </cell>
          <cell r="AB76">
            <v>900</v>
          </cell>
          <cell r="AC76" t="str">
            <v>mm</v>
          </cell>
          <cell r="AD76" t="str">
            <v>外形寸法　奥行</v>
          </cell>
          <cell r="AE76">
            <v>330</v>
          </cell>
          <cell r="AF76" t="str">
            <v>mm</v>
          </cell>
          <cell r="AG76" t="str">
            <v>圧縮機出力</v>
          </cell>
          <cell r="AH76">
            <v>3</v>
          </cell>
          <cell r="AI76" t="str">
            <v>kW</v>
          </cell>
          <cell r="AJ76" t="str">
            <v>風量</v>
          </cell>
          <cell r="AK76">
            <v>80</v>
          </cell>
          <cell r="AL76" t="str">
            <v>m3/min</v>
          </cell>
          <cell r="AM76" t="str">
            <v>送風機出力</v>
          </cell>
          <cell r="AN76" t="str">
            <v>0.06×2</v>
          </cell>
          <cell r="AO76" t="str">
            <v>kW</v>
          </cell>
          <cell r="AP76" t="str">
            <v>冷媒配管１(ガス)</v>
          </cell>
          <cell r="AQ76">
            <v>19.05</v>
          </cell>
          <cell r="AR76" t="str">
            <v>φ(mm)</v>
          </cell>
          <cell r="AS76" t="str">
            <v>冷媒配管１(液)</v>
          </cell>
          <cell r="AT76">
            <v>9.52</v>
          </cell>
          <cell r="AU76" t="str">
            <v>φ(mm)</v>
          </cell>
          <cell r="AV76" t="str">
            <v>製品質量</v>
          </cell>
          <cell r="AW76">
            <v>96</v>
          </cell>
          <cell r="AX76" t="str">
            <v>kg</v>
          </cell>
        </row>
        <row r="77">
          <cell r="B77" t="str">
            <v>PUH-J112GA-BS</v>
          </cell>
          <cell r="C77" t="str">
            <v>標準価格</v>
          </cell>
          <cell r="D77">
            <v>615000</v>
          </cell>
          <cell r="E77" t="str">
            <v>円</v>
          </cell>
          <cell r="F77" t="str">
            <v>冷房能力</v>
          </cell>
          <cell r="G77">
            <v>10</v>
          </cell>
          <cell r="H77" t="str">
            <v>kW</v>
          </cell>
          <cell r="I77" t="str">
            <v>消費電力(冷房)</v>
          </cell>
          <cell r="J77">
            <v>3.27</v>
          </cell>
          <cell r="K77" t="str">
            <v>kW</v>
          </cell>
          <cell r="L77" t="str">
            <v>暖房能力</v>
          </cell>
          <cell r="M77">
            <v>10.6</v>
          </cell>
          <cell r="N77" t="str">
            <v>kW</v>
          </cell>
          <cell r="O77" t="str">
            <v>消費電力(暖房)</v>
          </cell>
          <cell r="P77">
            <v>3.14</v>
          </cell>
          <cell r="Q77" t="str">
            <v>kW</v>
          </cell>
          <cell r="R77" t="str">
            <v>電源</v>
          </cell>
          <cell r="S77" t="str">
            <v>三相</v>
          </cell>
          <cell r="T77" t="str">
            <v>φ</v>
          </cell>
          <cell r="U77" t="str">
            <v>電圧</v>
          </cell>
          <cell r="V77">
            <v>200</v>
          </cell>
          <cell r="W77" t="str">
            <v>V</v>
          </cell>
          <cell r="X77" t="str">
            <v>外形寸法　高さ</v>
          </cell>
          <cell r="Y77">
            <v>1260</v>
          </cell>
          <cell r="Z77" t="str">
            <v>mm</v>
          </cell>
          <cell r="AA77" t="str">
            <v>外形寸法　幅</v>
          </cell>
          <cell r="AB77">
            <v>900</v>
          </cell>
          <cell r="AC77" t="str">
            <v>mm</v>
          </cell>
          <cell r="AD77" t="str">
            <v>外形寸法　奥行</v>
          </cell>
          <cell r="AE77">
            <v>330</v>
          </cell>
          <cell r="AF77" t="str">
            <v>mm</v>
          </cell>
          <cell r="AG77" t="str">
            <v>圧縮機出力</v>
          </cell>
          <cell r="AH77">
            <v>3</v>
          </cell>
          <cell r="AI77" t="str">
            <v>kW</v>
          </cell>
          <cell r="AJ77" t="str">
            <v>風量</v>
          </cell>
          <cell r="AK77">
            <v>80</v>
          </cell>
          <cell r="AL77" t="str">
            <v>m3/min</v>
          </cell>
          <cell r="AM77" t="str">
            <v>送風機出力</v>
          </cell>
          <cell r="AN77" t="str">
            <v>0.06×2</v>
          </cell>
          <cell r="AO77" t="str">
            <v>kW</v>
          </cell>
          <cell r="AP77" t="str">
            <v>冷媒配管１(ガス)</v>
          </cell>
          <cell r="AQ77">
            <v>19.05</v>
          </cell>
          <cell r="AR77" t="str">
            <v>φ(mm)</v>
          </cell>
          <cell r="AS77" t="str">
            <v>冷媒配管１(液)</v>
          </cell>
          <cell r="AT77">
            <v>9.52</v>
          </cell>
          <cell r="AU77" t="str">
            <v>φ(mm)</v>
          </cell>
          <cell r="AV77" t="str">
            <v>製品質量</v>
          </cell>
          <cell r="AW77">
            <v>96</v>
          </cell>
          <cell r="AX77" t="str">
            <v>kg</v>
          </cell>
        </row>
        <row r="78">
          <cell r="B78" t="str">
            <v>PUH-J112GA-BSG</v>
          </cell>
          <cell r="C78" t="str">
            <v>標準価格</v>
          </cell>
          <cell r="D78">
            <v>665000</v>
          </cell>
          <cell r="E78" t="str">
            <v>円</v>
          </cell>
          <cell r="F78" t="str">
            <v>冷房能力</v>
          </cell>
          <cell r="G78">
            <v>10</v>
          </cell>
          <cell r="H78" t="str">
            <v>kW</v>
          </cell>
          <cell r="I78" t="str">
            <v>消費電力(冷房)</v>
          </cell>
          <cell r="J78">
            <v>3.27</v>
          </cell>
          <cell r="K78" t="str">
            <v>kW</v>
          </cell>
          <cell r="L78" t="str">
            <v>暖房能力</v>
          </cell>
          <cell r="M78">
            <v>10.6</v>
          </cell>
          <cell r="N78" t="str">
            <v>kW</v>
          </cell>
          <cell r="O78" t="str">
            <v>消費電力(暖房)</v>
          </cell>
          <cell r="P78">
            <v>3.14</v>
          </cell>
          <cell r="Q78" t="str">
            <v>kW</v>
          </cell>
          <cell r="R78" t="str">
            <v>電源</v>
          </cell>
          <cell r="S78" t="str">
            <v>三相</v>
          </cell>
          <cell r="T78" t="str">
            <v>φ</v>
          </cell>
          <cell r="U78" t="str">
            <v>電圧</v>
          </cell>
          <cell r="V78">
            <v>200</v>
          </cell>
          <cell r="W78" t="str">
            <v>V</v>
          </cell>
          <cell r="X78" t="str">
            <v>外形寸法　高さ</v>
          </cell>
          <cell r="Y78">
            <v>1260</v>
          </cell>
          <cell r="Z78" t="str">
            <v>mm</v>
          </cell>
          <cell r="AA78" t="str">
            <v>外形寸法　幅</v>
          </cell>
          <cell r="AB78">
            <v>900</v>
          </cell>
          <cell r="AC78" t="str">
            <v>mm</v>
          </cell>
          <cell r="AD78" t="str">
            <v>外形寸法　奥行</v>
          </cell>
          <cell r="AE78">
            <v>330</v>
          </cell>
          <cell r="AF78" t="str">
            <v>mm</v>
          </cell>
          <cell r="AG78" t="str">
            <v>圧縮機出力</v>
          </cell>
          <cell r="AH78">
            <v>3</v>
          </cell>
          <cell r="AI78" t="str">
            <v>kW</v>
          </cell>
          <cell r="AJ78" t="str">
            <v>風量</v>
          </cell>
          <cell r="AK78">
            <v>80</v>
          </cell>
          <cell r="AL78" t="str">
            <v>m3/min</v>
          </cell>
          <cell r="AM78" t="str">
            <v>送風機出力</v>
          </cell>
          <cell r="AN78" t="str">
            <v>0.06×2</v>
          </cell>
          <cell r="AO78" t="str">
            <v>kW</v>
          </cell>
          <cell r="AP78" t="str">
            <v>冷媒配管１(ガス)</v>
          </cell>
          <cell r="AQ78">
            <v>19.05</v>
          </cell>
          <cell r="AR78" t="str">
            <v>φ(mm)</v>
          </cell>
          <cell r="AS78" t="str">
            <v>冷媒配管１(液)</v>
          </cell>
          <cell r="AT78">
            <v>9.52</v>
          </cell>
          <cell r="AU78" t="str">
            <v>φ(mm)</v>
          </cell>
          <cell r="AV78" t="str">
            <v>製品質量</v>
          </cell>
          <cell r="AW78">
            <v>96</v>
          </cell>
          <cell r="AX78" t="str">
            <v>kg</v>
          </cell>
        </row>
        <row r="79">
          <cell r="B79" t="str">
            <v>PUH-J112GAM</v>
          </cell>
          <cell r="C79" t="str">
            <v>標準価格</v>
          </cell>
          <cell r="D79">
            <v>535000</v>
          </cell>
          <cell r="E79" t="str">
            <v>円</v>
          </cell>
          <cell r="F79" t="str">
            <v>冷房能力</v>
          </cell>
          <cell r="G79">
            <v>10</v>
          </cell>
          <cell r="H79" t="str">
            <v>kW</v>
          </cell>
          <cell r="I79" t="str">
            <v>消費電力(冷房)</v>
          </cell>
          <cell r="J79">
            <v>3.27</v>
          </cell>
          <cell r="K79" t="str">
            <v>kW</v>
          </cell>
          <cell r="L79" t="str">
            <v>暖房能力</v>
          </cell>
          <cell r="M79">
            <v>10.6</v>
          </cell>
          <cell r="N79" t="str">
            <v>kW</v>
          </cell>
          <cell r="O79" t="str">
            <v>消費電力(暖房)</v>
          </cell>
          <cell r="P79">
            <v>3.14</v>
          </cell>
          <cell r="Q79" t="str">
            <v>kW</v>
          </cell>
          <cell r="R79" t="str">
            <v>電源</v>
          </cell>
          <cell r="S79" t="str">
            <v>三相</v>
          </cell>
          <cell r="T79" t="str">
            <v>φ</v>
          </cell>
          <cell r="U79" t="str">
            <v>電圧</v>
          </cell>
          <cell r="V79">
            <v>200</v>
          </cell>
          <cell r="W79" t="str">
            <v>V</v>
          </cell>
          <cell r="X79" t="str">
            <v>外形寸法　高さ</v>
          </cell>
          <cell r="Y79">
            <v>1260</v>
          </cell>
          <cell r="Z79" t="str">
            <v>mm</v>
          </cell>
          <cell r="AA79" t="str">
            <v>外形寸法　幅</v>
          </cell>
          <cell r="AB79">
            <v>900</v>
          </cell>
          <cell r="AC79" t="str">
            <v>mm</v>
          </cell>
          <cell r="AD79" t="str">
            <v>外形寸法　奥行</v>
          </cell>
          <cell r="AE79">
            <v>330</v>
          </cell>
          <cell r="AF79" t="str">
            <v>mm</v>
          </cell>
          <cell r="AG79" t="str">
            <v>圧縮機出力</v>
          </cell>
          <cell r="AH79">
            <v>3</v>
          </cell>
          <cell r="AI79" t="str">
            <v>kW</v>
          </cell>
          <cell r="AJ79" t="str">
            <v>風量</v>
          </cell>
          <cell r="AK79">
            <v>80</v>
          </cell>
          <cell r="AL79" t="str">
            <v>m3/min</v>
          </cell>
          <cell r="AM79" t="str">
            <v>送風機出力</v>
          </cell>
          <cell r="AN79" t="str">
            <v>0.06×2</v>
          </cell>
          <cell r="AO79" t="str">
            <v>kW</v>
          </cell>
          <cell r="AP79" t="str">
            <v>冷媒配管１(ガス)</v>
          </cell>
          <cell r="AQ79">
            <v>19.05</v>
          </cell>
          <cell r="AR79" t="str">
            <v>φ(mm)</v>
          </cell>
          <cell r="AS79" t="str">
            <v>冷媒配管１(液)</v>
          </cell>
          <cell r="AT79">
            <v>9.52</v>
          </cell>
          <cell r="AU79" t="str">
            <v>φ(mm)</v>
          </cell>
          <cell r="AV79" t="str">
            <v>製品質量</v>
          </cell>
          <cell r="AW79">
            <v>96</v>
          </cell>
          <cell r="AX79" t="str">
            <v>kg</v>
          </cell>
        </row>
        <row r="80">
          <cell r="B80" t="str">
            <v>PUH-J125FA</v>
          </cell>
          <cell r="C80" t="str">
            <v>標準価格</v>
          </cell>
          <cell r="D80">
            <v>555000</v>
          </cell>
          <cell r="E80" t="str">
            <v>円</v>
          </cell>
          <cell r="F80" t="str">
            <v>冷房能力</v>
          </cell>
          <cell r="G80">
            <v>11.2</v>
          </cell>
          <cell r="H80" t="str">
            <v>kW</v>
          </cell>
          <cell r="I80" t="str">
            <v>消費電力(冷房)</v>
          </cell>
          <cell r="J80">
            <v>4.4000000000000004</v>
          </cell>
          <cell r="K80" t="str">
            <v>kW</v>
          </cell>
          <cell r="L80" t="str">
            <v>暖房能力</v>
          </cell>
          <cell r="M80">
            <v>13.2</v>
          </cell>
          <cell r="N80" t="str">
            <v>kW</v>
          </cell>
          <cell r="O80" t="str">
            <v>消費電力(暖房)</v>
          </cell>
          <cell r="P80">
            <v>4.3499999999999996</v>
          </cell>
          <cell r="Q80" t="str">
            <v>kW</v>
          </cell>
          <cell r="R80" t="str">
            <v>電源</v>
          </cell>
          <cell r="S80" t="str">
            <v>三相</v>
          </cell>
          <cell r="T80" t="str">
            <v>φ</v>
          </cell>
          <cell r="U80" t="str">
            <v>電圧</v>
          </cell>
          <cell r="V80">
            <v>200</v>
          </cell>
          <cell r="W80" t="str">
            <v>V</v>
          </cell>
          <cell r="X80" t="str">
            <v>外形寸法　高さ</v>
          </cell>
          <cell r="Y80">
            <v>1280</v>
          </cell>
          <cell r="Z80" t="str">
            <v>mm</v>
          </cell>
          <cell r="AA80" t="str">
            <v>外形寸法　幅</v>
          </cell>
          <cell r="AB80">
            <v>1020</v>
          </cell>
          <cell r="AC80" t="str">
            <v>mm</v>
          </cell>
          <cell r="AD80" t="str">
            <v>外形寸法　奥行</v>
          </cell>
          <cell r="AE80">
            <v>350</v>
          </cell>
          <cell r="AF80" t="str">
            <v>mm</v>
          </cell>
          <cell r="AG80" t="str">
            <v>圧縮機出力</v>
          </cell>
          <cell r="AH80">
            <v>3.5</v>
          </cell>
          <cell r="AI80" t="str">
            <v>kW</v>
          </cell>
          <cell r="AJ80" t="str">
            <v>風量</v>
          </cell>
          <cell r="AK80">
            <v>90</v>
          </cell>
          <cell r="AL80" t="str">
            <v>m3/min</v>
          </cell>
          <cell r="AM80" t="str">
            <v>送風機出力</v>
          </cell>
          <cell r="AN80" t="str">
            <v>0.06×2</v>
          </cell>
          <cell r="AO80" t="str">
            <v>kW</v>
          </cell>
          <cell r="AP80" t="str">
            <v>冷媒配管１(ガス)</v>
          </cell>
          <cell r="AQ80">
            <v>19.05</v>
          </cell>
          <cell r="AR80" t="str">
            <v>φ(mm)</v>
          </cell>
          <cell r="AS80" t="str">
            <v>冷媒配管１(液)</v>
          </cell>
          <cell r="AT80">
            <v>9.52</v>
          </cell>
          <cell r="AU80" t="str">
            <v>φ(mm)</v>
          </cell>
          <cell r="AV80" t="str">
            <v>製品質量</v>
          </cell>
          <cell r="AW80">
            <v>118</v>
          </cell>
          <cell r="AX80" t="str">
            <v>kg</v>
          </cell>
        </row>
        <row r="81">
          <cell r="B81" t="str">
            <v>PUH-J125FA-BS</v>
          </cell>
          <cell r="C81" t="str">
            <v>標準価格</v>
          </cell>
          <cell r="D81">
            <v>670000</v>
          </cell>
          <cell r="E81" t="str">
            <v>円</v>
          </cell>
          <cell r="F81" t="str">
            <v>冷房能力</v>
          </cell>
          <cell r="G81">
            <v>11.2</v>
          </cell>
          <cell r="H81" t="str">
            <v>kW</v>
          </cell>
          <cell r="I81" t="str">
            <v>消費電力(冷房)</v>
          </cell>
          <cell r="J81">
            <v>4.4000000000000004</v>
          </cell>
          <cell r="K81" t="str">
            <v>kW</v>
          </cell>
          <cell r="L81" t="str">
            <v>暖房能力</v>
          </cell>
          <cell r="M81">
            <v>13.2</v>
          </cell>
          <cell r="N81" t="str">
            <v>kW</v>
          </cell>
          <cell r="O81" t="str">
            <v>消費電力(暖房)</v>
          </cell>
          <cell r="P81">
            <v>4.3499999999999996</v>
          </cell>
          <cell r="Q81" t="str">
            <v>kW</v>
          </cell>
          <cell r="R81" t="str">
            <v>電源</v>
          </cell>
          <cell r="S81" t="str">
            <v>三相</v>
          </cell>
          <cell r="T81" t="str">
            <v>φ</v>
          </cell>
          <cell r="U81" t="str">
            <v>電圧</v>
          </cell>
          <cell r="V81">
            <v>200</v>
          </cell>
          <cell r="W81" t="str">
            <v>V</v>
          </cell>
          <cell r="X81" t="str">
            <v>外形寸法　高さ</v>
          </cell>
          <cell r="Y81">
            <v>1280</v>
          </cell>
          <cell r="Z81" t="str">
            <v>mm</v>
          </cell>
          <cell r="AA81" t="str">
            <v>外形寸法　幅</v>
          </cell>
          <cell r="AB81">
            <v>1020</v>
          </cell>
          <cell r="AC81" t="str">
            <v>mm</v>
          </cell>
          <cell r="AD81" t="str">
            <v>外形寸法　奥行</v>
          </cell>
          <cell r="AE81">
            <v>350</v>
          </cell>
          <cell r="AF81" t="str">
            <v>mm</v>
          </cell>
          <cell r="AG81" t="str">
            <v>圧縮機出力</v>
          </cell>
          <cell r="AH81">
            <v>3.5</v>
          </cell>
          <cell r="AI81" t="str">
            <v>kW</v>
          </cell>
          <cell r="AJ81" t="str">
            <v>風量</v>
          </cell>
          <cell r="AK81">
            <v>90</v>
          </cell>
          <cell r="AL81" t="str">
            <v>m3/min</v>
          </cell>
          <cell r="AM81" t="str">
            <v>送風機出力</v>
          </cell>
          <cell r="AN81" t="str">
            <v>0.06×2</v>
          </cell>
          <cell r="AO81" t="str">
            <v>kW</v>
          </cell>
          <cell r="AP81" t="str">
            <v>冷媒配管１(ガス)</v>
          </cell>
          <cell r="AQ81">
            <v>19.05</v>
          </cell>
          <cell r="AR81" t="str">
            <v>φ(mm)</v>
          </cell>
          <cell r="AS81" t="str">
            <v>冷媒配管１(液)</v>
          </cell>
          <cell r="AT81">
            <v>9.52</v>
          </cell>
          <cell r="AU81" t="str">
            <v>φ(mm)</v>
          </cell>
          <cell r="AV81" t="str">
            <v>製品質量</v>
          </cell>
          <cell r="AW81">
            <v>118</v>
          </cell>
          <cell r="AX81" t="str">
            <v>kg</v>
          </cell>
        </row>
        <row r="82">
          <cell r="B82" t="str">
            <v>PUH-J125FA-BSG</v>
          </cell>
          <cell r="C82" t="str">
            <v>標準価格</v>
          </cell>
          <cell r="D82">
            <v>725000</v>
          </cell>
          <cell r="E82" t="str">
            <v>円</v>
          </cell>
          <cell r="F82" t="str">
            <v>冷房能力</v>
          </cell>
          <cell r="G82">
            <v>11.2</v>
          </cell>
          <cell r="H82" t="str">
            <v>kW</v>
          </cell>
          <cell r="I82" t="str">
            <v>消費電力(冷房)</v>
          </cell>
          <cell r="J82">
            <v>4.4000000000000004</v>
          </cell>
          <cell r="K82" t="str">
            <v>kW</v>
          </cell>
          <cell r="L82" t="str">
            <v>暖房能力</v>
          </cell>
          <cell r="M82">
            <v>13.2</v>
          </cell>
          <cell r="N82" t="str">
            <v>kW</v>
          </cell>
          <cell r="O82" t="str">
            <v>消費電力(暖房)</v>
          </cell>
          <cell r="P82">
            <v>4.3499999999999996</v>
          </cell>
          <cell r="Q82" t="str">
            <v>kW</v>
          </cell>
          <cell r="R82" t="str">
            <v>電源</v>
          </cell>
          <cell r="S82" t="str">
            <v>三相</v>
          </cell>
          <cell r="T82" t="str">
            <v>φ</v>
          </cell>
          <cell r="U82" t="str">
            <v>電圧</v>
          </cell>
          <cell r="V82">
            <v>200</v>
          </cell>
          <cell r="W82" t="str">
            <v>V</v>
          </cell>
          <cell r="X82" t="str">
            <v>外形寸法　高さ</v>
          </cell>
          <cell r="Y82">
            <v>1280</v>
          </cell>
          <cell r="Z82" t="str">
            <v>mm</v>
          </cell>
          <cell r="AA82" t="str">
            <v>外形寸法　幅</v>
          </cell>
          <cell r="AB82">
            <v>1020</v>
          </cell>
          <cell r="AC82" t="str">
            <v>mm</v>
          </cell>
          <cell r="AD82" t="str">
            <v>外形寸法　奥行</v>
          </cell>
          <cell r="AE82">
            <v>350</v>
          </cell>
          <cell r="AF82" t="str">
            <v>mm</v>
          </cell>
          <cell r="AG82" t="str">
            <v>圧縮機出力</v>
          </cell>
          <cell r="AH82">
            <v>3.5</v>
          </cell>
          <cell r="AI82" t="str">
            <v>kW</v>
          </cell>
          <cell r="AJ82" t="str">
            <v>風量</v>
          </cell>
          <cell r="AK82">
            <v>90</v>
          </cell>
          <cell r="AL82" t="str">
            <v>m3/min</v>
          </cell>
          <cell r="AM82" t="str">
            <v>送風機出力</v>
          </cell>
          <cell r="AN82" t="str">
            <v>0.06×2</v>
          </cell>
          <cell r="AO82" t="str">
            <v>kW</v>
          </cell>
          <cell r="AP82" t="str">
            <v>冷媒配管１(ガス)</v>
          </cell>
          <cell r="AQ82">
            <v>19.05</v>
          </cell>
          <cell r="AR82" t="str">
            <v>φ(mm)</v>
          </cell>
          <cell r="AS82" t="str">
            <v>冷媒配管１(液)</v>
          </cell>
          <cell r="AT82">
            <v>9.52</v>
          </cell>
          <cell r="AU82" t="str">
            <v>φ(mm)</v>
          </cell>
          <cell r="AV82" t="str">
            <v>製品質量</v>
          </cell>
          <cell r="AW82">
            <v>118</v>
          </cell>
          <cell r="AX82" t="str">
            <v>kg</v>
          </cell>
        </row>
        <row r="83">
          <cell r="B83" t="str">
            <v>PUH-J125FAM</v>
          </cell>
          <cell r="C83" t="str">
            <v>標準価格</v>
          </cell>
          <cell r="D83">
            <v>580000</v>
          </cell>
          <cell r="E83" t="str">
            <v>円</v>
          </cell>
          <cell r="F83" t="str">
            <v>冷房能力</v>
          </cell>
          <cell r="G83">
            <v>11.2</v>
          </cell>
          <cell r="H83" t="str">
            <v>kW</v>
          </cell>
          <cell r="I83" t="str">
            <v>消費電力(冷房)</v>
          </cell>
          <cell r="J83">
            <v>4.4000000000000004</v>
          </cell>
          <cell r="K83" t="str">
            <v>kW</v>
          </cell>
          <cell r="L83" t="str">
            <v>暖房能力</v>
          </cell>
          <cell r="M83">
            <v>13.2</v>
          </cell>
          <cell r="N83" t="str">
            <v>kW</v>
          </cell>
          <cell r="O83" t="str">
            <v>消費電力(暖房)</v>
          </cell>
          <cell r="P83">
            <v>4.3499999999999996</v>
          </cell>
          <cell r="Q83" t="str">
            <v>kW</v>
          </cell>
          <cell r="R83" t="str">
            <v>電源</v>
          </cell>
          <cell r="S83" t="str">
            <v>三相</v>
          </cell>
          <cell r="T83" t="str">
            <v>φ</v>
          </cell>
          <cell r="U83" t="str">
            <v>電圧</v>
          </cell>
          <cell r="V83">
            <v>200</v>
          </cell>
          <cell r="W83" t="str">
            <v>V</v>
          </cell>
          <cell r="X83" t="str">
            <v>外形寸法　高さ</v>
          </cell>
          <cell r="Y83">
            <v>1280</v>
          </cell>
          <cell r="Z83" t="str">
            <v>mm</v>
          </cell>
          <cell r="AA83" t="str">
            <v>外形寸法　幅</v>
          </cell>
          <cell r="AB83">
            <v>1020</v>
          </cell>
          <cell r="AC83" t="str">
            <v>mm</v>
          </cell>
          <cell r="AD83" t="str">
            <v>外形寸法　奥行</v>
          </cell>
          <cell r="AE83">
            <v>350</v>
          </cell>
          <cell r="AF83" t="str">
            <v>mm</v>
          </cell>
          <cell r="AG83" t="str">
            <v>圧縮機出力</v>
          </cell>
          <cell r="AH83">
            <v>3.5</v>
          </cell>
          <cell r="AI83" t="str">
            <v>kW</v>
          </cell>
          <cell r="AJ83" t="str">
            <v>風量</v>
          </cell>
          <cell r="AK83">
            <v>90</v>
          </cell>
          <cell r="AL83" t="str">
            <v>m3/min</v>
          </cell>
          <cell r="AM83" t="str">
            <v>送風機出力</v>
          </cell>
          <cell r="AN83" t="str">
            <v>0.06×2</v>
          </cell>
          <cell r="AO83" t="str">
            <v>kW</v>
          </cell>
          <cell r="AP83" t="str">
            <v>冷媒配管１(ガス)</v>
          </cell>
          <cell r="AQ83">
            <v>19.05</v>
          </cell>
          <cell r="AR83" t="str">
            <v>φ(mm)</v>
          </cell>
          <cell r="AS83" t="str">
            <v>冷媒配管１(液)</v>
          </cell>
          <cell r="AT83">
            <v>9.52</v>
          </cell>
          <cell r="AU83" t="str">
            <v>φ(mm)</v>
          </cell>
          <cell r="AV83" t="str">
            <v>製品質量</v>
          </cell>
          <cell r="AW83">
            <v>118</v>
          </cell>
          <cell r="AX83" t="str">
            <v>kg</v>
          </cell>
        </row>
        <row r="84">
          <cell r="B84" t="str">
            <v>PUH-J125FK</v>
          </cell>
          <cell r="C84" t="str">
            <v>標準価格</v>
          </cell>
          <cell r="D84">
            <v>550000</v>
          </cell>
          <cell r="E84" t="str">
            <v>円</v>
          </cell>
          <cell r="F84" t="str">
            <v>冷房能力</v>
          </cell>
          <cell r="G84">
            <v>11.2</v>
          </cell>
          <cell r="H84" t="str">
            <v>kW</v>
          </cell>
          <cell r="I84" t="str">
            <v>消費電力(冷房)</v>
          </cell>
          <cell r="J84">
            <v>4.4000000000000004</v>
          </cell>
          <cell r="K84" t="str">
            <v>kW</v>
          </cell>
          <cell r="L84" t="str">
            <v>暖房能力</v>
          </cell>
          <cell r="M84">
            <v>14</v>
          </cell>
          <cell r="N84" t="str">
            <v>kW</v>
          </cell>
          <cell r="O84" t="str">
            <v>消費電力(暖房)</v>
          </cell>
          <cell r="P84">
            <v>4.3499999999999996</v>
          </cell>
          <cell r="Q84" t="str">
            <v>kW</v>
          </cell>
          <cell r="R84" t="str">
            <v>電源</v>
          </cell>
          <cell r="S84" t="str">
            <v>三相</v>
          </cell>
          <cell r="T84" t="str">
            <v>φ</v>
          </cell>
          <cell r="U84" t="str">
            <v>電圧</v>
          </cell>
          <cell r="V84">
            <v>200</v>
          </cell>
          <cell r="W84" t="str">
            <v>V</v>
          </cell>
          <cell r="X84" t="str">
            <v>外形寸法　高さ</v>
          </cell>
          <cell r="Y84">
            <v>1280</v>
          </cell>
          <cell r="Z84" t="str">
            <v>mm</v>
          </cell>
          <cell r="AA84" t="str">
            <v>外形寸法　幅</v>
          </cell>
          <cell r="AB84">
            <v>1020</v>
          </cell>
          <cell r="AC84" t="str">
            <v>mm</v>
          </cell>
          <cell r="AD84" t="str">
            <v>外形寸法　奥行</v>
          </cell>
          <cell r="AE84">
            <v>350</v>
          </cell>
          <cell r="AF84" t="str">
            <v>mm</v>
          </cell>
          <cell r="AG84" t="str">
            <v>圧縮機出力</v>
          </cell>
          <cell r="AH84">
            <v>3.5</v>
          </cell>
          <cell r="AI84" t="str">
            <v>kW</v>
          </cell>
          <cell r="AJ84" t="str">
            <v>風量</v>
          </cell>
          <cell r="AK84">
            <v>90</v>
          </cell>
          <cell r="AL84" t="str">
            <v>m3/min</v>
          </cell>
          <cell r="AM84" t="str">
            <v>送風機出力</v>
          </cell>
          <cell r="AN84" t="str">
            <v>0.06×2</v>
          </cell>
          <cell r="AO84" t="str">
            <v>kW</v>
          </cell>
          <cell r="AP84" t="str">
            <v>冷媒配管１(ガス)</v>
          </cell>
          <cell r="AQ84">
            <v>19.05</v>
          </cell>
          <cell r="AR84" t="str">
            <v>φ(mm)</v>
          </cell>
          <cell r="AS84" t="str">
            <v>冷媒配管１(液)</v>
          </cell>
          <cell r="AT84">
            <v>9.52</v>
          </cell>
          <cell r="AU84" t="str">
            <v>φ(mm)</v>
          </cell>
          <cell r="AV84" t="str">
            <v>製品質量</v>
          </cell>
          <cell r="AW84">
            <v>118</v>
          </cell>
          <cell r="AX84" t="str">
            <v>kg</v>
          </cell>
        </row>
        <row r="85">
          <cell r="B85" t="str">
            <v>PUH-J125FK-BS</v>
          </cell>
          <cell r="C85" t="str">
            <v>標準価格</v>
          </cell>
          <cell r="D85">
            <v>670000</v>
          </cell>
          <cell r="E85" t="str">
            <v>円</v>
          </cell>
          <cell r="F85" t="str">
            <v>冷房能力</v>
          </cell>
          <cell r="G85">
            <v>11.2</v>
          </cell>
          <cell r="H85" t="str">
            <v>kW</v>
          </cell>
          <cell r="I85" t="str">
            <v>消費電力(冷房)</v>
          </cell>
          <cell r="J85">
            <v>0</v>
          </cell>
          <cell r="K85" t="str">
            <v>kW</v>
          </cell>
          <cell r="L85" t="str">
            <v>暖房能力</v>
          </cell>
          <cell r="M85">
            <v>14</v>
          </cell>
          <cell r="N85" t="str">
            <v>kW</v>
          </cell>
          <cell r="O85" t="str">
            <v>消費電力(暖房)</v>
          </cell>
          <cell r="P85">
            <v>0</v>
          </cell>
          <cell r="Q85" t="str">
            <v>kW</v>
          </cell>
          <cell r="R85" t="str">
            <v>電源</v>
          </cell>
          <cell r="S85" t="str">
            <v>三相</v>
          </cell>
          <cell r="T85" t="str">
            <v>φ</v>
          </cell>
          <cell r="U85" t="str">
            <v>電圧</v>
          </cell>
          <cell r="V85">
            <v>200</v>
          </cell>
          <cell r="W85" t="str">
            <v>V</v>
          </cell>
          <cell r="X85" t="str">
            <v>外形寸法　高さ</v>
          </cell>
          <cell r="Y85">
            <v>1280</v>
          </cell>
          <cell r="Z85" t="str">
            <v>mm</v>
          </cell>
          <cell r="AA85" t="str">
            <v>外形寸法　幅</v>
          </cell>
          <cell r="AB85">
            <v>1020</v>
          </cell>
          <cell r="AC85" t="str">
            <v>mm</v>
          </cell>
          <cell r="AD85" t="str">
            <v>外形寸法　奥行</v>
          </cell>
          <cell r="AE85">
            <v>350</v>
          </cell>
          <cell r="AF85" t="str">
            <v>mm</v>
          </cell>
          <cell r="AG85" t="str">
            <v>圧縮機出力</v>
          </cell>
          <cell r="AH85">
            <v>3.5</v>
          </cell>
          <cell r="AI85" t="str">
            <v>kW</v>
          </cell>
          <cell r="AJ85" t="str">
            <v>風量</v>
          </cell>
          <cell r="AK85">
            <v>90</v>
          </cell>
          <cell r="AL85" t="str">
            <v>m3/min</v>
          </cell>
          <cell r="AM85" t="str">
            <v>送風機出力</v>
          </cell>
          <cell r="AN85" t="str">
            <v>0.06×2</v>
          </cell>
          <cell r="AO85" t="str">
            <v>kW</v>
          </cell>
          <cell r="AP85" t="str">
            <v>冷媒配管１(ガス)</v>
          </cell>
          <cell r="AQ85">
            <v>19.05</v>
          </cell>
          <cell r="AR85" t="str">
            <v>φ(mm)</v>
          </cell>
          <cell r="AS85" t="str">
            <v>冷媒配管１(液)</v>
          </cell>
          <cell r="AT85">
            <v>9.52</v>
          </cell>
          <cell r="AU85" t="str">
            <v>φ(mm)</v>
          </cell>
          <cell r="AV85" t="str">
            <v>製品質量</v>
          </cell>
          <cell r="AW85">
            <v>118</v>
          </cell>
          <cell r="AX85" t="str">
            <v>kg</v>
          </cell>
        </row>
        <row r="86">
          <cell r="B86" t="str">
            <v>PUH-J125FK-BSG</v>
          </cell>
          <cell r="C86" t="str">
            <v>標準価格</v>
          </cell>
          <cell r="D86">
            <v>725000</v>
          </cell>
          <cell r="E86" t="str">
            <v>円</v>
          </cell>
          <cell r="F86" t="str">
            <v>冷房能力</v>
          </cell>
          <cell r="G86">
            <v>11.2</v>
          </cell>
          <cell r="H86" t="str">
            <v>kW</v>
          </cell>
          <cell r="I86" t="str">
            <v>消費電力(冷房)</v>
          </cell>
          <cell r="J86">
            <v>0</v>
          </cell>
          <cell r="K86" t="str">
            <v>kW</v>
          </cell>
          <cell r="L86" t="str">
            <v>暖房能力</v>
          </cell>
          <cell r="M86">
            <v>14</v>
          </cell>
          <cell r="N86" t="str">
            <v>kW</v>
          </cell>
          <cell r="O86" t="str">
            <v>消費電力(暖房)</v>
          </cell>
          <cell r="P86">
            <v>0</v>
          </cell>
          <cell r="Q86" t="str">
            <v>kW</v>
          </cell>
          <cell r="R86" t="str">
            <v>電源</v>
          </cell>
          <cell r="S86" t="str">
            <v>三相</v>
          </cell>
          <cell r="T86" t="str">
            <v>φ</v>
          </cell>
          <cell r="U86" t="str">
            <v>電圧</v>
          </cell>
          <cell r="V86">
            <v>200</v>
          </cell>
          <cell r="W86" t="str">
            <v>V</v>
          </cell>
          <cell r="X86" t="str">
            <v>外形寸法　高さ</v>
          </cell>
          <cell r="Y86">
            <v>1280</v>
          </cell>
          <cell r="Z86" t="str">
            <v>mm</v>
          </cell>
          <cell r="AA86" t="str">
            <v>外形寸法　幅</v>
          </cell>
          <cell r="AB86">
            <v>1020</v>
          </cell>
          <cell r="AC86" t="str">
            <v>mm</v>
          </cell>
          <cell r="AD86" t="str">
            <v>外形寸法　奥行</v>
          </cell>
          <cell r="AE86">
            <v>350</v>
          </cell>
          <cell r="AF86" t="str">
            <v>mm</v>
          </cell>
          <cell r="AG86" t="str">
            <v>圧縮機出力</v>
          </cell>
          <cell r="AH86">
            <v>3.5</v>
          </cell>
          <cell r="AI86" t="str">
            <v>kW</v>
          </cell>
          <cell r="AJ86" t="str">
            <v>風量</v>
          </cell>
          <cell r="AK86">
            <v>90</v>
          </cell>
          <cell r="AL86" t="str">
            <v>m3/min</v>
          </cell>
          <cell r="AM86" t="str">
            <v>送風機出力</v>
          </cell>
          <cell r="AN86" t="str">
            <v>0.06×2</v>
          </cell>
          <cell r="AO86" t="str">
            <v>kW</v>
          </cell>
          <cell r="AP86" t="str">
            <v>冷媒配管１(ガス)</v>
          </cell>
          <cell r="AQ86">
            <v>19.05</v>
          </cell>
          <cell r="AR86" t="str">
            <v>φ(mm)</v>
          </cell>
          <cell r="AS86" t="str">
            <v>冷媒配管１(液)</v>
          </cell>
          <cell r="AT86">
            <v>9.52</v>
          </cell>
          <cell r="AU86" t="str">
            <v>φ(mm)</v>
          </cell>
          <cell r="AV86" t="str">
            <v>製品質量</v>
          </cell>
          <cell r="AW86">
            <v>118</v>
          </cell>
          <cell r="AX86" t="str">
            <v>kg</v>
          </cell>
        </row>
        <row r="87">
          <cell r="B87" t="str">
            <v>PUH-J125GA</v>
          </cell>
          <cell r="C87" t="str">
            <v>標準価格</v>
          </cell>
          <cell r="D87">
            <v>555000</v>
          </cell>
          <cell r="E87" t="str">
            <v>円</v>
          </cell>
          <cell r="F87" t="str">
            <v>冷房能力</v>
          </cell>
          <cell r="G87">
            <v>11.2</v>
          </cell>
          <cell r="H87" t="str">
            <v>kW</v>
          </cell>
          <cell r="I87" t="str">
            <v>消費電力(冷房)</v>
          </cell>
          <cell r="J87">
            <v>4.58</v>
          </cell>
          <cell r="K87" t="str">
            <v>kW</v>
          </cell>
          <cell r="L87" t="str">
            <v>暖房能力</v>
          </cell>
          <cell r="M87">
            <v>14</v>
          </cell>
          <cell r="N87" t="str">
            <v>kW</v>
          </cell>
          <cell r="O87" t="str">
            <v>消費電力(暖房)</v>
          </cell>
          <cell r="P87">
            <v>4.4800000000000004</v>
          </cell>
          <cell r="Q87" t="str">
            <v>kW</v>
          </cell>
          <cell r="R87" t="str">
            <v>電源</v>
          </cell>
          <cell r="S87" t="str">
            <v>三相</v>
          </cell>
          <cell r="T87" t="str">
            <v>φ</v>
          </cell>
          <cell r="U87" t="str">
            <v>電圧</v>
          </cell>
          <cell r="V87">
            <v>200</v>
          </cell>
          <cell r="W87" t="str">
            <v>V</v>
          </cell>
          <cell r="X87" t="str">
            <v>外形寸法　高さ</v>
          </cell>
          <cell r="Y87">
            <v>1260</v>
          </cell>
          <cell r="Z87" t="str">
            <v>mm</v>
          </cell>
          <cell r="AA87" t="str">
            <v>外形寸法　幅</v>
          </cell>
          <cell r="AB87">
            <v>1050</v>
          </cell>
          <cell r="AC87" t="str">
            <v>mm</v>
          </cell>
          <cell r="AD87" t="str">
            <v>外形寸法　奥行</v>
          </cell>
          <cell r="AE87">
            <v>350</v>
          </cell>
          <cell r="AF87" t="str">
            <v>mm</v>
          </cell>
          <cell r="AG87" t="str">
            <v>圧縮機出力</v>
          </cell>
          <cell r="AH87">
            <v>3.5</v>
          </cell>
          <cell r="AI87" t="str">
            <v>kW</v>
          </cell>
          <cell r="AJ87" t="str">
            <v>風量</v>
          </cell>
          <cell r="AK87">
            <v>85</v>
          </cell>
          <cell r="AL87" t="str">
            <v>m3/min</v>
          </cell>
          <cell r="AM87" t="str">
            <v>送風機出力</v>
          </cell>
          <cell r="AN87" t="str">
            <v>0.07×2</v>
          </cell>
          <cell r="AO87" t="str">
            <v>kW</v>
          </cell>
          <cell r="AP87" t="str">
            <v>冷媒配管１(ガス)</v>
          </cell>
          <cell r="AQ87">
            <v>19.05</v>
          </cell>
          <cell r="AR87" t="str">
            <v>φ(mm)</v>
          </cell>
          <cell r="AS87" t="str">
            <v>冷媒配管１(液)</v>
          </cell>
          <cell r="AT87">
            <v>9.52</v>
          </cell>
          <cell r="AU87" t="str">
            <v>φ(mm)</v>
          </cell>
          <cell r="AV87" t="str">
            <v>製品質量</v>
          </cell>
          <cell r="AW87">
            <v>111</v>
          </cell>
          <cell r="AX87" t="str">
            <v>kg</v>
          </cell>
        </row>
        <row r="88">
          <cell r="B88" t="str">
            <v>PUH-J125GA-BS</v>
          </cell>
          <cell r="C88" t="str">
            <v>標準価格</v>
          </cell>
          <cell r="D88">
            <v>670000</v>
          </cell>
          <cell r="E88" t="str">
            <v>円</v>
          </cell>
          <cell r="F88" t="str">
            <v>冷房能力</v>
          </cell>
          <cell r="G88">
            <v>11.2</v>
          </cell>
          <cell r="H88" t="str">
            <v>kW</v>
          </cell>
          <cell r="I88" t="str">
            <v>消費電力(冷房)</v>
          </cell>
          <cell r="J88">
            <v>4.58</v>
          </cell>
          <cell r="K88" t="str">
            <v>kW</v>
          </cell>
          <cell r="L88" t="str">
            <v>暖房能力</v>
          </cell>
          <cell r="M88">
            <v>14</v>
          </cell>
          <cell r="N88" t="str">
            <v>kW</v>
          </cell>
          <cell r="O88" t="str">
            <v>消費電力(暖房)</v>
          </cell>
          <cell r="P88">
            <v>4.4800000000000004</v>
          </cell>
          <cell r="Q88" t="str">
            <v>kW</v>
          </cell>
          <cell r="R88" t="str">
            <v>電源</v>
          </cell>
          <cell r="S88" t="str">
            <v>三相</v>
          </cell>
          <cell r="T88" t="str">
            <v>φ</v>
          </cell>
          <cell r="U88" t="str">
            <v>電圧</v>
          </cell>
          <cell r="V88">
            <v>200</v>
          </cell>
          <cell r="W88" t="str">
            <v>V</v>
          </cell>
          <cell r="X88" t="str">
            <v>外形寸法　高さ</v>
          </cell>
          <cell r="Y88">
            <v>1260</v>
          </cell>
          <cell r="Z88" t="str">
            <v>mm</v>
          </cell>
          <cell r="AA88" t="str">
            <v>外形寸法　幅</v>
          </cell>
          <cell r="AB88">
            <v>1050</v>
          </cell>
          <cell r="AC88" t="str">
            <v>mm</v>
          </cell>
          <cell r="AD88" t="str">
            <v>外形寸法　奥行</v>
          </cell>
          <cell r="AE88">
            <v>350</v>
          </cell>
          <cell r="AF88" t="str">
            <v>mm</v>
          </cell>
          <cell r="AG88" t="str">
            <v>圧縮機出力</v>
          </cell>
          <cell r="AH88">
            <v>3.5</v>
          </cell>
          <cell r="AI88" t="str">
            <v>kW</v>
          </cell>
          <cell r="AJ88" t="str">
            <v>風量</v>
          </cell>
          <cell r="AK88">
            <v>85</v>
          </cell>
          <cell r="AL88" t="str">
            <v>m3/min</v>
          </cell>
          <cell r="AM88" t="str">
            <v>送風機出力</v>
          </cell>
          <cell r="AN88" t="str">
            <v>0.07×2</v>
          </cell>
          <cell r="AO88" t="str">
            <v>kW</v>
          </cell>
          <cell r="AP88" t="str">
            <v>冷媒配管１(ガス)</v>
          </cell>
          <cell r="AQ88">
            <v>19.05</v>
          </cell>
          <cell r="AR88" t="str">
            <v>φ(mm)</v>
          </cell>
          <cell r="AS88" t="str">
            <v>冷媒配管１(液)</v>
          </cell>
          <cell r="AT88">
            <v>9.52</v>
          </cell>
          <cell r="AU88" t="str">
            <v>φ(mm)</v>
          </cell>
          <cell r="AV88" t="str">
            <v>製品質量</v>
          </cell>
          <cell r="AW88">
            <v>111</v>
          </cell>
          <cell r="AX88" t="str">
            <v>kg</v>
          </cell>
        </row>
        <row r="89">
          <cell r="B89" t="str">
            <v>PUH-J125GA-BSG</v>
          </cell>
          <cell r="C89" t="str">
            <v>標準価格</v>
          </cell>
          <cell r="D89">
            <v>725000</v>
          </cell>
          <cell r="E89" t="str">
            <v>円</v>
          </cell>
          <cell r="F89" t="str">
            <v>冷房能力</v>
          </cell>
          <cell r="G89">
            <v>11.2</v>
          </cell>
          <cell r="H89" t="str">
            <v>kW</v>
          </cell>
          <cell r="I89" t="str">
            <v>消費電力(冷房)</v>
          </cell>
          <cell r="J89">
            <v>4.58</v>
          </cell>
          <cell r="K89" t="str">
            <v>kW</v>
          </cell>
          <cell r="L89" t="str">
            <v>暖房能力</v>
          </cell>
          <cell r="M89">
            <v>14</v>
          </cell>
          <cell r="N89" t="str">
            <v>kW</v>
          </cell>
          <cell r="O89" t="str">
            <v>消費電力(暖房)</v>
          </cell>
          <cell r="P89">
            <v>4.4800000000000004</v>
          </cell>
          <cell r="Q89" t="str">
            <v>kW</v>
          </cell>
          <cell r="R89" t="str">
            <v>電源</v>
          </cell>
          <cell r="S89" t="str">
            <v>三相</v>
          </cell>
          <cell r="T89" t="str">
            <v>φ</v>
          </cell>
          <cell r="U89" t="str">
            <v>電圧</v>
          </cell>
          <cell r="V89">
            <v>200</v>
          </cell>
          <cell r="W89" t="str">
            <v>V</v>
          </cell>
          <cell r="X89" t="str">
            <v>外形寸法　高さ</v>
          </cell>
          <cell r="Y89">
            <v>1260</v>
          </cell>
          <cell r="Z89" t="str">
            <v>mm</v>
          </cell>
          <cell r="AA89" t="str">
            <v>外形寸法　幅</v>
          </cell>
          <cell r="AB89">
            <v>1050</v>
          </cell>
          <cell r="AC89" t="str">
            <v>mm</v>
          </cell>
          <cell r="AD89" t="str">
            <v>外形寸法　奥行</v>
          </cell>
          <cell r="AE89">
            <v>350</v>
          </cell>
          <cell r="AF89" t="str">
            <v>mm</v>
          </cell>
          <cell r="AG89" t="str">
            <v>圧縮機出力</v>
          </cell>
          <cell r="AH89">
            <v>3.5</v>
          </cell>
          <cell r="AI89" t="str">
            <v>kW</v>
          </cell>
          <cell r="AJ89" t="str">
            <v>風量</v>
          </cell>
          <cell r="AK89">
            <v>85</v>
          </cell>
          <cell r="AL89" t="str">
            <v>m3/min</v>
          </cell>
          <cell r="AM89" t="str">
            <v>送風機出力</v>
          </cell>
          <cell r="AN89" t="str">
            <v>0.07×2</v>
          </cell>
          <cell r="AO89" t="str">
            <v>kW</v>
          </cell>
          <cell r="AP89" t="str">
            <v>冷媒配管１(ガス)</v>
          </cell>
          <cell r="AQ89">
            <v>19.05</v>
          </cell>
          <cell r="AR89" t="str">
            <v>φ(mm)</v>
          </cell>
          <cell r="AS89" t="str">
            <v>冷媒配管１(液)</v>
          </cell>
          <cell r="AT89">
            <v>9.52</v>
          </cell>
          <cell r="AU89" t="str">
            <v>φ(mm)</v>
          </cell>
          <cell r="AV89" t="str">
            <v>製品質量</v>
          </cell>
          <cell r="AW89">
            <v>111</v>
          </cell>
          <cell r="AX89" t="str">
            <v>kg</v>
          </cell>
        </row>
        <row r="90">
          <cell r="B90" t="str">
            <v>PUH-J140EK</v>
          </cell>
          <cell r="C90" t="str">
            <v>標準価格</v>
          </cell>
          <cell r="D90">
            <v>595000</v>
          </cell>
          <cell r="E90" t="str">
            <v>円</v>
          </cell>
          <cell r="F90" t="str">
            <v>冷房能力</v>
          </cell>
          <cell r="G90">
            <v>11.8</v>
          </cell>
          <cell r="H90" t="str">
            <v>kW</v>
          </cell>
          <cell r="I90" t="str">
            <v>消費電力(冷房)</v>
          </cell>
          <cell r="J90">
            <v>0</v>
          </cell>
          <cell r="K90" t="str">
            <v>kW</v>
          </cell>
          <cell r="L90" t="str">
            <v>暖房能力</v>
          </cell>
          <cell r="M90">
            <v>14</v>
          </cell>
          <cell r="N90" t="str">
            <v>kW</v>
          </cell>
          <cell r="O90" t="str">
            <v>消費電力(暖房)</v>
          </cell>
          <cell r="P90">
            <v>0</v>
          </cell>
          <cell r="Q90" t="str">
            <v>kW</v>
          </cell>
          <cell r="R90" t="str">
            <v>電源</v>
          </cell>
          <cell r="S90" t="str">
            <v>三相</v>
          </cell>
          <cell r="T90" t="str">
            <v>φ</v>
          </cell>
          <cell r="U90" t="str">
            <v>電圧</v>
          </cell>
          <cell r="V90">
            <v>200</v>
          </cell>
          <cell r="W90" t="str">
            <v>V</v>
          </cell>
          <cell r="X90" t="str">
            <v>外形寸法　高さ</v>
          </cell>
          <cell r="Y90">
            <v>1258</v>
          </cell>
          <cell r="Z90" t="str">
            <v>mm</v>
          </cell>
          <cell r="AA90" t="str">
            <v>外形寸法　幅</v>
          </cell>
          <cell r="AB90">
            <v>970</v>
          </cell>
          <cell r="AC90" t="str">
            <v>mm</v>
          </cell>
          <cell r="AD90" t="str">
            <v>外形寸法　奥行</v>
          </cell>
          <cell r="AE90">
            <v>375</v>
          </cell>
          <cell r="AF90" t="str">
            <v>mm</v>
          </cell>
          <cell r="AG90" t="str">
            <v>圧縮機出力</v>
          </cell>
          <cell r="AH90">
            <v>3.75</v>
          </cell>
          <cell r="AI90" t="str">
            <v>kW</v>
          </cell>
          <cell r="AJ90" t="str">
            <v>風量</v>
          </cell>
          <cell r="AK90">
            <v>100</v>
          </cell>
          <cell r="AL90" t="str">
            <v>m3/min</v>
          </cell>
          <cell r="AM90" t="str">
            <v>送風機出力</v>
          </cell>
          <cell r="AN90" t="str">
            <v>0.085×2</v>
          </cell>
          <cell r="AO90" t="str">
            <v>kW</v>
          </cell>
          <cell r="AP90" t="str">
            <v>冷媒配管１(ガス)</v>
          </cell>
          <cell r="AQ90">
            <v>19.05</v>
          </cell>
          <cell r="AR90" t="str">
            <v>φ(mm)</v>
          </cell>
          <cell r="AS90" t="str">
            <v>冷媒配管１(液)</v>
          </cell>
          <cell r="AT90">
            <v>12.7</v>
          </cell>
          <cell r="AU90" t="str">
            <v>φ(mm)</v>
          </cell>
          <cell r="AV90" t="str">
            <v>製品質量</v>
          </cell>
          <cell r="AW90">
            <v>114</v>
          </cell>
          <cell r="AX90" t="str">
            <v>kg</v>
          </cell>
        </row>
        <row r="91">
          <cell r="B91" t="str">
            <v>PUH-J140FA</v>
          </cell>
          <cell r="C91" t="str">
            <v>標準価格</v>
          </cell>
          <cell r="D91">
            <v>600000</v>
          </cell>
          <cell r="E91" t="str">
            <v>円</v>
          </cell>
          <cell r="F91" t="str">
            <v>冷房能力</v>
          </cell>
          <cell r="G91">
            <v>12.5</v>
          </cell>
          <cell r="H91" t="str">
            <v>kW</v>
          </cell>
          <cell r="I91" t="str">
            <v>消費電力(冷房)</v>
          </cell>
          <cell r="J91">
            <v>4.4000000000000004</v>
          </cell>
          <cell r="K91" t="str">
            <v>kW</v>
          </cell>
          <cell r="L91" t="str">
            <v>暖房能力</v>
          </cell>
          <cell r="M91">
            <v>14</v>
          </cell>
          <cell r="N91" t="str">
            <v>kW</v>
          </cell>
          <cell r="O91" t="str">
            <v>消費電力(暖房)</v>
          </cell>
          <cell r="P91">
            <v>4.3499999999999996</v>
          </cell>
          <cell r="Q91" t="str">
            <v>kW</v>
          </cell>
          <cell r="R91" t="str">
            <v>電源</v>
          </cell>
          <cell r="S91" t="str">
            <v>三相</v>
          </cell>
          <cell r="T91" t="str">
            <v>φ</v>
          </cell>
          <cell r="U91" t="str">
            <v>電圧</v>
          </cell>
          <cell r="V91">
            <v>200</v>
          </cell>
          <cell r="W91" t="str">
            <v>V</v>
          </cell>
          <cell r="X91" t="str">
            <v>外形寸法　高さ</v>
          </cell>
          <cell r="Y91">
            <v>1280</v>
          </cell>
          <cell r="Z91" t="str">
            <v>mm</v>
          </cell>
          <cell r="AA91" t="str">
            <v>外形寸法　幅</v>
          </cell>
          <cell r="AB91">
            <v>1020</v>
          </cell>
          <cell r="AC91" t="str">
            <v>mm</v>
          </cell>
          <cell r="AD91" t="str">
            <v>外形寸法　奥行</v>
          </cell>
          <cell r="AE91">
            <v>350</v>
          </cell>
          <cell r="AF91" t="str">
            <v>mm</v>
          </cell>
          <cell r="AG91" t="str">
            <v>圧縮機出力</v>
          </cell>
          <cell r="AH91">
            <v>3.5</v>
          </cell>
          <cell r="AI91" t="str">
            <v>kW</v>
          </cell>
          <cell r="AJ91" t="str">
            <v>風量</v>
          </cell>
          <cell r="AK91">
            <v>90</v>
          </cell>
          <cell r="AL91" t="str">
            <v>m3/min</v>
          </cell>
          <cell r="AM91" t="str">
            <v>送風機出力</v>
          </cell>
          <cell r="AN91" t="str">
            <v>0.06×2</v>
          </cell>
          <cell r="AO91" t="str">
            <v>kW</v>
          </cell>
          <cell r="AP91" t="str">
            <v>冷媒配管１(ガス)</v>
          </cell>
          <cell r="AQ91">
            <v>19.05</v>
          </cell>
          <cell r="AR91" t="str">
            <v>φ(mm)</v>
          </cell>
          <cell r="AS91" t="str">
            <v>冷媒配管１(液)</v>
          </cell>
          <cell r="AT91">
            <v>9.52</v>
          </cell>
          <cell r="AU91" t="str">
            <v>φ(mm)</v>
          </cell>
          <cell r="AV91" t="str">
            <v>製品質量</v>
          </cell>
          <cell r="AW91">
            <v>118</v>
          </cell>
          <cell r="AX91" t="str">
            <v>kg</v>
          </cell>
        </row>
        <row r="92">
          <cell r="B92" t="str">
            <v>PUH-J140FA-BS</v>
          </cell>
          <cell r="C92" t="str">
            <v>標準価格</v>
          </cell>
          <cell r="D92">
            <v>720000</v>
          </cell>
          <cell r="E92" t="str">
            <v>円</v>
          </cell>
          <cell r="F92" t="str">
            <v>冷房能力</v>
          </cell>
          <cell r="G92">
            <v>12.5</v>
          </cell>
          <cell r="H92" t="str">
            <v>kW</v>
          </cell>
          <cell r="I92" t="str">
            <v>消費電力(冷房)</v>
          </cell>
          <cell r="J92">
            <v>4.4000000000000004</v>
          </cell>
          <cell r="K92" t="str">
            <v>kW</v>
          </cell>
          <cell r="L92" t="str">
            <v>暖房能力</v>
          </cell>
          <cell r="M92">
            <v>14</v>
          </cell>
          <cell r="N92" t="str">
            <v>kW</v>
          </cell>
          <cell r="O92" t="str">
            <v>消費電力(暖房)</v>
          </cell>
          <cell r="P92">
            <v>4.3499999999999996</v>
          </cell>
          <cell r="Q92" t="str">
            <v>kW</v>
          </cell>
          <cell r="R92" t="str">
            <v>電源</v>
          </cell>
          <cell r="S92" t="str">
            <v>三相</v>
          </cell>
          <cell r="T92" t="str">
            <v>φ</v>
          </cell>
          <cell r="U92" t="str">
            <v>電圧</v>
          </cell>
          <cell r="V92">
            <v>200</v>
          </cell>
          <cell r="W92" t="str">
            <v>V</v>
          </cell>
          <cell r="X92" t="str">
            <v>外形寸法　高さ</v>
          </cell>
          <cell r="Y92">
            <v>1280</v>
          </cell>
          <cell r="Z92" t="str">
            <v>mm</v>
          </cell>
          <cell r="AA92" t="str">
            <v>外形寸法　幅</v>
          </cell>
          <cell r="AB92">
            <v>1020</v>
          </cell>
          <cell r="AC92" t="str">
            <v>mm</v>
          </cell>
          <cell r="AD92" t="str">
            <v>外形寸法　奥行</v>
          </cell>
          <cell r="AE92">
            <v>350</v>
          </cell>
          <cell r="AF92" t="str">
            <v>mm</v>
          </cell>
          <cell r="AG92" t="str">
            <v>圧縮機出力</v>
          </cell>
          <cell r="AH92">
            <v>3.5</v>
          </cell>
          <cell r="AI92" t="str">
            <v>kW</v>
          </cell>
          <cell r="AJ92" t="str">
            <v>風量</v>
          </cell>
          <cell r="AK92">
            <v>90</v>
          </cell>
          <cell r="AL92" t="str">
            <v>m3/min</v>
          </cell>
          <cell r="AM92" t="str">
            <v>送風機出力</v>
          </cell>
          <cell r="AN92" t="str">
            <v>0.06×2</v>
          </cell>
          <cell r="AO92" t="str">
            <v>kW</v>
          </cell>
          <cell r="AP92" t="str">
            <v>冷媒配管１(ガス)</v>
          </cell>
          <cell r="AQ92">
            <v>19.05</v>
          </cell>
          <cell r="AR92" t="str">
            <v>φ(mm)</v>
          </cell>
          <cell r="AS92" t="str">
            <v>冷媒配管１(液)</v>
          </cell>
          <cell r="AT92">
            <v>9.52</v>
          </cell>
          <cell r="AU92" t="str">
            <v>φ(mm)</v>
          </cell>
          <cell r="AV92" t="str">
            <v>製品質量</v>
          </cell>
          <cell r="AW92">
            <v>118</v>
          </cell>
          <cell r="AX92" t="str">
            <v>kg</v>
          </cell>
        </row>
        <row r="93">
          <cell r="B93" t="str">
            <v>PUH-J140FA-BSG</v>
          </cell>
          <cell r="C93" t="str">
            <v>標準価格</v>
          </cell>
          <cell r="D93">
            <v>780000</v>
          </cell>
          <cell r="E93" t="str">
            <v>円</v>
          </cell>
          <cell r="F93" t="str">
            <v>冷房能力</v>
          </cell>
          <cell r="G93">
            <v>12.5</v>
          </cell>
          <cell r="H93" t="str">
            <v>kW</v>
          </cell>
          <cell r="I93" t="str">
            <v>消費電力(冷房)</v>
          </cell>
          <cell r="J93">
            <v>4.4000000000000004</v>
          </cell>
          <cell r="K93" t="str">
            <v>kW</v>
          </cell>
          <cell r="L93" t="str">
            <v>暖房能力</v>
          </cell>
          <cell r="M93">
            <v>14</v>
          </cell>
          <cell r="N93" t="str">
            <v>kW</v>
          </cell>
          <cell r="O93" t="str">
            <v>消費電力(暖房)</v>
          </cell>
          <cell r="P93">
            <v>4.3499999999999996</v>
          </cell>
          <cell r="Q93" t="str">
            <v>kW</v>
          </cell>
          <cell r="R93" t="str">
            <v>電源</v>
          </cell>
          <cell r="S93" t="str">
            <v>三相</v>
          </cell>
          <cell r="T93" t="str">
            <v>φ</v>
          </cell>
          <cell r="U93" t="str">
            <v>電圧</v>
          </cell>
          <cell r="V93">
            <v>200</v>
          </cell>
          <cell r="W93" t="str">
            <v>V</v>
          </cell>
          <cell r="X93" t="str">
            <v>外形寸法　高さ</v>
          </cell>
          <cell r="Y93">
            <v>1280</v>
          </cell>
          <cell r="Z93" t="str">
            <v>mm</v>
          </cell>
          <cell r="AA93" t="str">
            <v>外形寸法　幅</v>
          </cell>
          <cell r="AB93">
            <v>1020</v>
          </cell>
          <cell r="AC93" t="str">
            <v>mm</v>
          </cell>
          <cell r="AD93" t="str">
            <v>外形寸法　奥行</v>
          </cell>
          <cell r="AE93">
            <v>350</v>
          </cell>
          <cell r="AF93" t="str">
            <v>mm</v>
          </cell>
          <cell r="AG93" t="str">
            <v>圧縮機出力</v>
          </cell>
          <cell r="AH93">
            <v>3.5</v>
          </cell>
          <cell r="AI93" t="str">
            <v>kW</v>
          </cell>
          <cell r="AJ93" t="str">
            <v>風量</v>
          </cell>
          <cell r="AK93">
            <v>90</v>
          </cell>
          <cell r="AL93" t="str">
            <v>m3/min</v>
          </cell>
          <cell r="AM93" t="str">
            <v>送風機出力</v>
          </cell>
          <cell r="AN93" t="str">
            <v>0.06×2</v>
          </cell>
          <cell r="AO93" t="str">
            <v>kW</v>
          </cell>
          <cell r="AP93" t="str">
            <v>冷媒配管１(ガス)</v>
          </cell>
          <cell r="AQ93">
            <v>19.05</v>
          </cell>
          <cell r="AR93" t="str">
            <v>φ(mm)</v>
          </cell>
          <cell r="AS93" t="str">
            <v>冷媒配管１(液)</v>
          </cell>
          <cell r="AT93">
            <v>9.52</v>
          </cell>
          <cell r="AU93" t="str">
            <v>φ(mm)</v>
          </cell>
          <cell r="AV93" t="str">
            <v>製品質量</v>
          </cell>
          <cell r="AW93">
            <v>118</v>
          </cell>
          <cell r="AX93" t="str">
            <v>kg</v>
          </cell>
        </row>
        <row r="94">
          <cell r="B94" t="str">
            <v>PUH-J140FAM</v>
          </cell>
          <cell r="C94" t="str">
            <v>標準価格</v>
          </cell>
          <cell r="D94">
            <v>625000</v>
          </cell>
          <cell r="E94" t="str">
            <v>円</v>
          </cell>
          <cell r="F94" t="str">
            <v>冷房能力</v>
          </cell>
          <cell r="G94">
            <v>12.5</v>
          </cell>
          <cell r="H94" t="str">
            <v>kW</v>
          </cell>
          <cell r="I94" t="str">
            <v>消費電力(冷房)</v>
          </cell>
          <cell r="J94">
            <v>4.4000000000000004</v>
          </cell>
          <cell r="K94" t="str">
            <v>kW</v>
          </cell>
          <cell r="L94" t="str">
            <v>暖房能力</v>
          </cell>
          <cell r="M94">
            <v>14</v>
          </cell>
          <cell r="N94" t="str">
            <v>kW</v>
          </cell>
          <cell r="O94" t="str">
            <v>消費電力(暖房)</v>
          </cell>
          <cell r="P94">
            <v>4.3499999999999996</v>
          </cell>
          <cell r="Q94" t="str">
            <v>kW</v>
          </cell>
          <cell r="R94" t="str">
            <v>電源</v>
          </cell>
          <cell r="S94" t="str">
            <v>三相</v>
          </cell>
          <cell r="T94" t="str">
            <v>φ</v>
          </cell>
          <cell r="U94" t="str">
            <v>電圧</v>
          </cell>
          <cell r="V94">
            <v>200</v>
          </cell>
          <cell r="W94" t="str">
            <v>V</v>
          </cell>
          <cell r="X94" t="str">
            <v>外形寸法　高さ</v>
          </cell>
          <cell r="Y94">
            <v>1280</v>
          </cell>
          <cell r="Z94" t="str">
            <v>mm</v>
          </cell>
          <cell r="AA94" t="str">
            <v>外形寸法　幅</v>
          </cell>
          <cell r="AB94">
            <v>1020</v>
          </cell>
          <cell r="AC94" t="str">
            <v>mm</v>
          </cell>
          <cell r="AD94" t="str">
            <v>外形寸法　奥行</v>
          </cell>
          <cell r="AE94">
            <v>350</v>
          </cell>
          <cell r="AF94" t="str">
            <v>mm</v>
          </cell>
          <cell r="AG94" t="str">
            <v>圧縮機出力</v>
          </cell>
          <cell r="AH94">
            <v>3.5</v>
          </cell>
          <cell r="AI94" t="str">
            <v>kW</v>
          </cell>
          <cell r="AJ94" t="str">
            <v>風量</v>
          </cell>
          <cell r="AK94">
            <v>90</v>
          </cell>
          <cell r="AL94" t="str">
            <v>m3/min</v>
          </cell>
          <cell r="AM94" t="str">
            <v>送風機出力</v>
          </cell>
          <cell r="AN94" t="str">
            <v>0.06×2</v>
          </cell>
          <cell r="AO94" t="str">
            <v>kW</v>
          </cell>
          <cell r="AP94" t="str">
            <v>冷媒配管１(ガス)</v>
          </cell>
          <cell r="AQ94">
            <v>19.05</v>
          </cell>
          <cell r="AR94" t="str">
            <v>φ(mm)</v>
          </cell>
          <cell r="AS94" t="str">
            <v>冷媒配管１(液)</v>
          </cell>
          <cell r="AT94">
            <v>9.52</v>
          </cell>
          <cell r="AU94" t="str">
            <v>φ(mm)</v>
          </cell>
          <cell r="AV94" t="str">
            <v>製品質量</v>
          </cell>
          <cell r="AW94">
            <v>118</v>
          </cell>
          <cell r="AX94" t="str">
            <v>kg</v>
          </cell>
        </row>
        <row r="95">
          <cell r="B95" t="str">
            <v>PUH-J140FK</v>
          </cell>
          <cell r="C95" t="str">
            <v>標準価格</v>
          </cell>
          <cell r="D95">
            <v>595000</v>
          </cell>
          <cell r="E95" t="str">
            <v>円</v>
          </cell>
          <cell r="F95" t="str">
            <v>冷房能力</v>
          </cell>
          <cell r="G95">
            <v>12.5</v>
          </cell>
          <cell r="H95" t="str">
            <v>kW</v>
          </cell>
          <cell r="I95" t="str">
            <v>消費電力(冷房)</v>
          </cell>
          <cell r="J95">
            <v>4.4000000000000004</v>
          </cell>
          <cell r="K95" t="str">
            <v>kW</v>
          </cell>
          <cell r="L95" t="str">
            <v>暖房能力</v>
          </cell>
          <cell r="M95">
            <v>14</v>
          </cell>
          <cell r="N95" t="str">
            <v>kW</v>
          </cell>
          <cell r="O95" t="str">
            <v>消費電力(暖房)</v>
          </cell>
          <cell r="P95">
            <v>4.3499999999999996</v>
          </cell>
          <cell r="Q95" t="str">
            <v>kW</v>
          </cell>
          <cell r="R95" t="str">
            <v>電源</v>
          </cell>
          <cell r="S95" t="str">
            <v>三相</v>
          </cell>
          <cell r="T95" t="str">
            <v>φ</v>
          </cell>
          <cell r="U95" t="str">
            <v>電圧</v>
          </cell>
          <cell r="V95">
            <v>200</v>
          </cell>
          <cell r="W95" t="str">
            <v>V</v>
          </cell>
          <cell r="X95" t="str">
            <v>外形寸法　高さ</v>
          </cell>
          <cell r="Y95">
            <v>1280</v>
          </cell>
          <cell r="Z95" t="str">
            <v>mm</v>
          </cell>
          <cell r="AA95" t="str">
            <v>外形寸法　幅</v>
          </cell>
          <cell r="AB95">
            <v>1020</v>
          </cell>
          <cell r="AC95" t="str">
            <v>mm</v>
          </cell>
          <cell r="AD95" t="str">
            <v>外形寸法　奥行</v>
          </cell>
          <cell r="AE95">
            <v>350</v>
          </cell>
          <cell r="AF95" t="str">
            <v>mm</v>
          </cell>
          <cell r="AG95" t="str">
            <v>圧縮機出力</v>
          </cell>
          <cell r="AH95">
            <v>3.5</v>
          </cell>
          <cell r="AI95" t="str">
            <v>kW</v>
          </cell>
          <cell r="AJ95" t="str">
            <v>風量</v>
          </cell>
          <cell r="AK95">
            <v>90</v>
          </cell>
          <cell r="AL95" t="str">
            <v>m3/min</v>
          </cell>
          <cell r="AM95" t="str">
            <v>送風機出力</v>
          </cell>
          <cell r="AN95" t="str">
            <v>0.06×2</v>
          </cell>
          <cell r="AO95" t="str">
            <v>kW</v>
          </cell>
          <cell r="AP95" t="str">
            <v>冷媒配管１(ガス)</v>
          </cell>
          <cell r="AQ95">
            <v>19.05</v>
          </cell>
          <cell r="AR95" t="str">
            <v>φ(mm)</v>
          </cell>
          <cell r="AS95" t="str">
            <v>冷媒配管１(液)</v>
          </cell>
          <cell r="AT95">
            <v>9.52</v>
          </cell>
          <cell r="AU95" t="str">
            <v>φ(mm)</v>
          </cell>
          <cell r="AV95" t="str">
            <v>製品質量</v>
          </cell>
          <cell r="AW95">
            <v>118</v>
          </cell>
          <cell r="AX95" t="str">
            <v>kg</v>
          </cell>
        </row>
        <row r="96">
          <cell r="B96" t="str">
            <v>PUH-J140FK-BS</v>
          </cell>
          <cell r="C96" t="str">
            <v>標準価格</v>
          </cell>
          <cell r="D96">
            <v>725000</v>
          </cell>
          <cell r="E96" t="str">
            <v>円</v>
          </cell>
          <cell r="F96" t="str">
            <v>冷房能力</v>
          </cell>
          <cell r="G96">
            <v>12.5</v>
          </cell>
          <cell r="H96" t="str">
            <v>kW</v>
          </cell>
          <cell r="I96" t="str">
            <v>消費電力(冷房)</v>
          </cell>
          <cell r="J96">
            <v>0</v>
          </cell>
          <cell r="K96" t="str">
            <v>kW</v>
          </cell>
          <cell r="L96" t="str">
            <v>暖房能力</v>
          </cell>
          <cell r="M96">
            <v>14</v>
          </cell>
          <cell r="N96" t="str">
            <v>kW</v>
          </cell>
          <cell r="O96" t="str">
            <v>消費電力(暖房)</v>
          </cell>
          <cell r="P96">
            <v>0</v>
          </cell>
          <cell r="Q96" t="str">
            <v>kW</v>
          </cell>
          <cell r="R96" t="str">
            <v>電源</v>
          </cell>
          <cell r="S96" t="str">
            <v>三相</v>
          </cell>
          <cell r="T96" t="str">
            <v>φ</v>
          </cell>
          <cell r="U96" t="str">
            <v>電圧</v>
          </cell>
          <cell r="V96">
            <v>200</v>
          </cell>
          <cell r="W96" t="str">
            <v>V</v>
          </cell>
          <cell r="X96" t="str">
            <v>外形寸法　高さ</v>
          </cell>
          <cell r="Y96">
            <v>1280</v>
          </cell>
          <cell r="Z96" t="str">
            <v>mm</v>
          </cell>
          <cell r="AA96" t="str">
            <v>外形寸法　幅</v>
          </cell>
          <cell r="AB96">
            <v>1020</v>
          </cell>
          <cell r="AC96" t="str">
            <v>mm</v>
          </cell>
          <cell r="AD96" t="str">
            <v>外形寸法　奥行</v>
          </cell>
          <cell r="AE96">
            <v>350</v>
          </cell>
          <cell r="AF96" t="str">
            <v>mm</v>
          </cell>
          <cell r="AG96" t="str">
            <v>圧縮機出力</v>
          </cell>
          <cell r="AH96">
            <v>3.5</v>
          </cell>
          <cell r="AI96" t="str">
            <v>kW</v>
          </cell>
          <cell r="AJ96" t="str">
            <v>風量</v>
          </cell>
          <cell r="AK96">
            <v>90</v>
          </cell>
          <cell r="AL96" t="str">
            <v>m3/min</v>
          </cell>
          <cell r="AM96" t="str">
            <v>送風機出力</v>
          </cell>
          <cell r="AN96" t="str">
            <v>0.06×2</v>
          </cell>
          <cell r="AO96" t="str">
            <v>kW</v>
          </cell>
          <cell r="AP96" t="str">
            <v>冷媒配管１(ガス)</v>
          </cell>
          <cell r="AQ96">
            <v>19.05</v>
          </cell>
          <cell r="AR96" t="str">
            <v>φ(mm)</v>
          </cell>
          <cell r="AS96" t="str">
            <v>冷媒配管１(液)</v>
          </cell>
          <cell r="AT96">
            <v>9.52</v>
          </cell>
          <cell r="AU96" t="str">
            <v>φ(mm)</v>
          </cell>
          <cell r="AV96" t="str">
            <v>製品質量</v>
          </cell>
          <cell r="AW96">
            <v>118</v>
          </cell>
          <cell r="AX96" t="str">
            <v>kg</v>
          </cell>
        </row>
        <row r="97">
          <cell r="B97" t="str">
            <v>PUH-J140FK-BSG</v>
          </cell>
          <cell r="C97" t="str">
            <v>標準価格</v>
          </cell>
          <cell r="D97">
            <v>785000</v>
          </cell>
          <cell r="E97" t="str">
            <v>円</v>
          </cell>
          <cell r="F97" t="str">
            <v>冷房能力</v>
          </cell>
          <cell r="G97">
            <v>12.5</v>
          </cell>
          <cell r="H97" t="str">
            <v>kW</v>
          </cell>
          <cell r="I97" t="str">
            <v>消費電力(冷房)</v>
          </cell>
          <cell r="J97">
            <v>0</v>
          </cell>
          <cell r="K97" t="str">
            <v>kW</v>
          </cell>
          <cell r="L97" t="str">
            <v>暖房能力</v>
          </cell>
          <cell r="M97">
            <v>14</v>
          </cell>
          <cell r="N97" t="str">
            <v>kW</v>
          </cell>
          <cell r="O97" t="str">
            <v>消費電力(暖房)</v>
          </cell>
          <cell r="P97">
            <v>0</v>
          </cell>
          <cell r="Q97" t="str">
            <v>kW</v>
          </cell>
          <cell r="R97" t="str">
            <v>電源</v>
          </cell>
          <cell r="S97" t="str">
            <v>三相</v>
          </cell>
          <cell r="T97" t="str">
            <v>φ</v>
          </cell>
          <cell r="U97" t="str">
            <v>電圧</v>
          </cell>
          <cell r="V97">
            <v>200</v>
          </cell>
          <cell r="W97" t="str">
            <v>V</v>
          </cell>
          <cell r="X97" t="str">
            <v>外形寸法　高さ</v>
          </cell>
          <cell r="Y97">
            <v>1280</v>
          </cell>
          <cell r="Z97" t="str">
            <v>mm</v>
          </cell>
          <cell r="AA97" t="str">
            <v>外形寸法　幅</v>
          </cell>
          <cell r="AB97">
            <v>1020</v>
          </cell>
          <cell r="AC97" t="str">
            <v>mm</v>
          </cell>
          <cell r="AD97" t="str">
            <v>外形寸法　奥行</v>
          </cell>
          <cell r="AE97">
            <v>350</v>
          </cell>
          <cell r="AF97" t="str">
            <v>mm</v>
          </cell>
          <cell r="AG97" t="str">
            <v>圧縮機出力</v>
          </cell>
          <cell r="AH97">
            <v>3.5</v>
          </cell>
          <cell r="AI97" t="str">
            <v>kW</v>
          </cell>
          <cell r="AJ97" t="str">
            <v>風量</v>
          </cell>
          <cell r="AK97">
            <v>90</v>
          </cell>
          <cell r="AL97" t="str">
            <v>m3/min</v>
          </cell>
          <cell r="AM97" t="str">
            <v>送風機出力</v>
          </cell>
          <cell r="AN97" t="str">
            <v>0.06×2</v>
          </cell>
          <cell r="AO97" t="str">
            <v>kW</v>
          </cell>
          <cell r="AP97" t="str">
            <v>冷媒配管１(ガス)</v>
          </cell>
          <cell r="AQ97">
            <v>19.05</v>
          </cell>
          <cell r="AR97" t="str">
            <v>φ(mm)</v>
          </cell>
          <cell r="AS97" t="str">
            <v>冷媒配管１(液)</v>
          </cell>
          <cell r="AT97">
            <v>9.52</v>
          </cell>
          <cell r="AU97" t="str">
            <v>φ(mm)</v>
          </cell>
          <cell r="AV97" t="str">
            <v>製品質量</v>
          </cell>
          <cell r="AW97">
            <v>118</v>
          </cell>
          <cell r="AX97" t="str">
            <v>kg</v>
          </cell>
        </row>
        <row r="98">
          <cell r="B98" t="str">
            <v>PUH-J140GA</v>
          </cell>
          <cell r="C98" t="str">
            <v>標準価格</v>
          </cell>
          <cell r="D98">
            <v>600000</v>
          </cell>
          <cell r="E98" t="str">
            <v>円</v>
          </cell>
          <cell r="F98" t="str">
            <v>冷房能力</v>
          </cell>
          <cell r="G98">
            <v>12.5</v>
          </cell>
          <cell r="H98" t="str">
            <v>kW</v>
          </cell>
          <cell r="I98" t="str">
            <v>消費電力(冷房)</v>
          </cell>
          <cell r="J98">
            <v>4.58</v>
          </cell>
          <cell r="K98" t="str">
            <v>kW</v>
          </cell>
          <cell r="L98" t="str">
            <v>暖房能力</v>
          </cell>
          <cell r="M98">
            <v>14</v>
          </cell>
          <cell r="N98" t="str">
            <v>kW</v>
          </cell>
          <cell r="O98" t="str">
            <v>消費電力(暖房)</v>
          </cell>
          <cell r="P98">
            <v>4.4800000000000004</v>
          </cell>
          <cell r="Q98" t="str">
            <v>kW</v>
          </cell>
          <cell r="R98" t="str">
            <v>電源</v>
          </cell>
          <cell r="S98" t="str">
            <v>三相</v>
          </cell>
          <cell r="T98" t="str">
            <v>φ</v>
          </cell>
          <cell r="U98" t="str">
            <v>電圧</v>
          </cell>
          <cell r="V98">
            <v>200</v>
          </cell>
          <cell r="W98" t="str">
            <v>V</v>
          </cell>
          <cell r="X98" t="str">
            <v>外形寸法　高さ</v>
          </cell>
          <cell r="Y98">
            <v>1260</v>
          </cell>
          <cell r="Z98" t="str">
            <v>mm</v>
          </cell>
          <cell r="AA98" t="str">
            <v>外形寸法　幅</v>
          </cell>
          <cell r="AB98">
            <v>1050</v>
          </cell>
          <cell r="AC98" t="str">
            <v>mm</v>
          </cell>
          <cell r="AD98" t="str">
            <v>外形寸法　奥行</v>
          </cell>
          <cell r="AE98">
            <v>350</v>
          </cell>
          <cell r="AF98" t="str">
            <v>mm</v>
          </cell>
          <cell r="AG98" t="str">
            <v>圧縮機出力</v>
          </cell>
          <cell r="AH98">
            <v>3.5</v>
          </cell>
          <cell r="AI98" t="str">
            <v>kW</v>
          </cell>
          <cell r="AJ98" t="str">
            <v>風量</v>
          </cell>
          <cell r="AK98">
            <v>85</v>
          </cell>
          <cell r="AL98" t="str">
            <v>m3/min</v>
          </cell>
          <cell r="AM98" t="str">
            <v>送風機出力</v>
          </cell>
          <cell r="AN98" t="str">
            <v>0.07×2</v>
          </cell>
          <cell r="AO98" t="str">
            <v>kW</v>
          </cell>
          <cell r="AP98" t="str">
            <v>冷媒配管１(ガス)</v>
          </cell>
          <cell r="AQ98">
            <v>19.05</v>
          </cell>
          <cell r="AR98" t="str">
            <v>φ(mm)</v>
          </cell>
          <cell r="AS98" t="str">
            <v>冷媒配管１(液)</v>
          </cell>
          <cell r="AT98">
            <v>9.52</v>
          </cell>
          <cell r="AU98" t="str">
            <v>φ(mm)</v>
          </cell>
          <cell r="AV98" t="str">
            <v>製品質量</v>
          </cell>
          <cell r="AW98">
            <v>111</v>
          </cell>
          <cell r="AX98" t="str">
            <v>kg</v>
          </cell>
        </row>
        <row r="99">
          <cell r="B99" t="str">
            <v>PUH-J140GA-BS</v>
          </cell>
          <cell r="C99" t="str">
            <v>標準価格</v>
          </cell>
          <cell r="D99">
            <v>720000</v>
          </cell>
          <cell r="E99" t="str">
            <v>円</v>
          </cell>
          <cell r="F99" t="str">
            <v>冷房能力</v>
          </cell>
          <cell r="G99">
            <v>12.5</v>
          </cell>
          <cell r="H99" t="str">
            <v>kW</v>
          </cell>
          <cell r="I99" t="str">
            <v>消費電力(冷房)</v>
          </cell>
          <cell r="J99">
            <v>4.58</v>
          </cell>
          <cell r="K99" t="str">
            <v>kW</v>
          </cell>
          <cell r="L99" t="str">
            <v>暖房能力</v>
          </cell>
          <cell r="M99">
            <v>14</v>
          </cell>
          <cell r="N99" t="str">
            <v>kW</v>
          </cell>
          <cell r="O99" t="str">
            <v>消費電力(暖房)</v>
          </cell>
          <cell r="P99">
            <v>4.4800000000000004</v>
          </cell>
          <cell r="Q99" t="str">
            <v>kW</v>
          </cell>
          <cell r="R99" t="str">
            <v>電源</v>
          </cell>
          <cell r="S99" t="str">
            <v>三相</v>
          </cell>
          <cell r="T99" t="str">
            <v>φ</v>
          </cell>
          <cell r="U99" t="str">
            <v>電圧</v>
          </cell>
          <cell r="V99">
            <v>200</v>
          </cell>
          <cell r="W99" t="str">
            <v>V</v>
          </cell>
          <cell r="X99" t="str">
            <v>外形寸法　高さ</v>
          </cell>
          <cell r="Y99">
            <v>1260</v>
          </cell>
          <cell r="Z99" t="str">
            <v>mm</v>
          </cell>
          <cell r="AA99" t="str">
            <v>外形寸法　幅</v>
          </cell>
          <cell r="AB99">
            <v>1050</v>
          </cell>
          <cell r="AC99" t="str">
            <v>mm</v>
          </cell>
          <cell r="AD99" t="str">
            <v>外形寸法　奥行</v>
          </cell>
          <cell r="AE99">
            <v>350</v>
          </cell>
          <cell r="AF99" t="str">
            <v>mm</v>
          </cell>
          <cell r="AG99" t="str">
            <v>圧縮機出力</v>
          </cell>
          <cell r="AH99">
            <v>3.5</v>
          </cell>
          <cell r="AI99" t="str">
            <v>kW</v>
          </cell>
          <cell r="AJ99" t="str">
            <v>風量</v>
          </cell>
          <cell r="AK99">
            <v>85</v>
          </cell>
          <cell r="AL99" t="str">
            <v>m3/min</v>
          </cell>
          <cell r="AM99" t="str">
            <v>送風機出力</v>
          </cell>
          <cell r="AN99" t="str">
            <v>0.07×2</v>
          </cell>
          <cell r="AO99" t="str">
            <v>kW</v>
          </cell>
          <cell r="AP99" t="str">
            <v>冷媒配管１(ガス)</v>
          </cell>
          <cell r="AQ99">
            <v>19.05</v>
          </cell>
          <cell r="AR99" t="str">
            <v>φ(mm)</v>
          </cell>
          <cell r="AS99" t="str">
            <v>冷媒配管１(液)</v>
          </cell>
          <cell r="AT99">
            <v>9.52</v>
          </cell>
          <cell r="AU99" t="str">
            <v>φ(mm)</v>
          </cell>
          <cell r="AV99" t="str">
            <v>製品質量</v>
          </cell>
          <cell r="AW99">
            <v>111</v>
          </cell>
          <cell r="AX99" t="str">
            <v>kg</v>
          </cell>
        </row>
        <row r="100">
          <cell r="B100" t="str">
            <v>PUH-J140GA-BSG</v>
          </cell>
          <cell r="C100" t="str">
            <v>標準価格</v>
          </cell>
          <cell r="D100">
            <v>780000</v>
          </cell>
          <cell r="E100" t="str">
            <v>円</v>
          </cell>
          <cell r="F100" t="str">
            <v>冷房能力</v>
          </cell>
          <cell r="G100">
            <v>12.5</v>
          </cell>
          <cell r="H100" t="str">
            <v>kW</v>
          </cell>
          <cell r="I100" t="str">
            <v>消費電力(冷房)</v>
          </cell>
          <cell r="J100">
            <v>4.58</v>
          </cell>
          <cell r="K100" t="str">
            <v>kW</v>
          </cell>
          <cell r="L100" t="str">
            <v>暖房能力</v>
          </cell>
          <cell r="M100">
            <v>14</v>
          </cell>
          <cell r="N100" t="str">
            <v>kW</v>
          </cell>
          <cell r="O100" t="str">
            <v>消費電力(暖房)</v>
          </cell>
          <cell r="P100">
            <v>4.4800000000000004</v>
          </cell>
          <cell r="Q100" t="str">
            <v>kW</v>
          </cell>
          <cell r="R100" t="str">
            <v>電源</v>
          </cell>
          <cell r="S100" t="str">
            <v>三相</v>
          </cell>
          <cell r="T100" t="str">
            <v>φ</v>
          </cell>
          <cell r="U100" t="str">
            <v>電圧</v>
          </cell>
          <cell r="V100">
            <v>200</v>
          </cell>
          <cell r="W100" t="str">
            <v>V</v>
          </cell>
          <cell r="X100" t="str">
            <v>外形寸法　高さ</v>
          </cell>
          <cell r="Y100">
            <v>1260</v>
          </cell>
          <cell r="Z100" t="str">
            <v>mm</v>
          </cell>
          <cell r="AA100" t="str">
            <v>外形寸法　幅</v>
          </cell>
          <cell r="AB100">
            <v>1050</v>
          </cell>
          <cell r="AC100" t="str">
            <v>mm</v>
          </cell>
          <cell r="AD100" t="str">
            <v>外形寸法　奥行</v>
          </cell>
          <cell r="AE100">
            <v>350</v>
          </cell>
          <cell r="AF100" t="str">
            <v>mm</v>
          </cell>
          <cell r="AG100" t="str">
            <v>圧縮機出力</v>
          </cell>
          <cell r="AH100">
            <v>3.5</v>
          </cell>
          <cell r="AI100" t="str">
            <v>kW</v>
          </cell>
          <cell r="AJ100" t="str">
            <v>風量</v>
          </cell>
          <cell r="AK100">
            <v>85</v>
          </cell>
          <cell r="AL100" t="str">
            <v>m3/min</v>
          </cell>
          <cell r="AM100" t="str">
            <v>送風機出力</v>
          </cell>
          <cell r="AN100" t="str">
            <v>0.07×2</v>
          </cell>
          <cell r="AO100" t="str">
            <v>kW</v>
          </cell>
          <cell r="AP100" t="str">
            <v>冷媒配管１(ガス)</v>
          </cell>
          <cell r="AQ100">
            <v>19.05</v>
          </cell>
          <cell r="AR100" t="str">
            <v>φ(mm)</v>
          </cell>
          <cell r="AS100" t="str">
            <v>冷媒配管１(液)</v>
          </cell>
          <cell r="AT100">
            <v>9.52</v>
          </cell>
          <cell r="AU100" t="str">
            <v>φ(mm)</v>
          </cell>
          <cell r="AV100" t="str">
            <v>製品質量</v>
          </cell>
          <cell r="AW100">
            <v>111</v>
          </cell>
          <cell r="AX100" t="str">
            <v>kg</v>
          </cell>
        </row>
        <row r="101">
          <cell r="B101" t="str">
            <v>PUH-J160FA</v>
          </cell>
          <cell r="C101" t="str">
            <v>標準価格</v>
          </cell>
          <cell r="D101">
            <v>650000</v>
          </cell>
          <cell r="E101" t="str">
            <v>円</v>
          </cell>
          <cell r="F101" t="str">
            <v>冷房能力</v>
          </cell>
          <cell r="G101">
            <v>14</v>
          </cell>
          <cell r="H101" t="str">
            <v>kW</v>
          </cell>
          <cell r="I101" t="str">
            <v>消費電力(冷房)</v>
          </cell>
          <cell r="J101">
            <v>4.79</v>
          </cell>
          <cell r="K101" t="str">
            <v>kW</v>
          </cell>
          <cell r="L101" t="str">
            <v>暖房能力</v>
          </cell>
          <cell r="M101">
            <v>16</v>
          </cell>
          <cell r="N101" t="str">
            <v>kW</v>
          </cell>
          <cell r="O101" t="str">
            <v>消費電力(暖房)</v>
          </cell>
          <cell r="P101">
            <v>4.76</v>
          </cell>
          <cell r="Q101" t="str">
            <v>kW</v>
          </cell>
          <cell r="R101" t="str">
            <v>電源</v>
          </cell>
          <cell r="S101" t="str">
            <v>三相</v>
          </cell>
          <cell r="T101" t="str">
            <v>φ</v>
          </cell>
          <cell r="U101" t="str">
            <v>電圧</v>
          </cell>
          <cell r="V101">
            <v>200</v>
          </cell>
          <cell r="W101" t="str">
            <v>V</v>
          </cell>
          <cell r="X101" t="str">
            <v>外形寸法　高さ</v>
          </cell>
          <cell r="Y101">
            <v>1280</v>
          </cell>
          <cell r="Z101" t="str">
            <v>mm</v>
          </cell>
          <cell r="AA101" t="str">
            <v>外形寸法　幅</v>
          </cell>
          <cell r="AB101">
            <v>1020</v>
          </cell>
          <cell r="AC101" t="str">
            <v>mm</v>
          </cell>
          <cell r="AD101" t="str">
            <v>外形寸法　奥行</v>
          </cell>
          <cell r="AE101">
            <v>350</v>
          </cell>
          <cell r="AF101" t="str">
            <v>mm</v>
          </cell>
          <cell r="AG101" t="str">
            <v>圧縮機出力</v>
          </cell>
          <cell r="AH101">
            <v>4</v>
          </cell>
          <cell r="AI101" t="str">
            <v>kW</v>
          </cell>
          <cell r="AJ101" t="str">
            <v>風量</v>
          </cell>
          <cell r="AK101">
            <v>100</v>
          </cell>
          <cell r="AL101" t="str">
            <v>m3/min</v>
          </cell>
          <cell r="AM101" t="str">
            <v>送風機出力</v>
          </cell>
          <cell r="AN101" t="str">
            <v>0.08×2</v>
          </cell>
          <cell r="AO101" t="str">
            <v>kW</v>
          </cell>
          <cell r="AP101" t="str">
            <v>冷媒配管１(ガス)</v>
          </cell>
          <cell r="AQ101">
            <v>19.05</v>
          </cell>
          <cell r="AR101" t="str">
            <v>φ(mm)</v>
          </cell>
          <cell r="AS101" t="str">
            <v>冷媒配管１(液)</v>
          </cell>
          <cell r="AT101">
            <v>9.52</v>
          </cell>
          <cell r="AU101" t="str">
            <v>φ(mm)</v>
          </cell>
          <cell r="AV101" t="str">
            <v>製品質量</v>
          </cell>
          <cell r="AW101">
            <v>120</v>
          </cell>
          <cell r="AX101" t="str">
            <v>kg</v>
          </cell>
        </row>
        <row r="102">
          <cell r="B102" t="str">
            <v>PUH-J160FA-BS</v>
          </cell>
          <cell r="C102" t="str">
            <v>標準価格</v>
          </cell>
          <cell r="D102">
            <v>780000</v>
          </cell>
          <cell r="E102" t="str">
            <v>円</v>
          </cell>
          <cell r="F102" t="str">
            <v>冷房能力</v>
          </cell>
          <cell r="G102">
            <v>14</v>
          </cell>
          <cell r="H102" t="str">
            <v>kW</v>
          </cell>
          <cell r="I102" t="str">
            <v>消費電力(冷房)</v>
          </cell>
          <cell r="J102">
            <v>4.79</v>
          </cell>
          <cell r="K102" t="str">
            <v>kW</v>
          </cell>
          <cell r="L102" t="str">
            <v>暖房能力</v>
          </cell>
          <cell r="M102">
            <v>16</v>
          </cell>
          <cell r="N102" t="str">
            <v>kW</v>
          </cell>
          <cell r="O102" t="str">
            <v>消費電力(暖房)</v>
          </cell>
          <cell r="P102">
            <v>4.76</v>
          </cell>
          <cell r="Q102" t="str">
            <v>kW</v>
          </cell>
          <cell r="R102" t="str">
            <v>電源</v>
          </cell>
          <cell r="S102" t="str">
            <v>三相</v>
          </cell>
          <cell r="T102" t="str">
            <v>φ</v>
          </cell>
          <cell r="U102" t="str">
            <v>電圧</v>
          </cell>
          <cell r="V102">
            <v>200</v>
          </cell>
          <cell r="W102" t="str">
            <v>V</v>
          </cell>
          <cell r="X102" t="str">
            <v>外形寸法　高さ</v>
          </cell>
          <cell r="Y102">
            <v>1280</v>
          </cell>
          <cell r="Z102" t="str">
            <v>mm</v>
          </cell>
          <cell r="AA102" t="str">
            <v>外形寸法　幅</v>
          </cell>
          <cell r="AB102">
            <v>1020</v>
          </cell>
          <cell r="AC102" t="str">
            <v>mm</v>
          </cell>
          <cell r="AD102" t="str">
            <v>外形寸法　奥行</v>
          </cell>
          <cell r="AE102">
            <v>350</v>
          </cell>
          <cell r="AF102" t="str">
            <v>mm</v>
          </cell>
          <cell r="AG102" t="str">
            <v>圧縮機出力</v>
          </cell>
          <cell r="AH102">
            <v>4</v>
          </cell>
          <cell r="AI102" t="str">
            <v>kW</v>
          </cell>
          <cell r="AJ102" t="str">
            <v>風量</v>
          </cell>
          <cell r="AK102">
            <v>100</v>
          </cell>
          <cell r="AL102" t="str">
            <v>m3/min</v>
          </cell>
          <cell r="AM102" t="str">
            <v>送風機出力</v>
          </cell>
          <cell r="AN102" t="str">
            <v>0.08×2</v>
          </cell>
          <cell r="AO102" t="str">
            <v>kW</v>
          </cell>
          <cell r="AP102" t="str">
            <v>冷媒配管１(ガス)</v>
          </cell>
          <cell r="AQ102">
            <v>19.05</v>
          </cell>
          <cell r="AR102" t="str">
            <v>φ(mm)</v>
          </cell>
          <cell r="AS102" t="str">
            <v>冷媒配管１(液)</v>
          </cell>
          <cell r="AT102">
            <v>9.52</v>
          </cell>
          <cell r="AU102" t="str">
            <v>φ(mm)</v>
          </cell>
          <cell r="AV102" t="str">
            <v>製品質量</v>
          </cell>
          <cell r="AW102">
            <v>120</v>
          </cell>
          <cell r="AX102" t="str">
            <v>kg</v>
          </cell>
        </row>
        <row r="103">
          <cell r="B103" t="str">
            <v>PUH-J160FA-BSG</v>
          </cell>
          <cell r="C103" t="str">
            <v>標準価格</v>
          </cell>
          <cell r="D103">
            <v>845000</v>
          </cell>
          <cell r="E103" t="str">
            <v>円</v>
          </cell>
          <cell r="F103" t="str">
            <v>冷房能力</v>
          </cell>
          <cell r="G103">
            <v>14</v>
          </cell>
          <cell r="H103" t="str">
            <v>kW</v>
          </cell>
          <cell r="I103" t="str">
            <v>消費電力(冷房)</v>
          </cell>
          <cell r="J103">
            <v>4.79</v>
          </cell>
          <cell r="K103" t="str">
            <v>kW</v>
          </cell>
          <cell r="L103" t="str">
            <v>暖房能力</v>
          </cell>
          <cell r="M103">
            <v>16</v>
          </cell>
          <cell r="N103" t="str">
            <v>kW</v>
          </cell>
          <cell r="O103" t="str">
            <v>消費電力(暖房)</v>
          </cell>
          <cell r="P103">
            <v>4.76</v>
          </cell>
          <cell r="Q103" t="str">
            <v>kW</v>
          </cell>
          <cell r="R103" t="str">
            <v>電源</v>
          </cell>
          <cell r="S103" t="str">
            <v>三相</v>
          </cell>
          <cell r="T103" t="str">
            <v>φ</v>
          </cell>
          <cell r="U103" t="str">
            <v>電圧</v>
          </cell>
          <cell r="V103">
            <v>200</v>
          </cell>
          <cell r="W103" t="str">
            <v>V</v>
          </cell>
          <cell r="X103" t="str">
            <v>外形寸法　高さ</v>
          </cell>
          <cell r="Y103">
            <v>1280</v>
          </cell>
          <cell r="Z103" t="str">
            <v>mm</v>
          </cell>
          <cell r="AA103" t="str">
            <v>外形寸法　幅</v>
          </cell>
          <cell r="AB103">
            <v>1020</v>
          </cell>
          <cell r="AC103" t="str">
            <v>mm</v>
          </cell>
          <cell r="AD103" t="str">
            <v>外形寸法　奥行</v>
          </cell>
          <cell r="AE103">
            <v>350</v>
          </cell>
          <cell r="AF103" t="str">
            <v>mm</v>
          </cell>
          <cell r="AG103" t="str">
            <v>圧縮機出力</v>
          </cell>
          <cell r="AH103">
            <v>4</v>
          </cell>
          <cell r="AI103" t="str">
            <v>kW</v>
          </cell>
          <cell r="AJ103" t="str">
            <v>風量</v>
          </cell>
          <cell r="AK103">
            <v>100</v>
          </cell>
          <cell r="AL103" t="str">
            <v>m3/min</v>
          </cell>
          <cell r="AM103" t="str">
            <v>送風機出力</v>
          </cell>
          <cell r="AN103" t="str">
            <v>0.08×2</v>
          </cell>
          <cell r="AO103" t="str">
            <v>kW</v>
          </cell>
          <cell r="AP103" t="str">
            <v>冷媒配管１(ガス)</v>
          </cell>
          <cell r="AQ103">
            <v>19.05</v>
          </cell>
          <cell r="AR103" t="str">
            <v>φ(mm)</v>
          </cell>
          <cell r="AS103" t="str">
            <v>冷媒配管１(液)</v>
          </cell>
          <cell r="AT103">
            <v>9.52</v>
          </cell>
          <cell r="AU103" t="str">
            <v>φ(mm)</v>
          </cell>
          <cell r="AV103" t="str">
            <v>製品質量</v>
          </cell>
          <cell r="AW103">
            <v>120</v>
          </cell>
          <cell r="AX103" t="str">
            <v>kg</v>
          </cell>
        </row>
        <row r="104">
          <cell r="B104" t="str">
            <v>PUH-J160FAM</v>
          </cell>
          <cell r="C104" t="str">
            <v>標準価格</v>
          </cell>
          <cell r="D104">
            <v>675000</v>
          </cell>
          <cell r="E104" t="str">
            <v>円</v>
          </cell>
          <cell r="F104" t="str">
            <v>冷房能力</v>
          </cell>
          <cell r="G104">
            <v>14</v>
          </cell>
          <cell r="H104" t="str">
            <v>kW</v>
          </cell>
          <cell r="I104" t="str">
            <v>消費電力(冷房)</v>
          </cell>
          <cell r="J104">
            <v>4.79</v>
          </cell>
          <cell r="K104" t="str">
            <v>kW</v>
          </cell>
          <cell r="L104" t="str">
            <v>暖房能力</v>
          </cell>
          <cell r="M104">
            <v>16</v>
          </cell>
          <cell r="N104" t="str">
            <v>kW</v>
          </cell>
          <cell r="O104" t="str">
            <v>消費電力(暖房)</v>
          </cell>
          <cell r="P104">
            <v>4.76</v>
          </cell>
          <cell r="Q104" t="str">
            <v>kW</v>
          </cell>
          <cell r="R104" t="str">
            <v>電源</v>
          </cell>
          <cell r="S104" t="str">
            <v>三相</v>
          </cell>
          <cell r="T104" t="str">
            <v>φ</v>
          </cell>
          <cell r="U104" t="str">
            <v>電圧</v>
          </cell>
          <cell r="V104">
            <v>200</v>
          </cell>
          <cell r="W104" t="str">
            <v>V</v>
          </cell>
          <cell r="X104" t="str">
            <v>外形寸法　高さ</v>
          </cell>
          <cell r="Y104">
            <v>1280</v>
          </cell>
          <cell r="Z104" t="str">
            <v>mm</v>
          </cell>
          <cell r="AA104" t="str">
            <v>外形寸法　幅</v>
          </cell>
          <cell r="AB104">
            <v>1020</v>
          </cell>
          <cell r="AC104" t="str">
            <v>mm</v>
          </cell>
          <cell r="AD104" t="str">
            <v>外形寸法　奥行</v>
          </cell>
          <cell r="AE104">
            <v>350</v>
          </cell>
          <cell r="AF104" t="str">
            <v>mm</v>
          </cell>
          <cell r="AG104" t="str">
            <v>圧縮機出力</v>
          </cell>
          <cell r="AH104">
            <v>4</v>
          </cell>
          <cell r="AI104" t="str">
            <v>kW</v>
          </cell>
          <cell r="AJ104" t="str">
            <v>風量</v>
          </cell>
          <cell r="AK104">
            <v>100</v>
          </cell>
          <cell r="AL104" t="str">
            <v>m3/min</v>
          </cell>
          <cell r="AM104" t="str">
            <v>送風機出力</v>
          </cell>
          <cell r="AN104" t="str">
            <v>0.08×2</v>
          </cell>
          <cell r="AO104" t="str">
            <v>kW</v>
          </cell>
          <cell r="AP104" t="str">
            <v>冷媒配管１(ガス)</v>
          </cell>
          <cell r="AQ104">
            <v>19.05</v>
          </cell>
          <cell r="AR104" t="str">
            <v>φ(mm)</v>
          </cell>
          <cell r="AS104" t="str">
            <v>冷媒配管１(液)</v>
          </cell>
          <cell r="AT104">
            <v>9.52</v>
          </cell>
          <cell r="AU104" t="str">
            <v>φ(mm)</v>
          </cell>
          <cell r="AV104" t="str">
            <v>製品質量</v>
          </cell>
          <cell r="AW104">
            <v>120</v>
          </cell>
          <cell r="AX104" t="str">
            <v>kg</v>
          </cell>
        </row>
        <row r="105">
          <cell r="B105" t="str">
            <v>PUH-J160FK</v>
          </cell>
          <cell r="C105" t="str">
            <v>標準価格</v>
          </cell>
          <cell r="D105">
            <v>645000</v>
          </cell>
          <cell r="E105" t="str">
            <v>円</v>
          </cell>
          <cell r="F105" t="str">
            <v>冷房能力</v>
          </cell>
          <cell r="G105">
            <v>14</v>
          </cell>
          <cell r="H105" t="str">
            <v>kW</v>
          </cell>
          <cell r="I105" t="str">
            <v>消費電力(冷房)</v>
          </cell>
          <cell r="J105">
            <v>4.79</v>
          </cell>
          <cell r="K105" t="str">
            <v>kW</v>
          </cell>
          <cell r="L105" t="str">
            <v>暖房能力</v>
          </cell>
          <cell r="M105">
            <v>16</v>
          </cell>
          <cell r="N105" t="str">
            <v>kW</v>
          </cell>
          <cell r="O105" t="str">
            <v>消費電力(暖房)</v>
          </cell>
          <cell r="P105">
            <v>4.76</v>
          </cell>
          <cell r="Q105" t="str">
            <v>kW</v>
          </cell>
          <cell r="R105" t="str">
            <v>電源</v>
          </cell>
          <cell r="S105" t="str">
            <v>三相</v>
          </cell>
          <cell r="T105" t="str">
            <v>φ</v>
          </cell>
          <cell r="U105" t="str">
            <v>電圧</v>
          </cell>
          <cell r="V105">
            <v>200</v>
          </cell>
          <cell r="W105" t="str">
            <v>V</v>
          </cell>
          <cell r="X105" t="str">
            <v>外形寸法　高さ</v>
          </cell>
          <cell r="Y105">
            <v>1280</v>
          </cell>
          <cell r="Z105" t="str">
            <v>mm</v>
          </cell>
          <cell r="AA105" t="str">
            <v>外形寸法　幅</v>
          </cell>
          <cell r="AB105">
            <v>1020</v>
          </cell>
          <cell r="AC105" t="str">
            <v>mm</v>
          </cell>
          <cell r="AD105" t="str">
            <v>外形寸法　奥行</v>
          </cell>
          <cell r="AE105">
            <v>350</v>
          </cell>
          <cell r="AF105" t="str">
            <v>mm</v>
          </cell>
          <cell r="AG105" t="str">
            <v>圧縮機出力</v>
          </cell>
          <cell r="AH105">
            <v>4</v>
          </cell>
          <cell r="AI105" t="str">
            <v>kW</v>
          </cell>
          <cell r="AJ105" t="str">
            <v>風量</v>
          </cell>
          <cell r="AK105">
            <v>100</v>
          </cell>
          <cell r="AL105" t="str">
            <v>m3/min</v>
          </cell>
          <cell r="AM105" t="str">
            <v>送風機出力</v>
          </cell>
          <cell r="AN105" t="str">
            <v>0.08×2</v>
          </cell>
          <cell r="AO105" t="str">
            <v>kW</v>
          </cell>
          <cell r="AP105" t="str">
            <v>冷媒配管１(ガス)</v>
          </cell>
          <cell r="AQ105">
            <v>19.05</v>
          </cell>
          <cell r="AR105" t="str">
            <v>φ(mm)</v>
          </cell>
          <cell r="AS105" t="str">
            <v>冷媒配管１(液)</v>
          </cell>
          <cell r="AT105">
            <v>9.52</v>
          </cell>
          <cell r="AU105" t="str">
            <v>φ(mm)</v>
          </cell>
          <cell r="AV105" t="str">
            <v>製品質量</v>
          </cell>
          <cell r="AW105">
            <v>120</v>
          </cell>
          <cell r="AX105" t="str">
            <v>kg</v>
          </cell>
        </row>
        <row r="106">
          <cell r="B106" t="str">
            <v>PUH-J160FK-BS</v>
          </cell>
          <cell r="C106" t="str">
            <v>標準価格</v>
          </cell>
          <cell r="D106">
            <v>785000</v>
          </cell>
          <cell r="E106" t="str">
            <v>円</v>
          </cell>
          <cell r="F106" t="str">
            <v>冷房能力</v>
          </cell>
          <cell r="G106">
            <v>14</v>
          </cell>
          <cell r="H106" t="str">
            <v>kW</v>
          </cell>
          <cell r="I106" t="str">
            <v>消費電力(冷房)</v>
          </cell>
          <cell r="J106">
            <v>0</v>
          </cell>
          <cell r="K106" t="str">
            <v>kW</v>
          </cell>
          <cell r="L106" t="str">
            <v>暖房能力</v>
          </cell>
          <cell r="M106">
            <v>16</v>
          </cell>
          <cell r="N106" t="str">
            <v>kW</v>
          </cell>
          <cell r="O106" t="str">
            <v>消費電力(暖房)</v>
          </cell>
          <cell r="P106">
            <v>0</v>
          </cell>
          <cell r="Q106" t="str">
            <v>kW</v>
          </cell>
          <cell r="R106" t="str">
            <v>電源</v>
          </cell>
          <cell r="S106" t="str">
            <v>三相</v>
          </cell>
          <cell r="T106" t="str">
            <v>φ</v>
          </cell>
          <cell r="U106" t="str">
            <v>電圧</v>
          </cell>
          <cell r="V106">
            <v>200</v>
          </cell>
          <cell r="W106" t="str">
            <v>V</v>
          </cell>
          <cell r="X106" t="str">
            <v>外形寸法　高さ</v>
          </cell>
          <cell r="Y106">
            <v>1280</v>
          </cell>
          <cell r="Z106" t="str">
            <v>mm</v>
          </cell>
          <cell r="AA106" t="str">
            <v>外形寸法　幅</v>
          </cell>
          <cell r="AB106">
            <v>1020</v>
          </cell>
          <cell r="AC106" t="str">
            <v>mm</v>
          </cell>
          <cell r="AD106" t="str">
            <v>外形寸法　奥行</v>
          </cell>
          <cell r="AE106">
            <v>350</v>
          </cell>
          <cell r="AF106" t="str">
            <v>mm</v>
          </cell>
          <cell r="AG106" t="str">
            <v>圧縮機出力</v>
          </cell>
          <cell r="AH106">
            <v>4</v>
          </cell>
          <cell r="AI106" t="str">
            <v>kW</v>
          </cell>
          <cell r="AJ106" t="str">
            <v>風量</v>
          </cell>
          <cell r="AK106">
            <v>100</v>
          </cell>
          <cell r="AL106" t="str">
            <v>m3/min</v>
          </cell>
          <cell r="AM106" t="str">
            <v>送風機出力</v>
          </cell>
          <cell r="AN106" t="str">
            <v>0.08×2</v>
          </cell>
          <cell r="AO106" t="str">
            <v>kW</v>
          </cell>
          <cell r="AP106" t="str">
            <v>冷媒配管１(ガス)</v>
          </cell>
          <cell r="AQ106">
            <v>19.05</v>
          </cell>
          <cell r="AR106" t="str">
            <v>φ(mm)</v>
          </cell>
          <cell r="AS106" t="str">
            <v>冷媒配管１(液)</v>
          </cell>
          <cell r="AT106">
            <v>9.52</v>
          </cell>
          <cell r="AU106" t="str">
            <v>φ(mm)</v>
          </cell>
          <cell r="AV106" t="str">
            <v>製品質量</v>
          </cell>
          <cell r="AW106">
            <v>120</v>
          </cell>
          <cell r="AX106" t="str">
            <v>kg</v>
          </cell>
        </row>
        <row r="107">
          <cell r="B107" t="str">
            <v>PUH-J160FK-BSG</v>
          </cell>
          <cell r="C107" t="str">
            <v>標準価格</v>
          </cell>
          <cell r="D107">
            <v>850000</v>
          </cell>
          <cell r="E107" t="str">
            <v>円</v>
          </cell>
          <cell r="F107" t="str">
            <v>冷房能力</v>
          </cell>
          <cell r="G107">
            <v>14</v>
          </cell>
          <cell r="H107" t="str">
            <v>kW</v>
          </cell>
          <cell r="I107" t="str">
            <v>消費電力(冷房)</v>
          </cell>
          <cell r="J107">
            <v>0</v>
          </cell>
          <cell r="K107" t="str">
            <v>kW</v>
          </cell>
          <cell r="L107" t="str">
            <v>暖房能力</v>
          </cell>
          <cell r="M107">
            <v>16</v>
          </cell>
          <cell r="N107" t="str">
            <v>kW</v>
          </cell>
          <cell r="O107" t="str">
            <v>消費電力(暖房)</v>
          </cell>
          <cell r="P107">
            <v>0</v>
          </cell>
          <cell r="Q107" t="str">
            <v>kW</v>
          </cell>
          <cell r="R107" t="str">
            <v>電源</v>
          </cell>
          <cell r="S107" t="str">
            <v>三相</v>
          </cell>
          <cell r="T107" t="str">
            <v>φ</v>
          </cell>
          <cell r="U107" t="str">
            <v>電圧</v>
          </cell>
          <cell r="V107">
            <v>200</v>
          </cell>
          <cell r="W107" t="str">
            <v>V</v>
          </cell>
          <cell r="X107" t="str">
            <v>外形寸法　高さ</v>
          </cell>
          <cell r="Y107">
            <v>1280</v>
          </cell>
          <cell r="Z107" t="str">
            <v>mm</v>
          </cell>
          <cell r="AA107" t="str">
            <v>外形寸法　幅</v>
          </cell>
          <cell r="AB107">
            <v>1020</v>
          </cell>
          <cell r="AC107" t="str">
            <v>mm</v>
          </cell>
          <cell r="AD107" t="str">
            <v>外形寸法　奥行</v>
          </cell>
          <cell r="AE107">
            <v>350</v>
          </cell>
          <cell r="AF107" t="str">
            <v>mm</v>
          </cell>
          <cell r="AG107" t="str">
            <v>圧縮機出力</v>
          </cell>
          <cell r="AH107">
            <v>4</v>
          </cell>
          <cell r="AI107" t="str">
            <v>kW</v>
          </cell>
          <cell r="AJ107" t="str">
            <v>風量</v>
          </cell>
          <cell r="AK107">
            <v>100</v>
          </cell>
          <cell r="AL107" t="str">
            <v>m3/min</v>
          </cell>
          <cell r="AM107" t="str">
            <v>送風機出力</v>
          </cell>
          <cell r="AN107" t="str">
            <v>0.08×2</v>
          </cell>
          <cell r="AO107" t="str">
            <v>kW</v>
          </cell>
          <cell r="AP107" t="str">
            <v>冷媒配管１(ガス)</v>
          </cell>
          <cell r="AQ107">
            <v>19.05</v>
          </cell>
          <cell r="AR107" t="str">
            <v>φ(mm)</v>
          </cell>
          <cell r="AS107" t="str">
            <v>冷媒配管１(液)</v>
          </cell>
          <cell r="AT107">
            <v>9.52</v>
          </cell>
          <cell r="AU107" t="str">
            <v>φ(mm)</v>
          </cell>
          <cell r="AV107" t="str">
            <v>製品質量</v>
          </cell>
          <cell r="AW107">
            <v>120</v>
          </cell>
          <cell r="AX107" t="str">
            <v>kg</v>
          </cell>
        </row>
        <row r="108">
          <cell r="B108" t="str">
            <v>PUH-J160GA</v>
          </cell>
          <cell r="C108" t="str">
            <v>標準価格</v>
          </cell>
          <cell r="D108">
            <v>650000</v>
          </cell>
          <cell r="E108" t="str">
            <v>円</v>
          </cell>
          <cell r="F108" t="str">
            <v>冷房能力</v>
          </cell>
          <cell r="G108">
            <v>14</v>
          </cell>
          <cell r="H108" t="str">
            <v>kW</v>
          </cell>
          <cell r="I108" t="str">
            <v>消費電力(冷房)</v>
          </cell>
          <cell r="J108">
            <v>5.03</v>
          </cell>
          <cell r="K108" t="str">
            <v>kW</v>
          </cell>
          <cell r="L108" t="str">
            <v>暖房能力</v>
          </cell>
          <cell r="M108">
            <v>16</v>
          </cell>
          <cell r="N108" t="str">
            <v>kW</v>
          </cell>
          <cell r="O108" t="str">
            <v>消費電力(暖房)</v>
          </cell>
          <cell r="P108">
            <v>5</v>
          </cell>
          <cell r="Q108" t="str">
            <v>kW</v>
          </cell>
          <cell r="R108" t="str">
            <v>電源</v>
          </cell>
          <cell r="S108" t="str">
            <v>三相</v>
          </cell>
          <cell r="T108" t="str">
            <v>φ</v>
          </cell>
          <cell r="U108" t="str">
            <v>電圧</v>
          </cell>
          <cell r="V108">
            <v>200</v>
          </cell>
          <cell r="W108" t="str">
            <v>V</v>
          </cell>
          <cell r="X108" t="str">
            <v>外形寸法　高さ</v>
          </cell>
          <cell r="Y108">
            <v>1260</v>
          </cell>
          <cell r="Z108" t="str">
            <v>mm</v>
          </cell>
          <cell r="AA108" t="str">
            <v>外形寸法　幅</v>
          </cell>
          <cell r="AB108">
            <v>1050</v>
          </cell>
          <cell r="AC108" t="str">
            <v>mm</v>
          </cell>
          <cell r="AD108" t="str">
            <v>外形寸法　奥行</v>
          </cell>
          <cell r="AE108">
            <v>350</v>
          </cell>
          <cell r="AF108" t="str">
            <v>mm</v>
          </cell>
          <cell r="AG108" t="str">
            <v>圧縮機出力</v>
          </cell>
          <cell r="AH108">
            <v>4.2</v>
          </cell>
          <cell r="AI108" t="str">
            <v>kW</v>
          </cell>
          <cell r="AJ108" t="str">
            <v>風量</v>
          </cell>
          <cell r="AK108">
            <v>95</v>
          </cell>
          <cell r="AL108" t="str">
            <v>m3/min</v>
          </cell>
          <cell r="AM108" t="str">
            <v>送風機出力</v>
          </cell>
          <cell r="AN108" t="str">
            <v>0.07×2</v>
          </cell>
          <cell r="AO108" t="str">
            <v>kW</v>
          </cell>
          <cell r="AP108" t="str">
            <v>冷媒配管１(ガス)</v>
          </cell>
          <cell r="AQ108">
            <v>19.05</v>
          </cell>
          <cell r="AR108" t="str">
            <v>φ(mm)</v>
          </cell>
          <cell r="AS108" t="str">
            <v>冷媒配管１(液)</v>
          </cell>
          <cell r="AT108">
            <v>9.52</v>
          </cell>
          <cell r="AU108" t="str">
            <v>φ(mm)</v>
          </cell>
          <cell r="AV108" t="str">
            <v>製品質量</v>
          </cell>
          <cell r="AW108">
            <v>112</v>
          </cell>
          <cell r="AX108" t="str">
            <v>kg</v>
          </cell>
        </row>
        <row r="109">
          <cell r="B109" t="str">
            <v>PUH-J160GA-BS</v>
          </cell>
          <cell r="C109" t="str">
            <v>標準価格</v>
          </cell>
          <cell r="D109">
            <v>780000</v>
          </cell>
          <cell r="E109" t="str">
            <v>円</v>
          </cell>
          <cell r="F109" t="str">
            <v>冷房能力</v>
          </cell>
          <cell r="G109">
            <v>14</v>
          </cell>
          <cell r="H109" t="str">
            <v>kW</v>
          </cell>
          <cell r="I109" t="str">
            <v>消費電力(冷房)</v>
          </cell>
          <cell r="J109">
            <v>5.03</v>
          </cell>
          <cell r="K109" t="str">
            <v>kW</v>
          </cell>
          <cell r="L109" t="str">
            <v>暖房能力</v>
          </cell>
          <cell r="M109">
            <v>16</v>
          </cell>
          <cell r="N109" t="str">
            <v>kW</v>
          </cell>
          <cell r="O109" t="str">
            <v>消費電力(暖房)</v>
          </cell>
          <cell r="P109">
            <v>5</v>
          </cell>
          <cell r="Q109" t="str">
            <v>kW</v>
          </cell>
          <cell r="R109" t="str">
            <v>電源</v>
          </cell>
          <cell r="S109" t="str">
            <v>三相</v>
          </cell>
          <cell r="T109" t="str">
            <v>φ</v>
          </cell>
          <cell r="U109" t="str">
            <v>電圧</v>
          </cell>
          <cell r="V109">
            <v>200</v>
          </cell>
          <cell r="W109" t="str">
            <v>V</v>
          </cell>
          <cell r="X109" t="str">
            <v>外形寸法　高さ</v>
          </cell>
          <cell r="Y109">
            <v>1260</v>
          </cell>
          <cell r="Z109" t="str">
            <v>mm</v>
          </cell>
          <cell r="AA109" t="str">
            <v>外形寸法　幅</v>
          </cell>
          <cell r="AB109">
            <v>1050</v>
          </cell>
          <cell r="AC109" t="str">
            <v>mm</v>
          </cell>
          <cell r="AD109" t="str">
            <v>外形寸法　奥行</v>
          </cell>
          <cell r="AE109">
            <v>350</v>
          </cell>
          <cell r="AF109" t="str">
            <v>mm</v>
          </cell>
          <cell r="AG109" t="str">
            <v>圧縮機出力</v>
          </cell>
          <cell r="AH109">
            <v>4.2</v>
          </cell>
          <cell r="AI109" t="str">
            <v>kW</v>
          </cell>
          <cell r="AJ109" t="str">
            <v>風量</v>
          </cell>
          <cell r="AK109">
            <v>95</v>
          </cell>
          <cell r="AL109" t="str">
            <v>m3/min</v>
          </cell>
          <cell r="AM109" t="str">
            <v>送風機出力</v>
          </cell>
          <cell r="AN109" t="str">
            <v>0.07×2</v>
          </cell>
          <cell r="AO109" t="str">
            <v>kW</v>
          </cell>
          <cell r="AP109" t="str">
            <v>冷媒配管１(ガス)</v>
          </cell>
          <cell r="AQ109">
            <v>19.05</v>
          </cell>
          <cell r="AR109" t="str">
            <v>φ(mm)</v>
          </cell>
          <cell r="AS109" t="str">
            <v>冷媒配管１(液)</v>
          </cell>
          <cell r="AT109">
            <v>9.52</v>
          </cell>
          <cell r="AU109" t="str">
            <v>φ(mm)</v>
          </cell>
          <cell r="AV109" t="str">
            <v>製品質量</v>
          </cell>
          <cell r="AW109">
            <v>112</v>
          </cell>
          <cell r="AX109" t="str">
            <v>kg</v>
          </cell>
        </row>
        <row r="110">
          <cell r="B110" t="str">
            <v>PUH-J160GA-BSG</v>
          </cell>
          <cell r="C110" t="str">
            <v>標準価格</v>
          </cell>
          <cell r="D110">
            <v>845000</v>
          </cell>
          <cell r="E110" t="str">
            <v>円</v>
          </cell>
          <cell r="F110" t="str">
            <v>冷房能力</v>
          </cell>
          <cell r="G110">
            <v>14</v>
          </cell>
          <cell r="H110" t="str">
            <v>kW</v>
          </cell>
          <cell r="I110" t="str">
            <v>消費電力(冷房)</v>
          </cell>
          <cell r="J110">
            <v>5.03</v>
          </cell>
          <cell r="K110" t="str">
            <v>kW</v>
          </cell>
          <cell r="L110" t="str">
            <v>暖房能力</v>
          </cell>
          <cell r="M110">
            <v>16</v>
          </cell>
          <cell r="N110" t="str">
            <v>kW</v>
          </cell>
          <cell r="O110" t="str">
            <v>消費電力(暖房)</v>
          </cell>
          <cell r="P110">
            <v>5</v>
          </cell>
          <cell r="Q110" t="str">
            <v>kW</v>
          </cell>
          <cell r="R110" t="str">
            <v>電源</v>
          </cell>
          <cell r="S110" t="str">
            <v>三相</v>
          </cell>
          <cell r="T110" t="str">
            <v>φ</v>
          </cell>
          <cell r="U110" t="str">
            <v>電圧</v>
          </cell>
          <cell r="V110">
            <v>200</v>
          </cell>
          <cell r="W110" t="str">
            <v>V</v>
          </cell>
          <cell r="X110" t="str">
            <v>外形寸法　高さ</v>
          </cell>
          <cell r="Y110">
            <v>1260</v>
          </cell>
          <cell r="Z110" t="str">
            <v>mm</v>
          </cell>
          <cell r="AA110" t="str">
            <v>外形寸法　幅</v>
          </cell>
          <cell r="AB110">
            <v>1050</v>
          </cell>
          <cell r="AC110" t="str">
            <v>mm</v>
          </cell>
          <cell r="AD110" t="str">
            <v>外形寸法　奥行</v>
          </cell>
          <cell r="AE110">
            <v>350</v>
          </cell>
          <cell r="AF110" t="str">
            <v>mm</v>
          </cell>
          <cell r="AG110" t="str">
            <v>圧縮機出力</v>
          </cell>
          <cell r="AH110">
            <v>4.2</v>
          </cell>
          <cell r="AI110" t="str">
            <v>kW</v>
          </cell>
          <cell r="AJ110" t="str">
            <v>風量</v>
          </cell>
          <cell r="AK110">
            <v>95</v>
          </cell>
          <cell r="AL110" t="str">
            <v>m3/min</v>
          </cell>
          <cell r="AM110" t="str">
            <v>送風機出力</v>
          </cell>
          <cell r="AN110" t="str">
            <v>0.07×2</v>
          </cell>
          <cell r="AO110" t="str">
            <v>kW</v>
          </cell>
          <cell r="AP110" t="str">
            <v>冷媒配管１(ガス)</v>
          </cell>
          <cell r="AQ110">
            <v>19.05</v>
          </cell>
          <cell r="AR110" t="str">
            <v>φ(mm)</v>
          </cell>
          <cell r="AS110" t="str">
            <v>冷媒配管１(液)</v>
          </cell>
          <cell r="AT110">
            <v>9.52</v>
          </cell>
          <cell r="AU110" t="str">
            <v>φ(mm)</v>
          </cell>
          <cell r="AV110" t="str">
            <v>製品質量</v>
          </cell>
          <cell r="AW110">
            <v>112</v>
          </cell>
          <cell r="AX110" t="str">
            <v>kg</v>
          </cell>
        </row>
        <row r="111">
          <cell r="B111" t="str">
            <v>PUH-J180FA</v>
          </cell>
          <cell r="C111" t="str">
            <v>標準価格</v>
          </cell>
          <cell r="D111">
            <v>760000</v>
          </cell>
          <cell r="E111" t="str">
            <v>円</v>
          </cell>
          <cell r="F111" t="str">
            <v>冷房能力</v>
          </cell>
          <cell r="G111">
            <v>16</v>
          </cell>
          <cell r="H111" t="str">
            <v>kW</v>
          </cell>
          <cell r="I111" t="str">
            <v>消費電力(冷房)</v>
          </cell>
          <cell r="J111">
            <v>0</v>
          </cell>
          <cell r="K111" t="str">
            <v>kW</v>
          </cell>
          <cell r="L111" t="str">
            <v>暖房能力</v>
          </cell>
          <cell r="M111">
            <v>17</v>
          </cell>
          <cell r="N111" t="str">
            <v>kW</v>
          </cell>
          <cell r="O111" t="str">
            <v>消費電力(暖房)</v>
          </cell>
          <cell r="P111">
            <v>0</v>
          </cell>
          <cell r="Q111" t="str">
            <v>kW</v>
          </cell>
          <cell r="R111" t="str">
            <v>電源</v>
          </cell>
          <cell r="S111" t="str">
            <v>三相</v>
          </cell>
          <cell r="T111" t="str">
            <v>φ</v>
          </cell>
          <cell r="U111" t="str">
            <v>電圧</v>
          </cell>
          <cell r="V111">
            <v>200</v>
          </cell>
          <cell r="W111" t="str">
            <v>V</v>
          </cell>
          <cell r="X111" t="str">
            <v>外形寸法　高さ</v>
          </cell>
          <cell r="Y111">
            <v>1280</v>
          </cell>
          <cell r="Z111" t="str">
            <v>mm</v>
          </cell>
          <cell r="AA111" t="str">
            <v>外形寸法　幅</v>
          </cell>
          <cell r="AB111">
            <v>1020</v>
          </cell>
          <cell r="AC111" t="str">
            <v>mm</v>
          </cell>
          <cell r="AD111" t="str">
            <v>外形寸法　奥行</v>
          </cell>
          <cell r="AE111">
            <v>350</v>
          </cell>
          <cell r="AF111" t="str">
            <v>mm</v>
          </cell>
          <cell r="AG111" t="str">
            <v>圧縮機出力</v>
          </cell>
          <cell r="AH111">
            <v>4</v>
          </cell>
          <cell r="AI111" t="str">
            <v>kW</v>
          </cell>
          <cell r="AJ111" t="str">
            <v>風量</v>
          </cell>
          <cell r="AK111">
            <v>110</v>
          </cell>
          <cell r="AL111" t="str">
            <v>m3/min</v>
          </cell>
          <cell r="AM111" t="str">
            <v>送風機出力</v>
          </cell>
          <cell r="AN111" t="str">
            <v>0.08×2</v>
          </cell>
          <cell r="AO111" t="str">
            <v>kW</v>
          </cell>
          <cell r="AP111" t="str">
            <v>冷媒配管１(ガス)</v>
          </cell>
          <cell r="AQ111">
            <v>22.2</v>
          </cell>
          <cell r="AR111" t="str">
            <v>φ(mm)</v>
          </cell>
          <cell r="AS111" t="str">
            <v>冷媒配管１(液)</v>
          </cell>
          <cell r="AT111">
            <v>12.7</v>
          </cell>
          <cell r="AU111" t="str">
            <v>φ(mm)</v>
          </cell>
          <cell r="AV111" t="str">
            <v>製品質量</v>
          </cell>
          <cell r="AW111">
            <v>130</v>
          </cell>
          <cell r="AX111" t="str">
            <v>kg</v>
          </cell>
        </row>
        <row r="112">
          <cell r="B112" t="str">
            <v>PUH-J180FA-BS</v>
          </cell>
          <cell r="C112" t="str">
            <v>標準価格</v>
          </cell>
          <cell r="D112">
            <v>915000</v>
          </cell>
          <cell r="E112" t="str">
            <v>円</v>
          </cell>
          <cell r="F112" t="str">
            <v>冷房能力</v>
          </cell>
          <cell r="G112">
            <v>16</v>
          </cell>
          <cell r="H112" t="str">
            <v>kW</v>
          </cell>
          <cell r="I112" t="str">
            <v>消費電力(冷房)</v>
          </cell>
          <cell r="K112" t="str">
            <v>kW</v>
          </cell>
          <cell r="L112" t="str">
            <v>暖房能力</v>
          </cell>
          <cell r="M112">
            <v>17</v>
          </cell>
          <cell r="N112" t="str">
            <v>kW</v>
          </cell>
          <cell r="O112" t="str">
            <v>消費電力(暖房)</v>
          </cell>
          <cell r="Q112" t="str">
            <v>kW</v>
          </cell>
          <cell r="R112" t="str">
            <v>電源</v>
          </cell>
          <cell r="S112" t="str">
            <v>三相</v>
          </cell>
          <cell r="T112" t="str">
            <v>φ</v>
          </cell>
          <cell r="U112" t="str">
            <v>電圧</v>
          </cell>
          <cell r="V112">
            <v>200</v>
          </cell>
          <cell r="W112" t="str">
            <v>V</v>
          </cell>
          <cell r="X112" t="str">
            <v>外形寸法　高さ</v>
          </cell>
          <cell r="Y112">
            <v>1280</v>
          </cell>
          <cell r="Z112" t="str">
            <v>mm</v>
          </cell>
          <cell r="AA112" t="str">
            <v>外形寸法　幅</v>
          </cell>
          <cell r="AB112">
            <v>1020</v>
          </cell>
          <cell r="AC112" t="str">
            <v>mm</v>
          </cell>
          <cell r="AD112" t="str">
            <v>外形寸法　奥行</v>
          </cell>
          <cell r="AE112">
            <v>350</v>
          </cell>
          <cell r="AF112" t="str">
            <v>mm</v>
          </cell>
          <cell r="AG112" t="str">
            <v>圧縮機出力</v>
          </cell>
          <cell r="AH112">
            <v>4</v>
          </cell>
          <cell r="AI112" t="str">
            <v>kW</v>
          </cell>
          <cell r="AJ112" t="str">
            <v>風量</v>
          </cell>
          <cell r="AK112">
            <v>110</v>
          </cell>
          <cell r="AL112" t="str">
            <v>m3/min</v>
          </cell>
          <cell r="AM112" t="str">
            <v>送風機出力</v>
          </cell>
          <cell r="AN112" t="str">
            <v>0.08×2</v>
          </cell>
          <cell r="AO112" t="str">
            <v>kW</v>
          </cell>
          <cell r="AP112" t="str">
            <v>冷媒配管１(ガス)</v>
          </cell>
          <cell r="AQ112">
            <v>22.2</v>
          </cell>
          <cell r="AR112" t="str">
            <v>φ(mm)</v>
          </cell>
          <cell r="AS112" t="str">
            <v>冷媒配管１(液)</v>
          </cell>
          <cell r="AT112">
            <v>12.7</v>
          </cell>
          <cell r="AU112" t="str">
            <v>φ(mm)</v>
          </cell>
          <cell r="AV112" t="str">
            <v>製品質量</v>
          </cell>
          <cell r="AW112">
            <v>130</v>
          </cell>
          <cell r="AX112" t="str">
            <v>kg</v>
          </cell>
        </row>
        <row r="113">
          <cell r="B113" t="str">
            <v>PUH-J180FA-BSG</v>
          </cell>
          <cell r="C113" t="str">
            <v>標準価格</v>
          </cell>
          <cell r="D113">
            <v>990000</v>
          </cell>
          <cell r="E113" t="str">
            <v>円</v>
          </cell>
          <cell r="F113" t="str">
            <v>冷房能力</v>
          </cell>
          <cell r="G113">
            <v>16</v>
          </cell>
          <cell r="H113" t="str">
            <v>kW</v>
          </cell>
          <cell r="I113" t="str">
            <v>消費電力(冷房)</v>
          </cell>
          <cell r="K113" t="str">
            <v>kW</v>
          </cell>
          <cell r="L113" t="str">
            <v>暖房能力</v>
          </cell>
          <cell r="M113">
            <v>17</v>
          </cell>
          <cell r="N113" t="str">
            <v>kW</v>
          </cell>
          <cell r="O113" t="str">
            <v>消費電力(暖房)</v>
          </cell>
          <cell r="Q113" t="str">
            <v>kW</v>
          </cell>
          <cell r="R113" t="str">
            <v>電源</v>
          </cell>
          <cell r="S113" t="str">
            <v>三相</v>
          </cell>
          <cell r="T113" t="str">
            <v>φ</v>
          </cell>
          <cell r="U113" t="str">
            <v>電圧</v>
          </cell>
          <cell r="V113">
            <v>200</v>
          </cell>
          <cell r="W113" t="str">
            <v>V</v>
          </cell>
          <cell r="X113" t="str">
            <v>外形寸法　高さ</v>
          </cell>
          <cell r="Y113">
            <v>1280</v>
          </cell>
          <cell r="Z113" t="str">
            <v>mm</v>
          </cell>
          <cell r="AA113" t="str">
            <v>外形寸法　幅</v>
          </cell>
          <cell r="AB113">
            <v>1020</v>
          </cell>
          <cell r="AC113" t="str">
            <v>mm</v>
          </cell>
          <cell r="AD113" t="str">
            <v>外形寸法　奥行</v>
          </cell>
          <cell r="AE113">
            <v>350</v>
          </cell>
          <cell r="AF113" t="str">
            <v>mm</v>
          </cell>
          <cell r="AG113" t="str">
            <v>圧縮機出力</v>
          </cell>
          <cell r="AH113">
            <v>4</v>
          </cell>
          <cell r="AI113" t="str">
            <v>kW</v>
          </cell>
          <cell r="AJ113" t="str">
            <v>風量</v>
          </cell>
          <cell r="AK113">
            <v>110</v>
          </cell>
          <cell r="AL113" t="str">
            <v>m3/min</v>
          </cell>
          <cell r="AM113" t="str">
            <v>送風機出力</v>
          </cell>
          <cell r="AN113" t="str">
            <v>0.08×2</v>
          </cell>
          <cell r="AO113" t="str">
            <v>kW</v>
          </cell>
          <cell r="AP113" t="str">
            <v>冷媒配管１(ガス)</v>
          </cell>
          <cell r="AQ113">
            <v>22.2</v>
          </cell>
          <cell r="AR113" t="str">
            <v>φ(mm)</v>
          </cell>
          <cell r="AS113" t="str">
            <v>冷媒配管１(液)</v>
          </cell>
          <cell r="AT113">
            <v>12.7</v>
          </cell>
          <cell r="AU113" t="str">
            <v>φ(mm)</v>
          </cell>
          <cell r="AV113" t="str">
            <v>製品質量</v>
          </cell>
          <cell r="AW113">
            <v>130</v>
          </cell>
          <cell r="AX113" t="str">
            <v>kg</v>
          </cell>
        </row>
        <row r="114">
          <cell r="B114" t="str">
            <v>PUH-J180FAM</v>
          </cell>
          <cell r="C114" t="str">
            <v>標準価格</v>
          </cell>
          <cell r="D114">
            <v>785000</v>
          </cell>
          <cell r="E114" t="str">
            <v>円</v>
          </cell>
          <cell r="F114" t="str">
            <v>冷房能力</v>
          </cell>
          <cell r="G114">
            <v>16</v>
          </cell>
          <cell r="H114" t="str">
            <v>kW</v>
          </cell>
          <cell r="I114" t="str">
            <v>消費電力(冷房)</v>
          </cell>
          <cell r="K114" t="str">
            <v>kW</v>
          </cell>
          <cell r="L114" t="str">
            <v>暖房能力</v>
          </cell>
          <cell r="M114">
            <v>17</v>
          </cell>
          <cell r="N114" t="str">
            <v>kW</v>
          </cell>
          <cell r="O114" t="str">
            <v>消費電力(暖房)</v>
          </cell>
          <cell r="Q114" t="str">
            <v>kW</v>
          </cell>
          <cell r="R114" t="str">
            <v>電源</v>
          </cell>
          <cell r="S114" t="str">
            <v>三相</v>
          </cell>
          <cell r="T114" t="str">
            <v>φ</v>
          </cell>
          <cell r="U114" t="str">
            <v>電圧</v>
          </cell>
          <cell r="V114">
            <v>200</v>
          </cell>
          <cell r="W114" t="str">
            <v>V</v>
          </cell>
          <cell r="X114" t="str">
            <v>外形寸法　高さ</v>
          </cell>
          <cell r="Y114">
            <v>1280</v>
          </cell>
          <cell r="Z114" t="str">
            <v>mm</v>
          </cell>
          <cell r="AA114" t="str">
            <v>外形寸法　幅</v>
          </cell>
          <cell r="AB114">
            <v>1020</v>
          </cell>
          <cell r="AC114" t="str">
            <v>mm</v>
          </cell>
          <cell r="AD114" t="str">
            <v>外形寸法　奥行</v>
          </cell>
          <cell r="AE114">
            <v>350</v>
          </cell>
          <cell r="AF114" t="str">
            <v>mm</v>
          </cell>
          <cell r="AG114" t="str">
            <v>圧縮機出力</v>
          </cell>
          <cell r="AH114">
            <v>4</v>
          </cell>
          <cell r="AI114" t="str">
            <v>kW</v>
          </cell>
          <cell r="AJ114" t="str">
            <v>風量</v>
          </cell>
          <cell r="AK114">
            <v>110</v>
          </cell>
          <cell r="AL114" t="str">
            <v>m3/min</v>
          </cell>
          <cell r="AM114" t="str">
            <v>送風機出力</v>
          </cell>
          <cell r="AN114" t="str">
            <v>0.08×2</v>
          </cell>
          <cell r="AO114" t="str">
            <v>kW</v>
          </cell>
          <cell r="AP114" t="str">
            <v>冷媒配管１(ガス)</v>
          </cell>
          <cell r="AQ114">
            <v>22.2</v>
          </cell>
          <cell r="AR114" t="str">
            <v>φ(mm)</v>
          </cell>
          <cell r="AS114" t="str">
            <v>冷媒配管１(液)</v>
          </cell>
          <cell r="AT114">
            <v>12.7</v>
          </cell>
          <cell r="AU114" t="str">
            <v>φ(mm)</v>
          </cell>
          <cell r="AV114" t="str">
            <v>製品質量</v>
          </cell>
          <cell r="AW114">
            <v>130</v>
          </cell>
          <cell r="AX114" t="str">
            <v>kg</v>
          </cell>
        </row>
        <row r="115">
          <cell r="B115" t="str">
            <v>PUH-J180FK</v>
          </cell>
          <cell r="C115" t="str">
            <v>標準価格</v>
          </cell>
          <cell r="D115">
            <v>750000</v>
          </cell>
          <cell r="E115" t="str">
            <v>円</v>
          </cell>
          <cell r="F115" t="str">
            <v>冷房能力</v>
          </cell>
          <cell r="G115">
            <v>16</v>
          </cell>
          <cell r="H115" t="str">
            <v>kW</v>
          </cell>
          <cell r="I115" t="str">
            <v>消費電力(冷房)</v>
          </cell>
          <cell r="J115">
            <v>5.17</v>
          </cell>
          <cell r="K115" t="str">
            <v>kW</v>
          </cell>
          <cell r="L115" t="str">
            <v>暖房能力</v>
          </cell>
          <cell r="M115">
            <v>17</v>
          </cell>
          <cell r="N115" t="str">
            <v>kW</v>
          </cell>
          <cell r="O115" t="str">
            <v>消費電力(暖房)</v>
          </cell>
          <cell r="P115">
            <v>4.66</v>
          </cell>
          <cell r="Q115" t="str">
            <v>kW</v>
          </cell>
          <cell r="R115" t="str">
            <v>電源</v>
          </cell>
          <cell r="S115" t="str">
            <v>三相</v>
          </cell>
          <cell r="T115" t="str">
            <v>φ</v>
          </cell>
          <cell r="U115" t="str">
            <v>電圧</v>
          </cell>
          <cell r="V115">
            <v>200</v>
          </cell>
          <cell r="W115" t="str">
            <v>V</v>
          </cell>
          <cell r="X115" t="str">
            <v>外形寸法　高さ</v>
          </cell>
          <cell r="Y115">
            <v>1280</v>
          </cell>
          <cell r="Z115" t="str">
            <v>mm</v>
          </cell>
          <cell r="AA115" t="str">
            <v>外形寸法　幅</v>
          </cell>
          <cell r="AB115">
            <v>1020</v>
          </cell>
          <cell r="AC115" t="str">
            <v>mm</v>
          </cell>
          <cell r="AD115" t="str">
            <v>外形寸法　奥行</v>
          </cell>
          <cell r="AE115">
            <v>350</v>
          </cell>
          <cell r="AF115" t="str">
            <v>mm</v>
          </cell>
          <cell r="AG115" t="str">
            <v>圧縮機出力</v>
          </cell>
          <cell r="AH115">
            <v>4</v>
          </cell>
          <cell r="AI115" t="str">
            <v>kW</v>
          </cell>
          <cell r="AJ115" t="str">
            <v>風量</v>
          </cell>
          <cell r="AK115">
            <v>110</v>
          </cell>
          <cell r="AL115" t="str">
            <v>m3/min</v>
          </cell>
          <cell r="AM115" t="str">
            <v>送風機出力</v>
          </cell>
          <cell r="AN115" t="str">
            <v>0.08×2</v>
          </cell>
          <cell r="AO115" t="str">
            <v>kW</v>
          </cell>
          <cell r="AP115" t="str">
            <v>冷媒配管１(ガス)</v>
          </cell>
          <cell r="AQ115">
            <v>22.2</v>
          </cell>
          <cell r="AR115" t="str">
            <v>φ(mm)</v>
          </cell>
          <cell r="AS115" t="str">
            <v>冷媒配管１(液)</v>
          </cell>
          <cell r="AT115">
            <v>12.7</v>
          </cell>
          <cell r="AU115" t="str">
            <v>φ(mm)</v>
          </cell>
          <cell r="AV115" t="str">
            <v>製品質量</v>
          </cell>
          <cell r="AW115">
            <v>130</v>
          </cell>
          <cell r="AX115" t="str">
            <v>kg</v>
          </cell>
        </row>
        <row r="116">
          <cell r="B116" t="str">
            <v>PUH-J180FK-BS</v>
          </cell>
          <cell r="C116" t="str">
            <v>標準価格</v>
          </cell>
          <cell r="D116">
            <v>915000</v>
          </cell>
          <cell r="E116" t="str">
            <v>円</v>
          </cell>
          <cell r="F116" t="str">
            <v>冷房能力</v>
          </cell>
          <cell r="G116">
            <v>16</v>
          </cell>
          <cell r="H116" t="str">
            <v>kW</v>
          </cell>
          <cell r="I116" t="str">
            <v>消費電力(冷房)</v>
          </cell>
          <cell r="J116">
            <v>0</v>
          </cell>
          <cell r="K116" t="str">
            <v>kW</v>
          </cell>
          <cell r="L116" t="str">
            <v>暖房能力</v>
          </cell>
          <cell r="M116">
            <v>17</v>
          </cell>
          <cell r="N116" t="str">
            <v>kW</v>
          </cell>
          <cell r="O116" t="str">
            <v>消費電力(暖房)</v>
          </cell>
          <cell r="P116">
            <v>0</v>
          </cell>
          <cell r="Q116" t="str">
            <v>kW</v>
          </cell>
          <cell r="R116" t="str">
            <v>電源</v>
          </cell>
          <cell r="S116" t="str">
            <v>三相</v>
          </cell>
          <cell r="T116" t="str">
            <v>φ</v>
          </cell>
          <cell r="U116" t="str">
            <v>電圧</v>
          </cell>
          <cell r="V116">
            <v>200</v>
          </cell>
          <cell r="W116" t="str">
            <v>V</v>
          </cell>
          <cell r="X116" t="str">
            <v>外形寸法　高さ</v>
          </cell>
          <cell r="Y116">
            <v>1280</v>
          </cell>
          <cell r="Z116" t="str">
            <v>mm</v>
          </cell>
          <cell r="AA116" t="str">
            <v>外形寸法　幅</v>
          </cell>
          <cell r="AB116">
            <v>1020</v>
          </cell>
          <cell r="AC116" t="str">
            <v>mm</v>
          </cell>
          <cell r="AD116" t="str">
            <v>外形寸法　奥行</v>
          </cell>
          <cell r="AE116">
            <v>350</v>
          </cell>
          <cell r="AF116" t="str">
            <v>mm</v>
          </cell>
          <cell r="AG116" t="str">
            <v>圧縮機出力</v>
          </cell>
          <cell r="AH116">
            <v>4</v>
          </cell>
          <cell r="AI116" t="str">
            <v>kW</v>
          </cell>
          <cell r="AJ116" t="str">
            <v>風量</v>
          </cell>
          <cell r="AK116">
            <v>110</v>
          </cell>
          <cell r="AL116" t="str">
            <v>m3/min</v>
          </cell>
          <cell r="AM116" t="str">
            <v>送風機出力</v>
          </cell>
          <cell r="AN116" t="str">
            <v>0.08×2</v>
          </cell>
          <cell r="AO116" t="str">
            <v>kW</v>
          </cell>
          <cell r="AP116" t="str">
            <v>冷媒配管１(ガス)</v>
          </cell>
          <cell r="AQ116">
            <v>22.2</v>
          </cell>
          <cell r="AR116" t="str">
            <v>φ(mm)</v>
          </cell>
          <cell r="AS116" t="str">
            <v>冷媒配管１(液)</v>
          </cell>
          <cell r="AT116">
            <v>12.7</v>
          </cell>
          <cell r="AU116" t="str">
            <v>φ(mm)</v>
          </cell>
          <cell r="AV116" t="str">
            <v>製品質量</v>
          </cell>
          <cell r="AW116">
            <v>130</v>
          </cell>
          <cell r="AX116" t="str">
            <v>kg</v>
          </cell>
        </row>
        <row r="117">
          <cell r="B117" t="str">
            <v>PUH-J180FK-BSG</v>
          </cell>
          <cell r="C117" t="str">
            <v>標準価格</v>
          </cell>
          <cell r="D117">
            <v>990000</v>
          </cell>
          <cell r="E117" t="str">
            <v>円</v>
          </cell>
          <cell r="F117" t="str">
            <v>冷房能力</v>
          </cell>
          <cell r="G117">
            <v>16</v>
          </cell>
          <cell r="H117" t="str">
            <v>kW</v>
          </cell>
          <cell r="I117" t="str">
            <v>消費電力(冷房)</v>
          </cell>
          <cell r="J117">
            <v>0</v>
          </cell>
          <cell r="K117" t="str">
            <v>kW</v>
          </cell>
          <cell r="L117" t="str">
            <v>暖房能力</v>
          </cell>
          <cell r="M117">
            <v>17</v>
          </cell>
          <cell r="N117" t="str">
            <v>kW</v>
          </cell>
          <cell r="O117" t="str">
            <v>消費電力(暖房)</v>
          </cell>
          <cell r="P117">
            <v>0</v>
          </cell>
          <cell r="Q117" t="str">
            <v>kW</v>
          </cell>
          <cell r="R117" t="str">
            <v>電源</v>
          </cell>
          <cell r="S117" t="str">
            <v>三相</v>
          </cell>
          <cell r="T117" t="str">
            <v>φ</v>
          </cell>
          <cell r="U117" t="str">
            <v>電圧</v>
          </cell>
          <cell r="V117">
            <v>200</v>
          </cell>
          <cell r="W117" t="str">
            <v>V</v>
          </cell>
          <cell r="X117" t="str">
            <v>外形寸法　高さ</v>
          </cell>
          <cell r="Y117">
            <v>1280</v>
          </cell>
          <cell r="Z117" t="str">
            <v>mm</v>
          </cell>
          <cell r="AA117" t="str">
            <v>外形寸法　幅</v>
          </cell>
          <cell r="AB117">
            <v>1020</v>
          </cell>
          <cell r="AC117" t="str">
            <v>mm</v>
          </cell>
          <cell r="AD117" t="str">
            <v>外形寸法　奥行</v>
          </cell>
          <cell r="AE117">
            <v>350</v>
          </cell>
          <cell r="AF117" t="str">
            <v>mm</v>
          </cell>
          <cell r="AG117" t="str">
            <v>圧縮機出力</v>
          </cell>
          <cell r="AH117">
            <v>4</v>
          </cell>
          <cell r="AI117" t="str">
            <v>kW</v>
          </cell>
          <cell r="AJ117" t="str">
            <v>風量</v>
          </cell>
          <cell r="AK117">
            <v>110</v>
          </cell>
          <cell r="AL117" t="str">
            <v>m3/min</v>
          </cell>
          <cell r="AM117" t="str">
            <v>送風機出力</v>
          </cell>
          <cell r="AN117" t="str">
            <v>0.08×2</v>
          </cell>
          <cell r="AO117" t="str">
            <v>kW</v>
          </cell>
          <cell r="AP117" t="str">
            <v>冷媒配管１(ガス)</v>
          </cell>
          <cell r="AQ117">
            <v>22.2</v>
          </cell>
          <cell r="AR117" t="str">
            <v>φ(mm)</v>
          </cell>
          <cell r="AS117" t="str">
            <v>冷媒配管１(液)</v>
          </cell>
          <cell r="AT117">
            <v>12.7</v>
          </cell>
          <cell r="AU117" t="str">
            <v>φ(mm)</v>
          </cell>
          <cell r="AV117" t="str">
            <v>製品質量</v>
          </cell>
          <cell r="AW117">
            <v>130</v>
          </cell>
          <cell r="AX117" t="str">
            <v>kg</v>
          </cell>
        </row>
        <row r="118">
          <cell r="B118" t="str">
            <v>PUH-J200A</v>
          </cell>
          <cell r="C118" t="str">
            <v>標準価格</v>
          </cell>
          <cell r="D118">
            <v>850000</v>
          </cell>
          <cell r="E118" t="str">
            <v>円</v>
          </cell>
          <cell r="F118" t="str">
            <v>冷房能力</v>
          </cell>
          <cell r="G118">
            <v>18</v>
          </cell>
          <cell r="H118" t="str">
            <v>kW</v>
          </cell>
          <cell r="I118" t="str">
            <v>消費電力(冷房)</v>
          </cell>
          <cell r="J118">
            <v>6.44</v>
          </cell>
          <cell r="K118" t="str">
            <v>kW</v>
          </cell>
          <cell r="L118" t="str">
            <v>暖房能力</v>
          </cell>
          <cell r="M118">
            <v>20</v>
          </cell>
          <cell r="N118" t="str">
            <v>kW</v>
          </cell>
          <cell r="O118" t="str">
            <v>消費電力(暖房)</v>
          </cell>
          <cell r="P118">
            <v>5.85</v>
          </cell>
          <cell r="Q118" t="str">
            <v>kW</v>
          </cell>
          <cell r="R118" t="str">
            <v>電源</v>
          </cell>
          <cell r="S118" t="str">
            <v>三相</v>
          </cell>
          <cell r="T118" t="str">
            <v>φ</v>
          </cell>
          <cell r="U118" t="str">
            <v>電圧</v>
          </cell>
          <cell r="V118">
            <v>200</v>
          </cell>
          <cell r="W118" t="str">
            <v>V</v>
          </cell>
          <cell r="X118" t="str">
            <v>外形寸法　高さ</v>
          </cell>
          <cell r="Y118">
            <v>1445</v>
          </cell>
          <cell r="Z118" t="str">
            <v>mm</v>
          </cell>
          <cell r="AA118" t="str">
            <v>外形寸法　幅</v>
          </cell>
          <cell r="AB118">
            <v>990</v>
          </cell>
          <cell r="AC118" t="str">
            <v>mm</v>
          </cell>
          <cell r="AD118" t="str">
            <v>外形寸法　奥行</v>
          </cell>
          <cell r="AE118">
            <v>990</v>
          </cell>
          <cell r="AF118" t="str">
            <v>mm</v>
          </cell>
          <cell r="AG118" t="str">
            <v>圧縮機出力</v>
          </cell>
          <cell r="AH118">
            <v>5.5</v>
          </cell>
          <cell r="AI118" t="str">
            <v>kW</v>
          </cell>
          <cell r="AJ118" t="str">
            <v>風量</v>
          </cell>
          <cell r="AK118">
            <v>150</v>
          </cell>
          <cell r="AL118" t="str">
            <v>m3/min</v>
          </cell>
          <cell r="AM118" t="str">
            <v>送風機出力</v>
          </cell>
          <cell r="AN118">
            <v>0.19500000000000001</v>
          </cell>
          <cell r="AO118" t="str">
            <v>kW</v>
          </cell>
          <cell r="AP118" t="str">
            <v>冷媒配管１(ガス)</v>
          </cell>
          <cell r="AQ118">
            <v>25.4</v>
          </cell>
          <cell r="AR118" t="str">
            <v>φ(mm)</v>
          </cell>
          <cell r="AS118" t="str">
            <v>冷媒配管１(液)</v>
          </cell>
          <cell r="AT118">
            <v>15.88</v>
          </cell>
          <cell r="AU118" t="str">
            <v>φ(mm)</v>
          </cell>
          <cell r="AV118" t="str">
            <v>製品質量</v>
          </cell>
          <cell r="AW118">
            <v>225</v>
          </cell>
          <cell r="AX118" t="str">
            <v>kg</v>
          </cell>
        </row>
        <row r="119">
          <cell r="B119" t="str">
            <v>PUH-J224EK</v>
          </cell>
          <cell r="C119" t="str">
            <v>標準価格</v>
          </cell>
          <cell r="D119">
            <v>860000</v>
          </cell>
          <cell r="E119" t="str">
            <v>円</v>
          </cell>
          <cell r="F119" t="str">
            <v>冷房能力</v>
          </cell>
          <cell r="G119">
            <v>20</v>
          </cell>
          <cell r="H119" t="str">
            <v>kW</v>
          </cell>
          <cell r="I119" t="str">
            <v>消費電力(冷房)</v>
          </cell>
          <cell r="J119">
            <v>7.58</v>
          </cell>
          <cell r="K119" t="str">
            <v>kW</v>
          </cell>
          <cell r="L119" t="str">
            <v>暖房能力</v>
          </cell>
          <cell r="M119">
            <v>22.4</v>
          </cell>
          <cell r="N119" t="str">
            <v>kW</v>
          </cell>
          <cell r="O119" t="str">
            <v>消費電力(暖房)</v>
          </cell>
          <cell r="P119">
            <v>6.72</v>
          </cell>
          <cell r="Q119" t="str">
            <v>kW</v>
          </cell>
          <cell r="R119" t="str">
            <v>電源</v>
          </cell>
          <cell r="S119" t="str">
            <v>三相</v>
          </cell>
          <cell r="T119" t="str">
            <v>φ</v>
          </cell>
          <cell r="U119" t="str">
            <v>電圧</v>
          </cell>
          <cell r="V119">
            <v>200</v>
          </cell>
          <cell r="W119" t="str">
            <v>V</v>
          </cell>
          <cell r="X119" t="str">
            <v>外形寸法　高さ</v>
          </cell>
          <cell r="Y119">
            <v>1445</v>
          </cell>
          <cell r="Z119" t="str">
            <v>mm</v>
          </cell>
          <cell r="AA119" t="str">
            <v>外形寸法　幅</v>
          </cell>
          <cell r="AB119">
            <v>990</v>
          </cell>
          <cell r="AC119" t="str">
            <v>mm</v>
          </cell>
          <cell r="AD119" t="str">
            <v>外形寸法　奥行</v>
          </cell>
          <cell r="AE119">
            <v>990</v>
          </cell>
          <cell r="AF119" t="str">
            <v>mm</v>
          </cell>
          <cell r="AG119" t="str">
            <v>圧縮機出力</v>
          </cell>
          <cell r="AH119">
            <v>5.5</v>
          </cell>
          <cell r="AI119" t="str">
            <v>kW</v>
          </cell>
          <cell r="AJ119" t="str">
            <v>風量</v>
          </cell>
          <cell r="AK119">
            <v>150</v>
          </cell>
          <cell r="AL119" t="str">
            <v>m3/min</v>
          </cell>
          <cell r="AM119" t="str">
            <v>送風機出力</v>
          </cell>
          <cell r="AN119">
            <v>0.185</v>
          </cell>
          <cell r="AO119" t="str">
            <v>kW</v>
          </cell>
          <cell r="AP119" t="str">
            <v>冷媒配管１(ガス)</v>
          </cell>
          <cell r="AQ119">
            <v>25.4</v>
          </cell>
          <cell r="AR119" t="str">
            <v>φ(mm)</v>
          </cell>
          <cell r="AS119" t="str">
            <v>冷媒配管１(液)</v>
          </cell>
          <cell r="AT119">
            <v>12.7</v>
          </cell>
          <cell r="AU119" t="str">
            <v>φ(mm)</v>
          </cell>
          <cell r="AV119" t="str">
            <v>製品質量</v>
          </cell>
          <cell r="AW119">
            <v>225</v>
          </cell>
          <cell r="AX119" t="str">
            <v>kg</v>
          </cell>
        </row>
        <row r="120">
          <cell r="B120" t="str">
            <v>PUH-J224EK-BS</v>
          </cell>
          <cell r="C120" t="str">
            <v>標準価格</v>
          </cell>
          <cell r="D120">
            <v>1100000</v>
          </cell>
          <cell r="E120" t="str">
            <v>円</v>
          </cell>
          <cell r="F120" t="str">
            <v>冷房能力</v>
          </cell>
          <cell r="G120">
            <v>20</v>
          </cell>
          <cell r="H120" t="str">
            <v>kW</v>
          </cell>
          <cell r="I120" t="str">
            <v>消費電力(冷房)</v>
          </cell>
          <cell r="J120">
            <v>7.58</v>
          </cell>
          <cell r="K120" t="str">
            <v>kW</v>
          </cell>
          <cell r="L120" t="str">
            <v>暖房能力</v>
          </cell>
          <cell r="M120">
            <v>22.4</v>
          </cell>
          <cell r="N120" t="str">
            <v>kW</v>
          </cell>
          <cell r="O120" t="str">
            <v>消費電力(暖房)</v>
          </cell>
          <cell r="P120">
            <v>6.72</v>
          </cell>
          <cell r="Q120" t="str">
            <v>kW</v>
          </cell>
          <cell r="R120" t="str">
            <v>電源</v>
          </cell>
          <cell r="S120" t="str">
            <v>三相</v>
          </cell>
          <cell r="T120" t="str">
            <v>φ</v>
          </cell>
          <cell r="U120" t="str">
            <v>電圧</v>
          </cell>
          <cell r="V120">
            <v>200</v>
          </cell>
          <cell r="W120" t="str">
            <v>V</v>
          </cell>
          <cell r="X120" t="str">
            <v>外形寸法　高さ</v>
          </cell>
          <cell r="Y120">
            <v>1445</v>
          </cell>
          <cell r="Z120" t="str">
            <v>mm</v>
          </cell>
          <cell r="AA120" t="str">
            <v>外形寸法　幅</v>
          </cell>
          <cell r="AB120">
            <v>990</v>
          </cell>
          <cell r="AC120" t="str">
            <v>mm</v>
          </cell>
          <cell r="AD120" t="str">
            <v>外形寸法　奥行</v>
          </cell>
          <cell r="AE120">
            <v>990</v>
          </cell>
          <cell r="AF120" t="str">
            <v>mm</v>
          </cell>
          <cell r="AG120" t="str">
            <v>圧縮機出力</v>
          </cell>
          <cell r="AH120">
            <v>5.5</v>
          </cell>
          <cell r="AI120" t="str">
            <v>kW</v>
          </cell>
          <cell r="AJ120" t="str">
            <v>風量</v>
          </cell>
          <cell r="AK120">
            <v>150</v>
          </cell>
          <cell r="AL120" t="str">
            <v>m3/min</v>
          </cell>
          <cell r="AM120" t="str">
            <v>送風機出力</v>
          </cell>
          <cell r="AN120">
            <v>0.185</v>
          </cell>
          <cell r="AO120" t="str">
            <v>kW</v>
          </cell>
          <cell r="AP120" t="str">
            <v>冷媒配管１(ガス)</v>
          </cell>
          <cell r="AQ120">
            <v>25.4</v>
          </cell>
          <cell r="AR120" t="str">
            <v>φ(mm)</v>
          </cell>
          <cell r="AS120" t="str">
            <v>冷媒配管１(液)</v>
          </cell>
          <cell r="AT120">
            <v>12.7</v>
          </cell>
          <cell r="AU120" t="str">
            <v>φ(mm)</v>
          </cell>
          <cell r="AV120" t="str">
            <v>製品質量</v>
          </cell>
          <cell r="AW120">
            <v>225</v>
          </cell>
          <cell r="AX120" t="str">
            <v>kg</v>
          </cell>
        </row>
        <row r="121">
          <cell r="B121" t="str">
            <v>PUH-J224EK-BSG</v>
          </cell>
          <cell r="C121" t="str">
            <v>標準価格</v>
          </cell>
          <cell r="D121">
            <v>1170000</v>
          </cell>
          <cell r="E121" t="str">
            <v>円</v>
          </cell>
          <cell r="F121" t="str">
            <v>冷房能力</v>
          </cell>
          <cell r="G121">
            <v>20</v>
          </cell>
          <cell r="H121" t="str">
            <v>kW</v>
          </cell>
          <cell r="I121" t="str">
            <v>消費電力(冷房)</v>
          </cell>
          <cell r="J121">
            <v>7.58</v>
          </cell>
          <cell r="K121" t="str">
            <v>kW</v>
          </cell>
          <cell r="L121" t="str">
            <v>暖房能力</v>
          </cell>
          <cell r="M121">
            <v>22.4</v>
          </cell>
          <cell r="N121" t="str">
            <v>kW</v>
          </cell>
          <cell r="O121" t="str">
            <v>消費電力(暖房)</v>
          </cell>
          <cell r="P121">
            <v>6.72</v>
          </cell>
          <cell r="Q121" t="str">
            <v>kW</v>
          </cell>
          <cell r="R121" t="str">
            <v>電源</v>
          </cell>
          <cell r="S121" t="str">
            <v>三相</v>
          </cell>
          <cell r="T121" t="str">
            <v>φ</v>
          </cell>
          <cell r="U121" t="str">
            <v>電圧</v>
          </cell>
          <cell r="V121">
            <v>200</v>
          </cell>
          <cell r="W121" t="str">
            <v>V</v>
          </cell>
          <cell r="X121" t="str">
            <v>外形寸法　高さ</v>
          </cell>
          <cell r="Y121">
            <v>1445</v>
          </cell>
          <cell r="Z121" t="str">
            <v>mm</v>
          </cell>
          <cell r="AA121" t="str">
            <v>外形寸法　幅</v>
          </cell>
          <cell r="AB121">
            <v>990</v>
          </cell>
          <cell r="AC121" t="str">
            <v>mm</v>
          </cell>
          <cell r="AD121" t="str">
            <v>外形寸法　奥行</v>
          </cell>
          <cell r="AE121">
            <v>990</v>
          </cell>
          <cell r="AF121" t="str">
            <v>mm</v>
          </cell>
          <cell r="AG121" t="str">
            <v>圧縮機出力</v>
          </cell>
          <cell r="AH121">
            <v>5.5</v>
          </cell>
          <cell r="AI121" t="str">
            <v>kW</v>
          </cell>
          <cell r="AJ121" t="str">
            <v>風量</v>
          </cell>
          <cell r="AK121">
            <v>150</v>
          </cell>
          <cell r="AL121" t="str">
            <v>m3/min</v>
          </cell>
          <cell r="AM121" t="str">
            <v>送風機出力</v>
          </cell>
          <cell r="AN121">
            <v>0.185</v>
          </cell>
          <cell r="AO121" t="str">
            <v>kW</v>
          </cell>
          <cell r="AP121" t="str">
            <v>冷媒配管１(ガス)</v>
          </cell>
          <cell r="AQ121">
            <v>25.4</v>
          </cell>
          <cell r="AR121" t="str">
            <v>φ(mm)</v>
          </cell>
          <cell r="AS121" t="str">
            <v>冷媒配管１(液)</v>
          </cell>
          <cell r="AT121">
            <v>12.7</v>
          </cell>
          <cell r="AU121" t="str">
            <v>φ(mm)</v>
          </cell>
          <cell r="AV121" t="str">
            <v>製品質量</v>
          </cell>
          <cell r="AW121">
            <v>225</v>
          </cell>
          <cell r="AX121" t="str">
            <v>kg</v>
          </cell>
        </row>
        <row r="122">
          <cell r="B122" t="str">
            <v>PUH-J224FA</v>
          </cell>
          <cell r="C122" t="str">
            <v>標準価格</v>
          </cell>
          <cell r="D122">
            <v>845000</v>
          </cell>
          <cell r="E122" t="str">
            <v>円</v>
          </cell>
          <cell r="F122" t="str">
            <v>冷房能力</v>
          </cell>
          <cell r="G122">
            <v>20</v>
          </cell>
          <cell r="H122" t="str">
            <v>kW</v>
          </cell>
          <cell r="I122" t="str">
            <v>消費電力(冷房)</v>
          </cell>
          <cell r="J122">
            <v>7.58</v>
          </cell>
          <cell r="K122" t="str">
            <v>kW</v>
          </cell>
          <cell r="L122" t="str">
            <v>暖房能力</v>
          </cell>
          <cell r="M122">
            <v>22.4</v>
          </cell>
          <cell r="N122" t="str">
            <v>kW</v>
          </cell>
          <cell r="O122" t="str">
            <v>消費電力(暖房)</v>
          </cell>
          <cell r="P122">
            <v>6.91</v>
          </cell>
          <cell r="Q122" t="str">
            <v>kW</v>
          </cell>
          <cell r="R122" t="str">
            <v>電源</v>
          </cell>
          <cell r="S122" t="str">
            <v>三相</v>
          </cell>
          <cell r="T122" t="str">
            <v>φ</v>
          </cell>
          <cell r="U122" t="str">
            <v>電圧</v>
          </cell>
          <cell r="V122">
            <v>200</v>
          </cell>
          <cell r="W122" t="str">
            <v>V</v>
          </cell>
          <cell r="X122" t="str">
            <v>外形寸法　高さ</v>
          </cell>
          <cell r="Y122">
            <v>1715</v>
          </cell>
          <cell r="Z122" t="str">
            <v>mm</v>
          </cell>
          <cell r="AA122" t="str">
            <v>外形寸法　幅</v>
          </cell>
          <cell r="AB122">
            <v>990</v>
          </cell>
          <cell r="AC122" t="str">
            <v>mm</v>
          </cell>
          <cell r="AD122" t="str">
            <v>外形寸法　奥行</v>
          </cell>
          <cell r="AE122">
            <v>840</v>
          </cell>
          <cell r="AF122" t="str">
            <v>mm</v>
          </cell>
          <cell r="AG122" t="str">
            <v>圧縮機出力</v>
          </cell>
          <cell r="AH122">
            <v>5.5</v>
          </cell>
          <cell r="AI122" t="str">
            <v>kW</v>
          </cell>
          <cell r="AJ122" t="str">
            <v>風量</v>
          </cell>
          <cell r="AK122">
            <v>185</v>
          </cell>
          <cell r="AL122" t="str">
            <v>m3/min</v>
          </cell>
          <cell r="AM122" t="str">
            <v>送風機出力</v>
          </cell>
          <cell r="AN122">
            <v>0.35</v>
          </cell>
          <cell r="AO122" t="str">
            <v>kW</v>
          </cell>
          <cell r="AP122" t="str">
            <v>冷媒配管１(ガス)</v>
          </cell>
          <cell r="AQ122">
            <v>25.4</v>
          </cell>
          <cell r="AR122" t="str">
            <v>φ(mm)</v>
          </cell>
          <cell r="AS122" t="str">
            <v>冷媒配管１(液)</v>
          </cell>
          <cell r="AT122">
            <v>12.7</v>
          </cell>
          <cell r="AU122" t="str">
            <v>φ(mm)</v>
          </cell>
          <cell r="AV122" t="str">
            <v>製品質量</v>
          </cell>
          <cell r="AW122">
            <v>200</v>
          </cell>
          <cell r="AX122" t="str">
            <v>kg</v>
          </cell>
        </row>
        <row r="123">
          <cell r="B123" t="str">
            <v>PUH-J224FA-BS</v>
          </cell>
          <cell r="C123" t="str">
            <v>標準価格</v>
          </cell>
          <cell r="D123">
            <v>1085000</v>
          </cell>
          <cell r="E123" t="str">
            <v>円</v>
          </cell>
          <cell r="F123" t="str">
            <v>冷房能力</v>
          </cell>
          <cell r="G123">
            <v>20</v>
          </cell>
          <cell r="H123" t="str">
            <v>kW</v>
          </cell>
          <cell r="I123" t="str">
            <v>消費電力(冷房)</v>
          </cell>
          <cell r="J123">
            <v>7.58</v>
          </cell>
          <cell r="K123" t="str">
            <v>kW</v>
          </cell>
          <cell r="L123" t="str">
            <v>暖房能力</v>
          </cell>
          <cell r="M123">
            <v>22.4</v>
          </cell>
          <cell r="N123" t="str">
            <v>kW</v>
          </cell>
          <cell r="O123" t="str">
            <v>消費電力(暖房)</v>
          </cell>
          <cell r="P123">
            <v>6.91</v>
          </cell>
          <cell r="Q123" t="str">
            <v>kW</v>
          </cell>
          <cell r="R123" t="str">
            <v>電源</v>
          </cell>
          <cell r="S123" t="str">
            <v>三相</v>
          </cell>
          <cell r="T123" t="str">
            <v>φ</v>
          </cell>
          <cell r="U123" t="str">
            <v>電圧</v>
          </cell>
          <cell r="V123">
            <v>200</v>
          </cell>
          <cell r="W123" t="str">
            <v>V</v>
          </cell>
          <cell r="X123" t="str">
            <v>外形寸法　高さ</v>
          </cell>
          <cell r="Y123">
            <v>1715</v>
          </cell>
          <cell r="Z123" t="str">
            <v>mm</v>
          </cell>
          <cell r="AA123" t="str">
            <v>外形寸法　幅</v>
          </cell>
          <cell r="AB123">
            <v>990</v>
          </cell>
          <cell r="AC123" t="str">
            <v>mm</v>
          </cell>
          <cell r="AD123" t="str">
            <v>外形寸法　奥行</v>
          </cell>
          <cell r="AE123">
            <v>840</v>
          </cell>
          <cell r="AF123" t="str">
            <v>mm</v>
          </cell>
          <cell r="AG123" t="str">
            <v>圧縮機出力</v>
          </cell>
          <cell r="AH123">
            <v>5.5</v>
          </cell>
          <cell r="AI123" t="str">
            <v>kW</v>
          </cell>
          <cell r="AJ123" t="str">
            <v>風量</v>
          </cell>
          <cell r="AK123">
            <v>185</v>
          </cell>
          <cell r="AL123" t="str">
            <v>m3/min</v>
          </cell>
          <cell r="AM123" t="str">
            <v>送風機出力</v>
          </cell>
          <cell r="AN123">
            <v>0.35</v>
          </cell>
          <cell r="AO123" t="str">
            <v>kW</v>
          </cell>
          <cell r="AP123" t="str">
            <v>冷媒配管１(ガス)</v>
          </cell>
          <cell r="AQ123">
            <v>25.4</v>
          </cell>
          <cell r="AR123" t="str">
            <v>φ(mm)</v>
          </cell>
          <cell r="AS123" t="str">
            <v>冷媒配管１(液)</v>
          </cell>
          <cell r="AT123">
            <v>12.7</v>
          </cell>
          <cell r="AU123" t="str">
            <v>φ(mm)</v>
          </cell>
          <cell r="AV123" t="str">
            <v>製品質量</v>
          </cell>
          <cell r="AW123">
            <v>200</v>
          </cell>
          <cell r="AX123" t="str">
            <v>kg</v>
          </cell>
        </row>
        <row r="124">
          <cell r="B124" t="str">
            <v>PUH-J224FA-BSG</v>
          </cell>
          <cell r="C124" t="str">
            <v>標準価格</v>
          </cell>
          <cell r="D124">
            <v>1155000</v>
          </cell>
          <cell r="E124" t="str">
            <v>円</v>
          </cell>
          <cell r="F124" t="str">
            <v>冷房能力</v>
          </cell>
          <cell r="G124">
            <v>20</v>
          </cell>
          <cell r="H124" t="str">
            <v>kW</v>
          </cell>
          <cell r="I124" t="str">
            <v>消費電力(冷房)</v>
          </cell>
          <cell r="J124">
            <v>7.58</v>
          </cell>
          <cell r="K124" t="str">
            <v>kW</v>
          </cell>
          <cell r="L124" t="str">
            <v>暖房能力</v>
          </cell>
          <cell r="M124">
            <v>22.4</v>
          </cell>
          <cell r="N124" t="str">
            <v>kW</v>
          </cell>
          <cell r="O124" t="str">
            <v>消費電力(暖房)</v>
          </cell>
          <cell r="P124">
            <v>6.91</v>
          </cell>
          <cell r="Q124" t="str">
            <v>kW</v>
          </cell>
          <cell r="R124" t="str">
            <v>電源</v>
          </cell>
          <cell r="S124" t="str">
            <v>三相</v>
          </cell>
          <cell r="T124" t="str">
            <v>φ</v>
          </cell>
          <cell r="U124" t="str">
            <v>電圧</v>
          </cell>
          <cell r="V124">
            <v>200</v>
          </cell>
          <cell r="W124" t="str">
            <v>V</v>
          </cell>
          <cell r="X124" t="str">
            <v>外形寸法　高さ</v>
          </cell>
          <cell r="Y124">
            <v>1715</v>
          </cell>
          <cell r="Z124" t="str">
            <v>mm</v>
          </cell>
          <cell r="AA124" t="str">
            <v>外形寸法　幅</v>
          </cell>
          <cell r="AB124">
            <v>990</v>
          </cell>
          <cell r="AC124" t="str">
            <v>mm</v>
          </cell>
          <cell r="AD124" t="str">
            <v>外形寸法　奥行</v>
          </cell>
          <cell r="AE124">
            <v>840</v>
          </cell>
          <cell r="AF124" t="str">
            <v>mm</v>
          </cell>
          <cell r="AG124" t="str">
            <v>圧縮機出力</v>
          </cell>
          <cell r="AH124">
            <v>5.5</v>
          </cell>
          <cell r="AI124" t="str">
            <v>kW</v>
          </cell>
          <cell r="AJ124" t="str">
            <v>風量</v>
          </cell>
          <cell r="AK124">
            <v>185</v>
          </cell>
          <cell r="AL124" t="str">
            <v>m3/min</v>
          </cell>
          <cell r="AM124" t="str">
            <v>送風機出力</v>
          </cell>
          <cell r="AN124">
            <v>0.35</v>
          </cell>
          <cell r="AO124" t="str">
            <v>kW</v>
          </cell>
          <cell r="AP124" t="str">
            <v>冷媒配管１(ガス)</v>
          </cell>
          <cell r="AQ124">
            <v>25.4</v>
          </cell>
          <cell r="AR124" t="str">
            <v>φ(mm)</v>
          </cell>
          <cell r="AS124" t="str">
            <v>冷媒配管１(液)</v>
          </cell>
          <cell r="AT124">
            <v>12.7</v>
          </cell>
          <cell r="AU124" t="str">
            <v>φ(mm)</v>
          </cell>
          <cell r="AV124" t="str">
            <v>製品質量</v>
          </cell>
          <cell r="AW124">
            <v>200</v>
          </cell>
          <cell r="AX124" t="str">
            <v>kg</v>
          </cell>
        </row>
        <row r="125">
          <cell r="B125" t="str">
            <v>PUH-J224FAM</v>
          </cell>
          <cell r="C125" t="str">
            <v>標準価格</v>
          </cell>
          <cell r="D125">
            <v>870000</v>
          </cell>
          <cell r="E125" t="str">
            <v>円</v>
          </cell>
          <cell r="F125" t="str">
            <v>冷房能力</v>
          </cell>
          <cell r="G125">
            <v>20</v>
          </cell>
          <cell r="H125" t="str">
            <v>kW</v>
          </cell>
          <cell r="I125" t="str">
            <v>消費電力(冷房)</v>
          </cell>
          <cell r="J125">
            <v>7.58</v>
          </cell>
          <cell r="K125" t="str">
            <v>kW</v>
          </cell>
          <cell r="L125" t="str">
            <v>暖房能力</v>
          </cell>
          <cell r="M125">
            <v>22.4</v>
          </cell>
          <cell r="N125" t="str">
            <v>kW</v>
          </cell>
          <cell r="O125" t="str">
            <v>消費電力(暖房)</v>
          </cell>
          <cell r="P125">
            <v>6.91</v>
          </cell>
          <cell r="Q125" t="str">
            <v>kW</v>
          </cell>
          <cell r="R125" t="str">
            <v>電源</v>
          </cell>
          <cell r="S125" t="str">
            <v>三相</v>
          </cell>
          <cell r="T125" t="str">
            <v>φ</v>
          </cell>
          <cell r="U125" t="str">
            <v>電圧</v>
          </cell>
          <cell r="V125">
            <v>200</v>
          </cell>
          <cell r="W125" t="str">
            <v>V</v>
          </cell>
          <cell r="X125" t="str">
            <v>外形寸法　高さ</v>
          </cell>
          <cell r="Y125">
            <v>1715</v>
          </cell>
          <cell r="Z125" t="str">
            <v>mm</v>
          </cell>
          <cell r="AA125" t="str">
            <v>外形寸法　幅</v>
          </cell>
          <cell r="AB125">
            <v>990</v>
          </cell>
          <cell r="AC125" t="str">
            <v>mm</v>
          </cell>
          <cell r="AD125" t="str">
            <v>外形寸法　奥行</v>
          </cell>
          <cell r="AE125">
            <v>840</v>
          </cell>
          <cell r="AF125" t="str">
            <v>mm</v>
          </cell>
          <cell r="AG125" t="str">
            <v>圧縮機出力</v>
          </cell>
          <cell r="AH125">
            <v>5.5</v>
          </cell>
          <cell r="AI125" t="str">
            <v>kW</v>
          </cell>
          <cell r="AJ125" t="str">
            <v>風量</v>
          </cell>
          <cell r="AK125">
            <v>185</v>
          </cell>
          <cell r="AL125" t="str">
            <v>m3/min</v>
          </cell>
          <cell r="AM125" t="str">
            <v>送風機出力</v>
          </cell>
          <cell r="AN125">
            <v>0.35</v>
          </cell>
          <cell r="AO125" t="str">
            <v>kW</v>
          </cell>
          <cell r="AP125" t="str">
            <v>冷媒配管１(ガス)</v>
          </cell>
          <cell r="AQ125">
            <v>25.4</v>
          </cell>
          <cell r="AR125" t="str">
            <v>φ(mm)</v>
          </cell>
          <cell r="AS125" t="str">
            <v>冷媒配管１(液)</v>
          </cell>
          <cell r="AT125">
            <v>12.7</v>
          </cell>
          <cell r="AU125" t="str">
            <v>φ(mm)</v>
          </cell>
          <cell r="AV125" t="str">
            <v>製品質量</v>
          </cell>
          <cell r="AW125">
            <v>200</v>
          </cell>
          <cell r="AX125" t="str">
            <v>kg</v>
          </cell>
        </row>
        <row r="126">
          <cell r="B126" t="str">
            <v>PUH-J224FAM-BS</v>
          </cell>
          <cell r="C126" t="str">
            <v>標準価格</v>
          </cell>
          <cell r="D126">
            <v>1110000</v>
          </cell>
          <cell r="E126" t="str">
            <v>円</v>
          </cell>
          <cell r="F126" t="str">
            <v>冷房能力</v>
          </cell>
          <cell r="G126">
            <v>20</v>
          </cell>
          <cell r="H126" t="str">
            <v>kW</v>
          </cell>
          <cell r="I126" t="str">
            <v>消費電力(冷房)</v>
          </cell>
          <cell r="J126">
            <v>7.58</v>
          </cell>
          <cell r="K126" t="str">
            <v>kW</v>
          </cell>
          <cell r="L126" t="str">
            <v>暖房能力</v>
          </cell>
          <cell r="M126">
            <v>22.4</v>
          </cell>
          <cell r="N126" t="str">
            <v>kW</v>
          </cell>
          <cell r="O126" t="str">
            <v>消費電力(暖房)</v>
          </cell>
          <cell r="P126">
            <v>6.91</v>
          </cell>
          <cell r="Q126" t="str">
            <v>kW</v>
          </cell>
          <cell r="R126" t="str">
            <v>電源</v>
          </cell>
          <cell r="S126" t="str">
            <v>三相</v>
          </cell>
          <cell r="T126" t="str">
            <v>φ</v>
          </cell>
          <cell r="U126" t="str">
            <v>電圧</v>
          </cell>
          <cell r="V126">
            <v>200</v>
          </cell>
          <cell r="W126" t="str">
            <v>V</v>
          </cell>
          <cell r="X126" t="str">
            <v>外形寸法　高さ</v>
          </cell>
          <cell r="Y126">
            <v>1715</v>
          </cell>
          <cell r="Z126" t="str">
            <v>mm</v>
          </cell>
          <cell r="AA126" t="str">
            <v>外形寸法　幅</v>
          </cell>
          <cell r="AB126">
            <v>990</v>
          </cell>
          <cell r="AC126" t="str">
            <v>mm</v>
          </cell>
          <cell r="AD126" t="str">
            <v>外形寸法　奥行</v>
          </cell>
          <cell r="AE126">
            <v>840</v>
          </cell>
          <cell r="AF126" t="str">
            <v>mm</v>
          </cell>
          <cell r="AG126" t="str">
            <v>圧縮機出力</v>
          </cell>
          <cell r="AH126">
            <v>5.5</v>
          </cell>
          <cell r="AI126" t="str">
            <v>kW</v>
          </cell>
          <cell r="AJ126" t="str">
            <v>風量</v>
          </cell>
          <cell r="AK126">
            <v>185</v>
          </cell>
          <cell r="AL126" t="str">
            <v>m3/min</v>
          </cell>
          <cell r="AM126" t="str">
            <v>送風機出力</v>
          </cell>
          <cell r="AN126">
            <v>0.35</v>
          </cell>
          <cell r="AO126" t="str">
            <v>kW</v>
          </cell>
          <cell r="AP126" t="str">
            <v>冷媒配管１(ガス)</v>
          </cell>
          <cell r="AQ126">
            <v>25.4</v>
          </cell>
          <cell r="AR126" t="str">
            <v>φ(mm)</v>
          </cell>
          <cell r="AS126" t="str">
            <v>冷媒配管１(液)</v>
          </cell>
          <cell r="AT126">
            <v>12.7</v>
          </cell>
          <cell r="AU126" t="str">
            <v>φ(mm)</v>
          </cell>
          <cell r="AV126" t="str">
            <v>製品質量</v>
          </cell>
          <cell r="AW126">
            <v>200</v>
          </cell>
          <cell r="AX126" t="str">
            <v>kg</v>
          </cell>
        </row>
        <row r="127">
          <cell r="B127" t="str">
            <v>PUH-J224FAM-BSG</v>
          </cell>
          <cell r="C127" t="str">
            <v>標準価格</v>
          </cell>
          <cell r="D127">
            <v>1180000</v>
          </cell>
          <cell r="E127" t="str">
            <v>円</v>
          </cell>
          <cell r="F127" t="str">
            <v>冷房能力</v>
          </cell>
          <cell r="G127">
            <v>20</v>
          </cell>
          <cell r="H127" t="str">
            <v>kW</v>
          </cell>
          <cell r="I127" t="str">
            <v>消費電力(冷房)</v>
          </cell>
          <cell r="J127">
            <v>7.58</v>
          </cell>
          <cell r="K127" t="str">
            <v>kW</v>
          </cell>
          <cell r="L127" t="str">
            <v>暖房能力</v>
          </cell>
          <cell r="M127">
            <v>22.4</v>
          </cell>
          <cell r="N127" t="str">
            <v>kW</v>
          </cell>
          <cell r="O127" t="str">
            <v>消費電力(暖房)</v>
          </cell>
          <cell r="P127">
            <v>6.91</v>
          </cell>
          <cell r="Q127" t="str">
            <v>kW</v>
          </cell>
          <cell r="R127" t="str">
            <v>電源</v>
          </cell>
          <cell r="S127" t="str">
            <v>三相</v>
          </cell>
          <cell r="T127" t="str">
            <v>φ</v>
          </cell>
          <cell r="U127" t="str">
            <v>電圧</v>
          </cell>
          <cell r="V127">
            <v>200</v>
          </cell>
          <cell r="W127" t="str">
            <v>V</v>
          </cell>
          <cell r="X127" t="str">
            <v>外形寸法　高さ</v>
          </cell>
          <cell r="Y127">
            <v>1715</v>
          </cell>
          <cell r="Z127" t="str">
            <v>mm</v>
          </cell>
          <cell r="AA127" t="str">
            <v>外形寸法　幅</v>
          </cell>
          <cell r="AB127">
            <v>990</v>
          </cell>
          <cell r="AC127" t="str">
            <v>mm</v>
          </cell>
          <cell r="AD127" t="str">
            <v>外形寸法　奥行</v>
          </cell>
          <cell r="AE127">
            <v>840</v>
          </cell>
          <cell r="AF127" t="str">
            <v>mm</v>
          </cell>
          <cell r="AG127" t="str">
            <v>圧縮機出力</v>
          </cell>
          <cell r="AH127">
            <v>5.5</v>
          </cell>
          <cell r="AI127" t="str">
            <v>kW</v>
          </cell>
          <cell r="AJ127" t="str">
            <v>風量</v>
          </cell>
          <cell r="AK127">
            <v>185</v>
          </cell>
          <cell r="AL127" t="str">
            <v>m3/min</v>
          </cell>
          <cell r="AM127" t="str">
            <v>送風機出力</v>
          </cell>
          <cell r="AN127">
            <v>0.35</v>
          </cell>
          <cell r="AO127" t="str">
            <v>kW</v>
          </cell>
          <cell r="AP127" t="str">
            <v>冷媒配管１(ガス)</v>
          </cell>
          <cell r="AQ127">
            <v>25.4</v>
          </cell>
          <cell r="AR127" t="str">
            <v>φ(mm)</v>
          </cell>
          <cell r="AS127" t="str">
            <v>冷媒配管１(液)</v>
          </cell>
          <cell r="AT127">
            <v>12.7</v>
          </cell>
          <cell r="AU127" t="str">
            <v>φ(mm)</v>
          </cell>
          <cell r="AV127" t="str">
            <v>製品質量</v>
          </cell>
          <cell r="AW127">
            <v>200</v>
          </cell>
          <cell r="AX127" t="str">
            <v>kg</v>
          </cell>
        </row>
        <row r="128">
          <cell r="B128" t="str">
            <v>PUH-J280A</v>
          </cell>
          <cell r="C128" t="str">
            <v>標準価格</v>
          </cell>
          <cell r="D128">
            <v>1070000</v>
          </cell>
          <cell r="E128" t="str">
            <v>円</v>
          </cell>
          <cell r="F128" t="str">
            <v>冷房能力</v>
          </cell>
          <cell r="G128">
            <v>25</v>
          </cell>
          <cell r="H128" t="str">
            <v>kW</v>
          </cell>
          <cell r="I128" t="str">
            <v>消費電力(冷房)</v>
          </cell>
          <cell r="J128">
            <v>9.0399999999999991</v>
          </cell>
          <cell r="K128" t="str">
            <v>kW</v>
          </cell>
          <cell r="L128" t="str">
            <v>暖房能力</v>
          </cell>
          <cell r="M128">
            <v>28</v>
          </cell>
          <cell r="N128" t="str">
            <v>kW</v>
          </cell>
          <cell r="O128" t="str">
            <v>消費電力(暖房)</v>
          </cell>
          <cell r="P128">
            <v>8.23</v>
          </cell>
          <cell r="Q128" t="str">
            <v>kW</v>
          </cell>
          <cell r="R128" t="str">
            <v>電源</v>
          </cell>
          <cell r="S128" t="str">
            <v>三相</v>
          </cell>
          <cell r="T128" t="str">
            <v>φ</v>
          </cell>
          <cell r="U128" t="str">
            <v>電圧</v>
          </cell>
          <cell r="V128">
            <v>200</v>
          </cell>
          <cell r="W128" t="str">
            <v>V</v>
          </cell>
          <cell r="X128" t="str">
            <v>外形寸法　高さ</v>
          </cell>
          <cell r="Y128">
            <v>1445</v>
          </cell>
          <cell r="Z128" t="str">
            <v>mm</v>
          </cell>
          <cell r="AA128" t="str">
            <v>外形寸法　幅</v>
          </cell>
          <cell r="AB128">
            <v>990</v>
          </cell>
          <cell r="AC128" t="str">
            <v>mm</v>
          </cell>
          <cell r="AD128" t="str">
            <v>外形寸法　奥行</v>
          </cell>
          <cell r="AE128">
            <v>990</v>
          </cell>
          <cell r="AF128" t="str">
            <v>mm</v>
          </cell>
          <cell r="AG128" t="str">
            <v>圧縮機出力</v>
          </cell>
          <cell r="AH128">
            <v>7.5</v>
          </cell>
          <cell r="AI128" t="str">
            <v>kW</v>
          </cell>
          <cell r="AJ128" t="str">
            <v>風量</v>
          </cell>
          <cell r="AK128">
            <v>200</v>
          </cell>
          <cell r="AL128" t="str">
            <v>m3/min</v>
          </cell>
          <cell r="AM128" t="str">
            <v>送風機出力</v>
          </cell>
          <cell r="AN128">
            <v>0.255</v>
          </cell>
          <cell r="AO128" t="str">
            <v>kW</v>
          </cell>
          <cell r="AP128" t="str">
            <v>冷媒配管１(ガス)</v>
          </cell>
          <cell r="AQ128">
            <v>28.58</v>
          </cell>
          <cell r="AR128" t="str">
            <v>φ(mm)</v>
          </cell>
          <cell r="AS128" t="str">
            <v>冷媒配管１(液)</v>
          </cell>
          <cell r="AT128">
            <v>15.88</v>
          </cell>
          <cell r="AU128" t="str">
            <v>φ(mm)</v>
          </cell>
          <cell r="AV128" t="str">
            <v>製品質量</v>
          </cell>
          <cell r="AW128">
            <v>265</v>
          </cell>
          <cell r="AX128" t="str">
            <v>kg</v>
          </cell>
        </row>
        <row r="129">
          <cell r="B129" t="str">
            <v>PUH-J280EK</v>
          </cell>
          <cell r="C129" t="str">
            <v>標準価格</v>
          </cell>
          <cell r="D129">
            <v>1080000</v>
          </cell>
          <cell r="E129" t="str">
            <v>円</v>
          </cell>
          <cell r="F129" t="str">
            <v>冷房能力</v>
          </cell>
          <cell r="G129">
            <v>25</v>
          </cell>
          <cell r="H129" t="str">
            <v>kW</v>
          </cell>
          <cell r="I129" t="str">
            <v>消費電力(冷房)</v>
          </cell>
          <cell r="J129">
            <v>9.5399999999999991</v>
          </cell>
          <cell r="K129" t="str">
            <v>kW</v>
          </cell>
          <cell r="L129" t="str">
            <v>暖房能力</v>
          </cell>
          <cell r="M129">
            <v>28</v>
          </cell>
          <cell r="N129" t="str">
            <v>kW</v>
          </cell>
          <cell r="O129" t="str">
            <v>消費電力(暖房)</v>
          </cell>
          <cell r="P129">
            <v>8.7200000000000006</v>
          </cell>
          <cell r="Q129" t="str">
            <v>kW</v>
          </cell>
          <cell r="R129" t="str">
            <v>電源</v>
          </cell>
          <cell r="S129" t="str">
            <v>三相</v>
          </cell>
          <cell r="T129" t="str">
            <v>φ</v>
          </cell>
          <cell r="U129" t="str">
            <v>電圧</v>
          </cell>
          <cell r="V129">
            <v>200</v>
          </cell>
          <cell r="W129" t="str">
            <v>V</v>
          </cell>
          <cell r="X129" t="str">
            <v>外形寸法　高さ</v>
          </cell>
          <cell r="Y129">
            <v>1445</v>
          </cell>
          <cell r="Z129" t="str">
            <v>mm</v>
          </cell>
          <cell r="AA129" t="str">
            <v>外形寸法　幅</v>
          </cell>
          <cell r="AB129">
            <v>990</v>
          </cell>
          <cell r="AC129" t="str">
            <v>mm</v>
          </cell>
          <cell r="AD129" t="str">
            <v>外形寸法　奥行</v>
          </cell>
          <cell r="AE129">
            <v>990</v>
          </cell>
          <cell r="AF129" t="str">
            <v>mm</v>
          </cell>
          <cell r="AG129" t="str">
            <v>圧縮機出力</v>
          </cell>
          <cell r="AH129">
            <v>7.5</v>
          </cell>
          <cell r="AI129" t="str">
            <v>kW</v>
          </cell>
          <cell r="AJ129" t="str">
            <v>風量</v>
          </cell>
          <cell r="AK129">
            <v>200</v>
          </cell>
          <cell r="AL129" t="str">
            <v>m3/min</v>
          </cell>
          <cell r="AM129" t="str">
            <v>送風機出力</v>
          </cell>
          <cell r="AN129">
            <v>0.32</v>
          </cell>
          <cell r="AO129" t="str">
            <v>kW</v>
          </cell>
          <cell r="AP129" t="str">
            <v>冷媒配管１(ガス)</v>
          </cell>
          <cell r="AQ129">
            <v>28.58</v>
          </cell>
          <cell r="AR129" t="str">
            <v>φ(mm)</v>
          </cell>
          <cell r="AS129" t="str">
            <v>冷媒配管１(液)</v>
          </cell>
          <cell r="AT129">
            <v>15.88</v>
          </cell>
          <cell r="AU129" t="str">
            <v>φ(mm)</v>
          </cell>
          <cell r="AV129" t="str">
            <v>製品質量</v>
          </cell>
          <cell r="AW129">
            <v>265</v>
          </cell>
          <cell r="AX129" t="str">
            <v>kg</v>
          </cell>
        </row>
        <row r="130">
          <cell r="B130" t="str">
            <v>PUH-J280EK-BS</v>
          </cell>
          <cell r="C130" t="str">
            <v>標準価格</v>
          </cell>
          <cell r="D130">
            <v>1350000</v>
          </cell>
          <cell r="E130" t="str">
            <v>円</v>
          </cell>
          <cell r="F130" t="str">
            <v>冷房能力</v>
          </cell>
          <cell r="G130">
            <v>25</v>
          </cell>
          <cell r="H130" t="str">
            <v>kW</v>
          </cell>
          <cell r="I130" t="str">
            <v>消費電力(冷房)</v>
          </cell>
          <cell r="J130">
            <v>9.5399999999999991</v>
          </cell>
          <cell r="K130" t="str">
            <v>kW</v>
          </cell>
          <cell r="L130" t="str">
            <v>暖房能力</v>
          </cell>
          <cell r="M130">
            <v>28</v>
          </cell>
          <cell r="N130" t="str">
            <v>kW</v>
          </cell>
          <cell r="O130" t="str">
            <v>消費電力(暖房)</v>
          </cell>
          <cell r="P130">
            <v>8.7200000000000006</v>
          </cell>
          <cell r="Q130" t="str">
            <v>kW</v>
          </cell>
          <cell r="R130" t="str">
            <v>電源</v>
          </cell>
          <cell r="S130" t="str">
            <v>三相</v>
          </cell>
          <cell r="T130" t="str">
            <v>φ</v>
          </cell>
          <cell r="U130" t="str">
            <v>電圧</v>
          </cell>
          <cell r="V130">
            <v>200</v>
          </cell>
          <cell r="W130" t="str">
            <v>V</v>
          </cell>
          <cell r="X130" t="str">
            <v>外形寸法　高さ</v>
          </cell>
          <cell r="Y130">
            <v>1445</v>
          </cell>
          <cell r="Z130" t="str">
            <v>mm</v>
          </cell>
          <cell r="AA130" t="str">
            <v>外形寸法　幅</v>
          </cell>
          <cell r="AB130">
            <v>990</v>
          </cell>
          <cell r="AC130" t="str">
            <v>mm</v>
          </cell>
          <cell r="AD130" t="str">
            <v>外形寸法　奥行</v>
          </cell>
          <cell r="AE130">
            <v>990</v>
          </cell>
          <cell r="AF130" t="str">
            <v>mm</v>
          </cell>
          <cell r="AG130" t="str">
            <v>圧縮機出力</v>
          </cell>
          <cell r="AH130">
            <v>7.5</v>
          </cell>
          <cell r="AI130" t="str">
            <v>kW</v>
          </cell>
          <cell r="AJ130" t="str">
            <v>風量</v>
          </cell>
          <cell r="AK130">
            <v>200</v>
          </cell>
          <cell r="AL130" t="str">
            <v>m3/min</v>
          </cell>
          <cell r="AM130" t="str">
            <v>送風機出力</v>
          </cell>
          <cell r="AN130">
            <v>0.32</v>
          </cell>
          <cell r="AO130" t="str">
            <v>kW</v>
          </cell>
          <cell r="AP130" t="str">
            <v>冷媒配管１(ガス)</v>
          </cell>
          <cell r="AQ130">
            <v>28.58</v>
          </cell>
          <cell r="AR130" t="str">
            <v>φ(mm)</v>
          </cell>
          <cell r="AS130" t="str">
            <v>冷媒配管１(液)</v>
          </cell>
          <cell r="AT130">
            <v>15.88</v>
          </cell>
          <cell r="AU130" t="str">
            <v>φ(mm)</v>
          </cell>
          <cell r="AV130" t="str">
            <v>製品質量</v>
          </cell>
          <cell r="AW130">
            <v>265</v>
          </cell>
          <cell r="AX130" t="str">
            <v>kg</v>
          </cell>
        </row>
        <row r="131">
          <cell r="B131" t="str">
            <v>PUH-J280EK-BSG</v>
          </cell>
          <cell r="C131" t="str">
            <v>標準価格</v>
          </cell>
          <cell r="D131">
            <v>1440000</v>
          </cell>
          <cell r="E131" t="str">
            <v>円</v>
          </cell>
          <cell r="F131" t="str">
            <v>冷房能力</v>
          </cell>
          <cell r="G131">
            <v>25</v>
          </cell>
          <cell r="H131" t="str">
            <v>kW</v>
          </cell>
          <cell r="I131" t="str">
            <v>消費電力(冷房)</v>
          </cell>
          <cell r="J131">
            <v>9.5399999999999991</v>
          </cell>
          <cell r="K131" t="str">
            <v>kW</v>
          </cell>
          <cell r="L131" t="str">
            <v>暖房能力</v>
          </cell>
          <cell r="M131">
            <v>28</v>
          </cell>
          <cell r="N131" t="str">
            <v>kW</v>
          </cell>
          <cell r="O131" t="str">
            <v>消費電力(暖房)</v>
          </cell>
          <cell r="P131">
            <v>8.7200000000000006</v>
          </cell>
          <cell r="Q131" t="str">
            <v>kW</v>
          </cell>
          <cell r="R131" t="str">
            <v>電源</v>
          </cell>
          <cell r="S131" t="str">
            <v>三相</v>
          </cell>
          <cell r="T131" t="str">
            <v>φ</v>
          </cell>
          <cell r="U131" t="str">
            <v>電圧</v>
          </cell>
          <cell r="V131">
            <v>200</v>
          </cell>
          <cell r="W131" t="str">
            <v>V</v>
          </cell>
          <cell r="X131" t="str">
            <v>外形寸法　高さ</v>
          </cell>
          <cell r="Y131">
            <v>1445</v>
          </cell>
          <cell r="Z131" t="str">
            <v>mm</v>
          </cell>
          <cell r="AA131" t="str">
            <v>外形寸法　幅</v>
          </cell>
          <cell r="AB131">
            <v>990</v>
          </cell>
          <cell r="AC131" t="str">
            <v>mm</v>
          </cell>
          <cell r="AD131" t="str">
            <v>外形寸法　奥行</v>
          </cell>
          <cell r="AE131">
            <v>990</v>
          </cell>
          <cell r="AF131" t="str">
            <v>mm</v>
          </cell>
          <cell r="AG131" t="str">
            <v>圧縮機出力</v>
          </cell>
          <cell r="AH131">
            <v>7.5</v>
          </cell>
          <cell r="AI131" t="str">
            <v>kW</v>
          </cell>
          <cell r="AJ131" t="str">
            <v>風量</v>
          </cell>
          <cell r="AK131">
            <v>200</v>
          </cell>
          <cell r="AL131" t="str">
            <v>m3/min</v>
          </cell>
          <cell r="AM131" t="str">
            <v>送風機出力</v>
          </cell>
          <cell r="AN131">
            <v>0.32</v>
          </cell>
          <cell r="AO131" t="str">
            <v>kW</v>
          </cell>
          <cell r="AP131" t="str">
            <v>冷媒配管１(ガス)</v>
          </cell>
          <cell r="AQ131">
            <v>28.58</v>
          </cell>
          <cell r="AR131" t="str">
            <v>φ(mm)</v>
          </cell>
          <cell r="AS131" t="str">
            <v>冷媒配管１(液)</v>
          </cell>
          <cell r="AT131">
            <v>15.88</v>
          </cell>
          <cell r="AU131" t="str">
            <v>φ(mm)</v>
          </cell>
          <cell r="AV131" t="str">
            <v>製品質量</v>
          </cell>
          <cell r="AW131">
            <v>265</v>
          </cell>
          <cell r="AX131" t="str">
            <v>kg</v>
          </cell>
        </row>
        <row r="132">
          <cell r="B132" t="str">
            <v>PUH-J280FA</v>
          </cell>
          <cell r="C132" t="str">
            <v>標準価格</v>
          </cell>
          <cell r="D132">
            <v>1040000</v>
          </cell>
          <cell r="E132" t="str">
            <v>円</v>
          </cell>
          <cell r="F132" t="str">
            <v>冷房能力</v>
          </cell>
          <cell r="G132">
            <v>25</v>
          </cell>
          <cell r="H132" t="str">
            <v>kW</v>
          </cell>
          <cell r="I132" t="str">
            <v>消費電力(冷房)</v>
          </cell>
          <cell r="J132">
            <v>9.5399999999999991</v>
          </cell>
          <cell r="K132" t="str">
            <v>kW</v>
          </cell>
          <cell r="L132" t="str">
            <v>暖房能力</v>
          </cell>
          <cell r="M132">
            <v>28</v>
          </cell>
          <cell r="N132" t="str">
            <v>kW</v>
          </cell>
          <cell r="O132" t="str">
            <v>消費電力(暖房)</v>
          </cell>
          <cell r="P132">
            <v>8.85</v>
          </cell>
          <cell r="Q132" t="str">
            <v>kW</v>
          </cell>
          <cell r="R132" t="str">
            <v>電源</v>
          </cell>
          <cell r="S132" t="str">
            <v>三相</v>
          </cell>
          <cell r="T132" t="str">
            <v>φ</v>
          </cell>
          <cell r="U132" t="str">
            <v>電圧</v>
          </cell>
          <cell r="V132">
            <v>200</v>
          </cell>
          <cell r="W132" t="str">
            <v>V</v>
          </cell>
          <cell r="X132" t="str">
            <v>外形寸法　高さ</v>
          </cell>
          <cell r="Y132">
            <v>1715</v>
          </cell>
          <cell r="Z132" t="str">
            <v>mm</v>
          </cell>
          <cell r="AA132" t="str">
            <v>外形寸法　幅</v>
          </cell>
          <cell r="AB132">
            <v>990</v>
          </cell>
          <cell r="AC132" t="str">
            <v>mm</v>
          </cell>
          <cell r="AD132" t="str">
            <v>外形寸法　奥行</v>
          </cell>
          <cell r="AE132">
            <v>840</v>
          </cell>
          <cell r="AF132" t="str">
            <v>mm</v>
          </cell>
          <cell r="AG132" t="str">
            <v>圧縮機出力</v>
          </cell>
          <cell r="AH132">
            <v>7.5</v>
          </cell>
          <cell r="AI132" t="str">
            <v>kW</v>
          </cell>
          <cell r="AJ132" t="str">
            <v>風量</v>
          </cell>
          <cell r="AK132">
            <v>185</v>
          </cell>
          <cell r="AL132" t="str">
            <v>m3/min</v>
          </cell>
          <cell r="AM132" t="str">
            <v>送風機出力</v>
          </cell>
          <cell r="AN132">
            <v>0.35</v>
          </cell>
          <cell r="AO132" t="str">
            <v>kW</v>
          </cell>
          <cell r="AP132" t="str">
            <v>冷媒配管１(ガス)</v>
          </cell>
          <cell r="AQ132">
            <v>28.58</v>
          </cell>
          <cell r="AR132" t="str">
            <v>φ(mm)</v>
          </cell>
          <cell r="AS132" t="str">
            <v>冷媒配管１(液)</v>
          </cell>
          <cell r="AT132">
            <v>15.88</v>
          </cell>
          <cell r="AU132" t="str">
            <v>φ(mm)</v>
          </cell>
          <cell r="AV132" t="str">
            <v>製品質量</v>
          </cell>
          <cell r="AW132">
            <v>240</v>
          </cell>
          <cell r="AX132" t="str">
            <v>kg</v>
          </cell>
        </row>
        <row r="133">
          <cell r="B133" t="str">
            <v>PUH-J280FA-BS</v>
          </cell>
          <cell r="C133" t="str">
            <v>標準価格</v>
          </cell>
          <cell r="D133">
            <v>1310000</v>
          </cell>
          <cell r="E133" t="str">
            <v>円</v>
          </cell>
          <cell r="F133" t="str">
            <v>冷房能力</v>
          </cell>
          <cell r="G133">
            <v>25</v>
          </cell>
          <cell r="H133" t="str">
            <v>kW</v>
          </cell>
          <cell r="I133" t="str">
            <v>消費電力(冷房)</v>
          </cell>
          <cell r="J133">
            <v>9.5399999999999991</v>
          </cell>
          <cell r="K133" t="str">
            <v>kW</v>
          </cell>
          <cell r="L133" t="str">
            <v>暖房能力</v>
          </cell>
          <cell r="M133">
            <v>28</v>
          </cell>
          <cell r="N133" t="str">
            <v>kW</v>
          </cell>
          <cell r="O133" t="str">
            <v>消費電力(暖房)</v>
          </cell>
          <cell r="P133">
            <v>8.85</v>
          </cell>
          <cell r="Q133" t="str">
            <v>kW</v>
          </cell>
          <cell r="R133" t="str">
            <v>電源</v>
          </cell>
          <cell r="S133" t="str">
            <v>三相</v>
          </cell>
          <cell r="T133" t="str">
            <v>φ</v>
          </cell>
          <cell r="U133" t="str">
            <v>電圧</v>
          </cell>
          <cell r="V133">
            <v>200</v>
          </cell>
          <cell r="W133" t="str">
            <v>V</v>
          </cell>
          <cell r="X133" t="str">
            <v>外形寸法　高さ</v>
          </cell>
          <cell r="Y133">
            <v>1715</v>
          </cell>
          <cell r="Z133" t="str">
            <v>mm</v>
          </cell>
          <cell r="AA133" t="str">
            <v>外形寸法　幅</v>
          </cell>
          <cell r="AB133">
            <v>990</v>
          </cell>
          <cell r="AC133" t="str">
            <v>mm</v>
          </cell>
          <cell r="AD133" t="str">
            <v>外形寸法　奥行</v>
          </cell>
          <cell r="AE133">
            <v>840</v>
          </cell>
          <cell r="AF133" t="str">
            <v>mm</v>
          </cell>
          <cell r="AG133" t="str">
            <v>圧縮機出力</v>
          </cell>
          <cell r="AH133">
            <v>7.5</v>
          </cell>
          <cell r="AI133" t="str">
            <v>kW</v>
          </cell>
          <cell r="AJ133" t="str">
            <v>風量</v>
          </cell>
          <cell r="AK133">
            <v>185</v>
          </cell>
          <cell r="AL133" t="str">
            <v>m3/min</v>
          </cell>
          <cell r="AM133" t="str">
            <v>送風機出力</v>
          </cell>
          <cell r="AN133">
            <v>0.35</v>
          </cell>
          <cell r="AO133" t="str">
            <v>kW</v>
          </cell>
          <cell r="AP133" t="str">
            <v>冷媒配管１(ガス)</v>
          </cell>
          <cell r="AQ133">
            <v>28.58</v>
          </cell>
          <cell r="AR133" t="str">
            <v>φ(mm)</v>
          </cell>
          <cell r="AS133" t="str">
            <v>冷媒配管１(液)</v>
          </cell>
          <cell r="AT133">
            <v>15.88</v>
          </cell>
          <cell r="AU133" t="str">
            <v>φ(mm)</v>
          </cell>
          <cell r="AV133" t="str">
            <v>製品質量</v>
          </cell>
          <cell r="AW133">
            <v>240</v>
          </cell>
          <cell r="AX133" t="str">
            <v>kg</v>
          </cell>
        </row>
        <row r="134">
          <cell r="B134" t="str">
            <v>PUH-J280FA-BSG</v>
          </cell>
          <cell r="C134" t="str">
            <v>標準価格</v>
          </cell>
          <cell r="D134">
            <v>1400000</v>
          </cell>
          <cell r="E134" t="str">
            <v>円</v>
          </cell>
          <cell r="F134" t="str">
            <v>冷房能力</v>
          </cell>
          <cell r="G134">
            <v>25</v>
          </cell>
          <cell r="H134" t="str">
            <v>kW</v>
          </cell>
          <cell r="I134" t="str">
            <v>消費電力(冷房)</v>
          </cell>
          <cell r="J134">
            <v>9.5399999999999991</v>
          </cell>
          <cell r="K134" t="str">
            <v>kW</v>
          </cell>
          <cell r="L134" t="str">
            <v>暖房能力</v>
          </cell>
          <cell r="M134">
            <v>28</v>
          </cell>
          <cell r="N134" t="str">
            <v>kW</v>
          </cell>
          <cell r="O134" t="str">
            <v>消費電力(暖房)</v>
          </cell>
          <cell r="P134">
            <v>8.85</v>
          </cell>
          <cell r="Q134" t="str">
            <v>kW</v>
          </cell>
          <cell r="R134" t="str">
            <v>電源</v>
          </cell>
          <cell r="S134" t="str">
            <v>三相</v>
          </cell>
          <cell r="T134" t="str">
            <v>φ</v>
          </cell>
          <cell r="U134" t="str">
            <v>電圧</v>
          </cell>
          <cell r="V134">
            <v>200</v>
          </cell>
          <cell r="W134" t="str">
            <v>V</v>
          </cell>
          <cell r="X134" t="str">
            <v>外形寸法　高さ</v>
          </cell>
          <cell r="Y134">
            <v>1715</v>
          </cell>
          <cell r="Z134" t="str">
            <v>mm</v>
          </cell>
          <cell r="AA134" t="str">
            <v>外形寸法　幅</v>
          </cell>
          <cell r="AB134">
            <v>990</v>
          </cell>
          <cell r="AC134" t="str">
            <v>mm</v>
          </cell>
          <cell r="AD134" t="str">
            <v>外形寸法　奥行</v>
          </cell>
          <cell r="AE134">
            <v>840</v>
          </cell>
          <cell r="AF134" t="str">
            <v>mm</v>
          </cell>
          <cell r="AG134" t="str">
            <v>圧縮機出力</v>
          </cell>
          <cell r="AH134">
            <v>7.5</v>
          </cell>
          <cell r="AI134" t="str">
            <v>kW</v>
          </cell>
          <cell r="AJ134" t="str">
            <v>風量</v>
          </cell>
          <cell r="AK134">
            <v>185</v>
          </cell>
          <cell r="AL134" t="str">
            <v>m3/min</v>
          </cell>
          <cell r="AM134" t="str">
            <v>送風機出力</v>
          </cell>
          <cell r="AN134">
            <v>0.35</v>
          </cell>
          <cell r="AO134" t="str">
            <v>kW</v>
          </cell>
          <cell r="AP134" t="str">
            <v>冷媒配管１(ガス)</v>
          </cell>
          <cell r="AQ134">
            <v>28.58</v>
          </cell>
          <cell r="AR134" t="str">
            <v>φ(mm)</v>
          </cell>
          <cell r="AS134" t="str">
            <v>冷媒配管１(液)</v>
          </cell>
          <cell r="AT134">
            <v>15.88</v>
          </cell>
          <cell r="AU134" t="str">
            <v>φ(mm)</v>
          </cell>
          <cell r="AV134" t="str">
            <v>製品質量</v>
          </cell>
          <cell r="AW134">
            <v>240</v>
          </cell>
          <cell r="AX134" t="str">
            <v>kg</v>
          </cell>
        </row>
        <row r="135">
          <cell r="B135" t="str">
            <v>PUH-J280FAM</v>
          </cell>
          <cell r="C135" t="str">
            <v>標準価格</v>
          </cell>
          <cell r="D135">
            <v>1065000</v>
          </cell>
          <cell r="E135" t="str">
            <v>円</v>
          </cell>
          <cell r="F135" t="str">
            <v>冷房能力</v>
          </cell>
          <cell r="G135">
            <v>25</v>
          </cell>
          <cell r="H135" t="str">
            <v>kW</v>
          </cell>
          <cell r="I135" t="str">
            <v>消費電力(冷房)</v>
          </cell>
          <cell r="J135">
            <v>9.5399999999999991</v>
          </cell>
          <cell r="K135" t="str">
            <v>kW</v>
          </cell>
          <cell r="L135" t="str">
            <v>暖房能力</v>
          </cell>
          <cell r="M135">
            <v>28</v>
          </cell>
          <cell r="N135" t="str">
            <v>kW</v>
          </cell>
          <cell r="O135" t="str">
            <v>消費電力(暖房)</v>
          </cell>
          <cell r="P135">
            <v>8.85</v>
          </cell>
          <cell r="Q135" t="str">
            <v>kW</v>
          </cell>
          <cell r="R135" t="str">
            <v>電源</v>
          </cell>
          <cell r="S135" t="str">
            <v>三相</v>
          </cell>
          <cell r="T135" t="str">
            <v>φ</v>
          </cell>
          <cell r="U135" t="str">
            <v>電圧</v>
          </cell>
          <cell r="V135">
            <v>200</v>
          </cell>
          <cell r="W135" t="str">
            <v>V</v>
          </cell>
          <cell r="X135" t="str">
            <v>外形寸法　高さ</v>
          </cell>
          <cell r="Y135">
            <v>1715</v>
          </cell>
          <cell r="Z135" t="str">
            <v>mm</v>
          </cell>
          <cell r="AA135" t="str">
            <v>外形寸法　幅</v>
          </cell>
          <cell r="AB135">
            <v>990</v>
          </cell>
          <cell r="AC135" t="str">
            <v>mm</v>
          </cell>
          <cell r="AD135" t="str">
            <v>外形寸法　奥行</v>
          </cell>
          <cell r="AE135">
            <v>840</v>
          </cell>
          <cell r="AF135" t="str">
            <v>mm</v>
          </cell>
          <cell r="AG135" t="str">
            <v>圧縮機出力</v>
          </cell>
          <cell r="AH135">
            <v>7.5</v>
          </cell>
          <cell r="AI135" t="str">
            <v>kW</v>
          </cell>
          <cell r="AJ135" t="str">
            <v>風量</v>
          </cell>
          <cell r="AK135">
            <v>185</v>
          </cell>
          <cell r="AL135" t="str">
            <v>m3/min</v>
          </cell>
          <cell r="AM135" t="str">
            <v>送風機出力</v>
          </cell>
          <cell r="AN135">
            <v>0.35</v>
          </cell>
          <cell r="AO135" t="str">
            <v>kW</v>
          </cell>
          <cell r="AP135" t="str">
            <v>冷媒配管１(ガス)</v>
          </cell>
          <cell r="AQ135">
            <v>28.58</v>
          </cell>
          <cell r="AR135" t="str">
            <v>φ(mm)</v>
          </cell>
          <cell r="AS135" t="str">
            <v>冷媒配管１(液)</v>
          </cell>
          <cell r="AT135">
            <v>15.88</v>
          </cell>
          <cell r="AU135" t="str">
            <v>φ(mm)</v>
          </cell>
          <cell r="AV135" t="str">
            <v>製品質量</v>
          </cell>
          <cell r="AW135">
            <v>240</v>
          </cell>
          <cell r="AX135" t="str">
            <v>kg</v>
          </cell>
        </row>
        <row r="136">
          <cell r="B136" t="str">
            <v>PUH-J280FAM-BS</v>
          </cell>
          <cell r="C136" t="str">
            <v>標準価格</v>
          </cell>
          <cell r="D136">
            <v>1335000</v>
          </cell>
          <cell r="E136" t="str">
            <v>円</v>
          </cell>
          <cell r="F136" t="str">
            <v>冷房能力</v>
          </cell>
          <cell r="G136">
            <v>25</v>
          </cell>
          <cell r="H136" t="str">
            <v>kW</v>
          </cell>
          <cell r="I136" t="str">
            <v>消費電力(冷房)</v>
          </cell>
          <cell r="J136">
            <v>9.5399999999999991</v>
          </cell>
          <cell r="K136" t="str">
            <v>kW</v>
          </cell>
          <cell r="L136" t="str">
            <v>暖房能力</v>
          </cell>
          <cell r="M136">
            <v>28</v>
          </cell>
          <cell r="N136" t="str">
            <v>kW</v>
          </cell>
          <cell r="O136" t="str">
            <v>消費電力(暖房)</v>
          </cell>
          <cell r="P136">
            <v>8.85</v>
          </cell>
          <cell r="Q136" t="str">
            <v>kW</v>
          </cell>
          <cell r="R136" t="str">
            <v>電源</v>
          </cell>
          <cell r="S136" t="str">
            <v>三相</v>
          </cell>
          <cell r="T136" t="str">
            <v>φ</v>
          </cell>
          <cell r="U136" t="str">
            <v>電圧</v>
          </cell>
          <cell r="V136">
            <v>200</v>
          </cell>
          <cell r="W136" t="str">
            <v>V</v>
          </cell>
          <cell r="X136" t="str">
            <v>外形寸法　高さ</v>
          </cell>
          <cell r="Y136">
            <v>1715</v>
          </cell>
          <cell r="Z136" t="str">
            <v>mm</v>
          </cell>
          <cell r="AA136" t="str">
            <v>外形寸法　幅</v>
          </cell>
          <cell r="AB136">
            <v>990</v>
          </cell>
          <cell r="AC136" t="str">
            <v>mm</v>
          </cell>
          <cell r="AD136" t="str">
            <v>外形寸法　奥行</v>
          </cell>
          <cell r="AE136">
            <v>840</v>
          </cell>
          <cell r="AF136" t="str">
            <v>mm</v>
          </cell>
          <cell r="AG136" t="str">
            <v>圧縮機出力</v>
          </cell>
          <cell r="AH136">
            <v>7.5</v>
          </cell>
          <cell r="AI136" t="str">
            <v>kW</v>
          </cell>
          <cell r="AJ136" t="str">
            <v>風量</v>
          </cell>
          <cell r="AK136">
            <v>185</v>
          </cell>
          <cell r="AL136" t="str">
            <v>m3/min</v>
          </cell>
          <cell r="AM136" t="str">
            <v>送風機出力</v>
          </cell>
          <cell r="AN136">
            <v>0.35</v>
          </cell>
          <cell r="AO136" t="str">
            <v>kW</v>
          </cell>
          <cell r="AP136" t="str">
            <v>冷媒配管１(ガス)</v>
          </cell>
          <cell r="AQ136">
            <v>28.58</v>
          </cell>
          <cell r="AR136" t="str">
            <v>φ(mm)</v>
          </cell>
          <cell r="AS136" t="str">
            <v>冷媒配管１(液)</v>
          </cell>
          <cell r="AT136">
            <v>15.88</v>
          </cell>
          <cell r="AU136" t="str">
            <v>φ(mm)</v>
          </cell>
          <cell r="AV136" t="str">
            <v>製品質量</v>
          </cell>
          <cell r="AW136">
            <v>240</v>
          </cell>
          <cell r="AX136" t="str">
            <v>kg</v>
          </cell>
        </row>
        <row r="137">
          <cell r="B137" t="str">
            <v>PUH-J280FAM-BSG</v>
          </cell>
          <cell r="C137" t="str">
            <v>標準価格</v>
          </cell>
          <cell r="D137">
            <v>1425000</v>
          </cell>
          <cell r="E137" t="str">
            <v>円</v>
          </cell>
          <cell r="F137" t="str">
            <v>冷房能力</v>
          </cell>
          <cell r="G137">
            <v>25</v>
          </cell>
          <cell r="H137" t="str">
            <v>kW</v>
          </cell>
          <cell r="I137" t="str">
            <v>消費電力(冷房)</v>
          </cell>
          <cell r="J137">
            <v>9.5399999999999991</v>
          </cell>
          <cell r="K137" t="str">
            <v>kW</v>
          </cell>
          <cell r="L137" t="str">
            <v>暖房能力</v>
          </cell>
          <cell r="M137">
            <v>28</v>
          </cell>
          <cell r="N137" t="str">
            <v>kW</v>
          </cell>
          <cell r="O137" t="str">
            <v>消費電力(暖房)</v>
          </cell>
          <cell r="P137">
            <v>8.85</v>
          </cell>
          <cell r="Q137" t="str">
            <v>kW</v>
          </cell>
          <cell r="R137" t="str">
            <v>電源</v>
          </cell>
          <cell r="S137" t="str">
            <v>三相</v>
          </cell>
          <cell r="T137" t="str">
            <v>φ</v>
          </cell>
          <cell r="U137" t="str">
            <v>電圧</v>
          </cell>
          <cell r="V137">
            <v>200</v>
          </cell>
          <cell r="W137" t="str">
            <v>V</v>
          </cell>
          <cell r="X137" t="str">
            <v>外形寸法　高さ</v>
          </cell>
          <cell r="Y137">
            <v>1715</v>
          </cell>
          <cell r="Z137" t="str">
            <v>mm</v>
          </cell>
          <cell r="AA137" t="str">
            <v>外形寸法　幅</v>
          </cell>
          <cell r="AB137">
            <v>990</v>
          </cell>
          <cell r="AC137" t="str">
            <v>mm</v>
          </cell>
          <cell r="AD137" t="str">
            <v>外形寸法　奥行</v>
          </cell>
          <cell r="AE137">
            <v>840</v>
          </cell>
          <cell r="AF137" t="str">
            <v>mm</v>
          </cell>
          <cell r="AG137" t="str">
            <v>圧縮機出力</v>
          </cell>
          <cell r="AH137">
            <v>7.5</v>
          </cell>
          <cell r="AI137" t="str">
            <v>kW</v>
          </cell>
          <cell r="AJ137" t="str">
            <v>風量</v>
          </cell>
          <cell r="AK137">
            <v>185</v>
          </cell>
          <cell r="AL137" t="str">
            <v>m3/min</v>
          </cell>
          <cell r="AM137" t="str">
            <v>送風機出力</v>
          </cell>
          <cell r="AN137">
            <v>0.35</v>
          </cell>
          <cell r="AO137" t="str">
            <v>kW</v>
          </cell>
          <cell r="AP137" t="str">
            <v>冷媒配管１(ガス)</v>
          </cell>
          <cell r="AQ137">
            <v>28.58</v>
          </cell>
          <cell r="AR137" t="str">
            <v>φ(mm)</v>
          </cell>
          <cell r="AS137" t="str">
            <v>冷媒配管１(液)</v>
          </cell>
          <cell r="AT137">
            <v>15.88</v>
          </cell>
          <cell r="AU137" t="str">
            <v>φ(mm)</v>
          </cell>
          <cell r="AV137" t="str">
            <v>製品質量</v>
          </cell>
          <cell r="AW137">
            <v>240</v>
          </cell>
          <cell r="AX137" t="str">
            <v>kg</v>
          </cell>
        </row>
        <row r="138">
          <cell r="B138" t="str">
            <v>PUH-J28SEK</v>
          </cell>
          <cell r="C138" t="str">
            <v>標準価格</v>
          </cell>
          <cell r="D138">
            <v>235000</v>
          </cell>
          <cell r="E138" t="str">
            <v>円</v>
          </cell>
          <cell r="F138" t="str">
            <v>冷房能力</v>
          </cell>
          <cell r="G138">
            <v>2.5</v>
          </cell>
          <cell r="H138" t="str">
            <v>kW</v>
          </cell>
          <cell r="I138" t="str">
            <v>消費電力(冷房)</v>
          </cell>
          <cell r="J138">
            <v>0</v>
          </cell>
          <cell r="K138" t="str">
            <v>kW</v>
          </cell>
          <cell r="L138" t="str">
            <v>暖房能力</v>
          </cell>
          <cell r="M138">
            <v>2.8</v>
          </cell>
          <cell r="N138" t="str">
            <v>kW</v>
          </cell>
          <cell r="O138" t="str">
            <v>消費電力(暖房)</v>
          </cell>
          <cell r="P138">
            <v>0</v>
          </cell>
          <cell r="Q138" t="str">
            <v>kW</v>
          </cell>
          <cell r="R138" t="str">
            <v>電源</v>
          </cell>
          <cell r="S138" t="str">
            <v>単相</v>
          </cell>
          <cell r="T138" t="str">
            <v>φ</v>
          </cell>
          <cell r="U138" t="str">
            <v>電圧</v>
          </cell>
          <cell r="V138">
            <v>200</v>
          </cell>
          <cell r="W138" t="str">
            <v>V</v>
          </cell>
          <cell r="X138" t="str">
            <v>外形寸法　高さ</v>
          </cell>
          <cell r="Y138">
            <v>650</v>
          </cell>
          <cell r="Z138" t="str">
            <v>mm</v>
          </cell>
          <cell r="AA138" t="str">
            <v>外形寸法　幅</v>
          </cell>
          <cell r="AB138">
            <v>870</v>
          </cell>
          <cell r="AC138" t="str">
            <v>mm</v>
          </cell>
          <cell r="AD138" t="str">
            <v>外形寸法　奥行</v>
          </cell>
          <cell r="AE138">
            <v>325</v>
          </cell>
          <cell r="AF138" t="str">
            <v>mm</v>
          </cell>
          <cell r="AG138" t="str">
            <v>圧縮機出力</v>
          </cell>
          <cell r="AH138">
            <v>0.75</v>
          </cell>
          <cell r="AI138" t="str">
            <v>kW</v>
          </cell>
          <cell r="AJ138" t="str">
            <v>風量</v>
          </cell>
          <cell r="AK138">
            <v>40</v>
          </cell>
          <cell r="AL138" t="str">
            <v>m3/min</v>
          </cell>
          <cell r="AM138" t="str">
            <v>送風機出力</v>
          </cell>
          <cell r="AN138">
            <v>4.8000000000000001E-2</v>
          </cell>
          <cell r="AO138" t="str">
            <v>kW</v>
          </cell>
          <cell r="AP138" t="str">
            <v>冷媒配管１(ガス)</v>
          </cell>
          <cell r="AQ138">
            <v>12.7</v>
          </cell>
          <cell r="AR138" t="str">
            <v>φ(mm)</v>
          </cell>
          <cell r="AS138" t="str">
            <v>冷媒配管１(液)</v>
          </cell>
          <cell r="AT138">
            <v>6.35</v>
          </cell>
          <cell r="AU138" t="str">
            <v>φ(mm)</v>
          </cell>
          <cell r="AV138" t="str">
            <v>製品質量</v>
          </cell>
          <cell r="AW138">
            <v>46</v>
          </cell>
          <cell r="AX138" t="str">
            <v>kg</v>
          </cell>
        </row>
        <row r="139">
          <cell r="B139" t="str">
            <v>PUH-J40FK</v>
          </cell>
          <cell r="C139" t="str">
            <v>標準価格</v>
          </cell>
          <cell r="D139">
            <v>255000</v>
          </cell>
          <cell r="E139" t="str">
            <v>円</v>
          </cell>
          <cell r="F139" t="str">
            <v>冷房能力</v>
          </cell>
          <cell r="G139">
            <v>3.6</v>
          </cell>
          <cell r="H139" t="str">
            <v>kW</v>
          </cell>
          <cell r="I139" t="str">
            <v>消費電力(冷房)</v>
          </cell>
          <cell r="J139">
            <v>0</v>
          </cell>
          <cell r="K139" t="str">
            <v>kW</v>
          </cell>
          <cell r="L139" t="str">
            <v>暖房能力</v>
          </cell>
          <cell r="M139">
            <v>4</v>
          </cell>
          <cell r="N139" t="str">
            <v>kW</v>
          </cell>
          <cell r="O139" t="str">
            <v>消費電力(暖房)</v>
          </cell>
          <cell r="P139">
            <v>0</v>
          </cell>
          <cell r="Q139" t="str">
            <v>kW</v>
          </cell>
          <cell r="R139" t="str">
            <v>電源</v>
          </cell>
          <cell r="S139" t="str">
            <v>三相</v>
          </cell>
          <cell r="T139" t="str">
            <v>φ</v>
          </cell>
          <cell r="U139" t="str">
            <v>電圧</v>
          </cell>
          <cell r="V139">
            <v>200</v>
          </cell>
          <cell r="W139" t="str">
            <v>V</v>
          </cell>
          <cell r="X139" t="str">
            <v>外形寸法　高さ</v>
          </cell>
          <cell r="Y139">
            <v>680</v>
          </cell>
          <cell r="Z139" t="str">
            <v>mm</v>
          </cell>
          <cell r="AA139" t="str">
            <v>外形寸法　幅</v>
          </cell>
          <cell r="AB139">
            <v>900</v>
          </cell>
          <cell r="AC139" t="str">
            <v>mm</v>
          </cell>
          <cell r="AD139" t="str">
            <v>外形寸法　奥行</v>
          </cell>
          <cell r="AE139">
            <v>350</v>
          </cell>
          <cell r="AF139" t="str">
            <v>mm</v>
          </cell>
          <cell r="AG139" t="str">
            <v>圧縮機出力</v>
          </cell>
          <cell r="AH139">
            <v>1.2</v>
          </cell>
          <cell r="AI139" t="str">
            <v>kW</v>
          </cell>
          <cell r="AJ139" t="str">
            <v>風量</v>
          </cell>
          <cell r="AK139">
            <v>45</v>
          </cell>
          <cell r="AL139" t="str">
            <v>m3/min</v>
          </cell>
          <cell r="AM139" t="str">
            <v>送風機出力</v>
          </cell>
          <cell r="AN139">
            <v>0.04</v>
          </cell>
          <cell r="AO139" t="str">
            <v>kW</v>
          </cell>
          <cell r="AP139" t="str">
            <v>冷媒配管１(ガス)</v>
          </cell>
          <cell r="AQ139">
            <v>12.7</v>
          </cell>
          <cell r="AR139" t="str">
            <v>φ(mm)</v>
          </cell>
          <cell r="AS139" t="str">
            <v>冷媒配管１(液)</v>
          </cell>
          <cell r="AT139">
            <v>6.35</v>
          </cell>
          <cell r="AU139" t="str">
            <v>φ(mm)</v>
          </cell>
          <cell r="AV139" t="str">
            <v>製品質量</v>
          </cell>
          <cell r="AW139">
            <v>52</v>
          </cell>
          <cell r="AX139" t="str">
            <v>kg</v>
          </cell>
        </row>
        <row r="140">
          <cell r="B140" t="str">
            <v>PUH-J40FK-BS</v>
          </cell>
          <cell r="C140" t="str">
            <v>標準価格</v>
          </cell>
          <cell r="D140">
            <v>310000</v>
          </cell>
          <cell r="E140" t="str">
            <v>円</v>
          </cell>
          <cell r="F140" t="str">
            <v>冷房能力</v>
          </cell>
          <cell r="G140">
            <v>3.6</v>
          </cell>
          <cell r="H140" t="str">
            <v>kW</v>
          </cell>
          <cell r="I140" t="str">
            <v>消費電力(冷房)</v>
          </cell>
          <cell r="J140">
            <v>0</v>
          </cell>
          <cell r="K140" t="str">
            <v>kW</v>
          </cell>
          <cell r="L140" t="str">
            <v>暖房能力</v>
          </cell>
          <cell r="M140">
            <v>4</v>
          </cell>
          <cell r="N140" t="str">
            <v>kW</v>
          </cell>
          <cell r="O140" t="str">
            <v>消費電力(暖房)</v>
          </cell>
          <cell r="P140">
            <v>0</v>
          </cell>
          <cell r="Q140" t="str">
            <v>kW</v>
          </cell>
          <cell r="R140" t="str">
            <v>電源</v>
          </cell>
          <cell r="S140" t="str">
            <v>三相</v>
          </cell>
          <cell r="T140" t="str">
            <v>φ</v>
          </cell>
          <cell r="U140" t="str">
            <v>電圧</v>
          </cell>
          <cell r="V140">
            <v>200</v>
          </cell>
          <cell r="W140" t="str">
            <v>V</v>
          </cell>
          <cell r="X140" t="str">
            <v>外形寸法　高さ</v>
          </cell>
          <cell r="Y140">
            <v>680</v>
          </cell>
          <cell r="Z140" t="str">
            <v>mm</v>
          </cell>
          <cell r="AA140" t="str">
            <v>外形寸法　幅</v>
          </cell>
          <cell r="AB140">
            <v>900</v>
          </cell>
          <cell r="AC140" t="str">
            <v>mm</v>
          </cell>
          <cell r="AD140" t="str">
            <v>外形寸法　奥行</v>
          </cell>
          <cell r="AE140">
            <v>350</v>
          </cell>
          <cell r="AF140" t="str">
            <v>mm</v>
          </cell>
          <cell r="AG140" t="str">
            <v>圧縮機出力</v>
          </cell>
          <cell r="AH140">
            <v>1.2</v>
          </cell>
          <cell r="AI140" t="str">
            <v>kW</v>
          </cell>
          <cell r="AJ140" t="str">
            <v>風量</v>
          </cell>
          <cell r="AK140">
            <v>45</v>
          </cell>
          <cell r="AL140" t="str">
            <v>m3/min</v>
          </cell>
          <cell r="AM140" t="str">
            <v>送風機出力</v>
          </cell>
          <cell r="AN140">
            <v>0.04</v>
          </cell>
          <cell r="AO140" t="str">
            <v>kW</v>
          </cell>
          <cell r="AP140" t="str">
            <v>冷媒配管１(ガス)</v>
          </cell>
          <cell r="AQ140">
            <v>12.7</v>
          </cell>
          <cell r="AR140" t="str">
            <v>φ(mm)</v>
          </cell>
          <cell r="AS140" t="str">
            <v>冷媒配管１(液)</v>
          </cell>
          <cell r="AT140">
            <v>6.35</v>
          </cell>
          <cell r="AU140" t="str">
            <v>φ(mm)</v>
          </cell>
          <cell r="AV140" t="str">
            <v>製品質量</v>
          </cell>
          <cell r="AW140">
            <v>52</v>
          </cell>
          <cell r="AX140" t="str">
            <v>kg</v>
          </cell>
        </row>
        <row r="141">
          <cell r="B141" t="str">
            <v>PUH-J40FK-BSG</v>
          </cell>
          <cell r="C141" t="str">
            <v>標準価格</v>
          </cell>
          <cell r="D141">
            <v>335000</v>
          </cell>
          <cell r="E141" t="str">
            <v>円</v>
          </cell>
          <cell r="F141" t="str">
            <v>冷房能力</v>
          </cell>
          <cell r="G141">
            <v>3.6</v>
          </cell>
          <cell r="H141" t="str">
            <v>kW</v>
          </cell>
          <cell r="I141" t="str">
            <v>消費電力(冷房)</v>
          </cell>
          <cell r="J141">
            <v>0</v>
          </cell>
          <cell r="K141" t="str">
            <v>kW</v>
          </cell>
          <cell r="L141" t="str">
            <v>暖房能力</v>
          </cell>
          <cell r="M141">
            <v>4</v>
          </cell>
          <cell r="N141" t="str">
            <v>kW</v>
          </cell>
          <cell r="O141" t="str">
            <v>消費電力(暖房)</v>
          </cell>
          <cell r="P141">
            <v>0</v>
          </cell>
          <cell r="Q141" t="str">
            <v>kW</v>
          </cell>
          <cell r="R141" t="str">
            <v>電源</v>
          </cell>
          <cell r="S141" t="str">
            <v>三相</v>
          </cell>
          <cell r="T141" t="str">
            <v>φ</v>
          </cell>
          <cell r="U141" t="str">
            <v>電圧</v>
          </cell>
          <cell r="V141">
            <v>200</v>
          </cell>
          <cell r="W141" t="str">
            <v>V</v>
          </cell>
          <cell r="X141" t="str">
            <v>外形寸法　高さ</v>
          </cell>
          <cell r="Y141">
            <v>680</v>
          </cell>
          <cell r="Z141" t="str">
            <v>mm</v>
          </cell>
          <cell r="AA141" t="str">
            <v>外形寸法　幅</v>
          </cell>
          <cell r="AB141">
            <v>900</v>
          </cell>
          <cell r="AC141" t="str">
            <v>mm</v>
          </cell>
          <cell r="AD141" t="str">
            <v>外形寸法　奥行</v>
          </cell>
          <cell r="AE141">
            <v>350</v>
          </cell>
          <cell r="AF141" t="str">
            <v>mm</v>
          </cell>
          <cell r="AG141" t="str">
            <v>圧縮機出力</v>
          </cell>
          <cell r="AH141">
            <v>1.2</v>
          </cell>
          <cell r="AI141" t="str">
            <v>kW</v>
          </cell>
          <cell r="AJ141" t="str">
            <v>風量</v>
          </cell>
          <cell r="AK141">
            <v>45</v>
          </cell>
          <cell r="AL141" t="str">
            <v>m3/min</v>
          </cell>
          <cell r="AM141" t="str">
            <v>送風機出力</v>
          </cell>
          <cell r="AN141">
            <v>0.04</v>
          </cell>
          <cell r="AO141" t="str">
            <v>kW</v>
          </cell>
          <cell r="AP141" t="str">
            <v>冷媒配管１(ガス)</v>
          </cell>
          <cell r="AQ141">
            <v>12.7</v>
          </cell>
          <cell r="AR141" t="str">
            <v>φ(mm)</v>
          </cell>
          <cell r="AS141" t="str">
            <v>冷媒配管１(液)</v>
          </cell>
          <cell r="AT141">
            <v>6.35</v>
          </cell>
          <cell r="AU141" t="str">
            <v>φ(mm)</v>
          </cell>
          <cell r="AV141" t="str">
            <v>製品質量</v>
          </cell>
          <cell r="AW141">
            <v>52</v>
          </cell>
          <cell r="AX141" t="str">
            <v>kg</v>
          </cell>
        </row>
        <row r="142">
          <cell r="B142" t="str">
            <v>PUH-J40GA</v>
          </cell>
          <cell r="C142" t="str">
            <v>標準価格</v>
          </cell>
          <cell r="D142">
            <v>260000</v>
          </cell>
          <cell r="E142" t="str">
            <v>円</v>
          </cell>
          <cell r="F142" t="str">
            <v>冷房能力</v>
          </cell>
          <cell r="G142">
            <v>3.6</v>
          </cell>
          <cell r="H142" t="str">
            <v>kW</v>
          </cell>
          <cell r="I142" t="str">
            <v>消費電力(冷房)</v>
          </cell>
          <cell r="J142">
            <v>0</v>
          </cell>
          <cell r="K142" t="str">
            <v>kW</v>
          </cell>
          <cell r="L142" t="str">
            <v>暖房能力</v>
          </cell>
          <cell r="M142">
            <v>4</v>
          </cell>
          <cell r="N142" t="str">
            <v>kW</v>
          </cell>
          <cell r="O142" t="str">
            <v>消費電力(暖房)</v>
          </cell>
          <cell r="P142">
            <v>0</v>
          </cell>
          <cell r="Q142" t="str">
            <v>kW</v>
          </cell>
          <cell r="R142" t="str">
            <v>電源</v>
          </cell>
          <cell r="S142" t="str">
            <v>三相</v>
          </cell>
          <cell r="T142" t="str">
            <v>φ</v>
          </cell>
          <cell r="U142" t="str">
            <v>電圧</v>
          </cell>
          <cell r="V142">
            <v>200</v>
          </cell>
          <cell r="W142" t="str">
            <v>V</v>
          </cell>
          <cell r="X142" t="str">
            <v>外形寸法　高さ</v>
          </cell>
          <cell r="Y142">
            <v>650</v>
          </cell>
          <cell r="Z142" t="str">
            <v>mm</v>
          </cell>
          <cell r="AA142" t="str">
            <v>外形寸法　幅</v>
          </cell>
          <cell r="AB142">
            <v>900</v>
          </cell>
          <cell r="AC142" t="str">
            <v>mm</v>
          </cell>
          <cell r="AD142" t="str">
            <v>外形寸法　奥行</v>
          </cell>
          <cell r="AE142">
            <v>330</v>
          </cell>
          <cell r="AF142" t="str">
            <v>mm</v>
          </cell>
          <cell r="AG142" t="str">
            <v>圧縮機出力</v>
          </cell>
          <cell r="AH142">
            <v>1.2</v>
          </cell>
          <cell r="AI142" t="str">
            <v>kW</v>
          </cell>
          <cell r="AJ142" t="str">
            <v>風量</v>
          </cell>
          <cell r="AK142">
            <v>40</v>
          </cell>
          <cell r="AL142" t="str">
            <v>m3/min</v>
          </cell>
          <cell r="AM142" t="str">
            <v>送風機出力</v>
          </cell>
          <cell r="AN142">
            <v>0.06</v>
          </cell>
          <cell r="AO142" t="str">
            <v>kW</v>
          </cell>
          <cell r="AP142" t="str">
            <v>冷媒配管１(ガス)</v>
          </cell>
          <cell r="AQ142">
            <v>12.7</v>
          </cell>
          <cell r="AR142" t="str">
            <v>φ(mm)</v>
          </cell>
          <cell r="AS142" t="str">
            <v>冷媒配管１(液)</v>
          </cell>
          <cell r="AT142">
            <v>6.35</v>
          </cell>
          <cell r="AU142" t="str">
            <v>φ(mm)</v>
          </cell>
          <cell r="AV142" t="str">
            <v>製品質量</v>
          </cell>
          <cell r="AW142">
            <v>51</v>
          </cell>
          <cell r="AX142" t="str">
            <v>kg</v>
          </cell>
        </row>
        <row r="143">
          <cell r="B143" t="str">
            <v>PUH-J40GA-BS</v>
          </cell>
          <cell r="C143" t="str">
            <v>標準価格</v>
          </cell>
          <cell r="D143">
            <v>315000</v>
          </cell>
          <cell r="E143" t="str">
            <v>円</v>
          </cell>
          <cell r="F143" t="str">
            <v>冷房能力</v>
          </cell>
          <cell r="G143">
            <v>3.6</v>
          </cell>
          <cell r="H143" t="str">
            <v>kW</v>
          </cell>
          <cell r="I143" t="str">
            <v>消費電力(冷房)</v>
          </cell>
          <cell r="K143" t="str">
            <v>kW</v>
          </cell>
          <cell r="L143" t="str">
            <v>暖房能力</v>
          </cell>
          <cell r="M143">
            <v>4</v>
          </cell>
          <cell r="N143" t="str">
            <v>kW</v>
          </cell>
          <cell r="O143" t="str">
            <v>消費電力(暖房)</v>
          </cell>
          <cell r="Q143" t="str">
            <v>kW</v>
          </cell>
          <cell r="R143" t="str">
            <v>電源</v>
          </cell>
          <cell r="S143" t="str">
            <v>三相</v>
          </cell>
          <cell r="T143" t="str">
            <v>φ</v>
          </cell>
          <cell r="U143" t="str">
            <v>電圧</v>
          </cell>
          <cell r="V143">
            <v>200</v>
          </cell>
          <cell r="W143" t="str">
            <v>V</v>
          </cell>
          <cell r="X143" t="str">
            <v>外形寸法　高さ</v>
          </cell>
          <cell r="Y143">
            <v>650</v>
          </cell>
          <cell r="Z143" t="str">
            <v>mm</v>
          </cell>
          <cell r="AA143" t="str">
            <v>外形寸法　幅</v>
          </cell>
          <cell r="AB143">
            <v>900</v>
          </cell>
          <cell r="AC143" t="str">
            <v>mm</v>
          </cell>
          <cell r="AD143" t="str">
            <v>外形寸法　奥行</v>
          </cell>
          <cell r="AE143">
            <v>330</v>
          </cell>
          <cell r="AF143" t="str">
            <v>mm</v>
          </cell>
          <cell r="AG143" t="str">
            <v>圧縮機出力</v>
          </cell>
          <cell r="AH143">
            <v>1.2</v>
          </cell>
          <cell r="AI143" t="str">
            <v>kW</v>
          </cell>
          <cell r="AJ143" t="str">
            <v>風量</v>
          </cell>
          <cell r="AK143">
            <v>40</v>
          </cell>
          <cell r="AL143" t="str">
            <v>m3/min</v>
          </cell>
          <cell r="AM143" t="str">
            <v>送風機出力</v>
          </cell>
          <cell r="AN143">
            <v>0.06</v>
          </cell>
          <cell r="AO143" t="str">
            <v>kW</v>
          </cell>
          <cell r="AP143" t="str">
            <v>冷媒配管１(ガス)</v>
          </cell>
          <cell r="AQ143">
            <v>12.7</v>
          </cell>
          <cell r="AR143" t="str">
            <v>φ(mm)</v>
          </cell>
          <cell r="AS143" t="str">
            <v>冷媒配管１(液)</v>
          </cell>
          <cell r="AT143">
            <v>6.35</v>
          </cell>
          <cell r="AU143" t="str">
            <v>φ(mm)</v>
          </cell>
          <cell r="AV143" t="str">
            <v>製品質量</v>
          </cell>
          <cell r="AW143">
            <v>51</v>
          </cell>
          <cell r="AX143" t="str">
            <v>kg</v>
          </cell>
        </row>
        <row r="144">
          <cell r="B144" t="str">
            <v>PUH-J40GA-BSG</v>
          </cell>
          <cell r="C144" t="str">
            <v>標準価格</v>
          </cell>
          <cell r="D144">
            <v>340000</v>
          </cell>
          <cell r="E144" t="str">
            <v>円</v>
          </cell>
          <cell r="F144" t="str">
            <v>冷房能力</v>
          </cell>
          <cell r="G144">
            <v>3.6</v>
          </cell>
          <cell r="H144" t="str">
            <v>kW</v>
          </cell>
          <cell r="I144" t="str">
            <v>消費電力(冷房)</v>
          </cell>
          <cell r="K144" t="str">
            <v>kW</v>
          </cell>
          <cell r="L144" t="str">
            <v>暖房能力</v>
          </cell>
          <cell r="M144">
            <v>4</v>
          </cell>
          <cell r="N144" t="str">
            <v>kW</v>
          </cell>
          <cell r="O144" t="str">
            <v>消費電力(暖房)</v>
          </cell>
          <cell r="Q144" t="str">
            <v>kW</v>
          </cell>
          <cell r="R144" t="str">
            <v>電源</v>
          </cell>
          <cell r="S144" t="str">
            <v>三相</v>
          </cell>
          <cell r="T144" t="str">
            <v>φ</v>
          </cell>
          <cell r="U144" t="str">
            <v>電圧</v>
          </cell>
          <cell r="V144">
            <v>200</v>
          </cell>
          <cell r="W144" t="str">
            <v>V</v>
          </cell>
          <cell r="X144" t="str">
            <v>外形寸法　高さ</v>
          </cell>
          <cell r="Y144">
            <v>650</v>
          </cell>
          <cell r="Z144" t="str">
            <v>mm</v>
          </cell>
          <cell r="AA144" t="str">
            <v>外形寸法　幅</v>
          </cell>
          <cell r="AB144">
            <v>900</v>
          </cell>
          <cell r="AC144" t="str">
            <v>mm</v>
          </cell>
          <cell r="AD144" t="str">
            <v>外形寸法　奥行</v>
          </cell>
          <cell r="AE144">
            <v>330</v>
          </cell>
          <cell r="AF144" t="str">
            <v>mm</v>
          </cell>
          <cell r="AG144" t="str">
            <v>圧縮機出力</v>
          </cell>
          <cell r="AH144">
            <v>1.2</v>
          </cell>
          <cell r="AI144" t="str">
            <v>kW</v>
          </cell>
          <cell r="AJ144" t="str">
            <v>風量</v>
          </cell>
          <cell r="AK144">
            <v>40</v>
          </cell>
          <cell r="AL144" t="str">
            <v>m3/min</v>
          </cell>
          <cell r="AM144" t="str">
            <v>送風機出力</v>
          </cell>
          <cell r="AN144">
            <v>0.06</v>
          </cell>
          <cell r="AO144" t="str">
            <v>kW</v>
          </cell>
          <cell r="AP144" t="str">
            <v>冷媒配管１(ガス)</v>
          </cell>
          <cell r="AQ144">
            <v>12.7</v>
          </cell>
          <cell r="AR144" t="str">
            <v>φ(mm)</v>
          </cell>
          <cell r="AS144" t="str">
            <v>冷媒配管１(液)</v>
          </cell>
          <cell r="AT144">
            <v>6.35</v>
          </cell>
          <cell r="AU144" t="str">
            <v>φ(mm)</v>
          </cell>
          <cell r="AV144" t="str">
            <v>製品質量</v>
          </cell>
          <cell r="AW144">
            <v>51</v>
          </cell>
          <cell r="AX144" t="str">
            <v>kg</v>
          </cell>
        </row>
        <row r="145">
          <cell r="B145" t="str">
            <v>PUH-J40GAM</v>
          </cell>
          <cell r="C145" t="str">
            <v>標準価格</v>
          </cell>
          <cell r="D145">
            <v>285000</v>
          </cell>
          <cell r="E145" t="str">
            <v>円</v>
          </cell>
          <cell r="F145" t="str">
            <v>冷房能力</v>
          </cell>
          <cell r="G145">
            <v>3.6</v>
          </cell>
          <cell r="H145" t="str">
            <v>kW</v>
          </cell>
          <cell r="I145" t="str">
            <v>消費電力(冷房)</v>
          </cell>
          <cell r="K145" t="str">
            <v>kW</v>
          </cell>
          <cell r="L145" t="str">
            <v>暖房能力</v>
          </cell>
          <cell r="M145">
            <v>4</v>
          </cell>
          <cell r="N145" t="str">
            <v>kW</v>
          </cell>
          <cell r="O145" t="str">
            <v>消費電力(暖房)</v>
          </cell>
          <cell r="Q145" t="str">
            <v>kW</v>
          </cell>
          <cell r="R145" t="str">
            <v>電源</v>
          </cell>
          <cell r="S145" t="str">
            <v>三相</v>
          </cell>
          <cell r="T145" t="str">
            <v>φ</v>
          </cell>
          <cell r="U145" t="str">
            <v>電圧</v>
          </cell>
          <cell r="V145">
            <v>200</v>
          </cell>
          <cell r="W145" t="str">
            <v>V</v>
          </cell>
          <cell r="X145" t="str">
            <v>外形寸法　高さ</v>
          </cell>
          <cell r="Y145">
            <v>650</v>
          </cell>
          <cell r="Z145" t="str">
            <v>mm</v>
          </cell>
          <cell r="AA145" t="str">
            <v>外形寸法　幅</v>
          </cell>
          <cell r="AB145">
            <v>900</v>
          </cell>
          <cell r="AC145" t="str">
            <v>mm</v>
          </cell>
          <cell r="AD145" t="str">
            <v>外形寸法　奥行</v>
          </cell>
          <cell r="AE145">
            <v>330</v>
          </cell>
          <cell r="AF145" t="str">
            <v>mm</v>
          </cell>
          <cell r="AG145" t="str">
            <v>圧縮機出力</v>
          </cell>
          <cell r="AH145">
            <v>1.2</v>
          </cell>
          <cell r="AI145" t="str">
            <v>kW</v>
          </cell>
          <cell r="AJ145" t="str">
            <v>風量</v>
          </cell>
          <cell r="AK145">
            <v>40</v>
          </cell>
          <cell r="AL145" t="str">
            <v>m3/min</v>
          </cell>
          <cell r="AM145" t="str">
            <v>送風機出力</v>
          </cell>
          <cell r="AN145">
            <v>0.06</v>
          </cell>
          <cell r="AO145" t="str">
            <v>kW</v>
          </cell>
          <cell r="AP145" t="str">
            <v>冷媒配管１(ガス)</v>
          </cell>
          <cell r="AQ145">
            <v>12.7</v>
          </cell>
          <cell r="AR145" t="str">
            <v>φ(mm)</v>
          </cell>
          <cell r="AS145" t="str">
            <v>冷媒配管１(液)</v>
          </cell>
          <cell r="AT145">
            <v>6.35</v>
          </cell>
          <cell r="AU145" t="str">
            <v>φ(mm)</v>
          </cell>
          <cell r="AV145" t="str">
            <v>製品質量</v>
          </cell>
          <cell r="AW145">
            <v>51</v>
          </cell>
          <cell r="AX145" t="str">
            <v>kg</v>
          </cell>
        </row>
        <row r="146">
          <cell r="B146" t="str">
            <v>PUH-J40SFK</v>
          </cell>
          <cell r="C146" t="str">
            <v>標準価格</v>
          </cell>
          <cell r="D146">
            <v>255000</v>
          </cell>
          <cell r="E146" t="str">
            <v>円</v>
          </cell>
          <cell r="F146" t="str">
            <v>冷房能力</v>
          </cell>
          <cell r="G146">
            <v>3.6</v>
          </cell>
          <cell r="H146" t="str">
            <v>kW</v>
          </cell>
          <cell r="I146" t="str">
            <v>消費電力(冷房)</v>
          </cell>
          <cell r="J146">
            <v>0</v>
          </cell>
          <cell r="K146" t="str">
            <v>kW</v>
          </cell>
          <cell r="L146" t="str">
            <v>暖房能力</v>
          </cell>
          <cell r="M146">
            <v>4</v>
          </cell>
          <cell r="N146" t="str">
            <v>kW</v>
          </cell>
          <cell r="O146" t="str">
            <v>消費電力(暖房)</v>
          </cell>
          <cell r="P146">
            <v>0</v>
          </cell>
          <cell r="Q146" t="str">
            <v>kW</v>
          </cell>
          <cell r="R146" t="str">
            <v>電源</v>
          </cell>
          <cell r="S146" t="str">
            <v>単相</v>
          </cell>
          <cell r="T146" t="str">
            <v>φ</v>
          </cell>
          <cell r="U146" t="str">
            <v>電圧</v>
          </cell>
          <cell r="V146">
            <v>200</v>
          </cell>
          <cell r="W146" t="str">
            <v>V</v>
          </cell>
          <cell r="X146" t="str">
            <v>外形寸法　高さ</v>
          </cell>
          <cell r="Y146">
            <v>680</v>
          </cell>
          <cell r="Z146" t="str">
            <v>mm</v>
          </cell>
          <cell r="AA146" t="str">
            <v>外形寸法　幅</v>
          </cell>
          <cell r="AB146">
            <v>900</v>
          </cell>
          <cell r="AC146" t="str">
            <v>mm</v>
          </cell>
          <cell r="AD146" t="str">
            <v>外形寸法　奥行</v>
          </cell>
          <cell r="AE146">
            <v>350</v>
          </cell>
          <cell r="AF146" t="str">
            <v>mm</v>
          </cell>
          <cell r="AG146" t="str">
            <v>圧縮機出力</v>
          </cell>
          <cell r="AH146">
            <v>1.2</v>
          </cell>
          <cell r="AI146" t="str">
            <v>kW</v>
          </cell>
          <cell r="AJ146" t="str">
            <v>風量</v>
          </cell>
          <cell r="AK146">
            <v>45</v>
          </cell>
          <cell r="AL146" t="str">
            <v>m3/min</v>
          </cell>
          <cell r="AM146" t="str">
            <v>送風機出力</v>
          </cell>
          <cell r="AN146">
            <v>0.04</v>
          </cell>
          <cell r="AO146" t="str">
            <v>kW</v>
          </cell>
          <cell r="AP146" t="str">
            <v>冷媒配管１(ガス)</v>
          </cell>
          <cell r="AQ146">
            <v>12.7</v>
          </cell>
          <cell r="AR146" t="str">
            <v>φ(mm)</v>
          </cell>
          <cell r="AS146" t="str">
            <v>冷媒配管１(液)</v>
          </cell>
          <cell r="AT146">
            <v>6.35</v>
          </cell>
          <cell r="AU146" t="str">
            <v>φ(mm)</v>
          </cell>
          <cell r="AV146" t="str">
            <v>製品質量</v>
          </cell>
          <cell r="AW146">
            <v>52</v>
          </cell>
          <cell r="AX146" t="str">
            <v>kg</v>
          </cell>
        </row>
        <row r="147">
          <cell r="B147" t="str">
            <v>PUH-J40SFK-BS</v>
          </cell>
          <cell r="C147" t="str">
            <v>標準価格</v>
          </cell>
          <cell r="D147">
            <v>310000</v>
          </cell>
          <cell r="E147" t="str">
            <v>円</v>
          </cell>
          <cell r="F147" t="str">
            <v>冷房能力</v>
          </cell>
          <cell r="G147">
            <v>3.6</v>
          </cell>
          <cell r="H147" t="str">
            <v>kW</v>
          </cell>
          <cell r="I147" t="str">
            <v>消費電力(冷房)</v>
          </cell>
          <cell r="J147">
            <v>0</v>
          </cell>
          <cell r="K147" t="str">
            <v>kW</v>
          </cell>
          <cell r="L147" t="str">
            <v>暖房能力</v>
          </cell>
          <cell r="M147">
            <v>4</v>
          </cell>
          <cell r="N147" t="str">
            <v>kW</v>
          </cell>
          <cell r="O147" t="str">
            <v>消費電力(暖房)</v>
          </cell>
          <cell r="P147">
            <v>0</v>
          </cell>
          <cell r="Q147" t="str">
            <v>kW</v>
          </cell>
          <cell r="R147" t="str">
            <v>電源</v>
          </cell>
          <cell r="S147" t="str">
            <v>単相</v>
          </cell>
          <cell r="T147" t="str">
            <v>φ</v>
          </cell>
          <cell r="U147" t="str">
            <v>電圧</v>
          </cell>
          <cell r="V147">
            <v>200</v>
          </cell>
          <cell r="W147" t="str">
            <v>V</v>
          </cell>
          <cell r="X147" t="str">
            <v>外形寸法　高さ</v>
          </cell>
          <cell r="Y147">
            <v>680</v>
          </cell>
          <cell r="Z147" t="str">
            <v>mm</v>
          </cell>
          <cell r="AA147" t="str">
            <v>外形寸法　幅</v>
          </cell>
          <cell r="AB147">
            <v>900</v>
          </cell>
          <cell r="AC147" t="str">
            <v>mm</v>
          </cell>
          <cell r="AD147" t="str">
            <v>外形寸法　奥行</v>
          </cell>
          <cell r="AE147">
            <v>350</v>
          </cell>
          <cell r="AF147" t="str">
            <v>mm</v>
          </cell>
          <cell r="AG147" t="str">
            <v>圧縮機出力</v>
          </cell>
          <cell r="AH147">
            <v>1.2</v>
          </cell>
          <cell r="AI147" t="str">
            <v>kW</v>
          </cell>
          <cell r="AJ147" t="str">
            <v>風量</v>
          </cell>
          <cell r="AK147">
            <v>45</v>
          </cell>
          <cell r="AL147" t="str">
            <v>m3/min</v>
          </cell>
          <cell r="AM147" t="str">
            <v>送風機出力</v>
          </cell>
          <cell r="AN147">
            <v>0.04</v>
          </cell>
          <cell r="AO147" t="str">
            <v>kW</v>
          </cell>
          <cell r="AP147" t="str">
            <v>冷媒配管１(ガス)</v>
          </cell>
          <cell r="AQ147">
            <v>12.7</v>
          </cell>
          <cell r="AR147" t="str">
            <v>φ(mm)</v>
          </cell>
          <cell r="AS147" t="str">
            <v>冷媒配管１(液)</v>
          </cell>
          <cell r="AT147">
            <v>6.35</v>
          </cell>
          <cell r="AU147" t="str">
            <v>φ(mm)</v>
          </cell>
          <cell r="AV147" t="str">
            <v>製品質量</v>
          </cell>
          <cell r="AW147">
            <v>52</v>
          </cell>
          <cell r="AX147" t="str">
            <v>kg</v>
          </cell>
        </row>
        <row r="148">
          <cell r="B148" t="str">
            <v>PUH-J40SFK-BSG</v>
          </cell>
          <cell r="C148" t="str">
            <v>標準価格</v>
          </cell>
          <cell r="D148">
            <v>335000</v>
          </cell>
          <cell r="E148" t="str">
            <v>円</v>
          </cell>
          <cell r="F148" t="str">
            <v>冷房能力</v>
          </cell>
          <cell r="G148">
            <v>3.6</v>
          </cell>
          <cell r="H148" t="str">
            <v>kW</v>
          </cell>
          <cell r="I148" t="str">
            <v>消費電力(冷房)</v>
          </cell>
          <cell r="J148">
            <v>0</v>
          </cell>
          <cell r="K148" t="str">
            <v>kW</v>
          </cell>
          <cell r="L148" t="str">
            <v>暖房能力</v>
          </cell>
          <cell r="M148">
            <v>4</v>
          </cell>
          <cell r="N148" t="str">
            <v>kW</v>
          </cell>
          <cell r="O148" t="str">
            <v>消費電力(暖房)</v>
          </cell>
          <cell r="P148">
            <v>0</v>
          </cell>
          <cell r="Q148" t="str">
            <v>kW</v>
          </cell>
          <cell r="R148" t="str">
            <v>電源</v>
          </cell>
          <cell r="S148" t="str">
            <v>単相</v>
          </cell>
          <cell r="T148" t="str">
            <v>φ</v>
          </cell>
          <cell r="U148" t="str">
            <v>電圧</v>
          </cell>
          <cell r="V148">
            <v>200</v>
          </cell>
          <cell r="W148" t="str">
            <v>V</v>
          </cell>
          <cell r="X148" t="str">
            <v>外形寸法　高さ</v>
          </cell>
          <cell r="Y148">
            <v>680</v>
          </cell>
          <cell r="Z148" t="str">
            <v>mm</v>
          </cell>
          <cell r="AA148" t="str">
            <v>外形寸法　幅</v>
          </cell>
          <cell r="AB148">
            <v>900</v>
          </cell>
          <cell r="AC148" t="str">
            <v>mm</v>
          </cell>
          <cell r="AD148" t="str">
            <v>外形寸法　奥行</v>
          </cell>
          <cell r="AE148">
            <v>350</v>
          </cell>
          <cell r="AF148" t="str">
            <v>mm</v>
          </cell>
          <cell r="AG148" t="str">
            <v>圧縮機出力</v>
          </cell>
          <cell r="AH148">
            <v>1.2</v>
          </cell>
          <cell r="AI148" t="str">
            <v>kW</v>
          </cell>
          <cell r="AJ148" t="str">
            <v>風量</v>
          </cell>
          <cell r="AK148">
            <v>45</v>
          </cell>
          <cell r="AL148" t="str">
            <v>m3/min</v>
          </cell>
          <cell r="AM148" t="str">
            <v>送風機出力</v>
          </cell>
          <cell r="AN148">
            <v>0.04</v>
          </cell>
          <cell r="AO148" t="str">
            <v>kW</v>
          </cell>
          <cell r="AP148" t="str">
            <v>冷媒配管１(ガス)</v>
          </cell>
          <cell r="AQ148">
            <v>12.7</v>
          </cell>
          <cell r="AR148" t="str">
            <v>φ(mm)</v>
          </cell>
          <cell r="AS148" t="str">
            <v>冷媒配管１(液)</v>
          </cell>
          <cell r="AT148">
            <v>6.35</v>
          </cell>
          <cell r="AU148" t="str">
            <v>φ(mm)</v>
          </cell>
          <cell r="AV148" t="str">
            <v>製品質量</v>
          </cell>
          <cell r="AW148">
            <v>52</v>
          </cell>
          <cell r="AX148" t="str">
            <v>kg</v>
          </cell>
        </row>
        <row r="149">
          <cell r="B149" t="str">
            <v>PUH-J40SGA</v>
          </cell>
          <cell r="C149" t="str">
            <v>標準価格</v>
          </cell>
          <cell r="D149">
            <v>260000</v>
          </cell>
          <cell r="E149" t="str">
            <v>円</v>
          </cell>
          <cell r="F149" t="str">
            <v>冷房能力</v>
          </cell>
          <cell r="G149">
            <v>3.6</v>
          </cell>
          <cell r="H149" t="str">
            <v>kW</v>
          </cell>
          <cell r="I149" t="str">
            <v>消費電力(冷房)</v>
          </cell>
          <cell r="J149">
            <v>0</v>
          </cell>
          <cell r="K149" t="str">
            <v>kW</v>
          </cell>
          <cell r="L149" t="str">
            <v>暖房能力</v>
          </cell>
          <cell r="M149">
            <v>4</v>
          </cell>
          <cell r="N149" t="str">
            <v>kW</v>
          </cell>
          <cell r="O149" t="str">
            <v>消費電力(暖房)</v>
          </cell>
          <cell r="P149">
            <v>0</v>
          </cell>
          <cell r="Q149" t="str">
            <v>kW</v>
          </cell>
          <cell r="R149" t="str">
            <v>電源</v>
          </cell>
          <cell r="S149" t="str">
            <v>単相</v>
          </cell>
          <cell r="T149" t="str">
            <v>φ</v>
          </cell>
          <cell r="U149" t="str">
            <v>電圧</v>
          </cell>
          <cell r="V149">
            <v>200</v>
          </cell>
          <cell r="W149" t="str">
            <v>V</v>
          </cell>
          <cell r="X149" t="str">
            <v>外形寸法　高さ</v>
          </cell>
          <cell r="Y149">
            <v>650</v>
          </cell>
          <cell r="Z149" t="str">
            <v>mm</v>
          </cell>
          <cell r="AA149" t="str">
            <v>外形寸法　幅</v>
          </cell>
          <cell r="AB149">
            <v>900</v>
          </cell>
          <cell r="AC149" t="str">
            <v>mm</v>
          </cell>
          <cell r="AD149" t="str">
            <v>外形寸法　奥行</v>
          </cell>
          <cell r="AE149">
            <v>330</v>
          </cell>
          <cell r="AF149" t="str">
            <v>mm</v>
          </cell>
          <cell r="AG149" t="str">
            <v>圧縮機出力</v>
          </cell>
          <cell r="AH149">
            <v>1.2</v>
          </cell>
          <cell r="AI149" t="str">
            <v>kW</v>
          </cell>
          <cell r="AJ149" t="str">
            <v>風量</v>
          </cell>
          <cell r="AK149">
            <v>40</v>
          </cell>
          <cell r="AL149" t="str">
            <v>m3/min</v>
          </cell>
          <cell r="AM149" t="str">
            <v>送風機出力</v>
          </cell>
          <cell r="AN149">
            <v>0.06</v>
          </cell>
          <cell r="AO149" t="str">
            <v>kW</v>
          </cell>
          <cell r="AP149" t="str">
            <v>冷媒配管１(ガス)</v>
          </cell>
          <cell r="AQ149">
            <v>12.7</v>
          </cell>
          <cell r="AR149" t="str">
            <v>φ(mm)</v>
          </cell>
          <cell r="AS149" t="str">
            <v>冷媒配管１(液)</v>
          </cell>
          <cell r="AT149">
            <v>6.35</v>
          </cell>
          <cell r="AU149" t="str">
            <v>φ(mm)</v>
          </cell>
          <cell r="AV149" t="str">
            <v>製品質量</v>
          </cell>
          <cell r="AW149">
            <v>51</v>
          </cell>
          <cell r="AX149" t="str">
            <v>kg</v>
          </cell>
        </row>
        <row r="150">
          <cell r="B150" t="str">
            <v>PUH-J40SGA-BS</v>
          </cell>
          <cell r="C150" t="str">
            <v>標準価格</v>
          </cell>
          <cell r="D150">
            <v>315000</v>
          </cell>
          <cell r="E150" t="str">
            <v>円</v>
          </cell>
          <cell r="F150" t="str">
            <v>冷房能力</v>
          </cell>
          <cell r="G150">
            <v>3.6</v>
          </cell>
          <cell r="H150" t="str">
            <v>kW</v>
          </cell>
          <cell r="I150" t="str">
            <v>消費電力(冷房)</v>
          </cell>
          <cell r="K150" t="str">
            <v>kW</v>
          </cell>
          <cell r="L150" t="str">
            <v>暖房能力</v>
          </cell>
          <cell r="M150">
            <v>4</v>
          </cell>
          <cell r="N150" t="str">
            <v>kW</v>
          </cell>
          <cell r="O150" t="str">
            <v>消費電力(暖房)</v>
          </cell>
          <cell r="Q150" t="str">
            <v>kW</v>
          </cell>
          <cell r="R150" t="str">
            <v>電源</v>
          </cell>
          <cell r="S150" t="str">
            <v>単相</v>
          </cell>
          <cell r="T150" t="str">
            <v>φ</v>
          </cell>
          <cell r="U150" t="str">
            <v>電圧</v>
          </cell>
          <cell r="V150">
            <v>200</v>
          </cell>
          <cell r="W150" t="str">
            <v>V</v>
          </cell>
          <cell r="X150" t="str">
            <v>外形寸法　高さ</v>
          </cell>
          <cell r="Y150">
            <v>650</v>
          </cell>
          <cell r="Z150" t="str">
            <v>mm</v>
          </cell>
          <cell r="AA150" t="str">
            <v>外形寸法　幅</v>
          </cell>
          <cell r="AB150">
            <v>900</v>
          </cell>
          <cell r="AC150" t="str">
            <v>mm</v>
          </cell>
          <cell r="AD150" t="str">
            <v>外形寸法　奥行</v>
          </cell>
          <cell r="AE150">
            <v>330</v>
          </cell>
          <cell r="AF150" t="str">
            <v>mm</v>
          </cell>
          <cell r="AG150" t="str">
            <v>圧縮機出力</v>
          </cell>
          <cell r="AH150">
            <v>1.2</v>
          </cell>
          <cell r="AI150" t="str">
            <v>kW</v>
          </cell>
          <cell r="AJ150" t="str">
            <v>風量</v>
          </cell>
          <cell r="AK150">
            <v>40</v>
          </cell>
          <cell r="AL150" t="str">
            <v>m3/min</v>
          </cell>
          <cell r="AM150" t="str">
            <v>送風機出力</v>
          </cell>
          <cell r="AN150">
            <v>0.06</v>
          </cell>
          <cell r="AO150" t="str">
            <v>kW</v>
          </cell>
          <cell r="AP150" t="str">
            <v>冷媒配管１(ガス)</v>
          </cell>
          <cell r="AQ150">
            <v>12.7</v>
          </cell>
          <cell r="AR150" t="str">
            <v>φ(mm)</v>
          </cell>
          <cell r="AS150" t="str">
            <v>冷媒配管１(液)</v>
          </cell>
          <cell r="AT150">
            <v>6.35</v>
          </cell>
          <cell r="AU150" t="str">
            <v>φ(mm)</v>
          </cell>
          <cell r="AV150" t="str">
            <v>製品質量</v>
          </cell>
          <cell r="AW150">
            <v>51</v>
          </cell>
          <cell r="AX150" t="str">
            <v>kg</v>
          </cell>
        </row>
        <row r="151">
          <cell r="B151" t="str">
            <v>PUH-J40SGA-BSG</v>
          </cell>
          <cell r="C151" t="str">
            <v>標準価格</v>
          </cell>
          <cell r="D151">
            <v>340000</v>
          </cell>
          <cell r="E151" t="str">
            <v>円</v>
          </cell>
          <cell r="F151" t="str">
            <v>冷房能力</v>
          </cell>
          <cell r="G151">
            <v>3.6</v>
          </cell>
          <cell r="H151" t="str">
            <v>kW</v>
          </cell>
          <cell r="I151" t="str">
            <v>消費電力(冷房)</v>
          </cell>
          <cell r="K151" t="str">
            <v>kW</v>
          </cell>
          <cell r="L151" t="str">
            <v>暖房能力</v>
          </cell>
          <cell r="M151">
            <v>4</v>
          </cell>
          <cell r="N151" t="str">
            <v>kW</v>
          </cell>
          <cell r="O151" t="str">
            <v>消費電力(暖房)</v>
          </cell>
          <cell r="Q151" t="str">
            <v>kW</v>
          </cell>
          <cell r="R151" t="str">
            <v>電源</v>
          </cell>
          <cell r="S151" t="str">
            <v>単相</v>
          </cell>
          <cell r="T151" t="str">
            <v>φ</v>
          </cell>
          <cell r="U151" t="str">
            <v>電圧</v>
          </cell>
          <cell r="V151">
            <v>200</v>
          </cell>
          <cell r="W151" t="str">
            <v>V</v>
          </cell>
          <cell r="X151" t="str">
            <v>外形寸法　高さ</v>
          </cell>
          <cell r="Y151">
            <v>650</v>
          </cell>
          <cell r="Z151" t="str">
            <v>mm</v>
          </cell>
          <cell r="AA151" t="str">
            <v>外形寸法　幅</v>
          </cell>
          <cell r="AB151">
            <v>900</v>
          </cell>
          <cell r="AC151" t="str">
            <v>mm</v>
          </cell>
          <cell r="AD151" t="str">
            <v>外形寸法　奥行</v>
          </cell>
          <cell r="AE151">
            <v>330</v>
          </cell>
          <cell r="AF151" t="str">
            <v>mm</v>
          </cell>
          <cell r="AG151" t="str">
            <v>圧縮機出力</v>
          </cell>
          <cell r="AH151">
            <v>1.2</v>
          </cell>
          <cell r="AI151" t="str">
            <v>kW</v>
          </cell>
          <cell r="AJ151" t="str">
            <v>風量</v>
          </cell>
          <cell r="AK151">
            <v>40</v>
          </cell>
          <cell r="AL151" t="str">
            <v>m3/min</v>
          </cell>
          <cell r="AM151" t="str">
            <v>送風機出力</v>
          </cell>
          <cell r="AN151">
            <v>0.06</v>
          </cell>
          <cell r="AO151" t="str">
            <v>kW</v>
          </cell>
          <cell r="AP151" t="str">
            <v>冷媒配管１(ガス)</v>
          </cell>
          <cell r="AQ151">
            <v>12.7</v>
          </cell>
          <cell r="AR151" t="str">
            <v>φ(mm)</v>
          </cell>
          <cell r="AS151" t="str">
            <v>冷媒配管１(液)</v>
          </cell>
          <cell r="AT151">
            <v>6.35</v>
          </cell>
          <cell r="AU151" t="str">
            <v>φ(mm)</v>
          </cell>
          <cell r="AV151" t="str">
            <v>製品質量</v>
          </cell>
          <cell r="AW151">
            <v>51</v>
          </cell>
          <cell r="AX151" t="str">
            <v>kg</v>
          </cell>
        </row>
        <row r="152">
          <cell r="B152" t="str">
            <v>PUH-J40SGAM</v>
          </cell>
          <cell r="C152" t="str">
            <v>標準価格</v>
          </cell>
          <cell r="D152">
            <v>285000</v>
          </cell>
          <cell r="E152" t="str">
            <v>円</v>
          </cell>
          <cell r="F152" t="str">
            <v>冷房能力</v>
          </cell>
          <cell r="G152">
            <v>3.6</v>
          </cell>
          <cell r="H152" t="str">
            <v>kW</v>
          </cell>
          <cell r="I152" t="str">
            <v>消費電力(冷房)</v>
          </cell>
          <cell r="K152" t="str">
            <v>kW</v>
          </cell>
          <cell r="L152" t="str">
            <v>暖房能力</v>
          </cell>
          <cell r="M152">
            <v>4</v>
          </cell>
          <cell r="N152" t="str">
            <v>kW</v>
          </cell>
          <cell r="O152" t="str">
            <v>消費電力(暖房)</v>
          </cell>
          <cell r="Q152" t="str">
            <v>kW</v>
          </cell>
          <cell r="R152" t="str">
            <v>電源</v>
          </cell>
          <cell r="S152" t="str">
            <v>単相</v>
          </cell>
          <cell r="T152" t="str">
            <v>φ</v>
          </cell>
          <cell r="U152" t="str">
            <v>電圧</v>
          </cell>
          <cell r="V152">
            <v>200</v>
          </cell>
          <cell r="W152" t="str">
            <v>V</v>
          </cell>
          <cell r="X152" t="str">
            <v>外形寸法　高さ</v>
          </cell>
          <cell r="Y152">
            <v>650</v>
          </cell>
          <cell r="Z152" t="str">
            <v>mm</v>
          </cell>
          <cell r="AA152" t="str">
            <v>外形寸法　幅</v>
          </cell>
          <cell r="AB152">
            <v>900</v>
          </cell>
          <cell r="AC152" t="str">
            <v>mm</v>
          </cell>
          <cell r="AD152" t="str">
            <v>外形寸法　奥行</v>
          </cell>
          <cell r="AE152">
            <v>330</v>
          </cell>
          <cell r="AF152" t="str">
            <v>mm</v>
          </cell>
          <cell r="AG152" t="str">
            <v>圧縮機出力</v>
          </cell>
          <cell r="AH152">
            <v>1.2</v>
          </cell>
          <cell r="AI152" t="str">
            <v>kW</v>
          </cell>
          <cell r="AJ152" t="str">
            <v>風量</v>
          </cell>
          <cell r="AK152">
            <v>40</v>
          </cell>
          <cell r="AL152" t="str">
            <v>m3/min</v>
          </cell>
          <cell r="AM152" t="str">
            <v>送風機出力</v>
          </cell>
          <cell r="AN152">
            <v>0.06</v>
          </cell>
          <cell r="AO152" t="str">
            <v>kW</v>
          </cell>
          <cell r="AP152" t="str">
            <v>冷媒配管１(ガス)</v>
          </cell>
          <cell r="AQ152">
            <v>12.7</v>
          </cell>
          <cell r="AR152" t="str">
            <v>φ(mm)</v>
          </cell>
          <cell r="AS152" t="str">
            <v>冷媒配管１(液)</v>
          </cell>
          <cell r="AT152">
            <v>6.35</v>
          </cell>
          <cell r="AU152" t="str">
            <v>φ(mm)</v>
          </cell>
          <cell r="AV152" t="str">
            <v>製品質量</v>
          </cell>
          <cell r="AW152">
            <v>51</v>
          </cell>
          <cell r="AX152" t="str">
            <v>kg</v>
          </cell>
        </row>
        <row r="153">
          <cell r="B153" t="str">
            <v>PUH-J45FK</v>
          </cell>
          <cell r="C153" t="str">
            <v>標準価格</v>
          </cell>
          <cell r="D153">
            <v>280000</v>
          </cell>
          <cell r="E153" t="str">
            <v>円</v>
          </cell>
          <cell r="F153" t="str">
            <v>冷房能力</v>
          </cell>
          <cell r="G153">
            <v>4</v>
          </cell>
          <cell r="H153" t="str">
            <v>kW</v>
          </cell>
          <cell r="I153" t="str">
            <v>消費電力(冷房)</v>
          </cell>
          <cell r="J153">
            <v>0</v>
          </cell>
          <cell r="K153" t="str">
            <v>kW</v>
          </cell>
          <cell r="L153" t="str">
            <v>暖房能力</v>
          </cell>
          <cell r="M153">
            <v>4.2</v>
          </cell>
          <cell r="N153" t="str">
            <v>kW</v>
          </cell>
          <cell r="O153" t="str">
            <v>消費電力(暖房)</v>
          </cell>
          <cell r="P153">
            <v>0</v>
          </cell>
          <cell r="Q153" t="str">
            <v>kW</v>
          </cell>
          <cell r="R153" t="str">
            <v>電源</v>
          </cell>
          <cell r="S153" t="str">
            <v>三相</v>
          </cell>
          <cell r="T153" t="str">
            <v>φ</v>
          </cell>
          <cell r="U153" t="str">
            <v>電圧</v>
          </cell>
          <cell r="V153">
            <v>200</v>
          </cell>
          <cell r="W153" t="str">
            <v>V</v>
          </cell>
          <cell r="X153" t="str">
            <v>外形寸法　高さ</v>
          </cell>
          <cell r="Y153">
            <v>680</v>
          </cell>
          <cell r="Z153" t="str">
            <v>mm</v>
          </cell>
          <cell r="AA153" t="str">
            <v>外形寸法　幅</v>
          </cell>
          <cell r="AB153">
            <v>900</v>
          </cell>
          <cell r="AC153" t="str">
            <v>mm</v>
          </cell>
          <cell r="AD153" t="str">
            <v>外形寸法　奥行</v>
          </cell>
          <cell r="AE153">
            <v>350</v>
          </cell>
          <cell r="AF153" t="str">
            <v>mm</v>
          </cell>
          <cell r="AG153" t="str">
            <v>圧縮機出力</v>
          </cell>
          <cell r="AH153">
            <v>1.2</v>
          </cell>
          <cell r="AI153" t="str">
            <v>kW</v>
          </cell>
          <cell r="AJ153" t="str">
            <v>風量</v>
          </cell>
          <cell r="AK153">
            <v>45</v>
          </cell>
          <cell r="AL153" t="str">
            <v>m3/min</v>
          </cell>
          <cell r="AM153" t="str">
            <v>送風機出力</v>
          </cell>
          <cell r="AN153">
            <v>0.04</v>
          </cell>
          <cell r="AO153" t="str">
            <v>kW</v>
          </cell>
          <cell r="AP153" t="str">
            <v>冷媒配管１(ガス)</v>
          </cell>
          <cell r="AQ153">
            <v>12.7</v>
          </cell>
          <cell r="AR153" t="str">
            <v>φ(mm)</v>
          </cell>
          <cell r="AS153" t="str">
            <v>冷媒配管１(液)</v>
          </cell>
          <cell r="AT153">
            <v>6.35</v>
          </cell>
          <cell r="AU153" t="str">
            <v>φ(mm)</v>
          </cell>
          <cell r="AV153" t="str">
            <v>製品質量</v>
          </cell>
          <cell r="AW153">
            <v>52</v>
          </cell>
          <cell r="AX153" t="str">
            <v>kg</v>
          </cell>
        </row>
        <row r="154">
          <cell r="B154" t="str">
            <v>PUH-J45FK-BS</v>
          </cell>
          <cell r="C154" t="str">
            <v>標準価格</v>
          </cell>
          <cell r="D154">
            <v>340000</v>
          </cell>
          <cell r="E154" t="str">
            <v>円</v>
          </cell>
          <cell r="F154" t="str">
            <v>冷房能力</v>
          </cell>
          <cell r="G154">
            <v>4</v>
          </cell>
          <cell r="H154" t="str">
            <v>kW</v>
          </cell>
          <cell r="I154" t="str">
            <v>消費電力(冷房)</v>
          </cell>
          <cell r="J154">
            <v>0</v>
          </cell>
          <cell r="K154" t="str">
            <v>kW</v>
          </cell>
          <cell r="L154" t="str">
            <v>暖房能力</v>
          </cell>
          <cell r="M154">
            <v>4.2</v>
          </cell>
          <cell r="N154" t="str">
            <v>kW</v>
          </cell>
          <cell r="O154" t="str">
            <v>消費電力(暖房)</v>
          </cell>
          <cell r="P154">
            <v>0</v>
          </cell>
          <cell r="Q154" t="str">
            <v>kW</v>
          </cell>
          <cell r="R154" t="str">
            <v>電源</v>
          </cell>
          <cell r="S154" t="str">
            <v>三相</v>
          </cell>
          <cell r="T154" t="str">
            <v>φ</v>
          </cell>
          <cell r="U154" t="str">
            <v>電圧</v>
          </cell>
          <cell r="V154">
            <v>200</v>
          </cell>
          <cell r="W154" t="str">
            <v>V</v>
          </cell>
          <cell r="X154" t="str">
            <v>外形寸法　高さ</v>
          </cell>
          <cell r="Y154">
            <v>680</v>
          </cell>
          <cell r="Z154" t="str">
            <v>mm</v>
          </cell>
          <cell r="AA154" t="str">
            <v>外形寸法　幅</v>
          </cell>
          <cell r="AB154">
            <v>900</v>
          </cell>
          <cell r="AC154" t="str">
            <v>mm</v>
          </cell>
          <cell r="AD154" t="str">
            <v>外形寸法　奥行</v>
          </cell>
          <cell r="AE154">
            <v>350</v>
          </cell>
          <cell r="AF154" t="str">
            <v>mm</v>
          </cell>
          <cell r="AG154" t="str">
            <v>圧縮機出力</v>
          </cell>
          <cell r="AH154">
            <v>1.2</v>
          </cell>
          <cell r="AI154" t="str">
            <v>kW</v>
          </cell>
          <cell r="AJ154" t="str">
            <v>風量</v>
          </cell>
          <cell r="AK154">
            <v>45</v>
          </cell>
          <cell r="AL154" t="str">
            <v>m3/min</v>
          </cell>
          <cell r="AM154" t="str">
            <v>送風機出力</v>
          </cell>
          <cell r="AN154">
            <v>0.04</v>
          </cell>
          <cell r="AO154" t="str">
            <v>kW</v>
          </cell>
          <cell r="AP154" t="str">
            <v>冷媒配管１(ガス)</v>
          </cell>
          <cell r="AQ154">
            <v>12.7</v>
          </cell>
          <cell r="AR154" t="str">
            <v>φ(mm)</v>
          </cell>
          <cell r="AS154" t="str">
            <v>冷媒配管１(液)</v>
          </cell>
          <cell r="AT154">
            <v>6.35</v>
          </cell>
          <cell r="AU154" t="str">
            <v>φ(mm)</v>
          </cell>
          <cell r="AV154" t="str">
            <v>製品質量</v>
          </cell>
          <cell r="AW154">
            <v>52</v>
          </cell>
          <cell r="AX154" t="str">
            <v>kg</v>
          </cell>
        </row>
        <row r="155">
          <cell r="B155" t="str">
            <v>PUH-J45FK-BSG</v>
          </cell>
          <cell r="C155" t="str">
            <v>標準価格</v>
          </cell>
          <cell r="D155">
            <v>370000</v>
          </cell>
          <cell r="E155" t="str">
            <v>円</v>
          </cell>
          <cell r="F155" t="str">
            <v>冷房能力</v>
          </cell>
          <cell r="G155">
            <v>4</v>
          </cell>
          <cell r="H155" t="str">
            <v>kW</v>
          </cell>
          <cell r="I155" t="str">
            <v>消費電力(冷房)</v>
          </cell>
          <cell r="J155">
            <v>0</v>
          </cell>
          <cell r="K155" t="str">
            <v>kW</v>
          </cell>
          <cell r="L155" t="str">
            <v>暖房能力</v>
          </cell>
          <cell r="M155">
            <v>4.2</v>
          </cell>
          <cell r="N155" t="str">
            <v>kW</v>
          </cell>
          <cell r="O155" t="str">
            <v>消費電力(暖房)</v>
          </cell>
          <cell r="P155">
            <v>0</v>
          </cell>
          <cell r="Q155" t="str">
            <v>kW</v>
          </cell>
          <cell r="R155" t="str">
            <v>電源</v>
          </cell>
          <cell r="S155" t="str">
            <v>三相</v>
          </cell>
          <cell r="T155" t="str">
            <v>φ</v>
          </cell>
          <cell r="U155" t="str">
            <v>電圧</v>
          </cell>
          <cell r="V155">
            <v>200</v>
          </cell>
          <cell r="W155" t="str">
            <v>V</v>
          </cell>
          <cell r="X155" t="str">
            <v>外形寸法　高さ</v>
          </cell>
          <cell r="Y155">
            <v>680</v>
          </cell>
          <cell r="Z155" t="str">
            <v>mm</v>
          </cell>
          <cell r="AA155" t="str">
            <v>外形寸法　幅</v>
          </cell>
          <cell r="AB155">
            <v>900</v>
          </cell>
          <cell r="AC155" t="str">
            <v>mm</v>
          </cell>
          <cell r="AD155" t="str">
            <v>外形寸法　奥行</v>
          </cell>
          <cell r="AE155">
            <v>350</v>
          </cell>
          <cell r="AF155" t="str">
            <v>mm</v>
          </cell>
          <cell r="AG155" t="str">
            <v>圧縮機出力</v>
          </cell>
          <cell r="AH155">
            <v>1.2</v>
          </cell>
          <cell r="AI155" t="str">
            <v>kW</v>
          </cell>
          <cell r="AJ155" t="str">
            <v>風量</v>
          </cell>
          <cell r="AK155">
            <v>45</v>
          </cell>
          <cell r="AL155" t="str">
            <v>m3/min</v>
          </cell>
          <cell r="AM155" t="str">
            <v>送風機出力</v>
          </cell>
          <cell r="AN155">
            <v>0.04</v>
          </cell>
          <cell r="AO155" t="str">
            <v>kW</v>
          </cell>
          <cell r="AP155" t="str">
            <v>冷媒配管１(ガス)</v>
          </cell>
          <cell r="AQ155">
            <v>12.7</v>
          </cell>
          <cell r="AR155" t="str">
            <v>φ(mm)</v>
          </cell>
          <cell r="AS155" t="str">
            <v>冷媒配管１(液)</v>
          </cell>
          <cell r="AT155">
            <v>6.35</v>
          </cell>
          <cell r="AU155" t="str">
            <v>φ(mm)</v>
          </cell>
          <cell r="AV155" t="str">
            <v>製品質量</v>
          </cell>
          <cell r="AW155">
            <v>52</v>
          </cell>
          <cell r="AX155" t="str">
            <v>kg</v>
          </cell>
        </row>
        <row r="156">
          <cell r="B156" t="str">
            <v>PUH-J45GA</v>
          </cell>
          <cell r="C156" t="str">
            <v>標準価格</v>
          </cell>
          <cell r="D156">
            <v>285000</v>
          </cell>
          <cell r="E156" t="str">
            <v>円</v>
          </cell>
          <cell r="F156" t="str">
            <v>冷房能力</v>
          </cell>
          <cell r="G156">
            <v>4</v>
          </cell>
          <cell r="H156" t="str">
            <v>kW</v>
          </cell>
          <cell r="I156" t="str">
            <v>消費電力(冷房)</v>
          </cell>
          <cell r="J156">
            <v>0</v>
          </cell>
          <cell r="K156" t="str">
            <v>kW</v>
          </cell>
          <cell r="L156" t="str">
            <v>暖房能力</v>
          </cell>
          <cell r="M156">
            <v>4.2</v>
          </cell>
          <cell r="N156" t="str">
            <v>kW</v>
          </cell>
          <cell r="O156" t="str">
            <v>消費電力(暖房)</v>
          </cell>
          <cell r="P156">
            <v>0</v>
          </cell>
          <cell r="Q156" t="str">
            <v>kW</v>
          </cell>
          <cell r="R156" t="str">
            <v>電源</v>
          </cell>
          <cell r="S156" t="str">
            <v>三相</v>
          </cell>
          <cell r="T156" t="str">
            <v>φ</v>
          </cell>
          <cell r="U156" t="str">
            <v>電圧</v>
          </cell>
          <cell r="V156">
            <v>200</v>
          </cell>
          <cell r="W156" t="str">
            <v>V</v>
          </cell>
          <cell r="X156" t="str">
            <v>外形寸法　高さ</v>
          </cell>
          <cell r="Y156">
            <v>650</v>
          </cell>
          <cell r="Z156" t="str">
            <v>mm</v>
          </cell>
          <cell r="AA156" t="str">
            <v>外形寸法　幅</v>
          </cell>
          <cell r="AB156">
            <v>900</v>
          </cell>
          <cell r="AC156" t="str">
            <v>mm</v>
          </cell>
          <cell r="AD156" t="str">
            <v>外形寸法　奥行</v>
          </cell>
          <cell r="AE156">
            <v>330</v>
          </cell>
          <cell r="AF156" t="str">
            <v>mm</v>
          </cell>
          <cell r="AG156" t="str">
            <v>圧縮機出力</v>
          </cell>
          <cell r="AH156">
            <v>1.2</v>
          </cell>
          <cell r="AI156" t="str">
            <v>kW</v>
          </cell>
          <cell r="AJ156" t="str">
            <v>風量</v>
          </cell>
          <cell r="AK156">
            <v>40</v>
          </cell>
          <cell r="AL156" t="str">
            <v>m3/min</v>
          </cell>
          <cell r="AM156" t="str">
            <v>送風機出力</v>
          </cell>
          <cell r="AN156">
            <v>0.06</v>
          </cell>
          <cell r="AO156" t="str">
            <v>kW</v>
          </cell>
          <cell r="AP156" t="str">
            <v>冷媒配管１(ガス)</v>
          </cell>
          <cell r="AQ156">
            <v>12.7</v>
          </cell>
          <cell r="AR156" t="str">
            <v>φ(mm)</v>
          </cell>
          <cell r="AS156" t="str">
            <v>冷媒配管１(液)</v>
          </cell>
          <cell r="AT156">
            <v>6.35</v>
          </cell>
          <cell r="AU156" t="str">
            <v>φ(mm)</v>
          </cell>
          <cell r="AV156" t="str">
            <v>製品質量</v>
          </cell>
          <cell r="AW156">
            <v>51</v>
          </cell>
          <cell r="AX156" t="str">
            <v>kg</v>
          </cell>
        </row>
        <row r="157">
          <cell r="B157" t="str">
            <v>PUH-J45GA-BS</v>
          </cell>
          <cell r="C157" t="str">
            <v>標準価格</v>
          </cell>
          <cell r="D157">
            <v>345000</v>
          </cell>
          <cell r="E157" t="str">
            <v>円</v>
          </cell>
          <cell r="F157" t="str">
            <v>冷房能力</v>
          </cell>
          <cell r="G157">
            <v>4</v>
          </cell>
          <cell r="H157" t="str">
            <v>kW</v>
          </cell>
          <cell r="I157" t="str">
            <v>消費電力(冷房)</v>
          </cell>
          <cell r="K157" t="str">
            <v>kW</v>
          </cell>
          <cell r="L157" t="str">
            <v>暖房能力</v>
          </cell>
          <cell r="M157">
            <v>4.2</v>
          </cell>
          <cell r="N157" t="str">
            <v>kW</v>
          </cell>
          <cell r="O157" t="str">
            <v>消費電力(暖房)</v>
          </cell>
          <cell r="Q157" t="str">
            <v>kW</v>
          </cell>
          <cell r="R157" t="str">
            <v>電源</v>
          </cell>
          <cell r="S157" t="str">
            <v>三相</v>
          </cell>
          <cell r="T157" t="str">
            <v>φ</v>
          </cell>
          <cell r="U157" t="str">
            <v>電圧</v>
          </cell>
          <cell r="V157">
            <v>200</v>
          </cell>
          <cell r="W157" t="str">
            <v>V</v>
          </cell>
          <cell r="X157" t="str">
            <v>外形寸法　高さ</v>
          </cell>
          <cell r="Y157">
            <v>650</v>
          </cell>
          <cell r="Z157" t="str">
            <v>mm</v>
          </cell>
          <cell r="AA157" t="str">
            <v>外形寸法　幅</v>
          </cell>
          <cell r="AB157">
            <v>900</v>
          </cell>
          <cell r="AC157" t="str">
            <v>mm</v>
          </cell>
          <cell r="AD157" t="str">
            <v>外形寸法　奥行</v>
          </cell>
          <cell r="AE157">
            <v>330</v>
          </cell>
          <cell r="AF157" t="str">
            <v>mm</v>
          </cell>
          <cell r="AG157" t="str">
            <v>圧縮機出力</v>
          </cell>
          <cell r="AH157">
            <v>1.2</v>
          </cell>
          <cell r="AI157" t="str">
            <v>kW</v>
          </cell>
          <cell r="AJ157" t="str">
            <v>風量</v>
          </cell>
          <cell r="AK157">
            <v>40</v>
          </cell>
          <cell r="AL157" t="str">
            <v>m3/min</v>
          </cell>
          <cell r="AM157" t="str">
            <v>送風機出力</v>
          </cell>
          <cell r="AN157">
            <v>0.06</v>
          </cell>
          <cell r="AO157" t="str">
            <v>kW</v>
          </cell>
          <cell r="AP157" t="str">
            <v>冷媒配管１(ガス)</v>
          </cell>
          <cell r="AQ157">
            <v>12.7</v>
          </cell>
          <cell r="AR157" t="str">
            <v>φ(mm)</v>
          </cell>
          <cell r="AS157" t="str">
            <v>冷媒配管１(液)</v>
          </cell>
          <cell r="AT157">
            <v>6.35</v>
          </cell>
          <cell r="AU157" t="str">
            <v>φ(mm)</v>
          </cell>
          <cell r="AV157" t="str">
            <v>製品質量</v>
          </cell>
          <cell r="AW157">
            <v>51</v>
          </cell>
          <cell r="AX157" t="str">
            <v>kg</v>
          </cell>
        </row>
        <row r="158">
          <cell r="B158" t="str">
            <v>PUH-J45GA-BSG</v>
          </cell>
          <cell r="C158" t="str">
            <v>標準価格</v>
          </cell>
          <cell r="D158">
            <v>375000</v>
          </cell>
          <cell r="E158" t="str">
            <v>円</v>
          </cell>
          <cell r="F158" t="str">
            <v>冷房能力</v>
          </cell>
          <cell r="G158">
            <v>4</v>
          </cell>
          <cell r="H158" t="str">
            <v>kW</v>
          </cell>
          <cell r="I158" t="str">
            <v>消費電力(冷房)</v>
          </cell>
          <cell r="K158" t="str">
            <v>kW</v>
          </cell>
          <cell r="L158" t="str">
            <v>暖房能力</v>
          </cell>
          <cell r="M158">
            <v>4.2</v>
          </cell>
          <cell r="N158" t="str">
            <v>kW</v>
          </cell>
          <cell r="O158" t="str">
            <v>消費電力(暖房)</v>
          </cell>
          <cell r="Q158" t="str">
            <v>kW</v>
          </cell>
          <cell r="R158" t="str">
            <v>電源</v>
          </cell>
          <cell r="S158" t="str">
            <v>三相</v>
          </cell>
          <cell r="T158" t="str">
            <v>φ</v>
          </cell>
          <cell r="U158" t="str">
            <v>電圧</v>
          </cell>
          <cell r="V158">
            <v>200</v>
          </cell>
          <cell r="W158" t="str">
            <v>V</v>
          </cell>
          <cell r="X158" t="str">
            <v>外形寸法　高さ</v>
          </cell>
          <cell r="Y158">
            <v>650</v>
          </cell>
          <cell r="Z158" t="str">
            <v>mm</v>
          </cell>
          <cell r="AA158" t="str">
            <v>外形寸法　幅</v>
          </cell>
          <cell r="AB158">
            <v>900</v>
          </cell>
          <cell r="AC158" t="str">
            <v>mm</v>
          </cell>
          <cell r="AD158" t="str">
            <v>外形寸法　奥行</v>
          </cell>
          <cell r="AE158">
            <v>330</v>
          </cell>
          <cell r="AF158" t="str">
            <v>mm</v>
          </cell>
          <cell r="AG158" t="str">
            <v>圧縮機出力</v>
          </cell>
          <cell r="AH158">
            <v>1.2</v>
          </cell>
          <cell r="AI158" t="str">
            <v>kW</v>
          </cell>
          <cell r="AJ158" t="str">
            <v>風量</v>
          </cell>
          <cell r="AK158">
            <v>40</v>
          </cell>
          <cell r="AL158" t="str">
            <v>m3/min</v>
          </cell>
          <cell r="AM158" t="str">
            <v>送風機出力</v>
          </cell>
          <cell r="AN158">
            <v>0.06</v>
          </cell>
          <cell r="AO158" t="str">
            <v>kW</v>
          </cell>
          <cell r="AP158" t="str">
            <v>冷媒配管１(ガス)</v>
          </cell>
          <cell r="AQ158">
            <v>12.7</v>
          </cell>
          <cell r="AR158" t="str">
            <v>φ(mm)</v>
          </cell>
          <cell r="AS158" t="str">
            <v>冷媒配管１(液)</v>
          </cell>
          <cell r="AT158">
            <v>6.35</v>
          </cell>
          <cell r="AU158" t="str">
            <v>φ(mm)</v>
          </cell>
          <cell r="AV158" t="str">
            <v>製品質量</v>
          </cell>
          <cell r="AW158">
            <v>51</v>
          </cell>
          <cell r="AX158" t="str">
            <v>kg</v>
          </cell>
        </row>
        <row r="159">
          <cell r="B159" t="str">
            <v>PUH-J45GAM</v>
          </cell>
          <cell r="C159" t="str">
            <v>標準価格</v>
          </cell>
          <cell r="D159">
            <v>310000</v>
          </cell>
          <cell r="E159" t="str">
            <v>円</v>
          </cell>
          <cell r="F159" t="str">
            <v>冷房能力</v>
          </cell>
          <cell r="G159">
            <v>4</v>
          </cell>
          <cell r="H159" t="str">
            <v>kW</v>
          </cell>
          <cell r="I159" t="str">
            <v>消費電力(冷房)</v>
          </cell>
          <cell r="K159" t="str">
            <v>kW</v>
          </cell>
          <cell r="L159" t="str">
            <v>暖房能力</v>
          </cell>
          <cell r="M159">
            <v>4.2</v>
          </cell>
          <cell r="N159" t="str">
            <v>kW</v>
          </cell>
          <cell r="O159" t="str">
            <v>消費電力(暖房)</v>
          </cell>
          <cell r="Q159" t="str">
            <v>kW</v>
          </cell>
          <cell r="R159" t="str">
            <v>電源</v>
          </cell>
          <cell r="S159" t="str">
            <v>三相</v>
          </cell>
          <cell r="T159" t="str">
            <v>φ</v>
          </cell>
          <cell r="U159" t="str">
            <v>電圧</v>
          </cell>
          <cell r="V159">
            <v>200</v>
          </cell>
          <cell r="W159" t="str">
            <v>V</v>
          </cell>
          <cell r="X159" t="str">
            <v>外形寸法　高さ</v>
          </cell>
          <cell r="Y159">
            <v>650</v>
          </cell>
          <cell r="Z159" t="str">
            <v>mm</v>
          </cell>
          <cell r="AA159" t="str">
            <v>外形寸法　幅</v>
          </cell>
          <cell r="AB159">
            <v>900</v>
          </cell>
          <cell r="AC159" t="str">
            <v>mm</v>
          </cell>
          <cell r="AD159" t="str">
            <v>外形寸法　奥行</v>
          </cell>
          <cell r="AE159">
            <v>330</v>
          </cell>
          <cell r="AF159" t="str">
            <v>mm</v>
          </cell>
          <cell r="AG159" t="str">
            <v>圧縮機出力</v>
          </cell>
          <cell r="AH159">
            <v>1.2</v>
          </cell>
          <cell r="AI159" t="str">
            <v>kW</v>
          </cell>
          <cell r="AJ159" t="str">
            <v>風量</v>
          </cell>
          <cell r="AK159">
            <v>40</v>
          </cell>
          <cell r="AL159" t="str">
            <v>m3/min</v>
          </cell>
          <cell r="AM159" t="str">
            <v>送風機出力</v>
          </cell>
          <cell r="AN159">
            <v>0.06</v>
          </cell>
          <cell r="AO159" t="str">
            <v>kW</v>
          </cell>
          <cell r="AP159" t="str">
            <v>冷媒配管１(ガス)</v>
          </cell>
          <cell r="AQ159">
            <v>12.7</v>
          </cell>
          <cell r="AR159" t="str">
            <v>φ(mm)</v>
          </cell>
          <cell r="AS159" t="str">
            <v>冷媒配管１(液)</v>
          </cell>
          <cell r="AT159">
            <v>6.35</v>
          </cell>
          <cell r="AU159" t="str">
            <v>φ(mm)</v>
          </cell>
          <cell r="AV159" t="str">
            <v>製品質量</v>
          </cell>
          <cell r="AW159">
            <v>51</v>
          </cell>
          <cell r="AX159" t="str">
            <v>kg</v>
          </cell>
        </row>
        <row r="160">
          <cell r="B160" t="str">
            <v>PUH-J45SFK</v>
          </cell>
          <cell r="C160" t="str">
            <v>標準価格</v>
          </cell>
          <cell r="D160">
            <v>280000</v>
          </cell>
          <cell r="E160" t="str">
            <v>円</v>
          </cell>
          <cell r="F160" t="str">
            <v>冷房能力</v>
          </cell>
          <cell r="G160">
            <v>4</v>
          </cell>
          <cell r="H160" t="str">
            <v>kW</v>
          </cell>
          <cell r="I160" t="str">
            <v>消費電力(冷房)</v>
          </cell>
          <cell r="J160">
            <v>0</v>
          </cell>
          <cell r="K160" t="str">
            <v>kW</v>
          </cell>
          <cell r="L160" t="str">
            <v>暖房能力</v>
          </cell>
          <cell r="M160">
            <v>4.2</v>
          </cell>
          <cell r="N160" t="str">
            <v>kW</v>
          </cell>
          <cell r="O160" t="str">
            <v>消費電力(暖房)</v>
          </cell>
          <cell r="P160">
            <v>0</v>
          </cell>
          <cell r="Q160" t="str">
            <v>kW</v>
          </cell>
          <cell r="R160" t="str">
            <v>電源</v>
          </cell>
          <cell r="S160" t="str">
            <v>単相</v>
          </cell>
          <cell r="T160" t="str">
            <v>φ</v>
          </cell>
          <cell r="U160" t="str">
            <v>電圧</v>
          </cell>
          <cell r="V160">
            <v>200</v>
          </cell>
          <cell r="W160" t="str">
            <v>V</v>
          </cell>
          <cell r="X160" t="str">
            <v>外形寸法　高さ</v>
          </cell>
          <cell r="Y160">
            <v>680</v>
          </cell>
          <cell r="Z160" t="str">
            <v>mm</v>
          </cell>
          <cell r="AA160" t="str">
            <v>外形寸法　幅</v>
          </cell>
          <cell r="AB160">
            <v>900</v>
          </cell>
          <cell r="AC160" t="str">
            <v>mm</v>
          </cell>
          <cell r="AD160" t="str">
            <v>外形寸法　奥行</v>
          </cell>
          <cell r="AE160">
            <v>350</v>
          </cell>
          <cell r="AF160" t="str">
            <v>mm</v>
          </cell>
          <cell r="AG160" t="str">
            <v>圧縮機出力</v>
          </cell>
          <cell r="AH160">
            <v>1.2</v>
          </cell>
          <cell r="AI160" t="str">
            <v>kW</v>
          </cell>
          <cell r="AJ160" t="str">
            <v>風量</v>
          </cell>
          <cell r="AK160">
            <v>45</v>
          </cell>
          <cell r="AL160" t="str">
            <v>m3/min</v>
          </cell>
          <cell r="AM160" t="str">
            <v>送風機出力</v>
          </cell>
          <cell r="AN160">
            <v>0.04</v>
          </cell>
          <cell r="AO160" t="str">
            <v>kW</v>
          </cell>
          <cell r="AP160" t="str">
            <v>冷媒配管１(ガス)</v>
          </cell>
          <cell r="AQ160">
            <v>12.7</v>
          </cell>
          <cell r="AR160" t="str">
            <v>φ(mm)</v>
          </cell>
          <cell r="AS160" t="str">
            <v>冷媒配管１(液)</v>
          </cell>
          <cell r="AT160">
            <v>6.35</v>
          </cell>
          <cell r="AU160" t="str">
            <v>φ(mm)</v>
          </cell>
          <cell r="AV160" t="str">
            <v>製品質量</v>
          </cell>
          <cell r="AW160">
            <v>52</v>
          </cell>
          <cell r="AX160" t="str">
            <v>kg</v>
          </cell>
        </row>
        <row r="161">
          <cell r="B161" t="str">
            <v>PUH-J45SFK-BS</v>
          </cell>
          <cell r="C161" t="str">
            <v>標準価格</v>
          </cell>
          <cell r="D161">
            <v>340000</v>
          </cell>
          <cell r="E161" t="str">
            <v>円</v>
          </cell>
          <cell r="F161" t="str">
            <v>冷房能力</v>
          </cell>
          <cell r="G161">
            <v>4</v>
          </cell>
          <cell r="H161" t="str">
            <v>kW</v>
          </cell>
          <cell r="I161" t="str">
            <v>消費電力(冷房)</v>
          </cell>
          <cell r="J161">
            <v>0</v>
          </cell>
          <cell r="K161" t="str">
            <v>kW</v>
          </cell>
          <cell r="L161" t="str">
            <v>暖房能力</v>
          </cell>
          <cell r="M161">
            <v>4.2</v>
          </cell>
          <cell r="N161" t="str">
            <v>kW</v>
          </cell>
          <cell r="O161" t="str">
            <v>消費電力(暖房)</v>
          </cell>
          <cell r="P161">
            <v>0</v>
          </cell>
          <cell r="Q161" t="str">
            <v>kW</v>
          </cell>
          <cell r="R161" t="str">
            <v>電源</v>
          </cell>
          <cell r="S161" t="str">
            <v>単相</v>
          </cell>
          <cell r="T161" t="str">
            <v>φ</v>
          </cell>
          <cell r="U161" t="str">
            <v>電圧</v>
          </cell>
          <cell r="V161">
            <v>200</v>
          </cell>
          <cell r="W161" t="str">
            <v>V</v>
          </cell>
          <cell r="X161" t="str">
            <v>外形寸法　高さ</v>
          </cell>
          <cell r="Y161">
            <v>680</v>
          </cell>
          <cell r="Z161" t="str">
            <v>mm</v>
          </cell>
          <cell r="AA161" t="str">
            <v>外形寸法　幅</v>
          </cell>
          <cell r="AB161">
            <v>900</v>
          </cell>
          <cell r="AC161" t="str">
            <v>mm</v>
          </cell>
          <cell r="AD161" t="str">
            <v>外形寸法　奥行</v>
          </cell>
          <cell r="AE161">
            <v>350</v>
          </cell>
          <cell r="AF161" t="str">
            <v>mm</v>
          </cell>
          <cell r="AG161" t="str">
            <v>圧縮機出力</v>
          </cell>
          <cell r="AH161">
            <v>1.2</v>
          </cell>
          <cell r="AI161" t="str">
            <v>kW</v>
          </cell>
          <cell r="AJ161" t="str">
            <v>風量</v>
          </cell>
          <cell r="AK161">
            <v>45</v>
          </cell>
          <cell r="AL161" t="str">
            <v>m3/min</v>
          </cell>
          <cell r="AM161" t="str">
            <v>送風機出力</v>
          </cell>
          <cell r="AN161">
            <v>0.04</v>
          </cell>
          <cell r="AO161" t="str">
            <v>kW</v>
          </cell>
          <cell r="AP161" t="str">
            <v>冷媒配管１(ガス)</v>
          </cell>
          <cell r="AQ161">
            <v>12.7</v>
          </cell>
          <cell r="AR161" t="str">
            <v>φ(mm)</v>
          </cell>
          <cell r="AS161" t="str">
            <v>冷媒配管１(液)</v>
          </cell>
          <cell r="AT161">
            <v>6.35</v>
          </cell>
          <cell r="AU161" t="str">
            <v>φ(mm)</v>
          </cell>
          <cell r="AV161" t="str">
            <v>製品質量</v>
          </cell>
          <cell r="AW161">
            <v>52</v>
          </cell>
          <cell r="AX161" t="str">
            <v>kg</v>
          </cell>
        </row>
        <row r="162">
          <cell r="B162" t="str">
            <v>PUH-J45SFK-BSG</v>
          </cell>
          <cell r="C162" t="str">
            <v>標準価格</v>
          </cell>
          <cell r="D162">
            <v>370000</v>
          </cell>
          <cell r="E162" t="str">
            <v>円</v>
          </cell>
          <cell r="F162" t="str">
            <v>冷房能力</v>
          </cell>
          <cell r="G162">
            <v>4</v>
          </cell>
          <cell r="H162" t="str">
            <v>kW</v>
          </cell>
          <cell r="I162" t="str">
            <v>消費電力(冷房)</v>
          </cell>
          <cell r="J162">
            <v>0</v>
          </cell>
          <cell r="K162" t="str">
            <v>kW</v>
          </cell>
          <cell r="L162" t="str">
            <v>暖房能力</v>
          </cell>
          <cell r="M162">
            <v>4.2</v>
          </cell>
          <cell r="N162" t="str">
            <v>kW</v>
          </cell>
          <cell r="O162" t="str">
            <v>消費電力(暖房)</v>
          </cell>
          <cell r="P162">
            <v>0</v>
          </cell>
          <cell r="Q162" t="str">
            <v>kW</v>
          </cell>
          <cell r="R162" t="str">
            <v>電源</v>
          </cell>
          <cell r="S162" t="str">
            <v>単相</v>
          </cell>
          <cell r="T162" t="str">
            <v>φ</v>
          </cell>
          <cell r="U162" t="str">
            <v>電圧</v>
          </cell>
          <cell r="V162">
            <v>200</v>
          </cell>
          <cell r="W162" t="str">
            <v>V</v>
          </cell>
          <cell r="X162" t="str">
            <v>外形寸法　高さ</v>
          </cell>
          <cell r="Y162">
            <v>680</v>
          </cell>
          <cell r="Z162" t="str">
            <v>mm</v>
          </cell>
          <cell r="AA162" t="str">
            <v>外形寸法　幅</v>
          </cell>
          <cell r="AB162">
            <v>900</v>
          </cell>
          <cell r="AC162" t="str">
            <v>mm</v>
          </cell>
          <cell r="AD162" t="str">
            <v>外形寸法　奥行</v>
          </cell>
          <cell r="AE162">
            <v>350</v>
          </cell>
          <cell r="AF162" t="str">
            <v>mm</v>
          </cell>
          <cell r="AG162" t="str">
            <v>圧縮機出力</v>
          </cell>
          <cell r="AH162">
            <v>1.2</v>
          </cell>
          <cell r="AI162" t="str">
            <v>kW</v>
          </cell>
          <cell r="AJ162" t="str">
            <v>風量</v>
          </cell>
          <cell r="AK162">
            <v>45</v>
          </cell>
          <cell r="AL162" t="str">
            <v>m3/min</v>
          </cell>
          <cell r="AM162" t="str">
            <v>送風機出力</v>
          </cell>
          <cell r="AN162">
            <v>0.04</v>
          </cell>
          <cell r="AO162" t="str">
            <v>kW</v>
          </cell>
          <cell r="AP162" t="str">
            <v>冷媒配管１(ガス)</v>
          </cell>
          <cell r="AQ162">
            <v>12.7</v>
          </cell>
          <cell r="AR162" t="str">
            <v>φ(mm)</v>
          </cell>
          <cell r="AS162" t="str">
            <v>冷媒配管１(液)</v>
          </cell>
          <cell r="AT162">
            <v>6.35</v>
          </cell>
          <cell r="AU162" t="str">
            <v>φ(mm)</v>
          </cell>
          <cell r="AV162" t="str">
            <v>製品質量</v>
          </cell>
          <cell r="AW162">
            <v>52</v>
          </cell>
          <cell r="AX162" t="str">
            <v>kg</v>
          </cell>
        </row>
        <row r="163">
          <cell r="B163" t="str">
            <v>PUH-J45SGA</v>
          </cell>
          <cell r="C163" t="str">
            <v>標準価格</v>
          </cell>
          <cell r="D163">
            <v>285000</v>
          </cell>
          <cell r="E163" t="str">
            <v>円</v>
          </cell>
          <cell r="F163" t="str">
            <v>冷房能力</v>
          </cell>
          <cell r="G163">
            <v>4</v>
          </cell>
          <cell r="H163" t="str">
            <v>kW</v>
          </cell>
          <cell r="I163" t="str">
            <v>消費電力(冷房)</v>
          </cell>
          <cell r="J163">
            <v>0</v>
          </cell>
          <cell r="K163" t="str">
            <v>kW</v>
          </cell>
          <cell r="L163" t="str">
            <v>暖房能力</v>
          </cell>
          <cell r="M163">
            <v>4.2</v>
          </cell>
          <cell r="N163" t="str">
            <v>kW</v>
          </cell>
          <cell r="O163" t="str">
            <v>消費電力(暖房)</v>
          </cell>
          <cell r="P163">
            <v>0</v>
          </cell>
          <cell r="Q163" t="str">
            <v>kW</v>
          </cell>
          <cell r="R163" t="str">
            <v>電源</v>
          </cell>
          <cell r="S163" t="str">
            <v>単相</v>
          </cell>
          <cell r="T163" t="str">
            <v>φ</v>
          </cell>
          <cell r="U163" t="str">
            <v>電圧</v>
          </cell>
          <cell r="V163">
            <v>200</v>
          </cell>
          <cell r="W163" t="str">
            <v>V</v>
          </cell>
          <cell r="X163" t="str">
            <v>外形寸法　高さ</v>
          </cell>
          <cell r="Y163">
            <v>650</v>
          </cell>
          <cell r="Z163" t="str">
            <v>mm</v>
          </cell>
          <cell r="AA163" t="str">
            <v>外形寸法　幅</v>
          </cell>
          <cell r="AB163">
            <v>900</v>
          </cell>
          <cell r="AC163" t="str">
            <v>mm</v>
          </cell>
          <cell r="AD163" t="str">
            <v>外形寸法　奥行</v>
          </cell>
          <cell r="AE163">
            <v>330</v>
          </cell>
          <cell r="AF163" t="str">
            <v>mm</v>
          </cell>
          <cell r="AG163" t="str">
            <v>圧縮機出力</v>
          </cell>
          <cell r="AH163">
            <v>1.2</v>
          </cell>
          <cell r="AI163" t="str">
            <v>kW</v>
          </cell>
          <cell r="AJ163" t="str">
            <v>風量</v>
          </cell>
          <cell r="AK163">
            <v>40</v>
          </cell>
          <cell r="AL163" t="str">
            <v>m3/min</v>
          </cell>
          <cell r="AM163" t="str">
            <v>送風機出力</v>
          </cell>
          <cell r="AN163">
            <v>0.06</v>
          </cell>
          <cell r="AO163" t="str">
            <v>kW</v>
          </cell>
          <cell r="AP163" t="str">
            <v>冷媒配管１(ガス)</v>
          </cell>
          <cell r="AQ163">
            <v>12.7</v>
          </cell>
          <cell r="AR163" t="str">
            <v>φ(mm)</v>
          </cell>
          <cell r="AS163" t="str">
            <v>冷媒配管１(液)</v>
          </cell>
          <cell r="AT163">
            <v>6.35</v>
          </cell>
          <cell r="AU163" t="str">
            <v>φ(mm)</v>
          </cell>
          <cell r="AV163" t="str">
            <v>製品質量</v>
          </cell>
          <cell r="AW163">
            <v>51</v>
          </cell>
          <cell r="AX163" t="str">
            <v>kg</v>
          </cell>
        </row>
        <row r="164">
          <cell r="B164" t="str">
            <v>PUH-J45SGA-BS</v>
          </cell>
          <cell r="C164" t="str">
            <v>標準価格</v>
          </cell>
          <cell r="D164">
            <v>345000</v>
          </cell>
          <cell r="E164" t="str">
            <v>円</v>
          </cell>
          <cell r="F164" t="str">
            <v>冷房能力</v>
          </cell>
          <cell r="G164">
            <v>4</v>
          </cell>
          <cell r="H164" t="str">
            <v>kW</v>
          </cell>
          <cell r="I164" t="str">
            <v>消費電力(冷房)</v>
          </cell>
          <cell r="K164" t="str">
            <v>kW</v>
          </cell>
          <cell r="L164" t="str">
            <v>暖房能力</v>
          </cell>
          <cell r="M164">
            <v>4.2</v>
          </cell>
          <cell r="N164" t="str">
            <v>kW</v>
          </cell>
          <cell r="O164" t="str">
            <v>消費電力(暖房)</v>
          </cell>
          <cell r="Q164" t="str">
            <v>kW</v>
          </cell>
          <cell r="R164" t="str">
            <v>電源</v>
          </cell>
          <cell r="S164" t="str">
            <v>単相</v>
          </cell>
          <cell r="T164" t="str">
            <v>φ</v>
          </cell>
          <cell r="U164" t="str">
            <v>電圧</v>
          </cell>
          <cell r="V164">
            <v>200</v>
          </cell>
          <cell r="W164" t="str">
            <v>V</v>
          </cell>
          <cell r="X164" t="str">
            <v>外形寸法　高さ</v>
          </cell>
          <cell r="Y164">
            <v>650</v>
          </cell>
          <cell r="Z164" t="str">
            <v>mm</v>
          </cell>
          <cell r="AA164" t="str">
            <v>外形寸法　幅</v>
          </cell>
          <cell r="AB164">
            <v>900</v>
          </cell>
          <cell r="AC164" t="str">
            <v>mm</v>
          </cell>
          <cell r="AD164" t="str">
            <v>外形寸法　奥行</v>
          </cell>
          <cell r="AE164">
            <v>330</v>
          </cell>
          <cell r="AF164" t="str">
            <v>mm</v>
          </cell>
          <cell r="AG164" t="str">
            <v>圧縮機出力</v>
          </cell>
          <cell r="AH164">
            <v>1.2</v>
          </cell>
          <cell r="AI164" t="str">
            <v>kW</v>
          </cell>
          <cell r="AJ164" t="str">
            <v>風量</v>
          </cell>
          <cell r="AK164">
            <v>40</v>
          </cell>
          <cell r="AL164" t="str">
            <v>m3/min</v>
          </cell>
          <cell r="AM164" t="str">
            <v>送風機出力</v>
          </cell>
          <cell r="AN164">
            <v>0.06</v>
          </cell>
          <cell r="AO164" t="str">
            <v>kW</v>
          </cell>
          <cell r="AP164" t="str">
            <v>冷媒配管１(ガス)</v>
          </cell>
          <cell r="AQ164">
            <v>12.7</v>
          </cell>
          <cell r="AR164" t="str">
            <v>φ(mm)</v>
          </cell>
          <cell r="AS164" t="str">
            <v>冷媒配管１(液)</v>
          </cell>
          <cell r="AT164">
            <v>6.35</v>
          </cell>
          <cell r="AU164" t="str">
            <v>φ(mm)</v>
          </cell>
          <cell r="AV164" t="str">
            <v>製品質量</v>
          </cell>
          <cell r="AW164">
            <v>51</v>
          </cell>
          <cell r="AX164" t="str">
            <v>kg</v>
          </cell>
        </row>
        <row r="165">
          <cell r="B165" t="str">
            <v>PUH-J45SGA-BSG</v>
          </cell>
          <cell r="C165" t="str">
            <v>標準価格</v>
          </cell>
          <cell r="D165">
            <v>375000</v>
          </cell>
          <cell r="E165" t="str">
            <v>円</v>
          </cell>
          <cell r="F165" t="str">
            <v>冷房能力</v>
          </cell>
          <cell r="G165">
            <v>4</v>
          </cell>
          <cell r="H165" t="str">
            <v>kW</v>
          </cell>
          <cell r="I165" t="str">
            <v>消費電力(冷房)</v>
          </cell>
          <cell r="K165" t="str">
            <v>kW</v>
          </cell>
          <cell r="L165" t="str">
            <v>暖房能力</v>
          </cell>
          <cell r="M165">
            <v>4.2</v>
          </cell>
          <cell r="N165" t="str">
            <v>kW</v>
          </cell>
          <cell r="O165" t="str">
            <v>消費電力(暖房)</v>
          </cell>
          <cell r="Q165" t="str">
            <v>kW</v>
          </cell>
          <cell r="R165" t="str">
            <v>電源</v>
          </cell>
          <cell r="S165" t="str">
            <v>単相</v>
          </cell>
          <cell r="T165" t="str">
            <v>φ</v>
          </cell>
          <cell r="U165" t="str">
            <v>電圧</v>
          </cell>
          <cell r="V165">
            <v>200</v>
          </cell>
          <cell r="W165" t="str">
            <v>V</v>
          </cell>
          <cell r="X165" t="str">
            <v>外形寸法　高さ</v>
          </cell>
          <cell r="Y165">
            <v>650</v>
          </cell>
          <cell r="Z165" t="str">
            <v>mm</v>
          </cell>
          <cell r="AA165" t="str">
            <v>外形寸法　幅</v>
          </cell>
          <cell r="AB165">
            <v>900</v>
          </cell>
          <cell r="AC165" t="str">
            <v>mm</v>
          </cell>
          <cell r="AD165" t="str">
            <v>外形寸法　奥行</v>
          </cell>
          <cell r="AE165">
            <v>330</v>
          </cell>
          <cell r="AF165" t="str">
            <v>mm</v>
          </cell>
          <cell r="AG165" t="str">
            <v>圧縮機出力</v>
          </cell>
          <cell r="AH165">
            <v>1.2</v>
          </cell>
          <cell r="AI165" t="str">
            <v>kW</v>
          </cell>
          <cell r="AJ165" t="str">
            <v>風量</v>
          </cell>
          <cell r="AK165">
            <v>40</v>
          </cell>
          <cell r="AL165" t="str">
            <v>m3/min</v>
          </cell>
          <cell r="AM165" t="str">
            <v>送風機出力</v>
          </cell>
          <cell r="AN165">
            <v>0.06</v>
          </cell>
          <cell r="AO165" t="str">
            <v>kW</v>
          </cell>
          <cell r="AP165" t="str">
            <v>冷媒配管１(ガス)</v>
          </cell>
          <cell r="AQ165">
            <v>12.7</v>
          </cell>
          <cell r="AR165" t="str">
            <v>φ(mm)</v>
          </cell>
          <cell r="AS165" t="str">
            <v>冷媒配管１(液)</v>
          </cell>
          <cell r="AT165">
            <v>6.35</v>
          </cell>
          <cell r="AU165" t="str">
            <v>φ(mm)</v>
          </cell>
          <cell r="AV165" t="str">
            <v>製品質量</v>
          </cell>
          <cell r="AW165">
            <v>51</v>
          </cell>
          <cell r="AX165" t="str">
            <v>kg</v>
          </cell>
        </row>
        <row r="166">
          <cell r="B166" t="str">
            <v>PUH-J45SGAM</v>
          </cell>
          <cell r="C166" t="str">
            <v>標準価格</v>
          </cell>
          <cell r="D166">
            <v>310000</v>
          </cell>
          <cell r="E166" t="str">
            <v>円</v>
          </cell>
          <cell r="F166" t="str">
            <v>冷房能力</v>
          </cell>
          <cell r="G166">
            <v>4</v>
          </cell>
          <cell r="H166" t="str">
            <v>kW</v>
          </cell>
          <cell r="I166" t="str">
            <v>消費電力(冷房)</v>
          </cell>
          <cell r="K166" t="str">
            <v>kW</v>
          </cell>
          <cell r="L166" t="str">
            <v>暖房能力</v>
          </cell>
          <cell r="M166">
            <v>4.2</v>
          </cell>
          <cell r="N166" t="str">
            <v>kW</v>
          </cell>
          <cell r="O166" t="str">
            <v>消費電力(暖房)</v>
          </cell>
          <cell r="Q166" t="str">
            <v>kW</v>
          </cell>
          <cell r="R166" t="str">
            <v>電源</v>
          </cell>
          <cell r="S166" t="str">
            <v>単相</v>
          </cell>
          <cell r="T166" t="str">
            <v>φ</v>
          </cell>
          <cell r="U166" t="str">
            <v>電圧</v>
          </cell>
          <cell r="V166">
            <v>200</v>
          </cell>
          <cell r="W166" t="str">
            <v>V</v>
          </cell>
          <cell r="X166" t="str">
            <v>外形寸法　高さ</v>
          </cell>
          <cell r="Y166">
            <v>650</v>
          </cell>
          <cell r="Z166" t="str">
            <v>mm</v>
          </cell>
          <cell r="AA166" t="str">
            <v>外形寸法　幅</v>
          </cell>
          <cell r="AB166">
            <v>900</v>
          </cell>
          <cell r="AC166" t="str">
            <v>mm</v>
          </cell>
          <cell r="AD166" t="str">
            <v>外形寸法　奥行</v>
          </cell>
          <cell r="AE166">
            <v>330</v>
          </cell>
          <cell r="AF166" t="str">
            <v>mm</v>
          </cell>
          <cell r="AG166" t="str">
            <v>圧縮機出力</v>
          </cell>
          <cell r="AH166">
            <v>1.2</v>
          </cell>
          <cell r="AI166" t="str">
            <v>kW</v>
          </cell>
          <cell r="AJ166" t="str">
            <v>風量</v>
          </cell>
          <cell r="AK166">
            <v>40</v>
          </cell>
          <cell r="AL166" t="str">
            <v>m3/min</v>
          </cell>
          <cell r="AM166" t="str">
            <v>送風機出力</v>
          </cell>
          <cell r="AN166">
            <v>0.06</v>
          </cell>
          <cell r="AO166" t="str">
            <v>kW</v>
          </cell>
          <cell r="AP166" t="str">
            <v>冷媒配管１(ガス)</v>
          </cell>
          <cell r="AQ166">
            <v>12.7</v>
          </cell>
          <cell r="AR166" t="str">
            <v>φ(mm)</v>
          </cell>
          <cell r="AS166" t="str">
            <v>冷媒配管１(液)</v>
          </cell>
          <cell r="AT166">
            <v>6.35</v>
          </cell>
          <cell r="AU166" t="str">
            <v>φ(mm)</v>
          </cell>
          <cell r="AV166" t="str">
            <v>製品質量</v>
          </cell>
          <cell r="AW166">
            <v>51</v>
          </cell>
          <cell r="AX166" t="str">
            <v>kg</v>
          </cell>
        </row>
        <row r="167">
          <cell r="B167" t="str">
            <v>PUH-J50FK</v>
          </cell>
          <cell r="C167" t="str">
            <v>標準価格</v>
          </cell>
          <cell r="D167">
            <v>315000</v>
          </cell>
          <cell r="E167" t="str">
            <v>円</v>
          </cell>
          <cell r="F167" t="str">
            <v>冷房能力</v>
          </cell>
          <cell r="G167">
            <v>4.5</v>
          </cell>
          <cell r="H167" t="str">
            <v>kW</v>
          </cell>
          <cell r="I167" t="str">
            <v>消費電力(冷房)</v>
          </cell>
          <cell r="J167">
            <v>0</v>
          </cell>
          <cell r="K167" t="str">
            <v>kW</v>
          </cell>
          <cell r="L167" t="str">
            <v>暖房能力</v>
          </cell>
          <cell r="M167">
            <v>5</v>
          </cell>
          <cell r="N167" t="str">
            <v>kW</v>
          </cell>
          <cell r="O167" t="str">
            <v>消費電力(暖房)</v>
          </cell>
          <cell r="P167">
            <v>0</v>
          </cell>
          <cell r="Q167" t="str">
            <v>kW</v>
          </cell>
          <cell r="R167" t="str">
            <v>電源</v>
          </cell>
          <cell r="S167" t="str">
            <v>三相</v>
          </cell>
          <cell r="T167" t="str">
            <v>φ</v>
          </cell>
          <cell r="U167" t="str">
            <v>電圧</v>
          </cell>
          <cell r="V167">
            <v>200</v>
          </cell>
          <cell r="W167" t="str">
            <v>V</v>
          </cell>
          <cell r="X167" t="str">
            <v>外形寸法　高さ</v>
          </cell>
          <cell r="Y167">
            <v>680</v>
          </cell>
          <cell r="Z167" t="str">
            <v>mm</v>
          </cell>
          <cell r="AA167" t="str">
            <v>外形寸法　幅</v>
          </cell>
          <cell r="AB167">
            <v>900</v>
          </cell>
          <cell r="AC167" t="str">
            <v>mm</v>
          </cell>
          <cell r="AD167" t="str">
            <v>外形寸法　奥行</v>
          </cell>
          <cell r="AE167">
            <v>350</v>
          </cell>
          <cell r="AF167" t="str">
            <v>mm</v>
          </cell>
          <cell r="AG167" t="str">
            <v>圧縮機出力</v>
          </cell>
          <cell r="AH167">
            <v>1.3</v>
          </cell>
          <cell r="AI167" t="str">
            <v>kW</v>
          </cell>
          <cell r="AJ167" t="str">
            <v>風量</v>
          </cell>
          <cell r="AK167">
            <v>45</v>
          </cell>
          <cell r="AL167" t="str">
            <v>m3/min</v>
          </cell>
          <cell r="AM167" t="str">
            <v>送風機出力</v>
          </cell>
          <cell r="AN167">
            <v>0.04</v>
          </cell>
          <cell r="AO167" t="str">
            <v>kW</v>
          </cell>
          <cell r="AP167" t="str">
            <v>冷媒配管１(ガス)</v>
          </cell>
          <cell r="AQ167">
            <v>12.7</v>
          </cell>
          <cell r="AR167" t="str">
            <v>φ(mm)</v>
          </cell>
          <cell r="AS167" t="str">
            <v>冷媒配管１(液)</v>
          </cell>
          <cell r="AT167">
            <v>6.35</v>
          </cell>
          <cell r="AU167" t="str">
            <v>φ(mm)</v>
          </cell>
          <cell r="AV167" t="str">
            <v>製品質量</v>
          </cell>
          <cell r="AW167">
            <v>54</v>
          </cell>
          <cell r="AX167" t="str">
            <v>kg</v>
          </cell>
        </row>
        <row r="168">
          <cell r="B168" t="str">
            <v>PUH-J50FK-BS</v>
          </cell>
          <cell r="C168" t="str">
            <v>標準価格</v>
          </cell>
          <cell r="D168">
            <v>380000</v>
          </cell>
          <cell r="E168" t="str">
            <v>円</v>
          </cell>
          <cell r="F168" t="str">
            <v>冷房能力</v>
          </cell>
          <cell r="G168">
            <v>4.5</v>
          </cell>
          <cell r="H168" t="str">
            <v>kW</v>
          </cell>
          <cell r="I168" t="str">
            <v>消費電力(冷房)</v>
          </cell>
          <cell r="J168">
            <v>0</v>
          </cell>
          <cell r="K168" t="str">
            <v>kW</v>
          </cell>
          <cell r="L168" t="str">
            <v>暖房能力</v>
          </cell>
          <cell r="M168">
            <v>5</v>
          </cell>
          <cell r="N168" t="str">
            <v>kW</v>
          </cell>
          <cell r="O168" t="str">
            <v>消費電力(暖房)</v>
          </cell>
          <cell r="P168">
            <v>0</v>
          </cell>
          <cell r="Q168" t="str">
            <v>kW</v>
          </cell>
          <cell r="R168" t="str">
            <v>電源</v>
          </cell>
          <cell r="S168" t="str">
            <v>三相</v>
          </cell>
          <cell r="T168" t="str">
            <v>φ</v>
          </cell>
          <cell r="U168" t="str">
            <v>電圧</v>
          </cell>
          <cell r="V168">
            <v>200</v>
          </cell>
          <cell r="W168" t="str">
            <v>V</v>
          </cell>
          <cell r="X168" t="str">
            <v>外形寸法　高さ</v>
          </cell>
          <cell r="Y168">
            <v>680</v>
          </cell>
          <cell r="Z168" t="str">
            <v>mm</v>
          </cell>
          <cell r="AA168" t="str">
            <v>外形寸法　幅</v>
          </cell>
          <cell r="AB168">
            <v>900</v>
          </cell>
          <cell r="AC168" t="str">
            <v>mm</v>
          </cell>
          <cell r="AD168" t="str">
            <v>外形寸法　奥行</v>
          </cell>
          <cell r="AE168">
            <v>350</v>
          </cell>
          <cell r="AF168" t="str">
            <v>mm</v>
          </cell>
          <cell r="AG168" t="str">
            <v>圧縮機出力</v>
          </cell>
          <cell r="AH168">
            <v>1.3</v>
          </cell>
          <cell r="AI168" t="str">
            <v>kW</v>
          </cell>
          <cell r="AJ168" t="str">
            <v>風量</v>
          </cell>
          <cell r="AK168">
            <v>45</v>
          </cell>
          <cell r="AL168" t="str">
            <v>m3/min</v>
          </cell>
          <cell r="AM168" t="str">
            <v>送風機出力</v>
          </cell>
          <cell r="AN168">
            <v>0.04</v>
          </cell>
          <cell r="AO168" t="str">
            <v>kW</v>
          </cell>
          <cell r="AP168" t="str">
            <v>冷媒配管１(ガス)</v>
          </cell>
          <cell r="AQ168">
            <v>12.7</v>
          </cell>
          <cell r="AR168" t="str">
            <v>φ(mm)</v>
          </cell>
          <cell r="AS168" t="str">
            <v>冷媒配管１(液)</v>
          </cell>
          <cell r="AT168">
            <v>6.35</v>
          </cell>
          <cell r="AU168" t="str">
            <v>φ(mm)</v>
          </cell>
          <cell r="AV168" t="str">
            <v>製品質量</v>
          </cell>
          <cell r="AW168">
            <v>54</v>
          </cell>
          <cell r="AX168" t="str">
            <v>kg</v>
          </cell>
        </row>
        <row r="169">
          <cell r="B169" t="str">
            <v>PUH-J50FK-BSG</v>
          </cell>
          <cell r="C169" t="str">
            <v>標準価格</v>
          </cell>
          <cell r="D169">
            <v>410000</v>
          </cell>
          <cell r="E169" t="str">
            <v>円</v>
          </cell>
          <cell r="F169" t="str">
            <v>冷房能力</v>
          </cell>
          <cell r="G169">
            <v>4.5</v>
          </cell>
          <cell r="H169" t="str">
            <v>kW</v>
          </cell>
          <cell r="I169" t="str">
            <v>消費電力(冷房)</v>
          </cell>
          <cell r="J169">
            <v>0</v>
          </cell>
          <cell r="K169" t="str">
            <v>kW</v>
          </cell>
          <cell r="L169" t="str">
            <v>暖房能力</v>
          </cell>
          <cell r="M169">
            <v>5</v>
          </cell>
          <cell r="N169" t="str">
            <v>kW</v>
          </cell>
          <cell r="O169" t="str">
            <v>消費電力(暖房)</v>
          </cell>
          <cell r="P169">
            <v>0</v>
          </cell>
          <cell r="Q169" t="str">
            <v>kW</v>
          </cell>
          <cell r="R169" t="str">
            <v>電源</v>
          </cell>
          <cell r="S169" t="str">
            <v>三相</v>
          </cell>
          <cell r="T169" t="str">
            <v>φ</v>
          </cell>
          <cell r="U169" t="str">
            <v>電圧</v>
          </cell>
          <cell r="V169">
            <v>200</v>
          </cell>
          <cell r="W169" t="str">
            <v>V</v>
          </cell>
          <cell r="X169" t="str">
            <v>外形寸法　高さ</v>
          </cell>
          <cell r="Y169">
            <v>680</v>
          </cell>
          <cell r="Z169" t="str">
            <v>mm</v>
          </cell>
          <cell r="AA169" t="str">
            <v>外形寸法　幅</v>
          </cell>
          <cell r="AB169">
            <v>900</v>
          </cell>
          <cell r="AC169" t="str">
            <v>mm</v>
          </cell>
          <cell r="AD169" t="str">
            <v>外形寸法　奥行</v>
          </cell>
          <cell r="AE169">
            <v>350</v>
          </cell>
          <cell r="AF169" t="str">
            <v>mm</v>
          </cell>
          <cell r="AG169" t="str">
            <v>圧縮機出力</v>
          </cell>
          <cell r="AH169">
            <v>1.3</v>
          </cell>
          <cell r="AI169" t="str">
            <v>kW</v>
          </cell>
          <cell r="AJ169" t="str">
            <v>風量</v>
          </cell>
          <cell r="AK169">
            <v>45</v>
          </cell>
          <cell r="AL169" t="str">
            <v>m3/min</v>
          </cell>
          <cell r="AM169" t="str">
            <v>送風機出力</v>
          </cell>
          <cell r="AN169">
            <v>0.04</v>
          </cell>
          <cell r="AO169" t="str">
            <v>kW</v>
          </cell>
          <cell r="AP169" t="str">
            <v>冷媒配管１(ガス)</v>
          </cell>
          <cell r="AQ169">
            <v>12.7</v>
          </cell>
          <cell r="AR169" t="str">
            <v>φ(mm)</v>
          </cell>
          <cell r="AS169" t="str">
            <v>冷媒配管１(液)</v>
          </cell>
          <cell r="AT169">
            <v>6.35</v>
          </cell>
          <cell r="AU169" t="str">
            <v>φ(mm)</v>
          </cell>
          <cell r="AV169" t="str">
            <v>製品質量</v>
          </cell>
          <cell r="AW169">
            <v>54</v>
          </cell>
          <cell r="AX169" t="str">
            <v>kg</v>
          </cell>
        </row>
        <row r="170">
          <cell r="B170" t="str">
            <v>PUH-J50GA</v>
          </cell>
          <cell r="C170" t="str">
            <v>標準価格</v>
          </cell>
          <cell r="D170">
            <v>320000</v>
          </cell>
          <cell r="E170" t="str">
            <v>円</v>
          </cell>
          <cell r="F170" t="str">
            <v>冷房能力</v>
          </cell>
          <cell r="G170">
            <v>4.5</v>
          </cell>
          <cell r="H170" t="str">
            <v>kW</v>
          </cell>
          <cell r="I170" t="str">
            <v>消費電力(冷房)</v>
          </cell>
          <cell r="J170">
            <v>0</v>
          </cell>
          <cell r="K170" t="str">
            <v>kW</v>
          </cell>
          <cell r="L170" t="str">
            <v>暖房能力</v>
          </cell>
          <cell r="M170">
            <v>5</v>
          </cell>
          <cell r="N170" t="str">
            <v>kW</v>
          </cell>
          <cell r="O170" t="str">
            <v>消費電力(暖房)</v>
          </cell>
          <cell r="P170">
            <v>0</v>
          </cell>
          <cell r="Q170" t="str">
            <v>kW</v>
          </cell>
          <cell r="R170" t="str">
            <v>電源</v>
          </cell>
          <cell r="S170" t="str">
            <v>三相</v>
          </cell>
          <cell r="T170" t="str">
            <v>φ</v>
          </cell>
          <cell r="U170" t="str">
            <v>電圧</v>
          </cell>
          <cell r="V170">
            <v>200</v>
          </cell>
          <cell r="W170" t="str">
            <v>V</v>
          </cell>
          <cell r="X170" t="str">
            <v>外形寸法　高さ</v>
          </cell>
          <cell r="Y170">
            <v>650</v>
          </cell>
          <cell r="Z170" t="str">
            <v>mm</v>
          </cell>
          <cell r="AA170" t="str">
            <v>外形寸法　幅</v>
          </cell>
          <cell r="AB170">
            <v>900</v>
          </cell>
          <cell r="AC170" t="str">
            <v>mm</v>
          </cell>
          <cell r="AD170" t="str">
            <v>外形寸法　奥行</v>
          </cell>
          <cell r="AE170">
            <v>330</v>
          </cell>
          <cell r="AF170" t="str">
            <v>mm</v>
          </cell>
          <cell r="AG170" t="str">
            <v>圧縮機出力</v>
          </cell>
          <cell r="AH170">
            <v>1.3</v>
          </cell>
          <cell r="AI170" t="str">
            <v>kW</v>
          </cell>
          <cell r="AJ170" t="str">
            <v>風量</v>
          </cell>
          <cell r="AK170">
            <v>40</v>
          </cell>
          <cell r="AL170" t="str">
            <v>m3/min</v>
          </cell>
          <cell r="AM170" t="str">
            <v>送風機出力</v>
          </cell>
          <cell r="AN170">
            <v>0.06</v>
          </cell>
          <cell r="AO170" t="str">
            <v>kW</v>
          </cell>
          <cell r="AP170" t="str">
            <v>冷媒配管１(ガス)</v>
          </cell>
          <cell r="AQ170">
            <v>12.7</v>
          </cell>
          <cell r="AR170" t="str">
            <v>φ(mm)</v>
          </cell>
          <cell r="AS170" t="str">
            <v>冷媒配管１(液)</v>
          </cell>
          <cell r="AT170">
            <v>6.35</v>
          </cell>
          <cell r="AU170" t="str">
            <v>φ(mm)</v>
          </cell>
          <cell r="AV170" t="str">
            <v>製品質量</v>
          </cell>
          <cell r="AW170">
            <v>54</v>
          </cell>
          <cell r="AX170" t="str">
            <v>kg</v>
          </cell>
        </row>
        <row r="171">
          <cell r="B171" t="str">
            <v>PUH-J50GA-BS</v>
          </cell>
          <cell r="C171" t="str">
            <v>標準価格</v>
          </cell>
          <cell r="D171">
            <v>385000</v>
          </cell>
          <cell r="E171" t="str">
            <v>円</v>
          </cell>
          <cell r="F171" t="str">
            <v>冷房能力</v>
          </cell>
          <cell r="G171">
            <v>4.5</v>
          </cell>
          <cell r="H171" t="str">
            <v>kW</v>
          </cell>
          <cell r="I171" t="str">
            <v>消費電力(冷房)</v>
          </cell>
          <cell r="K171" t="str">
            <v>kW</v>
          </cell>
          <cell r="L171" t="str">
            <v>暖房能力</v>
          </cell>
          <cell r="M171">
            <v>5</v>
          </cell>
          <cell r="N171" t="str">
            <v>kW</v>
          </cell>
          <cell r="O171" t="str">
            <v>消費電力(暖房)</v>
          </cell>
          <cell r="Q171" t="str">
            <v>kW</v>
          </cell>
          <cell r="R171" t="str">
            <v>電源</v>
          </cell>
          <cell r="S171" t="str">
            <v>三相</v>
          </cell>
          <cell r="T171" t="str">
            <v>φ</v>
          </cell>
          <cell r="U171" t="str">
            <v>電圧</v>
          </cell>
          <cell r="V171">
            <v>200</v>
          </cell>
          <cell r="W171" t="str">
            <v>V</v>
          </cell>
          <cell r="X171" t="str">
            <v>外形寸法　高さ</v>
          </cell>
          <cell r="Y171">
            <v>650</v>
          </cell>
          <cell r="Z171" t="str">
            <v>mm</v>
          </cell>
          <cell r="AA171" t="str">
            <v>外形寸法　幅</v>
          </cell>
          <cell r="AB171">
            <v>900</v>
          </cell>
          <cell r="AC171" t="str">
            <v>mm</v>
          </cell>
          <cell r="AD171" t="str">
            <v>外形寸法　奥行</v>
          </cell>
          <cell r="AE171">
            <v>330</v>
          </cell>
          <cell r="AF171" t="str">
            <v>mm</v>
          </cell>
          <cell r="AG171" t="str">
            <v>圧縮機出力</v>
          </cell>
          <cell r="AH171">
            <v>1.3</v>
          </cell>
          <cell r="AI171" t="str">
            <v>kW</v>
          </cell>
          <cell r="AJ171" t="str">
            <v>風量</v>
          </cell>
          <cell r="AK171">
            <v>40</v>
          </cell>
          <cell r="AL171" t="str">
            <v>m3/min</v>
          </cell>
          <cell r="AM171" t="str">
            <v>送風機出力</v>
          </cell>
          <cell r="AN171">
            <v>0.06</v>
          </cell>
          <cell r="AO171" t="str">
            <v>kW</v>
          </cell>
          <cell r="AP171" t="str">
            <v>冷媒配管１(ガス)</v>
          </cell>
          <cell r="AQ171">
            <v>12.7</v>
          </cell>
          <cell r="AR171" t="str">
            <v>φ(mm)</v>
          </cell>
          <cell r="AS171" t="str">
            <v>冷媒配管１(液)</v>
          </cell>
          <cell r="AT171">
            <v>6.35</v>
          </cell>
          <cell r="AU171" t="str">
            <v>φ(mm)</v>
          </cell>
          <cell r="AV171" t="str">
            <v>製品質量</v>
          </cell>
          <cell r="AW171">
            <v>54</v>
          </cell>
          <cell r="AX171" t="str">
            <v>kg</v>
          </cell>
        </row>
        <row r="172">
          <cell r="B172" t="str">
            <v>PUH-J50GA-BSG</v>
          </cell>
          <cell r="C172" t="str">
            <v>標準価格</v>
          </cell>
          <cell r="D172">
            <v>420000</v>
          </cell>
          <cell r="E172" t="str">
            <v>円</v>
          </cell>
          <cell r="F172" t="str">
            <v>冷房能力</v>
          </cell>
          <cell r="G172">
            <v>4.5</v>
          </cell>
          <cell r="H172" t="str">
            <v>kW</v>
          </cell>
          <cell r="I172" t="str">
            <v>消費電力(冷房)</v>
          </cell>
          <cell r="K172" t="str">
            <v>kW</v>
          </cell>
          <cell r="L172" t="str">
            <v>暖房能力</v>
          </cell>
          <cell r="M172">
            <v>5</v>
          </cell>
          <cell r="N172" t="str">
            <v>kW</v>
          </cell>
          <cell r="O172" t="str">
            <v>消費電力(暖房)</v>
          </cell>
          <cell r="Q172" t="str">
            <v>kW</v>
          </cell>
          <cell r="R172" t="str">
            <v>電源</v>
          </cell>
          <cell r="S172" t="str">
            <v>三相</v>
          </cell>
          <cell r="T172" t="str">
            <v>φ</v>
          </cell>
          <cell r="U172" t="str">
            <v>電圧</v>
          </cell>
          <cell r="V172">
            <v>200</v>
          </cell>
          <cell r="W172" t="str">
            <v>V</v>
          </cell>
          <cell r="X172" t="str">
            <v>外形寸法　高さ</v>
          </cell>
          <cell r="Y172">
            <v>650</v>
          </cell>
          <cell r="Z172" t="str">
            <v>mm</v>
          </cell>
          <cell r="AA172" t="str">
            <v>外形寸法　幅</v>
          </cell>
          <cell r="AB172">
            <v>900</v>
          </cell>
          <cell r="AC172" t="str">
            <v>mm</v>
          </cell>
          <cell r="AD172" t="str">
            <v>外形寸法　奥行</v>
          </cell>
          <cell r="AE172">
            <v>330</v>
          </cell>
          <cell r="AF172" t="str">
            <v>mm</v>
          </cell>
          <cell r="AG172" t="str">
            <v>圧縮機出力</v>
          </cell>
          <cell r="AH172">
            <v>1.3</v>
          </cell>
          <cell r="AI172" t="str">
            <v>kW</v>
          </cell>
          <cell r="AJ172" t="str">
            <v>風量</v>
          </cell>
          <cell r="AK172">
            <v>40</v>
          </cell>
          <cell r="AL172" t="str">
            <v>m3/min</v>
          </cell>
          <cell r="AM172" t="str">
            <v>送風機出力</v>
          </cell>
          <cell r="AN172">
            <v>0.06</v>
          </cell>
          <cell r="AO172" t="str">
            <v>kW</v>
          </cell>
          <cell r="AP172" t="str">
            <v>冷媒配管１(ガス)</v>
          </cell>
          <cell r="AQ172">
            <v>12.7</v>
          </cell>
          <cell r="AR172" t="str">
            <v>φ(mm)</v>
          </cell>
          <cell r="AS172" t="str">
            <v>冷媒配管１(液)</v>
          </cell>
          <cell r="AT172">
            <v>6.35</v>
          </cell>
          <cell r="AU172" t="str">
            <v>φ(mm)</v>
          </cell>
          <cell r="AV172" t="str">
            <v>製品質量</v>
          </cell>
          <cell r="AW172">
            <v>54</v>
          </cell>
          <cell r="AX172" t="str">
            <v>kg</v>
          </cell>
        </row>
        <row r="173">
          <cell r="B173" t="str">
            <v>PUH-J50GAM</v>
          </cell>
          <cell r="C173" t="str">
            <v>標準価格</v>
          </cell>
          <cell r="D173">
            <v>345000</v>
          </cell>
          <cell r="E173" t="str">
            <v>円</v>
          </cell>
          <cell r="F173" t="str">
            <v>冷房能力</v>
          </cell>
          <cell r="G173">
            <v>4.5</v>
          </cell>
          <cell r="H173" t="str">
            <v>kW</v>
          </cell>
          <cell r="I173" t="str">
            <v>消費電力(冷房)</v>
          </cell>
          <cell r="K173" t="str">
            <v>kW</v>
          </cell>
          <cell r="L173" t="str">
            <v>暖房能力</v>
          </cell>
          <cell r="M173">
            <v>5</v>
          </cell>
          <cell r="N173" t="str">
            <v>kW</v>
          </cell>
          <cell r="O173" t="str">
            <v>消費電力(暖房)</v>
          </cell>
          <cell r="Q173" t="str">
            <v>kW</v>
          </cell>
          <cell r="R173" t="str">
            <v>電源</v>
          </cell>
          <cell r="S173" t="str">
            <v>三相</v>
          </cell>
          <cell r="T173" t="str">
            <v>φ</v>
          </cell>
          <cell r="U173" t="str">
            <v>電圧</v>
          </cell>
          <cell r="V173">
            <v>200</v>
          </cell>
          <cell r="W173" t="str">
            <v>V</v>
          </cell>
          <cell r="X173" t="str">
            <v>外形寸法　高さ</v>
          </cell>
          <cell r="Y173">
            <v>650</v>
          </cell>
          <cell r="Z173" t="str">
            <v>mm</v>
          </cell>
          <cell r="AA173" t="str">
            <v>外形寸法　幅</v>
          </cell>
          <cell r="AB173">
            <v>900</v>
          </cell>
          <cell r="AC173" t="str">
            <v>mm</v>
          </cell>
          <cell r="AD173" t="str">
            <v>外形寸法　奥行</v>
          </cell>
          <cell r="AE173">
            <v>330</v>
          </cell>
          <cell r="AF173" t="str">
            <v>mm</v>
          </cell>
          <cell r="AG173" t="str">
            <v>圧縮機出力</v>
          </cell>
          <cell r="AH173">
            <v>1.3</v>
          </cell>
          <cell r="AI173" t="str">
            <v>kW</v>
          </cell>
          <cell r="AJ173" t="str">
            <v>風量</v>
          </cell>
          <cell r="AK173">
            <v>40</v>
          </cell>
          <cell r="AL173" t="str">
            <v>m3/min</v>
          </cell>
          <cell r="AM173" t="str">
            <v>送風機出力</v>
          </cell>
          <cell r="AN173">
            <v>0.06</v>
          </cell>
          <cell r="AO173" t="str">
            <v>kW</v>
          </cell>
          <cell r="AP173" t="str">
            <v>冷媒配管１(ガス)</v>
          </cell>
          <cell r="AQ173">
            <v>12.7</v>
          </cell>
          <cell r="AR173" t="str">
            <v>φ(mm)</v>
          </cell>
          <cell r="AS173" t="str">
            <v>冷媒配管１(液)</v>
          </cell>
          <cell r="AT173">
            <v>6.35</v>
          </cell>
          <cell r="AU173" t="str">
            <v>φ(mm)</v>
          </cell>
          <cell r="AV173" t="str">
            <v>製品質量</v>
          </cell>
          <cell r="AW173">
            <v>54</v>
          </cell>
          <cell r="AX173" t="str">
            <v>kg</v>
          </cell>
        </row>
        <row r="174">
          <cell r="B174" t="str">
            <v>PUH-J50SFK</v>
          </cell>
          <cell r="C174" t="str">
            <v>標準価格</v>
          </cell>
          <cell r="D174">
            <v>315000</v>
          </cell>
          <cell r="E174" t="str">
            <v>円</v>
          </cell>
          <cell r="F174" t="str">
            <v>冷房能力</v>
          </cell>
          <cell r="G174">
            <v>4.5</v>
          </cell>
          <cell r="H174" t="str">
            <v>kW</v>
          </cell>
          <cell r="I174" t="str">
            <v>消費電力(冷房)</v>
          </cell>
          <cell r="J174">
            <v>0</v>
          </cell>
          <cell r="K174" t="str">
            <v>kW</v>
          </cell>
          <cell r="L174" t="str">
            <v>暖房能力</v>
          </cell>
          <cell r="M174">
            <v>5</v>
          </cell>
          <cell r="N174" t="str">
            <v>kW</v>
          </cell>
          <cell r="O174" t="str">
            <v>消費電力(暖房)</v>
          </cell>
          <cell r="P174">
            <v>0</v>
          </cell>
          <cell r="Q174" t="str">
            <v>kW</v>
          </cell>
          <cell r="R174" t="str">
            <v>電源</v>
          </cell>
          <cell r="S174" t="str">
            <v>単相</v>
          </cell>
          <cell r="T174" t="str">
            <v>φ</v>
          </cell>
          <cell r="U174" t="str">
            <v>電圧</v>
          </cell>
          <cell r="V174">
            <v>200</v>
          </cell>
          <cell r="W174" t="str">
            <v>V</v>
          </cell>
          <cell r="X174" t="str">
            <v>外形寸法　高さ</v>
          </cell>
          <cell r="Y174">
            <v>680</v>
          </cell>
          <cell r="Z174" t="str">
            <v>mm</v>
          </cell>
          <cell r="AA174" t="str">
            <v>外形寸法　幅</v>
          </cell>
          <cell r="AB174">
            <v>900</v>
          </cell>
          <cell r="AC174" t="str">
            <v>mm</v>
          </cell>
          <cell r="AD174" t="str">
            <v>外形寸法　奥行</v>
          </cell>
          <cell r="AE174">
            <v>350</v>
          </cell>
          <cell r="AF174" t="str">
            <v>mm</v>
          </cell>
          <cell r="AG174" t="str">
            <v>圧縮機出力</v>
          </cell>
          <cell r="AH174">
            <v>1.3</v>
          </cell>
          <cell r="AI174" t="str">
            <v>kW</v>
          </cell>
          <cell r="AJ174" t="str">
            <v>風量</v>
          </cell>
          <cell r="AK174">
            <v>45</v>
          </cell>
          <cell r="AL174" t="str">
            <v>m3/min</v>
          </cell>
          <cell r="AM174" t="str">
            <v>送風機出力</v>
          </cell>
          <cell r="AN174">
            <v>0.04</v>
          </cell>
          <cell r="AO174" t="str">
            <v>kW</v>
          </cell>
          <cell r="AP174" t="str">
            <v>冷媒配管１(ガス)</v>
          </cell>
          <cell r="AQ174">
            <v>12.7</v>
          </cell>
          <cell r="AR174" t="str">
            <v>φ(mm)</v>
          </cell>
          <cell r="AS174" t="str">
            <v>冷媒配管１(液)</v>
          </cell>
          <cell r="AT174">
            <v>6.35</v>
          </cell>
          <cell r="AU174" t="str">
            <v>φ(mm)</v>
          </cell>
          <cell r="AV174" t="str">
            <v>製品質量</v>
          </cell>
          <cell r="AW174">
            <v>54</v>
          </cell>
          <cell r="AX174" t="str">
            <v>kg</v>
          </cell>
        </row>
        <row r="175">
          <cell r="B175" t="str">
            <v>PUH-J50SFK-BS</v>
          </cell>
          <cell r="C175" t="str">
            <v>標準価格</v>
          </cell>
          <cell r="D175">
            <v>380000</v>
          </cell>
          <cell r="E175" t="str">
            <v>円</v>
          </cell>
          <cell r="F175" t="str">
            <v>冷房能力</v>
          </cell>
          <cell r="G175">
            <v>4.5</v>
          </cell>
          <cell r="H175" t="str">
            <v>kW</v>
          </cell>
          <cell r="I175" t="str">
            <v>消費電力(冷房)</v>
          </cell>
          <cell r="J175">
            <v>0</v>
          </cell>
          <cell r="K175" t="str">
            <v>kW</v>
          </cell>
          <cell r="L175" t="str">
            <v>暖房能力</v>
          </cell>
          <cell r="M175">
            <v>5</v>
          </cell>
          <cell r="N175" t="str">
            <v>kW</v>
          </cell>
          <cell r="O175" t="str">
            <v>消費電力(暖房)</v>
          </cell>
          <cell r="P175">
            <v>0</v>
          </cell>
          <cell r="Q175" t="str">
            <v>kW</v>
          </cell>
          <cell r="R175" t="str">
            <v>電源</v>
          </cell>
          <cell r="S175" t="str">
            <v>単相</v>
          </cell>
          <cell r="T175" t="str">
            <v>φ</v>
          </cell>
          <cell r="U175" t="str">
            <v>電圧</v>
          </cell>
          <cell r="V175">
            <v>200</v>
          </cell>
          <cell r="W175" t="str">
            <v>V</v>
          </cell>
          <cell r="X175" t="str">
            <v>外形寸法　高さ</v>
          </cell>
          <cell r="Y175">
            <v>680</v>
          </cell>
          <cell r="Z175" t="str">
            <v>mm</v>
          </cell>
          <cell r="AA175" t="str">
            <v>外形寸法　幅</v>
          </cell>
          <cell r="AB175">
            <v>900</v>
          </cell>
          <cell r="AC175" t="str">
            <v>mm</v>
          </cell>
          <cell r="AD175" t="str">
            <v>外形寸法　奥行</v>
          </cell>
          <cell r="AE175">
            <v>350</v>
          </cell>
          <cell r="AF175" t="str">
            <v>mm</v>
          </cell>
          <cell r="AG175" t="str">
            <v>圧縮機出力</v>
          </cell>
          <cell r="AH175">
            <v>1.3</v>
          </cell>
          <cell r="AI175" t="str">
            <v>kW</v>
          </cell>
          <cell r="AJ175" t="str">
            <v>風量</v>
          </cell>
          <cell r="AK175">
            <v>45</v>
          </cell>
          <cell r="AL175" t="str">
            <v>m3/min</v>
          </cell>
          <cell r="AM175" t="str">
            <v>送風機出力</v>
          </cell>
          <cell r="AN175">
            <v>0.04</v>
          </cell>
          <cell r="AO175" t="str">
            <v>kW</v>
          </cell>
          <cell r="AP175" t="str">
            <v>冷媒配管１(ガス)</v>
          </cell>
          <cell r="AQ175">
            <v>12.7</v>
          </cell>
          <cell r="AR175" t="str">
            <v>φ(mm)</v>
          </cell>
          <cell r="AS175" t="str">
            <v>冷媒配管１(液)</v>
          </cell>
          <cell r="AT175">
            <v>6.35</v>
          </cell>
          <cell r="AU175" t="str">
            <v>φ(mm)</v>
          </cell>
          <cell r="AV175" t="str">
            <v>製品質量</v>
          </cell>
          <cell r="AW175">
            <v>54</v>
          </cell>
          <cell r="AX175" t="str">
            <v>kg</v>
          </cell>
        </row>
        <row r="176">
          <cell r="B176" t="str">
            <v>PUH-J50SFK-BSG</v>
          </cell>
          <cell r="C176" t="str">
            <v>標準価格</v>
          </cell>
          <cell r="D176">
            <v>410000</v>
          </cell>
          <cell r="E176" t="str">
            <v>円</v>
          </cell>
          <cell r="F176" t="str">
            <v>冷房能力</v>
          </cell>
          <cell r="G176">
            <v>4.5</v>
          </cell>
          <cell r="H176" t="str">
            <v>kW</v>
          </cell>
          <cell r="I176" t="str">
            <v>消費電力(冷房)</v>
          </cell>
          <cell r="J176">
            <v>0</v>
          </cell>
          <cell r="K176" t="str">
            <v>kW</v>
          </cell>
          <cell r="L176" t="str">
            <v>暖房能力</v>
          </cell>
          <cell r="M176">
            <v>5</v>
          </cell>
          <cell r="N176" t="str">
            <v>kW</v>
          </cell>
          <cell r="O176" t="str">
            <v>消費電力(暖房)</v>
          </cell>
          <cell r="P176">
            <v>0</v>
          </cell>
          <cell r="Q176" t="str">
            <v>kW</v>
          </cell>
          <cell r="R176" t="str">
            <v>電源</v>
          </cell>
          <cell r="S176" t="str">
            <v>単相</v>
          </cell>
          <cell r="T176" t="str">
            <v>φ</v>
          </cell>
          <cell r="U176" t="str">
            <v>電圧</v>
          </cell>
          <cell r="V176">
            <v>200</v>
          </cell>
          <cell r="W176" t="str">
            <v>V</v>
          </cell>
          <cell r="X176" t="str">
            <v>外形寸法　高さ</v>
          </cell>
          <cell r="Y176">
            <v>680</v>
          </cell>
          <cell r="Z176" t="str">
            <v>mm</v>
          </cell>
          <cell r="AA176" t="str">
            <v>外形寸法　幅</v>
          </cell>
          <cell r="AB176">
            <v>900</v>
          </cell>
          <cell r="AC176" t="str">
            <v>mm</v>
          </cell>
          <cell r="AD176" t="str">
            <v>外形寸法　奥行</v>
          </cell>
          <cell r="AE176">
            <v>350</v>
          </cell>
          <cell r="AF176" t="str">
            <v>mm</v>
          </cell>
          <cell r="AG176" t="str">
            <v>圧縮機出力</v>
          </cell>
          <cell r="AH176">
            <v>1.3</v>
          </cell>
          <cell r="AI176" t="str">
            <v>kW</v>
          </cell>
          <cell r="AJ176" t="str">
            <v>風量</v>
          </cell>
          <cell r="AK176">
            <v>45</v>
          </cell>
          <cell r="AL176" t="str">
            <v>m3/min</v>
          </cell>
          <cell r="AM176" t="str">
            <v>送風機出力</v>
          </cell>
          <cell r="AN176">
            <v>0.04</v>
          </cell>
          <cell r="AO176" t="str">
            <v>kW</v>
          </cell>
          <cell r="AP176" t="str">
            <v>冷媒配管１(ガス)</v>
          </cell>
          <cell r="AQ176">
            <v>12.7</v>
          </cell>
          <cell r="AR176" t="str">
            <v>φ(mm)</v>
          </cell>
          <cell r="AS176" t="str">
            <v>冷媒配管１(液)</v>
          </cell>
          <cell r="AT176">
            <v>6.35</v>
          </cell>
          <cell r="AU176" t="str">
            <v>φ(mm)</v>
          </cell>
          <cell r="AV176" t="str">
            <v>製品質量</v>
          </cell>
          <cell r="AW176">
            <v>54</v>
          </cell>
          <cell r="AX176" t="str">
            <v>kg</v>
          </cell>
        </row>
        <row r="177">
          <cell r="B177" t="str">
            <v>PUH-J50SGA</v>
          </cell>
          <cell r="C177" t="str">
            <v>標準価格</v>
          </cell>
          <cell r="D177">
            <v>320000</v>
          </cell>
          <cell r="E177" t="str">
            <v>円</v>
          </cell>
          <cell r="F177" t="str">
            <v>冷房能力</v>
          </cell>
          <cell r="G177">
            <v>4.5</v>
          </cell>
          <cell r="H177" t="str">
            <v>kW</v>
          </cell>
          <cell r="I177" t="str">
            <v>消費電力(冷房)</v>
          </cell>
          <cell r="J177">
            <v>0</v>
          </cell>
          <cell r="K177" t="str">
            <v>kW</v>
          </cell>
          <cell r="L177" t="str">
            <v>暖房能力</v>
          </cell>
          <cell r="M177">
            <v>5</v>
          </cell>
          <cell r="N177" t="str">
            <v>kW</v>
          </cell>
          <cell r="O177" t="str">
            <v>消費電力(暖房)</v>
          </cell>
          <cell r="P177">
            <v>0</v>
          </cell>
          <cell r="Q177" t="str">
            <v>kW</v>
          </cell>
          <cell r="R177" t="str">
            <v>電源</v>
          </cell>
          <cell r="S177" t="str">
            <v>単相</v>
          </cell>
          <cell r="T177" t="str">
            <v>φ</v>
          </cell>
          <cell r="U177" t="str">
            <v>電圧</v>
          </cell>
          <cell r="V177">
            <v>200</v>
          </cell>
          <cell r="W177" t="str">
            <v>V</v>
          </cell>
          <cell r="X177" t="str">
            <v>外形寸法　高さ</v>
          </cell>
          <cell r="Y177">
            <v>650</v>
          </cell>
          <cell r="Z177" t="str">
            <v>mm</v>
          </cell>
          <cell r="AA177" t="str">
            <v>外形寸法　幅</v>
          </cell>
          <cell r="AB177">
            <v>900</v>
          </cell>
          <cell r="AC177" t="str">
            <v>mm</v>
          </cell>
          <cell r="AD177" t="str">
            <v>外形寸法　奥行</v>
          </cell>
          <cell r="AE177">
            <v>330</v>
          </cell>
          <cell r="AF177" t="str">
            <v>mm</v>
          </cell>
          <cell r="AG177" t="str">
            <v>圧縮機出力</v>
          </cell>
          <cell r="AH177">
            <v>1.3</v>
          </cell>
          <cell r="AI177" t="str">
            <v>kW</v>
          </cell>
          <cell r="AJ177" t="str">
            <v>風量</v>
          </cell>
          <cell r="AK177">
            <v>40</v>
          </cell>
          <cell r="AL177" t="str">
            <v>m3/min</v>
          </cell>
          <cell r="AM177" t="str">
            <v>送風機出力</v>
          </cell>
          <cell r="AN177">
            <v>0.06</v>
          </cell>
          <cell r="AO177" t="str">
            <v>kW</v>
          </cell>
          <cell r="AP177" t="str">
            <v>冷媒配管１(ガス)</v>
          </cell>
          <cell r="AQ177">
            <v>12.7</v>
          </cell>
          <cell r="AR177" t="str">
            <v>φ(mm)</v>
          </cell>
          <cell r="AS177" t="str">
            <v>冷媒配管１(液)</v>
          </cell>
          <cell r="AT177">
            <v>6.35</v>
          </cell>
          <cell r="AU177" t="str">
            <v>φ(mm)</v>
          </cell>
          <cell r="AV177" t="str">
            <v>製品質量</v>
          </cell>
          <cell r="AW177">
            <v>54</v>
          </cell>
          <cell r="AX177" t="str">
            <v>kg</v>
          </cell>
        </row>
        <row r="178">
          <cell r="B178" t="str">
            <v>PUH-J50SGA-BS</v>
          </cell>
          <cell r="C178" t="str">
            <v>標準価格</v>
          </cell>
          <cell r="D178">
            <v>385000</v>
          </cell>
          <cell r="E178" t="str">
            <v>円</v>
          </cell>
          <cell r="F178" t="str">
            <v>冷房能力</v>
          </cell>
          <cell r="G178">
            <v>4.5</v>
          </cell>
          <cell r="H178" t="str">
            <v>kW</v>
          </cell>
          <cell r="I178" t="str">
            <v>消費電力(冷房)</v>
          </cell>
          <cell r="K178" t="str">
            <v>kW</v>
          </cell>
          <cell r="L178" t="str">
            <v>暖房能力</v>
          </cell>
          <cell r="M178">
            <v>5</v>
          </cell>
          <cell r="N178" t="str">
            <v>kW</v>
          </cell>
          <cell r="O178" t="str">
            <v>消費電力(暖房)</v>
          </cell>
          <cell r="Q178" t="str">
            <v>kW</v>
          </cell>
          <cell r="R178" t="str">
            <v>電源</v>
          </cell>
          <cell r="S178" t="str">
            <v>単相</v>
          </cell>
          <cell r="T178" t="str">
            <v>φ</v>
          </cell>
          <cell r="U178" t="str">
            <v>電圧</v>
          </cell>
          <cell r="V178">
            <v>200</v>
          </cell>
          <cell r="W178" t="str">
            <v>V</v>
          </cell>
          <cell r="X178" t="str">
            <v>外形寸法　高さ</v>
          </cell>
          <cell r="Y178">
            <v>650</v>
          </cell>
          <cell r="Z178" t="str">
            <v>mm</v>
          </cell>
          <cell r="AA178" t="str">
            <v>外形寸法　幅</v>
          </cell>
          <cell r="AB178">
            <v>900</v>
          </cell>
          <cell r="AC178" t="str">
            <v>mm</v>
          </cell>
          <cell r="AD178" t="str">
            <v>外形寸法　奥行</v>
          </cell>
          <cell r="AE178">
            <v>330</v>
          </cell>
          <cell r="AF178" t="str">
            <v>mm</v>
          </cell>
          <cell r="AG178" t="str">
            <v>圧縮機出力</v>
          </cell>
          <cell r="AH178">
            <v>1.3</v>
          </cell>
          <cell r="AI178" t="str">
            <v>kW</v>
          </cell>
          <cell r="AJ178" t="str">
            <v>風量</v>
          </cell>
          <cell r="AK178">
            <v>40</v>
          </cell>
          <cell r="AL178" t="str">
            <v>m3/min</v>
          </cell>
          <cell r="AM178" t="str">
            <v>送風機出力</v>
          </cell>
          <cell r="AN178">
            <v>0.06</v>
          </cell>
          <cell r="AO178" t="str">
            <v>kW</v>
          </cell>
          <cell r="AP178" t="str">
            <v>冷媒配管１(ガス)</v>
          </cell>
          <cell r="AQ178">
            <v>12.7</v>
          </cell>
          <cell r="AR178" t="str">
            <v>φ(mm)</v>
          </cell>
          <cell r="AS178" t="str">
            <v>冷媒配管１(液)</v>
          </cell>
          <cell r="AT178">
            <v>6.35</v>
          </cell>
          <cell r="AU178" t="str">
            <v>φ(mm)</v>
          </cell>
          <cell r="AV178" t="str">
            <v>製品質量</v>
          </cell>
          <cell r="AW178">
            <v>54</v>
          </cell>
          <cell r="AX178" t="str">
            <v>kg</v>
          </cell>
        </row>
        <row r="179">
          <cell r="B179" t="str">
            <v>PUH-J50SGA-BSG</v>
          </cell>
          <cell r="C179" t="str">
            <v>標準価格</v>
          </cell>
          <cell r="D179">
            <v>420000</v>
          </cell>
          <cell r="E179" t="str">
            <v>円</v>
          </cell>
          <cell r="F179" t="str">
            <v>冷房能力</v>
          </cell>
          <cell r="G179">
            <v>4.5</v>
          </cell>
          <cell r="H179" t="str">
            <v>kW</v>
          </cell>
          <cell r="I179" t="str">
            <v>消費電力(冷房)</v>
          </cell>
          <cell r="K179" t="str">
            <v>kW</v>
          </cell>
          <cell r="L179" t="str">
            <v>暖房能力</v>
          </cell>
          <cell r="M179">
            <v>5</v>
          </cell>
          <cell r="N179" t="str">
            <v>kW</v>
          </cell>
          <cell r="O179" t="str">
            <v>消費電力(暖房)</v>
          </cell>
          <cell r="Q179" t="str">
            <v>kW</v>
          </cell>
          <cell r="R179" t="str">
            <v>電源</v>
          </cell>
          <cell r="S179" t="str">
            <v>単相</v>
          </cell>
          <cell r="T179" t="str">
            <v>φ</v>
          </cell>
          <cell r="U179" t="str">
            <v>電圧</v>
          </cell>
          <cell r="V179">
            <v>200</v>
          </cell>
          <cell r="W179" t="str">
            <v>V</v>
          </cell>
          <cell r="X179" t="str">
            <v>外形寸法　高さ</v>
          </cell>
          <cell r="Y179">
            <v>650</v>
          </cell>
          <cell r="Z179" t="str">
            <v>mm</v>
          </cell>
          <cell r="AA179" t="str">
            <v>外形寸法　幅</v>
          </cell>
          <cell r="AB179">
            <v>900</v>
          </cell>
          <cell r="AC179" t="str">
            <v>mm</v>
          </cell>
          <cell r="AD179" t="str">
            <v>外形寸法　奥行</v>
          </cell>
          <cell r="AE179">
            <v>330</v>
          </cell>
          <cell r="AF179" t="str">
            <v>mm</v>
          </cell>
          <cell r="AG179" t="str">
            <v>圧縮機出力</v>
          </cell>
          <cell r="AH179">
            <v>1.3</v>
          </cell>
          <cell r="AI179" t="str">
            <v>kW</v>
          </cell>
          <cell r="AJ179" t="str">
            <v>風量</v>
          </cell>
          <cell r="AK179">
            <v>40</v>
          </cell>
          <cell r="AL179" t="str">
            <v>m3/min</v>
          </cell>
          <cell r="AM179" t="str">
            <v>送風機出力</v>
          </cell>
          <cell r="AN179">
            <v>0.06</v>
          </cell>
          <cell r="AO179" t="str">
            <v>kW</v>
          </cell>
          <cell r="AP179" t="str">
            <v>冷媒配管１(ガス)</v>
          </cell>
          <cell r="AQ179">
            <v>12.7</v>
          </cell>
          <cell r="AR179" t="str">
            <v>φ(mm)</v>
          </cell>
          <cell r="AS179" t="str">
            <v>冷媒配管１(液)</v>
          </cell>
          <cell r="AT179">
            <v>6.35</v>
          </cell>
          <cell r="AU179" t="str">
            <v>φ(mm)</v>
          </cell>
          <cell r="AV179" t="str">
            <v>製品質量</v>
          </cell>
          <cell r="AW179">
            <v>54</v>
          </cell>
          <cell r="AX179" t="str">
            <v>kg</v>
          </cell>
        </row>
        <row r="180">
          <cell r="B180" t="str">
            <v>PUH-J50SGAM</v>
          </cell>
          <cell r="C180" t="str">
            <v>標準価格</v>
          </cell>
          <cell r="D180">
            <v>345000</v>
          </cell>
          <cell r="E180" t="str">
            <v>円</v>
          </cell>
          <cell r="F180" t="str">
            <v>冷房能力</v>
          </cell>
          <cell r="G180">
            <v>4.5</v>
          </cell>
          <cell r="H180" t="str">
            <v>kW</v>
          </cell>
          <cell r="I180" t="str">
            <v>消費電力(冷房)</v>
          </cell>
          <cell r="K180" t="str">
            <v>kW</v>
          </cell>
          <cell r="L180" t="str">
            <v>暖房能力</v>
          </cell>
          <cell r="M180">
            <v>5</v>
          </cell>
          <cell r="N180" t="str">
            <v>kW</v>
          </cell>
          <cell r="O180" t="str">
            <v>消費電力(暖房)</v>
          </cell>
          <cell r="Q180" t="str">
            <v>kW</v>
          </cell>
          <cell r="R180" t="str">
            <v>電源</v>
          </cell>
          <cell r="S180" t="str">
            <v>単相</v>
          </cell>
          <cell r="T180" t="str">
            <v>φ</v>
          </cell>
          <cell r="U180" t="str">
            <v>電圧</v>
          </cell>
          <cell r="V180">
            <v>200</v>
          </cell>
          <cell r="W180" t="str">
            <v>V</v>
          </cell>
          <cell r="X180" t="str">
            <v>外形寸法　高さ</v>
          </cell>
          <cell r="Y180">
            <v>650</v>
          </cell>
          <cell r="Z180" t="str">
            <v>mm</v>
          </cell>
          <cell r="AA180" t="str">
            <v>外形寸法　幅</v>
          </cell>
          <cell r="AB180">
            <v>900</v>
          </cell>
          <cell r="AC180" t="str">
            <v>mm</v>
          </cell>
          <cell r="AD180" t="str">
            <v>外形寸法　奥行</v>
          </cell>
          <cell r="AE180">
            <v>330</v>
          </cell>
          <cell r="AF180" t="str">
            <v>mm</v>
          </cell>
          <cell r="AG180" t="str">
            <v>圧縮機出力</v>
          </cell>
          <cell r="AH180">
            <v>1.3</v>
          </cell>
          <cell r="AI180" t="str">
            <v>kW</v>
          </cell>
          <cell r="AJ180" t="str">
            <v>風量</v>
          </cell>
          <cell r="AK180">
            <v>40</v>
          </cell>
          <cell r="AL180" t="str">
            <v>m3/min</v>
          </cell>
          <cell r="AM180" t="str">
            <v>送風機出力</v>
          </cell>
          <cell r="AN180">
            <v>0.06</v>
          </cell>
          <cell r="AO180" t="str">
            <v>kW</v>
          </cell>
          <cell r="AP180" t="str">
            <v>冷媒配管１(ガス)</v>
          </cell>
          <cell r="AQ180">
            <v>12.7</v>
          </cell>
          <cell r="AR180" t="str">
            <v>φ(mm)</v>
          </cell>
          <cell r="AS180" t="str">
            <v>冷媒配管１(液)</v>
          </cell>
          <cell r="AT180">
            <v>6.35</v>
          </cell>
          <cell r="AU180" t="str">
            <v>φ(mm)</v>
          </cell>
          <cell r="AV180" t="str">
            <v>製品質量</v>
          </cell>
          <cell r="AW180">
            <v>54</v>
          </cell>
          <cell r="AX180" t="str">
            <v>kg</v>
          </cell>
        </row>
        <row r="181">
          <cell r="B181" t="str">
            <v>PUH-J56FK</v>
          </cell>
          <cell r="C181" t="str">
            <v>標準価格</v>
          </cell>
          <cell r="D181">
            <v>330000</v>
          </cell>
          <cell r="E181" t="str">
            <v>円</v>
          </cell>
          <cell r="F181" t="str">
            <v>冷房能力</v>
          </cell>
          <cell r="G181">
            <v>5</v>
          </cell>
          <cell r="H181" t="str">
            <v>kW</v>
          </cell>
          <cell r="I181" t="str">
            <v>消費電力(冷房)</v>
          </cell>
          <cell r="J181">
            <v>0</v>
          </cell>
          <cell r="K181" t="str">
            <v>kW</v>
          </cell>
          <cell r="L181" t="str">
            <v>暖房能力</v>
          </cell>
          <cell r="M181">
            <v>5.6</v>
          </cell>
          <cell r="N181" t="str">
            <v>kW</v>
          </cell>
          <cell r="O181" t="str">
            <v>消費電力(暖房)</v>
          </cell>
          <cell r="P181">
            <v>0</v>
          </cell>
          <cell r="Q181" t="str">
            <v>kW</v>
          </cell>
          <cell r="R181" t="str">
            <v>電源</v>
          </cell>
          <cell r="S181" t="str">
            <v>三相</v>
          </cell>
          <cell r="T181" t="str">
            <v>φ</v>
          </cell>
          <cell r="U181" t="str">
            <v>電圧</v>
          </cell>
          <cell r="V181">
            <v>200</v>
          </cell>
          <cell r="W181" t="str">
            <v>V</v>
          </cell>
          <cell r="X181" t="str">
            <v>外形寸法　高さ</v>
          </cell>
          <cell r="Y181">
            <v>900</v>
          </cell>
          <cell r="Z181" t="str">
            <v>mm</v>
          </cell>
          <cell r="AA181" t="str">
            <v>外形寸法　幅</v>
          </cell>
          <cell r="AB181">
            <v>900</v>
          </cell>
          <cell r="AC181" t="str">
            <v>mm</v>
          </cell>
          <cell r="AD181" t="str">
            <v>外形寸法　奥行</v>
          </cell>
          <cell r="AE181">
            <v>350</v>
          </cell>
          <cell r="AF181" t="str">
            <v>mm</v>
          </cell>
          <cell r="AG181" t="str">
            <v>圧縮機出力</v>
          </cell>
          <cell r="AH181">
            <v>1.5</v>
          </cell>
          <cell r="AI181" t="str">
            <v>kW</v>
          </cell>
          <cell r="AJ181" t="str">
            <v>風量</v>
          </cell>
          <cell r="AK181">
            <v>55</v>
          </cell>
          <cell r="AL181" t="str">
            <v>m3/min</v>
          </cell>
          <cell r="AM181" t="str">
            <v>送風機出力</v>
          </cell>
          <cell r="AN181">
            <v>0.06</v>
          </cell>
          <cell r="AO181" t="str">
            <v>kW</v>
          </cell>
          <cell r="AP181" t="str">
            <v>冷媒配管１(ガス)</v>
          </cell>
          <cell r="AQ181">
            <v>15.88</v>
          </cell>
          <cell r="AR181" t="str">
            <v>φ(mm)</v>
          </cell>
          <cell r="AS181" t="str">
            <v>冷媒配管１(液)</v>
          </cell>
          <cell r="AT181">
            <v>9.52</v>
          </cell>
          <cell r="AU181" t="str">
            <v>φ(mm)</v>
          </cell>
          <cell r="AV181" t="str">
            <v>製品質量</v>
          </cell>
          <cell r="AW181">
            <v>65</v>
          </cell>
          <cell r="AX181" t="str">
            <v>kg</v>
          </cell>
        </row>
        <row r="182">
          <cell r="B182" t="str">
            <v>PUH-J56FK-BS</v>
          </cell>
          <cell r="C182" t="str">
            <v>標準価格</v>
          </cell>
          <cell r="D182">
            <v>405000</v>
          </cell>
          <cell r="E182" t="str">
            <v>円</v>
          </cell>
          <cell r="F182" t="str">
            <v>冷房能力</v>
          </cell>
          <cell r="G182">
            <v>5</v>
          </cell>
          <cell r="H182" t="str">
            <v>kW</v>
          </cell>
          <cell r="I182" t="str">
            <v>消費電力(冷房)</v>
          </cell>
          <cell r="J182">
            <v>0</v>
          </cell>
          <cell r="K182" t="str">
            <v>kW</v>
          </cell>
          <cell r="L182" t="str">
            <v>暖房能力</v>
          </cell>
          <cell r="M182">
            <v>5.6</v>
          </cell>
          <cell r="N182" t="str">
            <v>kW</v>
          </cell>
          <cell r="O182" t="str">
            <v>消費電力(暖房)</v>
          </cell>
          <cell r="P182">
            <v>0</v>
          </cell>
          <cell r="Q182" t="str">
            <v>kW</v>
          </cell>
          <cell r="R182" t="str">
            <v>電源</v>
          </cell>
          <cell r="S182" t="str">
            <v>三相</v>
          </cell>
          <cell r="T182" t="str">
            <v>φ</v>
          </cell>
          <cell r="U182" t="str">
            <v>電圧</v>
          </cell>
          <cell r="V182">
            <v>200</v>
          </cell>
          <cell r="W182" t="str">
            <v>V</v>
          </cell>
          <cell r="X182" t="str">
            <v>外形寸法　高さ</v>
          </cell>
          <cell r="Y182">
            <v>900</v>
          </cell>
          <cell r="Z182" t="str">
            <v>mm</v>
          </cell>
          <cell r="AA182" t="str">
            <v>外形寸法　幅</v>
          </cell>
          <cell r="AB182">
            <v>900</v>
          </cell>
          <cell r="AC182" t="str">
            <v>mm</v>
          </cell>
          <cell r="AD182" t="str">
            <v>外形寸法　奥行</v>
          </cell>
          <cell r="AE182">
            <v>350</v>
          </cell>
          <cell r="AF182" t="str">
            <v>mm</v>
          </cell>
          <cell r="AG182" t="str">
            <v>圧縮機出力</v>
          </cell>
          <cell r="AH182">
            <v>1.5</v>
          </cell>
          <cell r="AI182" t="str">
            <v>kW</v>
          </cell>
          <cell r="AJ182" t="str">
            <v>風量</v>
          </cell>
          <cell r="AK182">
            <v>55</v>
          </cell>
          <cell r="AL182" t="str">
            <v>m3/min</v>
          </cell>
          <cell r="AM182" t="str">
            <v>送風機出力</v>
          </cell>
          <cell r="AN182">
            <v>0.06</v>
          </cell>
          <cell r="AO182" t="str">
            <v>kW</v>
          </cell>
          <cell r="AP182" t="str">
            <v>冷媒配管１(ガス)</v>
          </cell>
          <cell r="AQ182">
            <v>15.88</v>
          </cell>
          <cell r="AR182" t="str">
            <v>φ(mm)</v>
          </cell>
          <cell r="AS182" t="str">
            <v>冷媒配管１(液)</v>
          </cell>
          <cell r="AT182">
            <v>9.52</v>
          </cell>
          <cell r="AU182" t="str">
            <v>φ(mm)</v>
          </cell>
          <cell r="AV182" t="str">
            <v>製品質量</v>
          </cell>
          <cell r="AW182">
            <v>65</v>
          </cell>
          <cell r="AX182" t="str">
            <v>kg</v>
          </cell>
        </row>
        <row r="183">
          <cell r="B183" t="str">
            <v>PUH-J56FK-BSG</v>
          </cell>
          <cell r="C183" t="str">
            <v>標準価格</v>
          </cell>
          <cell r="D183">
            <v>435000</v>
          </cell>
          <cell r="E183" t="str">
            <v>円</v>
          </cell>
          <cell r="F183" t="str">
            <v>冷房能力</v>
          </cell>
          <cell r="G183">
            <v>5</v>
          </cell>
          <cell r="H183" t="str">
            <v>kW</v>
          </cell>
          <cell r="I183" t="str">
            <v>消費電力(冷房)</v>
          </cell>
          <cell r="J183">
            <v>0</v>
          </cell>
          <cell r="K183" t="str">
            <v>kW</v>
          </cell>
          <cell r="L183" t="str">
            <v>暖房能力</v>
          </cell>
          <cell r="M183">
            <v>5.6</v>
          </cell>
          <cell r="N183" t="str">
            <v>kW</v>
          </cell>
          <cell r="O183" t="str">
            <v>消費電力(暖房)</v>
          </cell>
          <cell r="P183">
            <v>0</v>
          </cell>
          <cell r="Q183" t="str">
            <v>kW</v>
          </cell>
          <cell r="R183" t="str">
            <v>電源</v>
          </cell>
          <cell r="S183" t="str">
            <v>三相</v>
          </cell>
          <cell r="T183" t="str">
            <v>φ</v>
          </cell>
          <cell r="U183" t="str">
            <v>電圧</v>
          </cell>
          <cell r="V183">
            <v>200</v>
          </cell>
          <cell r="W183" t="str">
            <v>V</v>
          </cell>
          <cell r="X183" t="str">
            <v>外形寸法　高さ</v>
          </cell>
          <cell r="Y183">
            <v>900</v>
          </cell>
          <cell r="Z183" t="str">
            <v>mm</v>
          </cell>
          <cell r="AA183" t="str">
            <v>外形寸法　幅</v>
          </cell>
          <cell r="AB183">
            <v>900</v>
          </cell>
          <cell r="AC183" t="str">
            <v>mm</v>
          </cell>
          <cell r="AD183" t="str">
            <v>外形寸法　奥行</v>
          </cell>
          <cell r="AE183">
            <v>350</v>
          </cell>
          <cell r="AF183" t="str">
            <v>mm</v>
          </cell>
          <cell r="AG183" t="str">
            <v>圧縮機出力</v>
          </cell>
          <cell r="AH183">
            <v>1.5</v>
          </cell>
          <cell r="AI183" t="str">
            <v>kW</v>
          </cell>
          <cell r="AJ183" t="str">
            <v>風量</v>
          </cell>
          <cell r="AK183">
            <v>55</v>
          </cell>
          <cell r="AL183" t="str">
            <v>m3/min</v>
          </cell>
          <cell r="AM183" t="str">
            <v>送風機出力</v>
          </cell>
          <cell r="AN183">
            <v>0.06</v>
          </cell>
          <cell r="AO183" t="str">
            <v>kW</v>
          </cell>
          <cell r="AP183" t="str">
            <v>冷媒配管１(ガス)</v>
          </cell>
          <cell r="AQ183">
            <v>15.88</v>
          </cell>
          <cell r="AR183" t="str">
            <v>φ(mm)</v>
          </cell>
          <cell r="AS183" t="str">
            <v>冷媒配管１(液)</v>
          </cell>
          <cell r="AT183">
            <v>9.52</v>
          </cell>
          <cell r="AU183" t="str">
            <v>φ(mm)</v>
          </cell>
          <cell r="AV183" t="str">
            <v>製品質量</v>
          </cell>
          <cell r="AW183">
            <v>65</v>
          </cell>
          <cell r="AX183" t="str">
            <v>kg</v>
          </cell>
        </row>
        <row r="184">
          <cell r="B184" t="str">
            <v>PUH-J56GA</v>
          </cell>
          <cell r="C184" t="str">
            <v>標準価格</v>
          </cell>
          <cell r="D184">
            <v>335000</v>
          </cell>
          <cell r="E184" t="str">
            <v>円</v>
          </cell>
          <cell r="F184" t="str">
            <v>冷房能力</v>
          </cell>
          <cell r="G184">
            <v>5</v>
          </cell>
          <cell r="H184" t="str">
            <v>kW</v>
          </cell>
          <cell r="I184" t="str">
            <v>消費電力(冷房)</v>
          </cell>
          <cell r="J184">
            <v>0</v>
          </cell>
          <cell r="K184" t="str">
            <v>kW</v>
          </cell>
          <cell r="L184" t="str">
            <v>暖房能力</v>
          </cell>
          <cell r="M184">
            <v>5.6</v>
          </cell>
          <cell r="N184" t="str">
            <v>kW</v>
          </cell>
          <cell r="O184" t="str">
            <v>消費電力(暖房)</v>
          </cell>
          <cell r="P184">
            <v>0</v>
          </cell>
          <cell r="Q184" t="str">
            <v>kW</v>
          </cell>
          <cell r="R184" t="str">
            <v>電源</v>
          </cell>
          <cell r="S184" t="str">
            <v>三相</v>
          </cell>
          <cell r="T184" t="str">
            <v>φ</v>
          </cell>
          <cell r="U184" t="str">
            <v>電圧</v>
          </cell>
          <cell r="V184">
            <v>200</v>
          </cell>
          <cell r="W184" t="str">
            <v>V</v>
          </cell>
          <cell r="X184" t="str">
            <v>外形寸法　高さ</v>
          </cell>
          <cell r="Y184">
            <v>855</v>
          </cell>
          <cell r="Z184" t="str">
            <v>mm</v>
          </cell>
          <cell r="AA184" t="str">
            <v>外形寸法　幅</v>
          </cell>
          <cell r="AB184">
            <v>900</v>
          </cell>
          <cell r="AC184" t="str">
            <v>mm</v>
          </cell>
          <cell r="AD184" t="str">
            <v>外形寸法　奥行</v>
          </cell>
          <cell r="AE184">
            <v>330</v>
          </cell>
          <cell r="AF184" t="str">
            <v>mm</v>
          </cell>
          <cell r="AG184" t="str">
            <v>圧縮機出力</v>
          </cell>
          <cell r="AH184">
            <v>1.7</v>
          </cell>
          <cell r="AI184" t="str">
            <v>kW</v>
          </cell>
          <cell r="AJ184" t="str">
            <v>風量</v>
          </cell>
          <cell r="AK184">
            <v>50</v>
          </cell>
          <cell r="AL184" t="str">
            <v>m3/min</v>
          </cell>
          <cell r="AM184" t="str">
            <v>送風機出力</v>
          </cell>
          <cell r="AN184">
            <v>0.06</v>
          </cell>
          <cell r="AO184" t="str">
            <v>kW</v>
          </cell>
          <cell r="AP184" t="str">
            <v>冷媒配管１(ガス)</v>
          </cell>
          <cell r="AQ184">
            <v>15.88</v>
          </cell>
          <cell r="AR184" t="str">
            <v>φ(mm)</v>
          </cell>
          <cell r="AS184" t="str">
            <v>冷媒配管１(液)</v>
          </cell>
          <cell r="AT184">
            <v>9.52</v>
          </cell>
          <cell r="AU184" t="str">
            <v>φ(mm)</v>
          </cell>
          <cell r="AV184" t="str">
            <v>製品質量</v>
          </cell>
          <cell r="AW184">
            <v>71</v>
          </cell>
          <cell r="AX184" t="str">
            <v>kg</v>
          </cell>
        </row>
        <row r="185">
          <cell r="B185" t="str">
            <v>PUH-J56GA-BS</v>
          </cell>
          <cell r="C185" t="str">
            <v>標準価格</v>
          </cell>
          <cell r="D185">
            <v>405000</v>
          </cell>
          <cell r="E185" t="str">
            <v>円</v>
          </cell>
          <cell r="F185" t="str">
            <v>冷房能力</v>
          </cell>
          <cell r="G185">
            <v>5</v>
          </cell>
          <cell r="H185" t="str">
            <v>kW</v>
          </cell>
          <cell r="I185" t="str">
            <v>消費電力(冷房)</v>
          </cell>
          <cell r="K185" t="str">
            <v>kW</v>
          </cell>
          <cell r="L185" t="str">
            <v>暖房能力</v>
          </cell>
          <cell r="M185">
            <v>5.6</v>
          </cell>
          <cell r="N185" t="str">
            <v>kW</v>
          </cell>
          <cell r="O185" t="str">
            <v>消費電力(暖房)</v>
          </cell>
          <cell r="Q185" t="str">
            <v>kW</v>
          </cell>
          <cell r="R185" t="str">
            <v>電源</v>
          </cell>
          <cell r="S185" t="str">
            <v>三相</v>
          </cell>
          <cell r="T185" t="str">
            <v>φ</v>
          </cell>
          <cell r="U185" t="str">
            <v>電圧</v>
          </cell>
          <cell r="V185">
            <v>200</v>
          </cell>
          <cell r="W185" t="str">
            <v>V</v>
          </cell>
          <cell r="X185" t="str">
            <v>外形寸法　高さ</v>
          </cell>
          <cell r="Y185">
            <v>855</v>
          </cell>
          <cell r="Z185" t="str">
            <v>mm</v>
          </cell>
          <cell r="AA185" t="str">
            <v>外形寸法　幅</v>
          </cell>
          <cell r="AB185">
            <v>900</v>
          </cell>
          <cell r="AC185" t="str">
            <v>mm</v>
          </cell>
          <cell r="AD185" t="str">
            <v>外形寸法　奥行</v>
          </cell>
          <cell r="AE185">
            <v>330</v>
          </cell>
          <cell r="AF185" t="str">
            <v>mm</v>
          </cell>
          <cell r="AG185" t="str">
            <v>圧縮機出力</v>
          </cell>
          <cell r="AH185">
            <v>1.7</v>
          </cell>
          <cell r="AI185" t="str">
            <v>kW</v>
          </cell>
          <cell r="AJ185" t="str">
            <v>風量</v>
          </cell>
          <cell r="AK185">
            <v>50</v>
          </cell>
          <cell r="AL185" t="str">
            <v>m3/min</v>
          </cell>
          <cell r="AM185" t="str">
            <v>送風機出力</v>
          </cell>
          <cell r="AN185">
            <v>0.06</v>
          </cell>
          <cell r="AO185" t="str">
            <v>kW</v>
          </cell>
          <cell r="AP185" t="str">
            <v>冷媒配管１(ガス)</v>
          </cell>
          <cell r="AQ185">
            <v>15.88</v>
          </cell>
          <cell r="AR185" t="str">
            <v>φ(mm)</v>
          </cell>
          <cell r="AS185" t="str">
            <v>冷媒配管１(液)</v>
          </cell>
          <cell r="AT185">
            <v>9.52</v>
          </cell>
          <cell r="AU185" t="str">
            <v>φ(mm)</v>
          </cell>
          <cell r="AV185" t="str">
            <v>製品質量</v>
          </cell>
          <cell r="AW185">
            <v>71</v>
          </cell>
          <cell r="AX185" t="str">
            <v>kg</v>
          </cell>
        </row>
        <row r="186">
          <cell r="B186" t="str">
            <v>PUH-J56GA-BSG</v>
          </cell>
          <cell r="C186" t="str">
            <v>標準価格</v>
          </cell>
          <cell r="D186">
            <v>440000</v>
          </cell>
          <cell r="E186" t="str">
            <v>円</v>
          </cell>
          <cell r="F186" t="str">
            <v>冷房能力</v>
          </cell>
          <cell r="G186">
            <v>5</v>
          </cell>
          <cell r="H186" t="str">
            <v>kW</v>
          </cell>
          <cell r="I186" t="str">
            <v>消費電力(冷房)</v>
          </cell>
          <cell r="K186" t="str">
            <v>kW</v>
          </cell>
          <cell r="L186" t="str">
            <v>暖房能力</v>
          </cell>
          <cell r="M186">
            <v>5.6</v>
          </cell>
          <cell r="N186" t="str">
            <v>kW</v>
          </cell>
          <cell r="O186" t="str">
            <v>消費電力(暖房)</v>
          </cell>
          <cell r="Q186" t="str">
            <v>kW</v>
          </cell>
          <cell r="R186" t="str">
            <v>電源</v>
          </cell>
          <cell r="S186" t="str">
            <v>三相</v>
          </cell>
          <cell r="T186" t="str">
            <v>φ</v>
          </cell>
          <cell r="U186" t="str">
            <v>電圧</v>
          </cell>
          <cell r="V186">
            <v>200</v>
          </cell>
          <cell r="W186" t="str">
            <v>V</v>
          </cell>
          <cell r="X186" t="str">
            <v>外形寸法　高さ</v>
          </cell>
          <cell r="Y186">
            <v>855</v>
          </cell>
          <cell r="Z186" t="str">
            <v>mm</v>
          </cell>
          <cell r="AA186" t="str">
            <v>外形寸法　幅</v>
          </cell>
          <cell r="AB186">
            <v>900</v>
          </cell>
          <cell r="AC186" t="str">
            <v>mm</v>
          </cell>
          <cell r="AD186" t="str">
            <v>外形寸法　奥行</v>
          </cell>
          <cell r="AE186">
            <v>330</v>
          </cell>
          <cell r="AF186" t="str">
            <v>mm</v>
          </cell>
          <cell r="AG186" t="str">
            <v>圧縮機出力</v>
          </cell>
          <cell r="AH186">
            <v>1.7</v>
          </cell>
          <cell r="AI186" t="str">
            <v>kW</v>
          </cell>
          <cell r="AJ186" t="str">
            <v>風量</v>
          </cell>
          <cell r="AK186">
            <v>50</v>
          </cell>
          <cell r="AL186" t="str">
            <v>m3/min</v>
          </cell>
          <cell r="AM186" t="str">
            <v>送風機出力</v>
          </cell>
          <cell r="AN186">
            <v>0.06</v>
          </cell>
          <cell r="AO186" t="str">
            <v>kW</v>
          </cell>
          <cell r="AP186" t="str">
            <v>冷媒配管１(ガス)</v>
          </cell>
          <cell r="AQ186">
            <v>15.88</v>
          </cell>
          <cell r="AR186" t="str">
            <v>φ(mm)</v>
          </cell>
          <cell r="AS186" t="str">
            <v>冷媒配管１(液)</v>
          </cell>
          <cell r="AT186">
            <v>9.52</v>
          </cell>
          <cell r="AU186" t="str">
            <v>φ(mm)</v>
          </cell>
          <cell r="AV186" t="str">
            <v>製品質量</v>
          </cell>
          <cell r="AW186">
            <v>71</v>
          </cell>
          <cell r="AX186" t="str">
            <v>kg</v>
          </cell>
        </row>
        <row r="187">
          <cell r="B187" t="str">
            <v>PUH-J56GAM</v>
          </cell>
          <cell r="C187" t="str">
            <v>標準価格</v>
          </cell>
          <cell r="D187">
            <v>360000</v>
          </cell>
          <cell r="E187" t="str">
            <v>円</v>
          </cell>
          <cell r="F187" t="str">
            <v>冷房能力</v>
          </cell>
          <cell r="G187">
            <v>5</v>
          </cell>
          <cell r="H187" t="str">
            <v>kW</v>
          </cell>
          <cell r="I187" t="str">
            <v>消費電力(冷房)</v>
          </cell>
          <cell r="K187" t="str">
            <v>kW</v>
          </cell>
          <cell r="L187" t="str">
            <v>暖房能力</v>
          </cell>
          <cell r="M187">
            <v>5.6</v>
          </cell>
          <cell r="N187" t="str">
            <v>kW</v>
          </cell>
          <cell r="O187" t="str">
            <v>消費電力(暖房)</v>
          </cell>
          <cell r="Q187" t="str">
            <v>kW</v>
          </cell>
          <cell r="R187" t="str">
            <v>電源</v>
          </cell>
          <cell r="S187" t="str">
            <v>三相</v>
          </cell>
          <cell r="T187" t="str">
            <v>φ</v>
          </cell>
          <cell r="U187" t="str">
            <v>電圧</v>
          </cell>
          <cell r="V187">
            <v>200</v>
          </cell>
          <cell r="W187" t="str">
            <v>V</v>
          </cell>
          <cell r="X187" t="str">
            <v>外形寸法　高さ</v>
          </cell>
          <cell r="Y187">
            <v>855</v>
          </cell>
          <cell r="Z187" t="str">
            <v>mm</v>
          </cell>
          <cell r="AA187" t="str">
            <v>外形寸法　幅</v>
          </cell>
          <cell r="AB187">
            <v>900</v>
          </cell>
          <cell r="AC187" t="str">
            <v>mm</v>
          </cell>
          <cell r="AD187" t="str">
            <v>外形寸法　奥行</v>
          </cell>
          <cell r="AE187">
            <v>330</v>
          </cell>
          <cell r="AF187" t="str">
            <v>mm</v>
          </cell>
          <cell r="AG187" t="str">
            <v>圧縮機出力</v>
          </cell>
          <cell r="AH187">
            <v>1.7</v>
          </cell>
          <cell r="AI187" t="str">
            <v>kW</v>
          </cell>
          <cell r="AJ187" t="str">
            <v>風量</v>
          </cell>
          <cell r="AK187">
            <v>50</v>
          </cell>
          <cell r="AL187" t="str">
            <v>m3/min</v>
          </cell>
          <cell r="AM187" t="str">
            <v>送風機出力</v>
          </cell>
          <cell r="AN187">
            <v>0.06</v>
          </cell>
          <cell r="AO187" t="str">
            <v>kW</v>
          </cell>
          <cell r="AP187" t="str">
            <v>冷媒配管１(ガス)</v>
          </cell>
          <cell r="AQ187">
            <v>15.88</v>
          </cell>
          <cell r="AR187" t="str">
            <v>φ(mm)</v>
          </cell>
          <cell r="AS187" t="str">
            <v>冷媒配管１(液)</v>
          </cell>
          <cell r="AT187">
            <v>9.52</v>
          </cell>
          <cell r="AU187" t="str">
            <v>φ(mm)</v>
          </cell>
          <cell r="AV187" t="str">
            <v>製品質量</v>
          </cell>
          <cell r="AW187">
            <v>71</v>
          </cell>
          <cell r="AX187" t="str">
            <v>kg</v>
          </cell>
        </row>
        <row r="188">
          <cell r="B188" t="str">
            <v>PUH-J56SFK</v>
          </cell>
          <cell r="C188" t="str">
            <v>標準価格</v>
          </cell>
          <cell r="D188">
            <v>330000</v>
          </cell>
          <cell r="E188" t="str">
            <v>円</v>
          </cell>
          <cell r="F188" t="str">
            <v>冷房能力</v>
          </cell>
          <cell r="G188">
            <v>5</v>
          </cell>
          <cell r="H188" t="str">
            <v>kW</v>
          </cell>
          <cell r="I188" t="str">
            <v>消費電力(冷房)</v>
          </cell>
          <cell r="J188">
            <v>0</v>
          </cell>
          <cell r="K188" t="str">
            <v>kW</v>
          </cell>
          <cell r="L188" t="str">
            <v>暖房能力</v>
          </cell>
          <cell r="M188">
            <v>5.6</v>
          </cell>
          <cell r="N188" t="str">
            <v>kW</v>
          </cell>
          <cell r="O188" t="str">
            <v>消費電力(暖房)</v>
          </cell>
          <cell r="P188">
            <v>0</v>
          </cell>
          <cell r="Q188" t="str">
            <v>kW</v>
          </cell>
          <cell r="R188" t="str">
            <v>電源</v>
          </cell>
          <cell r="S188" t="str">
            <v>単相</v>
          </cell>
          <cell r="T188" t="str">
            <v>φ</v>
          </cell>
          <cell r="U188" t="str">
            <v>電圧</v>
          </cell>
          <cell r="V188">
            <v>200</v>
          </cell>
          <cell r="W188" t="str">
            <v>V</v>
          </cell>
          <cell r="X188" t="str">
            <v>外形寸法　高さ</v>
          </cell>
          <cell r="Y188">
            <v>900</v>
          </cell>
          <cell r="Z188" t="str">
            <v>mm</v>
          </cell>
          <cell r="AA188" t="str">
            <v>外形寸法　幅</v>
          </cell>
          <cell r="AB188">
            <v>900</v>
          </cell>
          <cell r="AC188" t="str">
            <v>mm</v>
          </cell>
          <cell r="AD188" t="str">
            <v>外形寸法　奥行</v>
          </cell>
          <cell r="AE188">
            <v>350</v>
          </cell>
          <cell r="AF188" t="str">
            <v>mm</v>
          </cell>
          <cell r="AG188" t="str">
            <v>圧縮機出力</v>
          </cell>
          <cell r="AH188">
            <v>1.5</v>
          </cell>
          <cell r="AI188" t="str">
            <v>kW</v>
          </cell>
          <cell r="AJ188" t="str">
            <v>風量</v>
          </cell>
          <cell r="AK188">
            <v>55</v>
          </cell>
          <cell r="AL188" t="str">
            <v>m3/min</v>
          </cell>
          <cell r="AM188" t="str">
            <v>送風機出力</v>
          </cell>
          <cell r="AN188">
            <v>0.06</v>
          </cell>
          <cell r="AO188" t="str">
            <v>kW</v>
          </cell>
          <cell r="AP188" t="str">
            <v>冷媒配管１(ガス)</v>
          </cell>
          <cell r="AQ188">
            <v>15.88</v>
          </cell>
          <cell r="AR188" t="str">
            <v>φ(mm)</v>
          </cell>
          <cell r="AS188" t="str">
            <v>冷媒配管１(液)</v>
          </cell>
          <cell r="AT188">
            <v>9.52</v>
          </cell>
          <cell r="AU188" t="str">
            <v>φ(mm)</v>
          </cell>
          <cell r="AV188" t="str">
            <v>製品質量</v>
          </cell>
          <cell r="AW188">
            <v>65</v>
          </cell>
          <cell r="AX188" t="str">
            <v>kg</v>
          </cell>
        </row>
        <row r="189">
          <cell r="B189" t="str">
            <v>PUH-J56SFK-BS</v>
          </cell>
          <cell r="C189" t="str">
            <v>標準価格</v>
          </cell>
          <cell r="D189">
            <v>405000</v>
          </cell>
          <cell r="E189" t="str">
            <v>円</v>
          </cell>
          <cell r="F189" t="str">
            <v>冷房能力</v>
          </cell>
          <cell r="G189">
            <v>5</v>
          </cell>
          <cell r="H189" t="str">
            <v>kW</v>
          </cell>
          <cell r="I189" t="str">
            <v>消費電力(冷房)</v>
          </cell>
          <cell r="J189">
            <v>0</v>
          </cell>
          <cell r="K189" t="str">
            <v>kW</v>
          </cell>
          <cell r="L189" t="str">
            <v>暖房能力</v>
          </cell>
          <cell r="M189">
            <v>5.6</v>
          </cell>
          <cell r="N189" t="str">
            <v>kW</v>
          </cell>
          <cell r="O189" t="str">
            <v>消費電力(暖房)</v>
          </cell>
          <cell r="P189">
            <v>0</v>
          </cell>
          <cell r="Q189" t="str">
            <v>kW</v>
          </cell>
          <cell r="R189" t="str">
            <v>電源</v>
          </cell>
          <cell r="S189" t="str">
            <v>単相</v>
          </cell>
          <cell r="T189" t="str">
            <v>φ</v>
          </cell>
          <cell r="U189" t="str">
            <v>電圧</v>
          </cell>
          <cell r="V189">
            <v>200</v>
          </cell>
          <cell r="W189" t="str">
            <v>V</v>
          </cell>
          <cell r="X189" t="str">
            <v>外形寸法　高さ</v>
          </cell>
          <cell r="Y189">
            <v>900</v>
          </cell>
          <cell r="Z189" t="str">
            <v>mm</v>
          </cell>
          <cell r="AA189" t="str">
            <v>外形寸法　幅</v>
          </cell>
          <cell r="AB189">
            <v>900</v>
          </cell>
          <cell r="AC189" t="str">
            <v>mm</v>
          </cell>
          <cell r="AD189" t="str">
            <v>外形寸法　奥行</v>
          </cell>
          <cell r="AE189">
            <v>350</v>
          </cell>
          <cell r="AF189" t="str">
            <v>mm</v>
          </cell>
          <cell r="AG189" t="str">
            <v>圧縮機出力</v>
          </cell>
          <cell r="AH189">
            <v>1.5</v>
          </cell>
          <cell r="AI189" t="str">
            <v>kW</v>
          </cell>
          <cell r="AJ189" t="str">
            <v>風量</v>
          </cell>
          <cell r="AK189">
            <v>55</v>
          </cell>
          <cell r="AL189" t="str">
            <v>m3/min</v>
          </cell>
          <cell r="AM189" t="str">
            <v>送風機出力</v>
          </cell>
          <cell r="AN189">
            <v>0.06</v>
          </cell>
          <cell r="AO189" t="str">
            <v>kW</v>
          </cell>
          <cell r="AP189" t="str">
            <v>冷媒配管１(ガス)</v>
          </cell>
          <cell r="AQ189">
            <v>15.88</v>
          </cell>
          <cell r="AR189" t="str">
            <v>φ(mm)</v>
          </cell>
          <cell r="AS189" t="str">
            <v>冷媒配管１(液)</v>
          </cell>
          <cell r="AT189">
            <v>9.52</v>
          </cell>
          <cell r="AU189" t="str">
            <v>φ(mm)</v>
          </cell>
          <cell r="AV189" t="str">
            <v>製品質量</v>
          </cell>
          <cell r="AW189">
            <v>65</v>
          </cell>
          <cell r="AX189" t="str">
            <v>kg</v>
          </cell>
        </row>
        <row r="190">
          <cell r="B190" t="str">
            <v>PUH-J56SFK-BSG</v>
          </cell>
          <cell r="C190" t="str">
            <v>標準価格</v>
          </cell>
          <cell r="D190">
            <v>435000</v>
          </cell>
          <cell r="E190" t="str">
            <v>円</v>
          </cell>
          <cell r="F190" t="str">
            <v>冷房能力</v>
          </cell>
          <cell r="G190">
            <v>5</v>
          </cell>
          <cell r="H190" t="str">
            <v>kW</v>
          </cell>
          <cell r="I190" t="str">
            <v>消費電力(冷房)</v>
          </cell>
          <cell r="J190">
            <v>0</v>
          </cell>
          <cell r="K190" t="str">
            <v>kW</v>
          </cell>
          <cell r="L190" t="str">
            <v>暖房能力</v>
          </cell>
          <cell r="M190">
            <v>5.6</v>
          </cell>
          <cell r="N190" t="str">
            <v>kW</v>
          </cell>
          <cell r="O190" t="str">
            <v>消費電力(暖房)</v>
          </cell>
          <cell r="P190">
            <v>0</v>
          </cell>
          <cell r="Q190" t="str">
            <v>kW</v>
          </cell>
          <cell r="R190" t="str">
            <v>電源</v>
          </cell>
          <cell r="S190" t="str">
            <v>単相</v>
          </cell>
          <cell r="T190" t="str">
            <v>φ</v>
          </cell>
          <cell r="U190" t="str">
            <v>電圧</v>
          </cell>
          <cell r="V190">
            <v>200</v>
          </cell>
          <cell r="W190" t="str">
            <v>V</v>
          </cell>
          <cell r="X190" t="str">
            <v>外形寸法　高さ</v>
          </cell>
          <cell r="Y190">
            <v>900</v>
          </cell>
          <cell r="Z190" t="str">
            <v>mm</v>
          </cell>
          <cell r="AA190" t="str">
            <v>外形寸法　幅</v>
          </cell>
          <cell r="AB190">
            <v>900</v>
          </cell>
          <cell r="AC190" t="str">
            <v>mm</v>
          </cell>
          <cell r="AD190" t="str">
            <v>外形寸法　奥行</v>
          </cell>
          <cell r="AE190">
            <v>350</v>
          </cell>
          <cell r="AF190" t="str">
            <v>mm</v>
          </cell>
          <cell r="AG190" t="str">
            <v>圧縮機出力</v>
          </cell>
          <cell r="AH190">
            <v>1.5</v>
          </cell>
          <cell r="AI190" t="str">
            <v>kW</v>
          </cell>
          <cell r="AJ190" t="str">
            <v>風量</v>
          </cell>
          <cell r="AK190">
            <v>55</v>
          </cell>
          <cell r="AL190" t="str">
            <v>m3/min</v>
          </cell>
          <cell r="AM190" t="str">
            <v>送風機出力</v>
          </cell>
          <cell r="AN190">
            <v>0.06</v>
          </cell>
          <cell r="AO190" t="str">
            <v>kW</v>
          </cell>
          <cell r="AP190" t="str">
            <v>冷媒配管１(ガス)</v>
          </cell>
          <cell r="AQ190">
            <v>15.88</v>
          </cell>
          <cell r="AR190" t="str">
            <v>φ(mm)</v>
          </cell>
          <cell r="AS190" t="str">
            <v>冷媒配管１(液)</v>
          </cell>
          <cell r="AT190">
            <v>9.52</v>
          </cell>
          <cell r="AU190" t="str">
            <v>φ(mm)</v>
          </cell>
          <cell r="AV190" t="str">
            <v>製品質量</v>
          </cell>
          <cell r="AW190">
            <v>65</v>
          </cell>
          <cell r="AX190" t="str">
            <v>kg</v>
          </cell>
        </row>
        <row r="191">
          <cell r="B191" t="str">
            <v>PUH-J56SGA</v>
          </cell>
          <cell r="C191" t="str">
            <v>標準価格</v>
          </cell>
          <cell r="D191">
            <v>335000</v>
          </cell>
          <cell r="E191" t="str">
            <v>円</v>
          </cell>
          <cell r="F191" t="str">
            <v>冷房能力</v>
          </cell>
          <cell r="G191">
            <v>5</v>
          </cell>
          <cell r="H191" t="str">
            <v>kW</v>
          </cell>
          <cell r="I191" t="str">
            <v>消費電力(冷房)</v>
          </cell>
          <cell r="J191">
            <v>0</v>
          </cell>
          <cell r="K191" t="str">
            <v>kW</v>
          </cell>
          <cell r="L191" t="str">
            <v>暖房能力</v>
          </cell>
          <cell r="M191">
            <v>5.6</v>
          </cell>
          <cell r="N191" t="str">
            <v>kW</v>
          </cell>
          <cell r="O191" t="str">
            <v>消費電力(暖房)</v>
          </cell>
          <cell r="P191">
            <v>0</v>
          </cell>
          <cell r="Q191" t="str">
            <v>kW</v>
          </cell>
          <cell r="R191" t="str">
            <v>電源</v>
          </cell>
          <cell r="S191" t="str">
            <v>単相</v>
          </cell>
          <cell r="T191" t="str">
            <v>φ</v>
          </cell>
          <cell r="U191" t="str">
            <v>電圧</v>
          </cell>
          <cell r="V191">
            <v>200</v>
          </cell>
          <cell r="W191" t="str">
            <v>V</v>
          </cell>
          <cell r="X191" t="str">
            <v>外形寸法　高さ</v>
          </cell>
          <cell r="Y191">
            <v>855</v>
          </cell>
          <cell r="Z191" t="str">
            <v>mm</v>
          </cell>
          <cell r="AA191" t="str">
            <v>外形寸法　幅</v>
          </cell>
          <cell r="AB191">
            <v>900</v>
          </cell>
          <cell r="AC191" t="str">
            <v>mm</v>
          </cell>
          <cell r="AD191" t="str">
            <v>外形寸法　奥行</v>
          </cell>
          <cell r="AE191">
            <v>330</v>
          </cell>
          <cell r="AF191" t="str">
            <v>mm</v>
          </cell>
          <cell r="AG191" t="str">
            <v>圧縮機出力</v>
          </cell>
          <cell r="AH191">
            <v>1.7</v>
          </cell>
          <cell r="AI191" t="str">
            <v>kW</v>
          </cell>
          <cell r="AJ191" t="str">
            <v>風量</v>
          </cell>
          <cell r="AK191">
            <v>50</v>
          </cell>
          <cell r="AL191" t="str">
            <v>m3/min</v>
          </cell>
          <cell r="AM191" t="str">
            <v>送風機出力</v>
          </cell>
          <cell r="AN191">
            <v>0.06</v>
          </cell>
          <cell r="AO191" t="str">
            <v>kW</v>
          </cell>
          <cell r="AP191" t="str">
            <v>冷媒配管１(ガス)</v>
          </cell>
          <cell r="AQ191">
            <v>15.88</v>
          </cell>
          <cell r="AR191" t="str">
            <v>φ(mm)</v>
          </cell>
          <cell r="AS191" t="str">
            <v>冷媒配管１(液)</v>
          </cell>
          <cell r="AT191">
            <v>9.52</v>
          </cell>
          <cell r="AU191" t="str">
            <v>φ(mm)</v>
          </cell>
          <cell r="AV191" t="str">
            <v>製品質量</v>
          </cell>
          <cell r="AW191">
            <v>71</v>
          </cell>
          <cell r="AX191" t="str">
            <v>kg</v>
          </cell>
        </row>
        <row r="192">
          <cell r="B192" t="str">
            <v>PUH-J56SGA-BS</v>
          </cell>
          <cell r="C192" t="str">
            <v>標準価格</v>
          </cell>
          <cell r="D192">
            <v>405000</v>
          </cell>
          <cell r="E192" t="str">
            <v>円</v>
          </cell>
          <cell r="F192" t="str">
            <v>冷房能力</v>
          </cell>
          <cell r="G192">
            <v>5</v>
          </cell>
          <cell r="H192" t="str">
            <v>kW</v>
          </cell>
          <cell r="I192" t="str">
            <v>消費電力(冷房)</v>
          </cell>
          <cell r="K192" t="str">
            <v>kW</v>
          </cell>
          <cell r="L192" t="str">
            <v>暖房能力</v>
          </cell>
          <cell r="M192">
            <v>5.6</v>
          </cell>
          <cell r="N192" t="str">
            <v>kW</v>
          </cell>
          <cell r="O192" t="str">
            <v>消費電力(暖房)</v>
          </cell>
          <cell r="Q192" t="str">
            <v>kW</v>
          </cell>
          <cell r="R192" t="str">
            <v>電源</v>
          </cell>
          <cell r="S192" t="str">
            <v>単相</v>
          </cell>
          <cell r="T192" t="str">
            <v>φ</v>
          </cell>
          <cell r="U192" t="str">
            <v>電圧</v>
          </cell>
          <cell r="V192">
            <v>200</v>
          </cell>
          <cell r="W192" t="str">
            <v>V</v>
          </cell>
          <cell r="X192" t="str">
            <v>外形寸法　高さ</v>
          </cell>
          <cell r="Y192">
            <v>855</v>
          </cell>
          <cell r="Z192" t="str">
            <v>mm</v>
          </cell>
          <cell r="AA192" t="str">
            <v>外形寸法　幅</v>
          </cell>
          <cell r="AB192">
            <v>900</v>
          </cell>
          <cell r="AC192" t="str">
            <v>mm</v>
          </cell>
          <cell r="AD192" t="str">
            <v>外形寸法　奥行</v>
          </cell>
          <cell r="AE192">
            <v>330</v>
          </cell>
          <cell r="AF192" t="str">
            <v>mm</v>
          </cell>
          <cell r="AG192" t="str">
            <v>圧縮機出力</v>
          </cell>
          <cell r="AH192">
            <v>1.7</v>
          </cell>
          <cell r="AI192" t="str">
            <v>kW</v>
          </cell>
          <cell r="AJ192" t="str">
            <v>風量</v>
          </cell>
          <cell r="AK192">
            <v>50</v>
          </cell>
          <cell r="AL192" t="str">
            <v>m3/min</v>
          </cell>
          <cell r="AM192" t="str">
            <v>送風機出力</v>
          </cell>
          <cell r="AN192">
            <v>0.06</v>
          </cell>
          <cell r="AO192" t="str">
            <v>kW</v>
          </cell>
          <cell r="AP192" t="str">
            <v>冷媒配管１(ガス)</v>
          </cell>
          <cell r="AQ192">
            <v>12.88</v>
          </cell>
          <cell r="AR192" t="str">
            <v>φ(mm)</v>
          </cell>
          <cell r="AS192" t="str">
            <v>冷媒配管１(液)</v>
          </cell>
          <cell r="AT192">
            <v>9.52</v>
          </cell>
          <cell r="AU192" t="str">
            <v>φ(mm)</v>
          </cell>
          <cell r="AV192" t="str">
            <v>製品質量</v>
          </cell>
          <cell r="AW192">
            <v>71</v>
          </cell>
          <cell r="AX192" t="str">
            <v>kg</v>
          </cell>
        </row>
        <row r="193">
          <cell r="B193" t="str">
            <v>PUH-J56SGA-BSG</v>
          </cell>
          <cell r="C193" t="str">
            <v>標準価格</v>
          </cell>
          <cell r="D193">
            <v>440000</v>
          </cell>
          <cell r="E193" t="str">
            <v>円</v>
          </cell>
          <cell r="F193" t="str">
            <v>冷房能力</v>
          </cell>
          <cell r="G193">
            <v>5</v>
          </cell>
          <cell r="H193" t="str">
            <v>kW</v>
          </cell>
          <cell r="I193" t="str">
            <v>消費電力(冷房)</v>
          </cell>
          <cell r="K193" t="str">
            <v>kW</v>
          </cell>
          <cell r="L193" t="str">
            <v>暖房能力</v>
          </cell>
          <cell r="M193">
            <v>5.6</v>
          </cell>
          <cell r="N193" t="str">
            <v>kW</v>
          </cell>
          <cell r="O193" t="str">
            <v>消費電力(暖房)</v>
          </cell>
          <cell r="Q193" t="str">
            <v>kW</v>
          </cell>
          <cell r="R193" t="str">
            <v>電源</v>
          </cell>
          <cell r="S193" t="str">
            <v>単相</v>
          </cell>
          <cell r="T193" t="str">
            <v>φ</v>
          </cell>
          <cell r="U193" t="str">
            <v>電圧</v>
          </cell>
          <cell r="V193">
            <v>200</v>
          </cell>
          <cell r="W193" t="str">
            <v>V</v>
          </cell>
          <cell r="X193" t="str">
            <v>外形寸法　高さ</v>
          </cell>
          <cell r="Y193">
            <v>855</v>
          </cell>
          <cell r="Z193" t="str">
            <v>mm</v>
          </cell>
          <cell r="AA193" t="str">
            <v>外形寸法　幅</v>
          </cell>
          <cell r="AB193">
            <v>900</v>
          </cell>
          <cell r="AC193" t="str">
            <v>mm</v>
          </cell>
          <cell r="AD193" t="str">
            <v>外形寸法　奥行</v>
          </cell>
          <cell r="AE193">
            <v>330</v>
          </cell>
          <cell r="AF193" t="str">
            <v>mm</v>
          </cell>
          <cell r="AG193" t="str">
            <v>圧縮機出力</v>
          </cell>
          <cell r="AH193">
            <v>1.7</v>
          </cell>
          <cell r="AI193" t="str">
            <v>kW</v>
          </cell>
          <cell r="AJ193" t="str">
            <v>風量</v>
          </cell>
          <cell r="AK193">
            <v>50</v>
          </cell>
          <cell r="AL193" t="str">
            <v>m3/min</v>
          </cell>
          <cell r="AM193" t="str">
            <v>送風機出力</v>
          </cell>
          <cell r="AN193">
            <v>0.06</v>
          </cell>
          <cell r="AO193" t="str">
            <v>kW</v>
          </cell>
          <cell r="AP193" t="str">
            <v>冷媒配管１(ガス)</v>
          </cell>
          <cell r="AQ193">
            <v>15.88</v>
          </cell>
          <cell r="AR193" t="str">
            <v>φ(mm)</v>
          </cell>
          <cell r="AS193" t="str">
            <v>冷媒配管１(液)</v>
          </cell>
          <cell r="AT193">
            <v>9.52</v>
          </cell>
          <cell r="AU193" t="str">
            <v>φ(mm)</v>
          </cell>
          <cell r="AV193" t="str">
            <v>製品質量</v>
          </cell>
          <cell r="AW193">
            <v>71</v>
          </cell>
          <cell r="AX193" t="str">
            <v>kg</v>
          </cell>
        </row>
        <row r="194">
          <cell r="B194" t="str">
            <v>PUH-J56SGAM</v>
          </cell>
          <cell r="C194" t="str">
            <v>標準価格</v>
          </cell>
          <cell r="D194">
            <v>360000</v>
          </cell>
          <cell r="E194" t="str">
            <v>円</v>
          </cell>
          <cell r="F194" t="str">
            <v>冷房能力</v>
          </cell>
          <cell r="G194">
            <v>5</v>
          </cell>
          <cell r="H194" t="str">
            <v>kW</v>
          </cell>
          <cell r="I194" t="str">
            <v>消費電力(冷房)</v>
          </cell>
          <cell r="K194" t="str">
            <v>kW</v>
          </cell>
          <cell r="L194" t="str">
            <v>暖房能力</v>
          </cell>
          <cell r="M194">
            <v>5.6</v>
          </cell>
          <cell r="N194" t="str">
            <v>kW</v>
          </cell>
          <cell r="O194" t="str">
            <v>消費電力(暖房)</v>
          </cell>
          <cell r="Q194" t="str">
            <v>kW</v>
          </cell>
          <cell r="R194" t="str">
            <v>電源</v>
          </cell>
          <cell r="S194" t="str">
            <v>単相</v>
          </cell>
          <cell r="T194" t="str">
            <v>φ</v>
          </cell>
          <cell r="U194" t="str">
            <v>電圧</v>
          </cell>
          <cell r="V194">
            <v>200</v>
          </cell>
          <cell r="W194" t="str">
            <v>V</v>
          </cell>
          <cell r="X194" t="str">
            <v>外形寸法　高さ</v>
          </cell>
          <cell r="Y194">
            <v>855</v>
          </cell>
          <cell r="Z194" t="str">
            <v>mm</v>
          </cell>
          <cell r="AA194" t="str">
            <v>外形寸法　幅</v>
          </cell>
          <cell r="AB194">
            <v>900</v>
          </cell>
          <cell r="AC194" t="str">
            <v>mm</v>
          </cell>
          <cell r="AD194" t="str">
            <v>外形寸法　奥行</v>
          </cell>
          <cell r="AE194">
            <v>330</v>
          </cell>
          <cell r="AF194" t="str">
            <v>mm</v>
          </cell>
          <cell r="AG194" t="str">
            <v>圧縮機出力</v>
          </cell>
          <cell r="AH194">
            <v>1.7</v>
          </cell>
          <cell r="AI194" t="str">
            <v>kW</v>
          </cell>
          <cell r="AJ194" t="str">
            <v>風量</v>
          </cell>
          <cell r="AK194">
            <v>50</v>
          </cell>
          <cell r="AL194" t="str">
            <v>m3/min</v>
          </cell>
          <cell r="AM194" t="str">
            <v>送風機出力</v>
          </cell>
          <cell r="AN194">
            <v>0.06</v>
          </cell>
          <cell r="AO194" t="str">
            <v>kW</v>
          </cell>
          <cell r="AP194" t="str">
            <v>冷媒配管１(ガス)</v>
          </cell>
          <cell r="AQ194">
            <v>15.88</v>
          </cell>
          <cell r="AR194" t="str">
            <v>φ(mm)</v>
          </cell>
          <cell r="AS194" t="str">
            <v>冷媒配管１(液)</v>
          </cell>
          <cell r="AT194">
            <v>9.52</v>
          </cell>
          <cell r="AU194" t="str">
            <v>φ(mm)</v>
          </cell>
          <cell r="AV194" t="str">
            <v>製品質量</v>
          </cell>
          <cell r="AW194">
            <v>71</v>
          </cell>
          <cell r="AX194" t="str">
            <v>kg</v>
          </cell>
        </row>
        <row r="195">
          <cell r="B195" t="str">
            <v>PUH-J63FK</v>
          </cell>
          <cell r="C195" t="str">
            <v>標準価格</v>
          </cell>
          <cell r="D195">
            <v>355000</v>
          </cell>
          <cell r="E195" t="str">
            <v>円</v>
          </cell>
          <cell r="F195" t="str">
            <v>冷房能力</v>
          </cell>
          <cell r="G195">
            <v>5.6</v>
          </cell>
          <cell r="H195" t="str">
            <v>kW</v>
          </cell>
          <cell r="I195" t="str">
            <v>消費電力(冷房)</v>
          </cell>
          <cell r="J195">
            <v>0</v>
          </cell>
          <cell r="K195" t="str">
            <v>kW</v>
          </cell>
          <cell r="L195" t="str">
            <v>暖房能力</v>
          </cell>
          <cell r="M195">
            <v>6.7</v>
          </cell>
          <cell r="N195" t="str">
            <v>kW</v>
          </cell>
          <cell r="O195" t="str">
            <v>消費電力(暖房)</v>
          </cell>
          <cell r="P195">
            <v>0</v>
          </cell>
          <cell r="Q195" t="str">
            <v>kW</v>
          </cell>
          <cell r="R195" t="str">
            <v>電源</v>
          </cell>
          <cell r="S195" t="str">
            <v>三相</v>
          </cell>
          <cell r="T195" t="str">
            <v>φ</v>
          </cell>
          <cell r="U195" t="str">
            <v>電圧</v>
          </cell>
          <cell r="V195">
            <v>200</v>
          </cell>
          <cell r="W195" t="str">
            <v>V</v>
          </cell>
          <cell r="X195" t="str">
            <v>外形寸法　高さ</v>
          </cell>
          <cell r="Y195">
            <v>900</v>
          </cell>
          <cell r="Z195" t="str">
            <v>mm</v>
          </cell>
          <cell r="AA195" t="str">
            <v>外形寸法　幅</v>
          </cell>
          <cell r="AB195">
            <v>900</v>
          </cell>
          <cell r="AC195" t="str">
            <v>mm</v>
          </cell>
          <cell r="AD195" t="str">
            <v>外形寸法　奥行</v>
          </cell>
          <cell r="AE195">
            <v>350</v>
          </cell>
          <cell r="AF195" t="str">
            <v>mm</v>
          </cell>
          <cell r="AG195" t="str">
            <v>圧縮機出力</v>
          </cell>
          <cell r="AH195">
            <v>1.7</v>
          </cell>
          <cell r="AI195" t="str">
            <v>kW</v>
          </cell>
          <cell r="AJ195" t="str">
            <v>風量</v>
          </cell>
          <cell r="AK195">
            <v>50</v>
          </cell>
          <cell r="AL195" t="str">
            <v>m3/min</v>
          </cell>
          <cell r="AM195" t="str">
            <v>送風機出力</v>
          </cell>
          <cell r="AN195">
            <v>0.06</v>
          </cell>
          <cell r="AO195" t="str">
            <v>kW</v>
          </cell>
          <cell r="AP195" t="str">
            <v>冷媒配管１(ガス)</v>
          </cell>
          <cell r="AQ195">
            <v>15.88</v>
          </cell>
          <cell r="AR195" t="str">
            <v>φ(mm)</v>
          </cell>
          <cell r="AS195" t="str">
            <v>冷媒配管１(液)</v>
          </cell>
          <cell r="AT195">
            <v>9.52</v>
          </cell>
          <cell r="AU195" t="str">
            <v>φ(mm)</v>
          </cell>
          <cell r="AV195" t="str">
            <v>製品質量</v>
          </cell>
          <cell r="AW195">
            <v>69</v>
          </cell>
          <cell r="AX195" t="str">
            <v>kg</v>
          </cell>
        </row>
        <row r="196">
          <cell r="B196" t="str">
            <v>PUH-J63FK-BS</v>
          </cell>
          <cell r="C196" t="str">
            <v>標準価格</v>
          </cell>
          <cell r="D196">
            <v>435000</v>
          </cell>
          <cell r="E196" t="str">
            <v>円</v>
          </cell>
          <cell r="F196" t="str">
            <v>冷房能力</v>
          </cell>
          <cell r="G196">
            <v>5.6</v>
          </cell>
          <cell r="H196" t="str">
            <v>kW</v>
          </cell>
          <cell r="I196" t="str">
            <v>消費電力(冷房)</v>
          </cell>
          <cell r="J196">
            <v>0</v>
          </cell>
          <cell r="K196" t="str">
            <v>kW</v>
          </cell>
          <cell r="L196" t="str">
            <v>暖房能力</v>
          </cell>
          <cell r="M196">
            <v>6.7</v>
          </cell>
          <cell r="N196" t="str">
            <v>kW</v>
          </cell>
          <cell r="O196" t="str">
            <v>消費電力(暖房)</v>
          </cell>
          <cell r="P196">
            <v>0</v>
          </cell>
          <cell r="Q196" t="str">
            <v>kW</v>
          </cell>
          <cell r="R196" t="str">
            <v>電源</v>
          </cell>
          <cell r="S196" t="str">
            <v>三相</v>
          </cell>
          <cell r="T196" t="str">
            <v>φ</v>
          </cell>
          <cell r="U196" t="str">
            <v>電圧</v>
          </cell>
          <cell r="V196">
            <v>200</v>
          </cell>
          <cell r="W196" t="str">
            <v>V</v>
          </cell>
          <cell r="X196" t="str">
            <v>外形寸法　高さ</v>
          </cell>
          <cell r="Y196">
            <v>900</v>
          </cell>
          <cell r="Z196" t="str">
            <v>mm</v>
          </cell>
          <cell r="AA196" t="str">
            <v>外形寸法　幅</v>
          </cell>
          <cell r="AB196">
            <v>900</v>
          </cell>
          <cell r="AC196" t="str">
            <v>mm</v>
          </cell>
          <cell r="AD196" t="str">
            <v>外形寸法　奥行</v>
          </cell>
          <cell r="AE196">
            <v>350</v>
          </cell>
          <cell r="AF196" t="str">
            <v>mm</v>
          </cell>
          <cell r="AG196" t="str">
            <v>圧縮機出力</v>
          </cell>
          <cell r="AH196">
            <v>1.7</v>
          </cell>
          <cell r="AI196" t="str">
            <v>kW</v>
          </cell>
          <cell r="AJ196" t="str">
            <v>風量</v>
          </cell>
          <cell r="AK196">
            <v>50</v>
          </cell>
          <cell r="AL196" t="str">
            <v>m3/min</v>
          </cell>
          <cell r="AM196" t="str">
            <v>送風機出力</v>
          </cell>
          <cell r="AN196">
            <v>0.06</v>
          </cell>
          <cell r="AO196" t="str">
            <v>kW</v>
          </cell>
          <cell r="AP196" t="str">
            <v>冷媒配管１(ガス)</v>
          </cell>
          <cell r="AQ196">
            <v>15.88</v>
          </cell>
          <cell r="AR196" t="str">
            <v>φ(mm)</v>
          </cell>
          <cell r="AS196" t="str">
            <v>冷媒配管１(液)</v>
          </cell>
          <cell r="AT196">
            <v>9.52</v>
          </cell>
          <cell r="AU196" t="str">
            <v>φ(mm)</v>
          </cell>
          <cell r="AV196" t="str">
            <v>製品質量</v>
          </cell>
          <cell r="AW196">
            <v>69</v>
          </cell>
          <cell r="AX196" t="str">
            <v>kg</v>
          </cell>
        </row>
        <row r="197">
          <cell r="B197" t="str">
            <v>PUH-J63FK-BSG</v>
          </cell>
          <cell r="C197" t="str">
            <v>標準価格</v>
          </cell>
          <cell r="D197">
            <v>470000</v>
          </cell>
          <cell r="E197" t="str">
            <v>円</v>
          </cell>
          <cell r="F197" t="str">
            <v>冷房能力</v>
          </cell>
          <cell r="G197">
            <v>5.6</v>
          </cell>
          <cell r="H197" t="str">
            <v>kW</v>
          </cell>
          <cell r="I197" t="str">
            <v>消費電力(冷房)</v>
          </cell>
          <cell r="J197">
            <v>0</v>
          </cell>
          <cell r="K197" t="str">
            <v>kW</v>
          </cell>
          <cell r="L197" t="str">
            <v>暖房能力</v>
          </cell>
          <cell r="M197">
            <v>6.7</v>
          </cell>
          <cell r="N197" t="str">
            <v>kW</v>
          </cell>
          <cell r="O197" t="str">
            <v>消費電力(暖房)</v>
          </cell>
          <cell r="P197">
            <v>0</v>
          </cell>
          <cell r="Q197" t="str">
            <v>kW</v>
          </cell>
          <cell r="R197" t="str">
            <v>電源</v>
          </cell>
          <cell r="S197" t="str">
            <v>三相</v>
          </cell>
          <cell r="T197" t="str">
            <v>φ</v>
          </cell>
          <cell r="U197" t="str">
            <v>電圧</v>
          </cell>
          <cell r="V197">
            <v>200</v>
          </cell>
          <cell r="W197" t="str">
            <v>V</v>
          </cell>
          <cell r="X197" t="str">
            <v>外形寸法　高さ</v>
          </cell>
          <cell r="Y197">
            <v>900</v>
          </cell>
          <cell r="Z197" t="str">
            <v>mm</v>
          </cell>
          <cell r="AA197" t="str">
            <v>外形寸法　幅</v>
          </cell>
          <cell r="AB197">
            <v>900</v>
          </cell>
          <cell r="AC197" t="str">
            <v>mm</v>
          </cell>
          <cell r="AD197" t="str">
            <v>外形寸法　奥行</v>
          </cell>
          <cell r="AE197">
            <v>350</v>
          </cell>
          <cell r="AF197" t="str">
            <v>mm</v>
          </cell>
          <cell r="AG197" t="str">
            <v>圧縮機出力</v>
          </cell>
          <cell r="AH197">
            <v>1.7</v>
          </cell>
          <cell r="AI197" t="str">
            <v>kW</v>
          </cell>
          <cell r="AJ197" t="str">
            <v>風量</v>
          </cell>
          <cell r="AK197">
            <v>50</v>
          </cell>
          <cell r="AL197" t="str">
            <v>m3/min</v>
          </cell>
          <cell r="AM197" t="str">
            <v>送風機出力</v>
          </cell>
          <cell r="AN197">
            <v>0.06</v>
          </cell>
          <cell r="AO197" t="str">
            <v>kW</v>
          </cell>
          <cell r="AP197" t="str">
            <v>冷媒配管１(ガス)</v>
          </cell>
          <cell r="AQ197">
            <v>15.88</v>
          </cell>
          <cell r="AR197" t="str">
            <v>φ(mm)</v>
          </cell>
          <cell r="AS197" t="str">
            <v>冷媒配管１(液)</v>
          </cell>
          <cell r="AT197">
            <v>9.52</v>
          </cell>
          <cell r="AU197" t="str">
            <v>φ(mm)</v>
          </cell>
          <cell r="AV197" t="str">
            <v>製品質量</v>
          </cell>
          <cell r="AW197">
            <v>69</v>
          </cell>
          <cell r="AX197" t="str">
            <v>kg</v>
          </cell>
        </row>
        <row r="198">
          <cell r="B198" t="str">
            <v>PUH-J63GA</v>
          </cell>
          <cell r="C198" t="str">
            <v>標準価格</v>
          </cell>
          <cell r="D198">
            <v>360000</v>
          </cell>
          <cell r="E198" t="str">
            <v>円</v>
          </cell>
          <cell r="F198" t="str">
            <v>冷房能力</v>
          </cell>
          <cell r="G198">
            <v>5.6</v>
          </cell>
          <cell r="H198" t="str">
            <v>kW</v>
          </cell>
          <cell r="I198" t="str">
            <v>消費電力(冷房)</v>
          </cell>
          <cell r="J198">
            <v>0</v>
          </cell>
          <cell r="K198" t="str">
            <v>kW</v>
          </cell>
          <cell r="L198" t="str">
            <v>暖房能力</v>
          </cell>
          <cell r="M198">
            <v>6.7</v>
          </cell>
          <cell r="N198" t="str">
            <v>kW</v>
          </cell>
          <cell r="O198" t="str">
            <v>消費電力(暖房)</v>
          </cell>
          <cell r="P198">
            <v>0</v>
          </cell>
          <cell r="Q198" t="str">
            <v>kW</v>
          </cell>
          <cell r="R198" t="str">
            <v>電源</v>
          </cell>
          <cell r="S198" t="str">
            <v>三相</v>
          </cell>
          <cell r="T198" t="str">
            <v>φ</v>
          </cell>
          <cell r="U198" t="str">
            <v>電圧</v>
          </cell>
          <cell r="V198">
            <v>200</v>
          </cell>
          <cell r="W198" t="str">
            <v>V</v>
          </cell>
          <cell r="X198" t="str">
            <v>外形寸法　高さ</v>
          </cell>
          <cell r="Y198">
            <v>855</v>
          </cell>
          <cell r="Z198" t="str">
            <v>mm</v>
          </cell>
          <cell r="AA198" t="str">
            <v>外形寸法　幅</v>
          </cell>
          <cell r="AB198">
            <v>900</v>
          </cell>
          <cell r="AC198" t="str">
            <v>mm</v>
          </cell>
          <cell r="AD198" t="str">
            <v>外形寸法　奥行</v>
          </cell>
          <cell r="AE198">
            <v>330</v>
          </cell>
          <cell r="AF198" t="str">
            <v>mm</v>
          </cell>
          <cell r="AG198" t="str">
            <v>圧縮機出力</v>
          </cell>
          <cell r="AH198">
            <v>2</v>
          </cell>
          <cell r="AI198" t="str">
            <v>kW</v>
          </cell>
          <cell r="AJ198" t="str">
            <v>風量</v>
          </cell>
          <cell r="AK198">
            <v>45</v>
          </cell>
          <cell r="AL198" t="str">
            <v>m3/min</v>
          </cell>
          <cell r="AM198" t="str">
            <v>送風機出力</v>
          </cell>
          <cell r="AN198">
            <v>0.06</v>
          </cell>
          <cell r="AO198" t="str">
            <v>kW</v>
          </cell>
          <cell r="AP198" t="str">
            <v>冷媒配管１(ガス)</v>
          </cell>
          <cell r="AQ198">
            <v>15.88</v>
          </cell>
          <cell r="AR198" t="str">
            <v>φ(mm)</v>
          </cell>
          <cell r="AS198" t="str">
            <v>冷媒配管１(液)</v>
          </cell>
          <cell r="AT198">
            <v>9.52</v>
          </cell>
          <cell r="AU198" t="str">
            <v>φ(mm)</v>
          </cell>
          <cell r="AV198" t="str">
            <v>製品質量</v>
          </cell>
          <cell r="AW198">
            <v>76</v>
          </cell>
          <cell r="AX198" t="str">
            <v>kg</v>
          </cell>
        </row>
        <row r="199">
          <cell r="B199" t="str">
            <v>PUH-J63GA-BS</v>
          </cell>
          <cell r="C199" t="str">
            <v>標準価格</v>
          </cell>
          <cell r="D199">
            <v>435000</v>
          </cell>
          <cell r="E199" t="str">
            <v>円</v>
          </cell>
          <cell r="F199" t="str">
            <v>冷房能力</v>
          </cell>
          <cell r="G199">
            <v>5.6</v>
          </cell>
          <cell r="H199" t="str">
            <v>kW</v>
          </cell>
          <cell r="I199" t="str">
            <v>消費電力(冷房)</v>
          </cell>
          <cell r="K199" t="str">
            <v>kW</v>
          </cell>
          <cell r="L199" t="str">
            <v>暖房能力</v>
          </cell>
          <cell r="M199">
            <v>6.7</v>
          </cell>
          <cell r="N199" t="str">
            <v>kW</v>
          </cell>
          <cell r="O199" t="str">
            <v>消費電力(暖房)</v>
          </cell>
          <cell r="Q199" t="str">
            <v>kW</v>
          </cell>
          <cell r="R199" t="str">
            <v>電源</v>
          </cell>
          <cell r="S199" t="str">
            <v>三相</v>
          </cell>
          <cell r="T199" t="str">
            <v>φ</v>
          </cell>
          <cell r="U199" t="str">
            <v>電圧</v>
          </cell>
          <cell r="V199">
            <v>200</v>
          </cell>
          <cell r="W199" t="str">
            <v>V</v>
          </cell>
          <cell r="X199" t="str">
            <v>外形寸法　高さ</v>
          </cell>
          <cell r="Y199">
            <v>855</v>
          </cell>
          <cell r="Z199" t="str">
            <v>mm</v>
          </cell>
          <cell r="AA199" t="str">
            <v>外形寸法　幅</v>
          </cell>
          <cell r="AB199">
            <v>900</v>
          </cell>
          <cell r="AC199" t="str">
            <v>mm</v>
          </cell>
          <cell r="AD199" t="str">
            <v>外形寸法　奥行</v>
          </cell>
          <cell r="AE199">
            <v>330</v>
          </cell>
          <cell r="AF199" t="str">
            <v>mm</v>
          </cell>
          <cell r="AG199" t="str">
            <v>圧縮機出力</v>
          </cell>
          <cell r="AH199">
            <v>2</v>
          </cell>
          <cell r="AI199" t="str">
            <v>kW</v>
          </cell>
          <cell r="AJ199" t="str">
            <v>風量</v>
          </cell>
          <cell r="AK199">
            <v>45</v>
          </cell>
          <cell r="AL199" t="str">
            <v>m3/min</v>
          </cell>
          <cell r="AM199" t="str">
            <v>送風機出力</v>
          </cell>
          <cell r="AN199">
            <v>0.06</v>
          </cell>
          <cell r="AO199" t="str">
            <v>kW</v>
          </cell>
          <cell r="AP199" t="str">
            <v>冷媒配管１(ガス)</v>
          </cell>
          <cell r="AQ199">
            <v>15.88</v>
          </cell>
          <cell r="AR199" t="str">
            <v>φ(mm)</v>
          </cell>
          <cell r="AS199" t="str">
            <v>冷媒配管１(液)</v>
          </cell>
          <cell r="AT199">
            <v>9.52</v>
          </cell>
          <cell r="AU199" t="str">
            <v>φ(mm)</v>
          </cell>
          <cell r="AV199" t="str">
            <v>製品質量</v>
          </cell>
          <cell r="AW199">
            <v>76</v>
          </cell>
          <cell r="AX199" t="str">
            <v>kg</v>
          </cell>
        </row>
        <row r="200">
          <cell r="B200" t="str">
            <v>PUH-J63GA-BSG</v>
          </cell>
          <cell r="C200" t="str">
            <v>標準価格</v>
          </cell>
          <cell r="D200">
            <v>470000</v>
          </cell>
          <cell r="E200" t="str">
            <v>円</v>
          </cell>
          <cell r="F200" t="str">
            <v>冷房能力</v>
          </cell>
          <cell r="G200">
            <v>5.6</v>
          </cell>
          <cell r="H200" t="str">
            <v>kW</v>
          </cell>
          <cell r="I200" t="str">
            <v>消費電力(冷房)</v>
          </cell>
          <cell r="K200" t="str">
            <v>kW</v>
          </cell>
          <cell r="L200" t="str">
            <v>暖房能力</v>
          </cell>
          <cell r="M200">
            <v>6.7</v>
          </cell>
          <cell r="N200" t="str">
            <v>kW</v>
          </cell>
          <cell r="O200" t="str">
            <v>消費電力(暖房)</v>
          </cell>
          <cell r="Q200" t="str">
            <v>kW</v>
          </cell>
          <cell r="R200" t="str">
            <v>電源</v>
          </cell>
          <cell r="S200" t="str">
            <v>三相</v>
          </cell>
          <cell r="T200" t="str">
            <v>φ</v>
          </cell>
          <cell r="U200" t="str">
            <v>電圧</v>
          </cell>
          <cell r="V200">
            <v>200</v>
          </cell>
          <cell r="W200" t="str">
            <v>V</v>
          </cell>
          <cell r="X200" t="str">
            <v>外形寸法　高さ</v>
          </cell>
          <cell r="Y200">
            <v>855</v>
          </cell>
          <cell r="Z200" t="str">
            <v>mm</v>
          </cell>
          <cell r="AA200" t="str">
            <v>外形寸法　幅</v>
          </cell>
          <cell r="AB200">
            <v>900</v>
          </cell>
          <cell r="AC200" t="str">
            <v>mm</v>
          </cell>
          <cell r="AD200" t="str">
            <v>外形寸法　奥行</v>
          </cell>
          <cell r="AE200">
            <v>330</v>
          </cell>
          <cell r="AF200" t="str">
            <v>mm</v>
          </cell>
          <cell r="AG200" t="str">
            <v>圧縮機出力</v>
          </cell>
          <cell r="AH200">
            <v>2</v>
          </cell>
          <cell r="AI200" t="str">
            <v>kW</v>
          </cell>
          <cell r="AJ200" t="str">
            <v>風量</v>
          </cell>
          <cell r="AK200">
            <v>45</v>
          </cell>
          <cell r="AL200" t="str">
            <v>m3/min</v>
          </cell>
          <cell r="AM200" t="str">
            <v>送風機出力</v>
          </cell>
          <cell r="AN200">
            <v>0.06</v>
          </cell>
          <cell r="AO200" t="str">
            <v>kW</v>
          </cell>
          <cell r="AP200" t="str">
            <v>冷媒配管１(ガス)</v>
          </cell>
          <cell r="AQ200">
            <v>15.88</v>
          </cell>
          <cell r="AR200" t="str">
            <v>φ(mm)</v>
          </cell>
          <cell r="AS200" t="str">
            <v>冷媒配管１(液)</v>
          </cell>
          <cell r="AT200">
            <v>9.52</v>
          </cell>
          <cell r="AU200" t="str">
            <v>φ(mm)</v>
          </cell>
          <cell r="AV200" t="str">
            <v>製品質量</v>
          </cell>
          <cell r="AW200">
            <v>76</v>
          </cell>
          <cell r="AX200" t="str">
            <v>kg</v>
          </cell>
        </row>
        <row r="201">
          <cell r="B201" t="str">
            <v>PUH-J63GAM</v>
          </cell>
          <cell r="C201" t="str">
            <v>標準価格</v>
          </cell>
          <cell r="D201">
            <v>385000</v>
          </cell>
          <cell r="E201" t="str">
            <v>円</v>
          </cell>
          <cell r="F201" t="str">
            <v>冷房能力</v>
          </cell>
          <cell r="G201">
            <v>5.6</v>
          </cell>
          <cell r="H201" t="str">
            <v>kW</v>
          </cell>
          <cell r="I201" t="str">
            <v>消費電力(冷房)</v>
          </cell>
          <cell r="K201" t="str">
            <v>kW</v>
          </cell>
          <cell r="L201" t="str">
            <v>暖房能力</v>
          </cell>
          <cell r="M201">
            <v>6.7</v>
          </cell>
          <cell r="N201" t="str">
            <v>kW</v>
          </cell>
          <cell r="O201" t="str">
            <v>消費電力(暖房)</v>
          </cell>
          <cell r="Q201" t="str">
            <v>kW</v>
          </cell>
          <cell r="R201" t="str">
            <v>電源</v>
          </cell>
          <cell r="S201" t="str">
            <v>三相</v>
          </cell>
          <cell r="T201" t="str">
            <v>φ</v>
          </cell>
          <cell r="U201" t="str">
            <v>電圧</v>
          </cell>
          <cell r="V201">
            <v>200</v>
          </cell>
          <cell r="W201" t="str">
            <v>V</v>
          </cell>
          <cell r="X201" t="str">
            <v>外形寸法　高さ</v>
          </cell>
          <cell r="Y201">
            <v>855</v>
          </cell>
          <cell r="Z201" t="str">
            <v>mm</v>
          </cell>
          <cell r="AA201" t="str">
            <v>外形寸法　幅</v>
          </cell>
          <cell r="AB201">
            <v>900</v>
          </cell>
          <cell r="AC201" t="str">
            <v>mm</v>
          </cell>
          <cell r="AD201" t="str">
            <v>外形寸法　奥行</v>
          </cell>
          <cell r="AE201">
            <v>330</v>
          </cell>
          <cell r="AF201" t="str">
            <v>mm</v>
          </cell>
          <cell r="AG201" t="str">
            <v>圧縮機出力</v>
          </cell>
          <cell r="AH201">
            <v>2</v>
          </cell>
          <cell r="AI201" t="str">
            <v>kW</v>
          </cell>
          <cell r="AJ201" t="str">
            <v>風量</v>
          </cell>
          <cell r="AK201">
            <v>45</v>
          </cell>
          <cell r="AL201" t="str">
            <v>m3/min</v>
          </cell>
          <cell r="AM201" t="str">
            <v>送風機出力</v>
          </cell>
          <cell r="AN201">
            <v>0.06</v>
          </cell>
          <cell r="AO201" t="str">
            <v>kW</v>
          </cell>
          <cell r="AP201" t="str">
            <v>冷媒配管１(ガス)</v>
          </cell>
          <cell r="AQ201">
            <v>15.88</v>
          </cell>
          <cell r="AR201" t="str">
            <v>φ(mm)</v>
          </cell>
          <cell r="AS201" t="str">
            <v>冷媒配管１(液)</v>
          </cell>
          <cell r="AT201">
            <v>9.52</v>
          </cell>
          <cell r="AU201" t="str">
            <v>φ(mm)</v>
          </cell>
          <cell r="AV201" t="str">
            <v>製品質量</v>
          </cell>
          <cell r="AW201">
            <v>76</v>
          </cell>
          <cell r="AX201" t="str">
            <v>kg</v>
          </cell>
        </row>
        <row r="202">
          <cell r="B202" t="str">
            <v>PUH-J71FK</v>
          </cell>
          <cell r="C202" t="str">
            <v>標準価格</v>
          </cell>
          <cell r="D202">
            <v>380000</v>
          </cell>
          <cell r="E202" t="str">
            <v>円</v>
          </cell>
          <cell r="F202" t="str">
            <v>冷房能力</v>
          </cell>
          <cell r="G202">
            <v>6.3</v>
          </cell>
          <cell r="H202" t="str">
            <v>kW</v>
          </cell>
          <cell r="I202" t="str">
            <v>消費電力(冷房)</v>
          </cell>
          <cell r="J202">
            <v>0</v>
          </cell>
          <cell r="K202" t="str">
            <v>kW</v>
          </cell>
          <cell r="L202" t="str">
            <v>暖房能力</v>
          </cell>
          <cell r="M202">
            <v>6.7</v>
          </cell>
          <cell r="N202" t="str">
            <v>kW</v>
          </cell>
          <cell r="O202" t="str">
            <v>消費電力(暖房)</v>
          </cell>
          <cell r="P202">
            <v>0</v>
          </cell>
          <cell r="Q202" t="str">
            <v>kW</v>
          </cell>
          <cell r="R202" t="str">
            <v>電源</v>
          </cell>
          <cell r="S202" t="str">
            <v>三相</v>
          </cell>
          <cell r="T202" t="str">
            <v>φ</v>
          </cell>
          <cell r="U202" t="str">
            <v>電圧</v>
          </cell>
          <cell r="V202">
            <v>200</v>
          </cell>
          <cell r="W202" t="str">
            <v>V</v>
          </cell>
          <cell r="X202" t="str">
            <v>外形寸法　高さ</v>
          </cell>
          <cell r="Y202">
            <v>900</v>
          </cell>
          <cell r="Z202" t="str">
            <v>mm</v>
          </cell>
          <cell r="AA202" t="str">
            <v>外形寸法　幅</v>
          </cell>
          <cell r="AB202">
            <v>900</v>
          </cell>
          <cell r="AC202" t="str">
            <v>mm</v>
          </cell>
          <cell r="AD202" t="str">
            <v>外形寸法　奥行</v>
          </cell>
          <cell r="AE202">
            <v>350</v>
          </cell>
          <cell r="AF202" t="str">
            <v>mm</v>
          </cell>
          <cell r="AG202" t="str">
            <v>圧縮機出力</v>
          </cell>
          <cell r="AH202">
            <v>1.7</v>
          </cell>
          <cell r="AI202" t="str">
            <v>kW</v>
          </cell>
          <cell r="AJ202" t="str">
            <v>風量</v>
          </cell>
          <cell r="AK202">
            <v>50</v>
          </cell>
          <cell r="AL202" t="str">
            <v>m3/min</v>
          </cell>
          <cell r="AM202" t="str">
            <v>送風機出力</v>
          </cell>
          <cell r="AN202">
            <v>0.06</v>
          </cell>
          <cell r="AO202" t="str">
            <v>kW</v>
          </cell>
          <cell r="AP202" t="str">
            <v>冷媒配管１(ガス)</v>
          </cell>
          <cell r="AQ202">
            <v>15.88</v>
          </cell>
          <cell r="AR202" t="str">
            <v>φ(mm)</v>
          </cell>
          <cell r="AS202" t="str">
            <v>冷媒配管１(液)</v>
          </cell>
          <cell r="AT202">
            <v>9.52</v>
          </cell>
          <cell r="AU202" t="str">
            <v>φ(mm)</v>
          </cell>
          <cell r="AV202" t="str">
            <v>製品質量</v>
          </cell>
          <cell r="AW202">
            <v>69</v>
          </cell>
          <cell r="AX202" t="str">
            <v>kg</v>
          </cell>
        </row>
        <row r="203">
          <cell r="B203" t="str">
            <v>PUH-J71FK-BS</v>
          </cell>
          <cell r="C203" t="str">
            <v>標準価格</v>
          </cell>
          <cell r="D203">
            <v>465000</v>
          </cell>
          <cell r="E203" t="str">
            <v>円</v>
          </cell>
          <cell r="F203" t="str">
            <v>冷房能力</v>
          </cell>
          <cell r="G203">
            <v>6.3</v>
          </cell>
          <cell r="H203" t="str">
            <v>kW</v>
          </cell>
          <cell r="I203" t="str">
            <v>消費電力(冷房)</v>
          </cell>
          <cell r="J203">
            <v>0</v>
          </cell>
          <cell r="K203" t="str">
            <v>kW</v>
          </cell>
          <cell r="L203" t="str">
            <v>暖房能力</v>
          </cell>
          <cell r="M203">
            <v>6.7</v>
          </cell>
          <cell r="N203" t="str">
            <v>kW</v>
          </cell>
          <cell r="O203" t="str">
            <v>消費電力(暖房)</v>
          </cell>
          <cell r="P203">
            <v>0</v>
          </cell>
          <cell r="Q203" t="str">
            <v>kW</v>
          </cell>
          <cell r="R203" t="str">
            <v>電源</v>
          </cell>
          <cell r="S203" t="str">
            <v>三相</v>
          </cell>
          <cell r="T203" t="str">
            <v>φ</v>
          </cell>
          <cell r="U203" t="str">
            <v>電圧</v>
          </cell>
          <cell r="V203">
            <v>200</v>
          </cell>
          <cell r="W203" t="str">
            <v>V</v>
          </cell>
          <cell r="X203" t="str">
            <v>外形寸法　高さ</v>
          </cell>
          <cell r="Y203">
            <v>900</v>
          </cell>
          <cell r="Z203" t="str">
            <v>mm</v>
          </cell>
          <cell r="AA203" t="str">
            <v>外形寸法　幅</v>
          </cell>
          <cell r="AB203">
            <v>900</v>
          </cell>
          <cell r="AC203" t="str">
            <v>mm</v>
          </cell>
          <cell r="AD203" t="str">
            <v>外形寸法　奥行</v>
          </cell>
          <cell r="AE203">
            <v>350</v>
          </cell>
          <cell r="AF203" t="str">
            <v>mm</v>
          </cell>
          <cell r="AG203" t="str">
            <v>圧縮機出力</v>
          </cell>
          <cell r="AH203">
            <v>1.7</v>
          </cell>
          <cell r="AI203" t="str">
            <v>kW</v>
          </cell>
          <cell r="AJ203" t="str">
            <v>風量</v>
          </cell>
          <cell r="AK203">
            <v>50</v>
          </cell>
          <cell r="AL203" t="str">
            <v>m3/min</v>
          </cell>
          <cell r="AM203" t="str">
            <v>送風機出力</v>
          </cell>
          <cell r="AN203">
            <v>0.06</v>
          </cell>
          <cell r="AO203" t="str">
            <v>kW</v>
          </cell>
          <cell r="AP203" t="str">
            <v>冷媒配管１(ガス)</v>
          </cell>
          <cell r="AQ203">
            <v>15.88</v>
          </cell>
          <cell r="AR203" t="str">
            <v>φ(mm)</v>
          </cell>
          <cell r="AS203" t="str">
            <v>冷媒配管１(液)</v>
          </cell>
          <cell r="AT203">
            <v>9.52</v>
          </cell>
          <cell r="AU203" t="str">
            <v>φ(mm)</v>
          </cell>
          <cell r="AV203" t="str">
            <v>製品質量</v>
          </cell>
          <cell r="AW203">
            <v>69</v>
          </cell>
          <cell r="AX203" t="str">
            <v>kg</v>
          </cell>
        </row>
        <row r="204">
          <cell r="B204" t="str">
            <v>PUH-J71FK-BSG</v>
          </cell>
          <cell r="C204" t="str">
            <v>標準価格</v>
          </cell>
          <cell r="D204">
            <v>500000</v>
          </cell>
          <cell r="E204" t="str">
            <v>円</v>
          </cell>
          <cell r="F204" t="str">
            <v>冷房能力</v>
          </cell>
          <cell r="G204">
            <v>6.3</v>
          </cell>
          <cell r="H204" t="str">
            <v>kW</v>
          </cell>
          <cell r="I204" t="str">
            <v>消費電力(冷房)</v>
          </cell>
          <cell r="J204">
            <v>0</v>
          </cell>
          <cell r="K204" t="str">
            <v>kW</v>
          </cell>
          <cell r="L204" t="str">
            <v>暖房能力</v>
          </cell>
          <cell r="M204">
            <v>6.7</v>
          </cell>
          <cell r="N204" t="str">
            <v>kW</v>
          </cell>
          <cell r="O204" t="str">
            <v>消費電力(暖房)</v>
          </cell>
          <cell r="P204">
            <v>0</v>
          </cell>
          <cell r="Q204" t="str">
            <v>kW</v>
          </cell>
          <cell r="R204" t="str">
            <v>電源</v>
          </cell>
          <cell r="S204" t="str">
            <v>三相</v>
          </cell>
          <cell r="T204" t="str">
            <v>φ</v>
          </cell>
          <cell r="U204" t="str">
            <v>電圧</v>
          </cell>
          <cell r="V204">
            <v>200</v>
          </cell>
          <cell r="W204" t="str">
            <v>V</v>
          </cell>
          <cell r="X204" t="str">
            <v>外形寸法　高さ</v>
          </cell>
          <cell r="Y204">
            <v>900</v>
          </cell>
          <cell r="Z204" t="str">
            <v>mm</v>
          </cell>
          <cell r="AA204" t="str">
            <v>外形寸法　幅</v>
          </cell>
          <cell r="AB204">
            <v>900</v>
          </cell>
          <cell r="AC204" t="str">
            <v>mm</v>
          </cell>
          <cell r="AD204" t="str">
            <v>外形寸法　奥行</v>
          </cell>
          <cell r="AE204">
            <v>350</v>
          </cell>
          <cell r="AF204" t="str">
            <v>mm</v>
          </cell>
          <cell r="AG204" t="str">
            <v>圧縮機出力</v>
          </cell>
          <cell r="AH204">
            <v>1.7</v>
          </cell>
          <cell r="AI204" t="str">
            <v>kW</v>
          </cell>
          <cell r="AJ204" t="str">
            <v>風量</v>
          </cell>
          <cell r="AK204">
            <v>50</v>
          </cell>
          <cell r="AL204" t="str">
            <v>m3/min</v>
          </cell>
          <cell r="AM204" t="str">
            <v>送風機出力</v>
          </cell>
          <cell r="AN204">
            <v>0.06</v>
          </cell>
          <cell r="AO204" t="str">
            <v>kW</v>
          </cell>
          <cell r="AP204" t="str">
            <v>冷媒配管１(ガス)</v>
          </cell>
          <cell r="AQ204">
            <v>15.88</v>
          </cell>
          <cell r="AR204" t="str">
            <v>φ(mm)</v>
          </cell>
          <cell r="AS204" t="str">
            <v>冷媒配管１(液)</v>
          </cell>
          <cell r="AT204">
            <v>9.52</v>
          </cell>
          <cell r="AU204" t="str">
            <v>φ(mm)</v>
          </cell>
          <cell r="AV204" t="str">
            <v>製品質量</v>
          </cell>
          <cell r="AW204">
            <v>69</v>
          </cell>
          <cell r="AX204" t="str">
            <v>kg</v>
          </cell>
        </row>
        <row r="205">
          <cell r="B205" t="str">
            <v>PUH-J71GA</v>
          </cell>
          <cell r="C205" t="str">
            <v>標準価格</v>
          </cell>
          <cell r="D205">
            <v>385000</v>
          </cell>
          <cell r="E205" t="str">
            <v>円</v>
          </cell>
          <cell r="F205" t="str">
            <v>冷房能力</v>
          </cell>
          <cell r="G205">
            <v>6.3</v>
          </cell>
          <cell r="H205" t="str">
            <v>kW</v>
          </cell>
          <cell r="I205" t="str">
            <v>消費電力(冷房)</v>
          </cell>
          <cell r="J205">
            <v>0</v>
          </cell>
          <cell r="K205" t="str">
            <v>kW</v>
          </cell>
          <cell r="L205" t="str">
            <v>暖房能力</v>
          </cell>
          <cell r="M205">
            <v>7.1</v>
          </cell>
          <cell r="N205" t="str">
            <v>kW</v>
          </cell>
          <cell r="O205" t="str">
            <v>消費電力(暖房)</v>
          </cell>
          <cell r="P205">
            <v>0</v>
          </cell>
          <cell r="Q205" t="str">
            <v>kW</v>
          </cell>
          <cell r="R205" t="str">
            <v>電源</v>
          </cell>
          <cell r="S205" t="str">
            <v>三相</v>
          </cell>
          <cell r="T205" t="str">
            <v>φ</v>
          </cell>
          <cell r="U205" t="str">
            <v>電圧</v>
          </cell>
          <cell r="V205">
            <v>200</v>
          </cell>
          <cell r="W205" t="str">
            <v>V</v>
          </cell>
          <cell r="X205" t="str">
            <v>外形寸法　高さ</v>
          </cell>
          <cell r="Y205">
            <v>855</v>
          </cell>
          <cell r="Z205" t="str">
            <v>mm</v>
          </cell>
          <cell r="AA205" t="str">
            <v>外形寸法　幅</v>
          </cell>
          <cell r="AB205">
            <v>900</v>
          </cell>
          <cell r="AC205" t="str">
            <v>mm</v>
          </cell>
          <cell r="AD205" t="str">
            <v>外形寸法　奥行</v>
          </cell>
          <cell r="AE205">
            <v>330</v>
          </cell>
          <cell r="AF205" t="str">
            <v>mm</v>
          </cell>
          <cell r="AG205" t="str">
            <v>圧縮機出力</v>
          </cell>
          <cell r="AH205">
            <v>2</v>
          </cell>
          <cell r="AI205" t="str">
            <v>kW</v>
          </cell>
          <cell r="AJ205" t="str">
            <v>風量</v>
          </cell>
          <cell r="AK205">
            <v>45</v>
          </cell>
          <cell r="AL205" t="str">
            <v>m3/min</v>
          </cell>
          <cell r="AM205" t="str">
            <v>送風機出力</v>
          </cell>
          <cell r="AN205">
            <v>0.06</v>
          </cell>
          <cell r="AO205" t="str">
            <v>kW</v>
          </cell>
          <cell r="AP205" t="str">
            <v>冷媒配管１(ガス)</v>
          </cell>
          <cell r="AQ205">
            <v>15.88</v>
          </cell>
          <cell r="AR205" t="str">
            <v>φ(mm)</v>
          </cell>
          <cell r="AS205" t="str">
            <v>冷媒配管１(液)</v>
          </cell>
          <cell r="AT205">
            <v>9.52</v>
          </cell>
          <cell r="AU205" t="str">
            <v>φ(mm)</v>
          </cell>
          <cell r="AV205" t="str">
            <v>製品質量</v>
          </cell>
          <cell r="AW205">
            <v>76</v>
          </cell>
          <cell r="AX205" t="str">
            <v>kg</v>
          </cell>
        </row>
        <row r="206">
          <cell r="B206" t="str">
            <v>PUH-J71GA-BS</v>
          </cell>
          <cell r="C206" t="str">
            <v>標準価格</v>
          </cell>
          <cell r="D206">
            <v>465000</v>
          </cell>
          <cell r="E206" t="str">
            <v>円</v>
          </cell>
          <cell r="F206" t="str">
            <v>冷房能力</v>
          </cell>
          <cell r="G206">
            <v>6.3</v>
          </cell>
          <cell r="H206" t="str">
            <v>kW</v>
          </cell>
          <cell r="I206" t="str">
            <v>消費電力(冷房)</v>
          </cell>
          <cell r="K206" t="str">
            <v>kW</v>
          </cell>
          <cell r="L206" t="str">
            <v>暖房能力</v>
          </cell>
          <cell r="M206">
            <v>7.1</v>
          </cell>
          <cell r="N206" t="str">
            <v>kW</v>
          </cell>
          <cell r="O206" t="str">
            <v>消費電力(暖房)</v>
          </cell>
          <cell r="Q206" t="str">
            <v>kW</v>
          </cell>
          <cell r="R206" t="str">
            <v>電源</v>
          </cell>
          <cell r="S206" t="str">
            <v>三相</v>
          </cell>
          <cell r="T206" t="str">
            <v>φ</v>
          </cell>
          <cell r="U206" t="str">
            <v>電圧</v>
          </cell>
          <cell r="V206">
            <v>200</v>
          </cell>
          <cell r="W206" t="str">
            <v>V</v>
          </cell>
          <cell r="X206" t="str">
            <v>外形寸法　高さ</v>
          </cell>
          <cell r="Y206">
            <v>855</v>
          </cell>
          <cell r="Z206" t="str">
            <v>mm</v>
          </cell>
          <cell r="AA206" t="str">
            <v>外形寸法　幅</v>
          </cell>
          <cell r="AB206">
            <v>900</v>
          </cell>
          <cell r="AC206" t="str">
            <v>mm</v>
          </cell>
          <cell r="AD206" t="str">
            <v>外形寸法　奥行</v>
          </cell>
          <cell r="AE206">
            <v>330</v>
          </cell>
          <cell r="AF206" t="str">
            <v>mm</v>
          </cell>
          <cell r="AG206" t="str">
            <v>圧縮機出力</v>
          </cell>
          <cell r="AH206">
            <v>2</v>
          </cell>
          <cell r="AI206" t="str">
            <v>kW</v>
          </cell>
          <cell r="AJ206" t="str">
            <v>風量</v>
          </cell>
          <cell r="AK206">
            <v>45</v>
          </cell>
          <cell r="AL206" t="str">
            <v>m3/min</v>
          </cell>
          <cell r="AM206" t="str">
            <v>送風機出力</v>
          </cell>
          <cell r="AN206">
            <v>0.06</v>
          </cell>
          <cell r="AO206" t="str">
            <v>kW</v>
          </cell>
          <cell r="AP206" t="str">
            <v>冷媒配管１(ガス)</v>
          </cell>
          <cell r="AQ206">
            <v>15.88</v>
          </cell>
          <cell r="AR206" t="str">
            <v>φ(mm)</v>
          </cell>
          <cell r="AS206" t="str">
            <v>冷媒配管１(液)</v>
          </cell>
          <cell r="AT206">
            <v>9.52</v>
          </cell>
          <cell r="AU206" t="str">
            <v>φ(mm)</v>
          </cell>
          <cell r="AV206" t="str">
            <v>製品質量</v>
          </cell>
          <cell r="AW206">
            <v>76</v>
          </cell>
          <cell r="AX206" t="str">
            <v>kg</v>
          </cell>
        </row>
        <row r="207">
          <cell r="B207" t="str">
            <v>PUH-J71GA-BSG</v>
          </cell>
          <cell r="C207" t="str">
            <v>標準価格</v>
          </cell>
          <cell r="D207">
            <v>505000</v>
          </cell>
          <cell r="E207" t="str">
            <v>円</v>
          </cell>
          <cell r="F207" t="str">
            <v>冷房能力</v>
          </cell>
          <cell r="G207">
            <v>6.3</v>
          </cell>
          <cell r="H207" t="str">
            <v>kW</v>
          </cell>
          <cell r="I207" t="str">
            <v>消費電力(冷房)</v>
          </cell>
          <cell r="K207" t="str">
            <v>kW</v>
          </cell>
          <cell r="L207" t="str">
            <v>暖房能力</v>
          </cell>
          <cell r="M207">
            <v>7.1</v>
          </cell>
          <cell r="N207" t="str">
            <v>kW</v>
          </cell>
          <cell r="O207" t="str">
            <v>消費電力(暖房)</v>
          </cell>
          <cell r="Q207" t="str">
            <v>kW</v>
          </cell>
          <cell r="R207" t="str">
            <v>電源</v>
          </cell>
          <cell r="S207" t="str">
            <v>三相</v>
          </cell>
          <cell r="T207" t="str">
            <v>φ</v>
          </cell>
          <cell r="U207" t="str">
            <v>電圧</v>
          </cell>
          <cell r="V207">
            <v>200</v>
          </cell>
          <cell r="W207" t="str">
            <v>V</v>
          </cell>
          <cell r="X207" t="str">
            <v>外形寸法　高さ</v>
          </cell>
          <cell r="Y207">
            <v>855</v>
          </cell>
          <cell r="Z207" t="str">
            <v>mm</v>
          </cell>
          <cell r="AA207" t="str">
            <v>外形寸法　幅</v>
          </cell>
          <cell r="AB207">
            <v>900</v>
          </cell>
          <cell r="AC207" t="str">
            <v>mm</v>
          </cell>
          <cell r="AD207" t="str">
            <v>外形寸法　奥行</v>
          </cell>
          <cell r="AE207">
            <v>330</v>
          </cell>
          <cell r="AF207" t="str">
            <v>mm</v>
          </cell>
          <cell r="AG207" t="str">
            <v>圧縮機出力</v>
          </cell>
          <cell r="AH207">
            <v>2</v>
          </cell>
          <cell r="AI207" t="str">
            <v>kW</v>
          </cell>
          <cell r="AJ207" t="str">
            <v>風量</v>
          </cell>
          <cell r="AK207">
            <v>45</v>
          </cell>
          <cell r="AL207" t="str">
            <v>m3/min</v>
          </cell>
          <cell r="AM207" t="str">
            <v>送風機出力</v>
          </cell>
          <cell r="AN207">
            <v>0.06</v>
          </cell>
          <cell r="AO207" t="str">
            <v>kW</v>
          </cell>
          <cell r="AP207" t="str">
            <v>冷媒配管１(ガス)</v>
          </cell>
          <cell r="AQ207">
            <v>15.88</v>
          </cell>
          <cell r="AR207" t="str">
            <v>φ(mm)</v>
          </cell>
          <cell r="AS207" t="str">
            <v>冷媒配管１(液)</v>
          </cell>
          <cell r="AT207">
            <v>9.52</v>
          </cell>
          <cell r="AU207" t="str">
            <v>φ(mm)</v>
          </cell>
          <cell r="AV207" t="str">
            <v>製品質量</v>
          </cell>
          <cell r="AW207">
            <v>76</v>
          </cell>
          <cell r="AX207" t="str">
            <v>kg</v>
          </cell>
        </row>
        <row r="208">
          <cell r="B208" t="str">
            <v>PUH-J71GAM</v>
          </cell>
          <cell r="C208" t="str">
            <v>標準価格</v>
          </cell>
          <cell r="D208">
            <v>410000</v>
          </cell>
          <cell r="E208" t="str">
            <v>円</v>
          </cell>
          <cell r="F208" t="str">
            <v>冷房能力</v>
          </cell>
          <cell r="G208">
            <v>6.3</v>
          </cell>
          <cell r="H208" t="str">
            <v>kW</v>
          </cell>
          <cell r="I208" t="str">
            <v>消費電力(冷房)</v>
          </cell>
          <cell r="K208" t="str">
            <v>kW</v>
          </cell>
          <cell r="L208" t="str">
            <v>暖房能力</v>
          </cell>
          <cell r="M208">
            <v>7.1</v>
          </cell>
          <cell r="N208" t="str">
            <v>kW</v>
          </cell>
          <cell r="O208" t="str">
            <v>消費電力(暖房)</v>
          </cell>
          <cell r="Q208" t="str">
            <v>kW</v>
          </cell>
          <cell r="R208" t="str">
            <v>電源</v>
          </cell>
          <cell r="S208" t="str">
            <v>三相</v>
          </cell>
          <cell r="T208" t="str">
            <v>φ</v>
          </cell>
          <cell r="U208" t="str">
            <v>電圧</v>
          </cell>
          <cell r="V208">
            <v>200</v>
          </cell>
          <cell r="W208" t="str">
            <v>V</v>
          </cell>
          <cell r="X208" t="str">
            <v>外形寸法　高さ</v>
          </cell>
          <cell r="Y208">
            <v>855</v>
          </cell>
          <cell r="Z208" t="str">
            <v>mm</v>
          </cell>
          <cell r="AA208" t="str">
            <v>外形寸法　幅</v>
          </cell>
          <cell r="AB208">
            <v>900</v>
          </cell>
          <cell r="AC208" t="str">
            <v>mm</v>
          </cell>
          <cell r="AD208" t="str">
            <v>外形寸法　奥行</v>
          </cell>
          <cell r="AE208">
            <v>330</v>
          </cell>
          <cell r="AF208" t="str">
            <v>mm</v>
          </cell>
          <cell r="AG208" t="str">
            <v>圧縮機出力</v>
          </cell>
          <cell r="AH208">
            <v>2</v>
          </cell>
          <cell r="AI208" t="str">
            <v>kW</v>
          </cell>
          <cell r="AJ208" t="str">
            <v>風量</v>
          </cell>
          <cell r="AK208">
            <v>45</v>
          </cell>
          <cell r="AL208" t="str">
            <v>m3/min</v>
          </cell>
          <cell r="AM208" t="str">
            <v>送風機出力</v>
          </cell>
          <cell r="AN208">
            <v>0.06</v>
          </cell>
          <cell r="AO208" t="str">
            <v>kW</v>
          </cell>
          <cell r="AP208" t="str">
            <v>冷媒配管１(ガス)</v>
          </cell>
          <cell r="AQ208">
            <v>15.88</v>
          </cell>
          <cell r="AR208" t="str">
            <v>φ(mm)</v>
          </cell>
          <cell r="AS208" t="str">
            <v>冷媒配管１(液)</v>
          </cell>
          <cell r="AT208">
            <v>9.52</v>
          </cell>
          <cell r="AU208" t="str">
            <v>φ(mm)</v>
          </cell>
          <cell r="AV208" t="str">
            <v>製品質量</v>
          </cell>
          <cell r="AW208">
            <v>76</v>
          </cell>
          <cell r="AX208" t="str">
            <v>kg</v>
          </cell>
        </row>
        <row r="209">
          <cell r="B209" t="str">
            <v>PUH-J80A</v>
          </cell>
          <cell r="C209" t="str">
            <v>標準価格</v>
          </cell>
          <cell r="D209">
            <v>835000</v>
          </cell>
          <cell r="E209" t="str">
            <v>円</v>
          </cell>
          <cell r="F209" t="str">
            <v>冷房能力</v>
          </cell>
          <cell r="H209" t="str">
            <v>kW</v>
          </cell>
          <cell r="I209" t="str">
            <v>消費電力(冷房)</v>
          </cell>
          <cell r="K209" t="str">
            <v>kW</v>
          </cell>
          <cell r="L209" t="str">
            <v>暖房能力</v>
          </cell>
          <cell r="N209" t="str">
            <v>kW</v>
          </cell>
          <cell r="O209" t="str">
            <v>消費電力(暖房)</v>
          </cell>
          <cell r="Q209" t="str">
            <v>kW</v>
          </cell>
          <cell r="R209" t="str">
            <v>電源</v>
          </cell>
          <cell r="S209" t="str">
            <v>三相</v>
          </cell>
          <cell r="T209" t="str">
            <v>φ</v>
          </cell>
          <cell r="U209" t="str">
            <v>電圧</v>
          </cell>
          <cell r="V209">
            <v>200</v>
          </cell>
          <cell r="W209" t="str">
            <v>V</v>
          </cell>
          <cell r="X209" t="str">
            <v>外形寸法　高さ</v>
          </cell>
          <cell r="Y209">
            <v>850</v>
          </cell>
          <cell r="Z209" t="str">
            <v>mm</v>
          </cell>
          <cell r="AA209" t="str">
            <v>外形寸法　幅</v>
          </cell>
          <cell r="AB209">
            <v>800</v>
          </cell>
          <cell r="AC209" t="str">
            <v>mm</v>
          </cell>
          <cell r="AD209" t="str">
            <v>外形寸法　奥行</v>
          </cell>
          <cell r="AE209">
            <v>320</v>
          </cell>
          <cell r="AF209" t="str">
            <v>mm</v>
          </cell>
          <cell r="AG209" t="str">
            <v>圧縮機出力</v>
          </cell>
          <cell r="AH209">
            <v>2.2000000000000002</v>
          </cell>
          <cell r="AI209" t="str">
            <v>kW</v>
          </cell>
          <cell r="AJ209" t="str">
            <v>風量</v>
          </cell>
          <cell r="AK209">
            <v>46</v>
          </cell>
          <cell r="AL209" t="str">
            <v>m3/min</v>
          </cell>
          <cell r="AM209" t="str">
            <v>送風機出力</v>
          </cell>
          <cell r="AN209" t="str">
            <v>0.03+0.035</v>
          </cell>
          <cell r="AO209" t="str">
            <v>kW</v>
          </cell>
          <cell r="AP209" t="str">
            <v>冷媒配管１(ガス)</v>
          </cell>
          <cell r="AQ209">
            <v>15.88</v>
          </cell>
          <cell r="AR209" t="str">
            <v>φ(mm)</v>
          </cell>
          <cell r="AS209" t="str">
            <v>冷媒配管１(液)</v>
          </cell>
          <cell r="AT209">
            <v>9.52</v>
          </cell>
          <cell r="AU209" t="str">
            <v>φ(mm)</v>
          </cell>
          <cell r="AV209" t="str">
            <v>製品質量</v>
          </cell>
          <cell r="AW209">
            <v>74</v>
          </cell>
          <cell r="AX209" t="str">
            <v>kg</v>
          </cell>
        </row>
        <row r="210">
          <cell r="B210" t="str">
            <v>PUH-J80A2</v>
          </cell>
          <cell r="C210" t="str">
            <v>標準価格</v>
          </cell>
          <cell r="D210">
            <v>835000</v>
          </cell>
          <cell r="E210" t="str">
            <v>円</v>
          </cell>
          <cell r="F210" t="str">
            <v>冷房能力</v>
          </cell>
          <cell r="G210">
            <v>7.1</v>
          </cell>
          <cell r="H210" t="str">
            <v>kW</v>
          </cell>
          <cell r="I210" t="str">
            <v>消費電力(冷房)</v>
          </cell>
          <cell r="K210" t="str">
            <v>kW</v>
          </cell>
          <cell r="L210" t="str">
            <v>暖房能力</v>
          </cell>
          <cell r="M210">
            <v>7.5</v>
          </cell>
          <cell r="N210" t="str">
            <v>kW</v>
          </cell>
          <cell r="O210" t="str">
            <v>消費電力(暖房)</v>
          </cell>
          <cell r="Q210" t="str">
            <v>kW</v>
          </cell>
          <cell r="R210" t="str">
            <v>電源</v>
          </cell>
          <cell r="S210" t="str">
            <v>三相</v>
          </cell>
          <cell r="T210" t="str">
            <v>φ</v>
          </cell>
          <cell r="U210" t="str">
            <v>電圧</v>
          </cell>
          <cell r="V210">
            <v>200</v>
          </cell>
          <cell r="W210" t="str">
            <v>V</v>
          </cell>
          <cell r="X210" t="str">
            <v>外形寸法　高さ</v>
          </cell>
          <cell r="Y210">
            <v>850</v>
          </cell>
          <cell r="Z210" t="str">
            <v>mm</v>
          </cell>
          <cell r="AA210" t="str">
            <v>外形寸法　幅</v>
          </cell>
          <cell r="AB210">
            <v>800</v>
          </cell>
          <cell r="AC210" t="str">
            <v>mm</v>
          </cell>
          <cell r="AD210" t="str">
            <v>外形寸法　奥行</v>
          </cell>
          <cell r="AE210">
            <v>320</v>
          </cell>
          <cell r="AF210" t="str">
            <v>mm</v>
          </cell>
          <cell r="AG210" t="str">
            <v>圧縮機出力</v>
          </cell>
          <cell r="AH210">
            <v>2.2000000000000002</v>
          </cell>
          <cell r="AI210" t="str">
            <v>kW</v>
          </cell>
          <cell r="AJ210" t="str">
            <v>風量</v>
          </cell>
          <cell r="AK210">
            <v>46</v>
          </cell>
          <cell r="AL210" t="str">
            <v>m3/min</v>
          </cell>
          <cell r="AM210" t="str">
            <v>送風機出力</v>
          </cell>
          <cell r="AN210" t="str">
            <v>0.03+0.035</v>
          </cell>
          <cell r="AO210" t="str">
            <v>kW</v>
          </cell>
          <cell r="AP210" t="str">
            <v>冷媒配管１(ガス)</v>
          </cell>
          <cell r="AQ210">
            <v>15.88</v>
          </cell>
          <cell r="AR210" t="str">
            <v>φ(mm)</v>
          </cell>
          <cell r="AS210" t="str">
            <v>冷媒配管１(液)</v>
          </cell>
          <cell r="AT210">
            <v>9.52</v>
          </cell>
          <cell r="AU210" t="str">
            <v>φ(mm)</v>
          </cell>
          <cell r="AV210" t="str">
            <v>製品質量</v>
          </cell>
          <cell r="AW210">
            <v>80</v>
          </cell>
          <cell r="AX210" t="str">
            <v>kg</v>
          </cell>
        </row>
        <row r="211">
          <cell r="B211" t="str">
            <v>PUH-J80EK</v>
          </cell>
          <cell r="C211" t="str">
            <v>標準価格</v>
          </cell>
          <cell r="D211">
            <v>405000</v>
          </cell>
          <cell r="E211" t="str">
            <v>円</v>
          </cell>
          <cell r="F211" t="str">
            <v>冷房能力</v>
          </cell>
          <cell r="G211">
            <v>7.1</v>
          </cell>
          <cell r="H211" t="str">
            <v>kW</v>
          </cell>
          <cell r="I211" t="str">
            <v>消費電力(冷房)</v>
          </cell>
          <cell r="J211">
            <v>0</v>
          </cell>
          <cell r="K211" t="str">
            <v>kW</v>
          </cell>
          <cell r="L211" t="str">
            <v>暖房能力</v>
          </cell>
          <cell r="M211">
            <v>7.5</v>
          </cell>
          <cell r="N211" t="str">
            <v>kW</v>
          </cell>
          <cell r="O211" t="str">
            <v>消費電力(暖房)</v>
          </cell>
          <cell r="P211">
            <v>0</v>
          </cell>
          <cell r="Q211" t="str">
            <v>kW</v>
          </cell>
          <cell r="R211" t="str">
            <v>電源</v>
          </cell>
          <cell r="S211" t="str">
            <v>三相</v>
          </cell>
          <cell r="T211" t="str">
            <v>φ</v>
          </cell>
          <cell r="U211" t="str">
            <v>電圧</v>
          </cell>
          <cell r="V211">
            <v>200</v>
          </cell>
          <cell r="W211" t="str">
            <v>V</v>
          </cell>
          <cell r="X211" t="str">
            <v>外形寸法　高さ</v>
          </cell>
          <cell r="Y211">
            <v>850</v>
          </cell>
          <cell r="Z211" t="str">
            <v>mm</v>
          </cell>
          <cell r="AA211" t="str">
            <v>外形寸法　幅</v>
          </cell>
          <cell r="AB211">
            <v>870</v>
          </cell>
          <cell r="AC211" t="str">
            <v>mm</v>
          </cell>
          <cell r="AD211" t="str">
            <v>外形寸法　奥行</v>
          </cell>
          <cell r="AE211">
            <v>325</v>
          </cell>
          <cell r="AF211" t="str">
            <v>mm</v>
          </cell>
          <cell r="AG211" t="str">
            <v>圧縮機出力</v>
          </cell>
          <cell r="AH211">
            <v>2</v>
          </cell>
          <cell r="AI211" t="str">
            <v>kW</v>
          </cell>
          <cell r="AJ211" t="str">
            <v>風量</v>
          </cell>
          <cell r="AK211">
            <v>50</v>
          </cell>
          <cell r="AL211" t="str">
            <v>m3/min</v>
          </cell>
          <cell r="AM211" t="str">
            <v>送風機出力</v>
          </cell>
          <cell r="AN211">
            <v>8.5000000000000006E-2</v>
          </cell>
          <cell r="AO211" t="str">
            <v>kW</v>
          </cell>
          <cell r="AP211" t="str">
            <v>冷媒配管１(ガス)</v>
          </cell>
          <cell r="AQ211">
            <v>15.88</v>
          </cell>
          <cell r="AR211" t="str">
            <v>φ(mm)</v>
          </cell>
          <cell r="AS211" t="str">
            <v>冷媒配管１(液)</v>
          </cell>
          <cell r="AT211">
            <v>9.52</v>
          </cell>
          <cell r="AU211" t="str">
            <v>φ(mm)</v>
          </cell>
          <cell r="AV211" t="str">
            <v>製品質量</v>
          </cell>
          <cell r="AW211">
            <v>70</v>
          </cell>
          <cell r="AX211" t="str">
            <v>kg</v>
          </cell>
        </row>
        <row r="212">
          <cell r="B212" t="str">
            <v>PUH-J80FK</v>
          </cell>
          <cell r="C212" t="str">
            <v>標準価格</v>
          </cell>
          <cell r="D212">
            <v>405000</v>
          </cell>
          <cell r="E212" t="str">
            <v>円</v>
          </cell>
          <cell r="F212" t="str">
            <v>冷房能力</v>
          </cell>
          <cell r="G212">
            <v>7.1</v>
          </cell>
          <cell r="H212" t="str">
            <v>kW</v>
          </cell>
          <cell r="I212" t="str">
            <v>消費電力(冷房)</v>
          </cell>
          <cell r="J212">
            <v>2.58</v>
          </cell>
          <cell r="K212" t="str">
            <v>kW</v>
          </cell>
          <cell r="L212" t="str">
            <v>暖房能力</v>
          </cell>
          <cell r="M212">
            <v>8</v>
          </cell>
          <cell r="N212" t="str">
            <v>kW</v>
          </cell>
          <cell r="O212" t="str">
            <v>消費電力(暖房)</v>
          </cell>
          <cell r="P212">
            <v>2.57</v>
          </cell>
          <cell r="Q212" t="str">
            <v>kW</v>
          </cell>
          <cell r="R212" t="str">
            <v>電源</v>
          </cell>
          <cell r="S212" t="str">
            <v>三相</v>
          </cell>
          <cell r="T212" t="str">
            <v>φ</v>
          </cell>
          <cell r="U212" t="str">
            <v>電圧</v>
          </cell>
          <cell r="V212">
            <v>200</v>
          </cell>
          <cell r="W212" t="str">
            <v>V</v>
          </cell>
          <cell r="X212" t="str">
            <v>外形寸法　高さ</v>
          </cell>
          <cell r="Y212">
            <v>900</v>
          </cell>
          <cell r="Z212" t="str">
            <v>mm</v>
          </cell>
          <cell r="AA212" t="str">
            <v>外形寸法　幅</v>
          </cell>
          <cell r="AB212">
            <v>900</v>
          </cell>
          <cell r="AC212" t="str">
            <v>mm</v>
          </cell>
          <cell r="AD212" t="str">
            <v>外形寸法　奥行</v>
          </cell>
          <cell r="AE212">
            <v>350</v>
          </cell>
          <cell r="AF212" t="str">
            <v>mm</v>
          </cell>
          <cell r="AG212" t="str">
            <v>圧縮機出力</v>
          </cell>
          <cell r="AH212">
            <v>2.2000000000000002</v>
          </cell>
          <cell r="AI212" t="str">
            <v>kW</v>
          </cell>
          <cell r="AJ212" t="str">
            <v>風量</v>
          </cell>
          <cell r="AK212">
            <v>50</v>
          </cell>
          <cell r="AL212" t="str">
            <v>m3/min</v>
          </cell>
          <cell r="AM212" t="str">
            <v>送風機出力</v>
          </cell>
          <cell r="AN212">
            <v>0.06</v>
          </cell>
          <cell r="AO212" t="str">
            <v>kW</v>
          </cell>
          <cell r="AP212" t="str">
            <v>冷媒配管１(ガス)</v>
          </cell>
          <cell r="AQ212">
            <v>15.88</v>
          </cell>
          <cell r="AR212" t="str">
            <v>φ(mm)</v>
          </cell>
          <cell r="AS212" t="str">
            <v>冷媒配管１(液)</v>
          </cell>
          <cell r="AT212">
            <v>9.52</v>
          </cell>
          <cell r="AU212" t="str">
            <v>φ(mm)</v>
          </cell>
          <cell r="AV212" t="str">
            <v>製品質量</v>
          </cell>
          <cell r="AW212">
            <v>76</v>
          </cell>
          <cell r="AX212" t="str">
            <v>kg</v>
          </cell>
        </row>
        <row r="213">
          <cell r="B213" t="str">
            <v>PUH-J80FK-BS</v>
          </cell>
          <cell r="C213" t="str">
            <v>標準価格</v>
          </cell>
          <cell r="D213">
            <v>495000</v>
          </cell>
          <cell r="E213" t="str">
            <v>円</v>
          </cell>
          <cell r="F213" t="str">
            <v>冷房能力</v>
          </cell>
          <cell r="G213">
            <v>7.1</v>
          </cell>
          <cell r="H213" t="str">
            <v>kW</v>
          </cell>
          <cell r="I213" t="str">
            <v>消費電力(冷房)</v>
          </cell>
          <cell r="J213">
            <v>0</v>
          </cell>
          <cell r="K213" t="str">
            <v>kW</v>
          </cell>
          <cell r="L213" t="str">
            <v>暖房能力</v>
          </cell>
          <cell r="M213">
            <v>8</v>
          </cell>
          <cell r="N213" t="str">
            <v>kW</v>
          </cell>
          <cell r="O213" t="str">
            <v>消費電力(暖房)</v>
          </cell>
          <cell r="P213">
            <v>0</v>
          </cell>
          <cell r="Q213" t="str">
            <v>kW</v>
          </cell>
          <cell r="R213" t="str">
            <v>電源</v>
          </cell>
          <cell r="S213" t="str">
            <v>三相</v>
          </cell>
          <cell r="T213" t="str">
            <v>φ</v>
          </cell>
          <cell r="U213" t="str">
            <v>電圧</v>
          </cell>
          <cell r="V213">
            <v>200</v>
          </cell>
          <cell r="W213" t="str">
            <v>V</v>
          </cell>
          <cell r="X213" t="str">
            <v>外形寸法　高さ</v>
          </cell>
          <cell r="Y213">
            <v>900</v>
          </cell>
          <cell r="Z213" t="str">
            <v>mm</v>
          </cell>
          <cell r="AA213" t="str">
            <v>外形寸法　幅</v>
          </cell>
          <cell r="AB213">
            <v>900</v>
          </cell>
          <cell r="AC213" t="str">
            <v>mm</v>
          </cell>
          <cell r="AD213" t="str">
            <v>外形寸法　奥行</v>
          </cell>
          <cell r="AE213">
            <v>350</v>
          </cell>
          <cell r="AF213" t="str">
            <v>mm</v>
          </cell>
          <cell r="AG213" t="str">
            <v>圧縮機出力</v>
          </cell>
          <cell r="AH213">
            <v>2.2000000000000002</v>
          </cell>
          <cell r="AI213" t="str">
            <v>kW</v>
          </cell>
          <cell r="AJ213" t="str">
            <v>風量</v>
          </cell>
          <cell r="AK213">
            <v>50</v>
          </cell>
          <cell r="AL213" t="str">
            <v>m3/min</v>
          </cell>
          <cell r="AM213" t="str">
            <v>送風機出力</v>
          </cell>
          <cell r="AN213">
            <v>0.06</v>
          </cell>
          <cell r="AO213" t="str">
            <v>kW</v>
          </cell>
          <cell r="AP213" t="str">
            <v>冷媒配管１(ガス)</v>
          </cell>
          <cell r="AQ213">
            <v>15.88</v>
          </cell>
          <cell r="AR213" t="str">
            <v>φ(mm)</v>
          </cell>
          <cell r="AS213" t="str">
            <v>冷媒配管１(液)</v>
          </cell>
          <cell r="AT213">
            <v>9.52</v>
          </cell>
          <cell r="AU213" t="str">
            <v>φ(mm)</v>
          </cell>
          <cell r="AV213" t="str">
            <v>製品質量</v>
          </cell>
          <cell r="AW213">
            <v>76</v>
          </cell>
          <cell r="AX213" t="str">
            <v>kg</v>
          </cell>
        </row>
        <row r="214">
          <cell r="B214" t="str">
            <v>PUH-J80FK-BSG</v>
          </cell>
          <cell r="C214" t="str">
            <v>標準価格</v>
          </cell>
          <cell r="D214">
            <v>535000</v>
          </cell>
          <cell r="E214" t="str">
            <v>円</v>
          </cell>
          <cell r="F214" t="str">
            <v>冷房能力</v>
          </cell>
          <cell r="G214">
            <v>7.1</v>
          </cell>
          <cell r="H214" t="str">
            <v>kW</v>
          </cell>
          <cell r="I214" t="str">
            <v>消費電力(冷房)</v>
          </cell>
          <cell r="J214">
            <v>0</v>
          </cell>
          <cell r="K214" t="str">
            <v>kW</v>
          </cell>
          <cell r="L214" t="str">
            <v>暖房能力</v>
          </cell>
          <cell r="M214">
            <v>8</v>
          </cell>
          <cell r="N214" t="str">
            <v>kW</v>
          </cell>
          <cell r="O214" t="str">
            <v>消費電力(暖房)</v>
          </cell>
          <cell r="P214">
            <v>0</v>
          </cell>
          <cell r="Q214" t="str">
            <v>kW</v>
          </cell>
          <cell r="R214" t="str">
            <v>電源</v>
          </cell>
          <cell r="S214" t="str">
            <v>三相</v>
          </cell>
          <cell r="T214" t="str">
            <v>φ</v>
          </cell>
          <cell r="U214" t="str">
            <v>電圧</v>
          </cell>
          <cell r="V214">
            <v>200</v>
          </cell>
          <cell r="W214" t="str">
            <v>V</v>
          </cell>
          <cell r="X214" t="str">
            <v>外形寸法　高さ</v>
          </cell>
          <cell r="Y214">
            <v>900</v>
          </cell>
          <cell r="Z214" t="str">
            <v>mm</v>
          </cell>
          <cell r="AA214" t="str">
            <v>外形寸法　幅</v>
          </cell>
          <cell r="AB214">
            <v>900</v>
          </cell>
          <cell r="AC214" t="str">
            <v>mm</v>
          </cell>
          <cell r="AD214" t="str">
            <v>外形寸法　奥行</v>
          </cell>
          <cell r="AE214">
            <v>350</v>
          </cell>
          <cell r="AF214" t="str">
            <v>mm</v>
          </cell>
          <cell r="AG214" t="str">
            <v>圧縮機出力</v>
          </cell>
          <cell r="AH214">
            <v>2.2000000000000002</v>
          </cell>
          <cell r="AI214" t="str">
            <v>kW</v>
          </cell>
          <cell r="AJ214" t="str">
            <v>風量</v>
          </cell>
          <cell r="AK214">
            <v>50</v>
          </cell>
          <cell r="AL214" t="str">
            <v>m3/min</v>
          </cell>
          <cell r="AM214" t="str">
            <v>送風機出力</v>
          </cell>
          <cell r="AN214">
            <v>0.06</v>
          </cell>
          <cell r="AO214" t="str">
            <v>kW</v>
          </cell>
          <cell r="AP214" t="str">
            <v>冷媒配管１(ガス)</v>
          </cell>
          <cell r="AQ214">
            <v>15.88</v>
          </cell>
          <cell r="AR214" t="str">
            <v>φ(mm)</v>
          </cell>
          <cell r="AS214" t="str">
            <v>冷媒配管１(液)</v>
          </cell>
          <cell r="AT214">
            <v>9.52</v>
          </cell>
          <cell r="AU214" t="str">
            <v>φ(mm)</v>
          </cell>
          <cell r="AV214" t="str">
            <v>製品質量</v>
          </cell>
          <cell r="AW214">
            <v>76</v>
          </cell>
          <cell r="AX214" t="str">
            <v>kg</v>
          </cell>
        </row>
        <row r="215">
          <cell r="B215" t="str">
            <v>PUH-J80GA</v>
          </cell>
          <cell r="C215" t="str">
            <v>標準価格</v>
          </cell>
          <cell r="D215">
            <v>410000</v>
          </cell>
          <cell r="E215" t="str">
            <v>円</v>
          </cell>
          <cell r="F215" t="str">
            <v>冷房能力</v>
          </cell>
          <cell r="G215">
            <v>7.1</v>
          </cell>
          <cell r="H215" t="str">
            <v>kW</v>
          </cell>
          <cell r="I215" t="str">
            <v>消費電力(冷房)</v>
          </cell>
          <cell r="J215">
            <v>2.58</v>
          </cell>
          <cell r="K215" t="str">
            <v>kW</v>
          </cell>
          <cell r="L215" t="str">
            <v>暖房能力</v>
          </cell>
          <cell r="M215">
            <v>8</v>
          </cell>
          <cell r="N215" t="str">
            <v>kW</v>
          </cell>
          <cell r="O215" t="str">
            <v>消費電力(暖房)</v>
          </cell>
          <cell r="P215">
            <v>2.57</v>
          </cell>
          <cell r="Q215" t="str">
            <v>kW</v>
          </cell>
          <cell r="R215" t="str">
            <v>電源</v>
          </cell>
          <cell r="S215" t="str">
            <v>三相</v>
          </cell>
          <cell r="T215" t="str">
            <v>φ</v>
          </cell>
          <cell r="U215" t="str">
            <v>電圧</v>
          </cell>
          <cell r="V215">
            <v>200</v>
          </cell>
          <cell r="W215" t="str">
            <v>V</v>
          </cell>
          <cell r="X215" t="str">
            <v>外形寸法　高さ</v>
          </cell>
          <cell r="Y215">
            <v>855</v>
          </cell>
          <cell r="Z215" t="str">
            <v>mm</v>
          </cell>
          <cell r="AA215" t="str">
            <v>外形寸法　幅</v>
          </cell>
          <cell r="AB215">
            <v>900</v>
          </cell>
          <cell r="AC215" t="str">
            <v>mm</v>
          </cell>
          <cell r="AD215" t="str">
            <v>外形寸法　奥行</v>
          </cell>
          <cell r="AE215">
            <v>330</v>
          </cell>
          <cell r="AF215" t="str">
            <v>mm</v>
          </cell>
          <cell r="AG215" t="str">
            <v>圧縮機出力</v>
          </cell>
          <cell r="AH215">
            <v>2.4</v>
          </cell>
          <cell r="AI215" t="str">
            <v>kW</v>
          </cell>
          <cell r="AJ215" t="str">
            <v>風量</v>
          </cell>
          <cell r="AK215">
            <v>45</v>
          </cell>
          <cell r="AL215" t="str">
            <v>m3/min</v>
          </cell>
          <cell r="AM215" t="str">
            <v>送風機出力</v>
          </cell>
          <cell r="AN215">
            <v>0.06</v>
          </cell>
          <cell r="AO215" t="str">
            <v>kW</v>
          </cell>
          <cell r="AP215" t="str">
            <v>冷媒配管１(ガス)</v>
          </cell>
          <cell r="AQ215">
            <v>15.88</v>
          </cell>
          <cell r="AR215" t="str">
            <v>φ(mm)</v>
          </cell>
          <cell r="AS215" t="str">
            <v>冷媒配管１(液)</v>
          </cell>
          <cell r="AT215">
            <v>9.52</v>
          </cell>
          <cell r="AU215" t="str">
            <v>φ(mm)</v>
          </cell>
          <cell r="AV215" t="str">
            <v>製品質量</v>
          </cell>
          <cell r="AW215">
            <v>76</v>
          </cell>
          <cell r="AX215" t="str">
            <v>kg</v>
          </cell>
        </row>
        <row r="216">
          <cell r="B216" t="str">
            <v>PUH-J80GA-BS</v>
          </cell>
          <cell r="C216" t="str">
            <v>標準価格</v>
          </cell>
          <cell r="D216">
            <v>495000</v>
          </cell>
          <cell r="E216" t="str">
            <v>円</v>
          </cell>
          <cell r="F216" t="str">
            <v>冷房能力</v>
          </cell>
          <cell r="G216">
            <v>7.1</v>
          </cell>
          <cell r="H216" t="str">
            <v>kW</v>
          </cell>
          <cell r="I216" t="str">
            <v>消費電力(冷房)</v>
          </cell>
          <cell r="J216">
            <v>2.58</v>
          </cell>
          <cell r="K216" t="str">
            <v>kW</v>
          </cell>
          <cell r="L216" t="str">
            <v>暖房能力</v>
          </cell>
          <cell r="M216">
            <v>8</v>
          </cell>
          <cell r="N216" t="str">
            <v>kW</v>
          </cell>
          <cell r="O216" t="str">
            <v>消費電力(暖房)</v>
          </cell>
          <cell r="P216">
            <v>2.57</v>
          </cell>
          <cell r="Q216" t="str">
            <v>kW</v>
          </cell>
          <cell r="R216" t="str">
            <v>電源</v>
          </cell>
          <cell r="S216" t="str">
            <v>三相</v>
          </cell>
          <cell r="T216" t="str">
            <v>φ</v>
          </cell>
          <cell r="U216" t="str">
            <v>電圧</v>
          </cell>
          <cell r="V216">
            <v>200</v>
          </cell>
          <cell r="W216" t="str">
            <v>V</v>
          </cell>
          <cell r="X216" t="str">
            <v>外形寸法　高さ</v>
          </cell>
          <cell r="Y216">
            <v>855</v>
          </cell>
          <cell r="Z216" t="str">
            <v>mm</v>
          </cell>
          <cell r="AA216" t="str">
            <v>外形寸法　幅</v>
          </cell>
          <cell r="AB216">
            <v>900</v>
          </cell>
          <cell r="AC216" t="str">
            <v>mm</v>
          </cell>
          <cell r="AD216" t="str">
            <v>外形寸法　奥行</v>
          </cell>
          <cell r="AE216">
            <v>330</v>
          </cell>
          <cell r="AF216" t="str">
            <v>mm</v>
          </cell>
          <cell r="AG216" t="str">
            <v>圧縮機出力</v>
          </cell>
          <cell r="AH216">
            <v>2.4</v>
          </cell>
          <cell r="AI216" t="str">
            <v>kW</v>
          </cell>
          <cell r="AJ216" t="str">
            <v>風量</v>
          </cell>
          <cell r="AK216">
            <v>45</v>
          </cell>
          <cell r="AL216" t="str">
            <v>m3/min</v>
          </cell>
          <cell r="AM216" t="str">
            <v>送風機出力</v>
          </cell>
          <cell r="AN216">
            <v>0.06</v>
          </cell>
          <cell r="AO216" t="str">
            <v>kW</v>
          </cell>
          <cell r="AP216" t="str">
            <v>冷媒配管１(ガス)</v>
          </cell>
          <cell r="AQ216">
            <v>15.88</v>
          </cell>
          <cell r="AR216" t="str">
            <v>φ(mm)</v>
          </cell>
          <cell r="AS216" t="str">
            <v>冷媒配管１(液)</v>
          </cell>
          <cell r="AT216">
            <v>9.52</v>
          </cell>
          <cell r="AU216" t="str">
            <v>φ(mm)</v>
          </cell>
          <cell r="AV216" t="str">
            <v>製品質量</v>
          </cell>
          <cell r="AW216">
            <v>76</v>
          </cell>
          <cell r="AX216" t="str">
            <v>kg</v>
          </cell>
        </row>
        <row r="217">
          <cell r="B217" t="str">
            <v>PUH-J80GA-BSG</v>
          </cell>
          <cell r="C217" t="str">
            <v>標準価格</v>
          </cell>
          <cell r="D217">
            <v>535000</v>
          </cell>
          <cell r="E217" t="str">
            <v>円</v>
          </cell>
          <cell r="F217" t="str">
            <v>冷房能力</v>
          </cell>
          <cell r="G217">
            <v>7.1</v>
          </cell>
          <cell r="H217" t="str">
            <v>kW</v>
          </cell>
          <cell r="I217" t="str">
            <v>消費電力(冷房)</v>
          </cell>
          <cell r="J217">
            <v>2.58</v>
          </cell>
          <cell r="K217" t="str">
            <v>kW</v>
          </cell>
          <cell r="L217" t="str">
            <v>暖房能力</v>
          </cell>
          <cell r="M217">
            <v>8</v>
          </cell>
          <cell r="N217" t="str">
            <v>kW</v>
          </cell>
          <cell r="O217" t="str">
            <v>消費電力(暖房)</v>
          </cell>
          <cell r="P217">
            <v>2.57</v>
          </cell>
          <cell r="Q217" t="str">
            <v>kW</v>
          </cell>
          <cell r="R217" t="str">
            <v>電源</v>
          </cell>
          <cell r="S217" t="str">
            <v>三相</v>
          </cell>
          <cell r="T217" t="str">
            <v>φ</v>
          </cell>
          <cell r="U217" t="str">
            <v>電圧</v>
          </cell>
          <cell r="V217">
            <v>200</v>
          </cell>
          <cell r="W217" t="str">
            <v>V</v>
          </cell>
          <cell r="X217" t="str">
            <v>外形寸法　高さ</v>
          </cell>
          <cell r="Y217">
            <v>855</v>
          </cell>
          <cell r="Z217" t="str">
            <v>mm</v>
          </cell>
          <cell r="AA217" t="str">
            <v>外形寸法　幅</v>
          </cell>
          <cell r="AB217">
            <v>900</v>
          </cell>
          <cell r="AC217" t="str">
            <v>mm</v>
          </cell>
          <cell r="AD217" t="str">
            <v>外形寸法　奥行</v>
          </cell>
          <cell r="AE217">
            <v>330</v>
          </cell>
          <cell r="AF217" t="str">
            <v>mm</v>
          </cell>
          <cell r="AG217" t="str">
            <v>圧縮機出力</v>
          </cell>
          <cell r="AH217">
            <v>2.4</v>
          </cell>
          <cell r="AI217" t="str">
            <v>kW</v>
          </cell>
          <cell r="AJ217" t="str">
            <v>風量</v>
          </cell>
          <cell r="AK217">
            <v>45</v>
          </cell>
          <cell r="AL217" t="str">
            <v>m3/min</v>
          </cell>
          <cell r="AM217" t="str">
            <v>送風機出力</v>
          </cell>
          <cell r="AN217">
            <v>0.06</v>
          </cell>
          <cell r="AO217" t="str">
            <v>kW</v>
          </cell>
          <cell r="AP217" t="str">
            <v>冷媒配管１(ガス)</v>
          </cell>
          <cell r="AQ217">
            <v>15.88</v>
          </cell>
          <cell r="AR217" t="str">
            <v>φ(mm)</v>
          </cell>
          <cell r="AS217" t="str">
            <v>冷媒配管１(液)</v>
          </cell>
          <cell r="AT217">
            <v>9.52</v>
          </cell>
          <cell r="AU217" t="str">
            <v>φ(mm)</v>
          </cell>
          <cell r="AV217" t="str">
            <v>製品質量</v>
          </cell>
          <cell r="AW217">
            <v>76</v>
          </cell>
          <cell r="AX217" t="str">
            <v>kg</v>
          </cell>
        </row>
        <row r="218">
          <cell r="B218" t="str">
            <v>PUH-J80GAM</v>
          </cell>
          <cell r="C218" t="str">
            <v>標準価格</v>
          </cell>
          <cell r="D218">
            <v>435000</v>
          </cell>
          <cell r="E218" t="str">
            <v>円</v>
          </cell>
          <cell r="F218" t="str">
            <v>冷房能力</v>
          </cell>
          <cell r="G218">
            <v>7.1</v>
          </cell>
          <cell r="H218" t="str">
            <v>kW</v>
          </cell>
          <cell r="I218" t="str">
            <v>消費電力(冷房)</v>
          </cell>
          <cell r="J218">
            <v>2.58</v>
          </cell>
          <cell r="K218" t="str">
            <v>kW</v>
          </cell>
          <cell r="L218" t="str">
            <v>暖房能力</v>
          </cell>
          <cell r="M218">
            <v>8</v>
          </cell>
          <cell r="N218" t="str">
            <v>kW</v>
          </cell>
          <cell r="O218" t="str">
            <v>消費電力(暖房)</v>
          </cell>
          <cell r="P218">
            <v>2.57</v>
          </cell>
          <cell r="Q218" t="str">
            <v>kW</v>
          </cell>
          <cell r="R218" t="str">
            <v>電源</v>
          </cell>
          <cell r="S218" t="str">
            <v>三相</v>
          </cell>
          <cell r="T218" t="str">
            <v>φ</v>
          </cell>
          <cell r="U218" t="str">
            <v>電圧</v>
          </cell>
          <cell r="V218">
            <v>200</v>
          </cell>
          <cell r="W218" t="str">
            <v>V</v>
          </cell>
          <cell r="X218" t="str">
            <v>外形寸法　高さ</v>
          </cell>
          <cell r="Y218">
            <v>855</v>
          </cell>
          <cell r="Z218" t="str">
            <v>mm</v>
          </cell>
          <cell r="AA218" t="str">
            <v>外形寸法　幅</v>
          </cell>
          <cell r="AB218">
            <v>900</v>
          </cell>
          <cell r="AC218" t="str">
            <v>mm</v>
          </cell>
          <cell r="AD218" t="str">
            <v>外形寸法　奥行</v>
          </cell>
          <cell r="AE218">
            <v>33</v>
          </cell>
          <cell r="AF218" t="str">
            <v>mm</v>
          </cell>
          <cell r="AG218" t="str">
            <v>圧縮機出力</v>
          </cell>
          <cell r="AH218">
            <v>2.4</v>
          </cell>
          <cell r="AI218" t="str">
            <v>kW</v>
          </cell>
          <cell r="AJ218" t="str">
            <v>風量</v>
          </cell>
          <cell r="AK218">
            <v>45</v>
          </cell>
          <cell r="AL218" t="str">
            <v>m3/min</v>
          </cell>
          <cell r="AM218" t="str">
            <v>送風機出力</v>
          </cell>
          <cell r="AN218">
            <v>0.06</v>
          </cell>
          <cell r="AO218" t="str">
            <v>kW</v>
          </cell>
          <cell r="AP218" t="str">
            <v>冷媒配管１(ガス)</v>
          </cell>
          <cell r="AQ218">
            <v>15.88</v>
          </cell>
          <cell r="AR218" t="str">
            <v>φ(mm)</v>
          </cell>
          <cell r="AS218" t="str">
            <v>冷媒配管１(液)</v>
          </cell>
          <cell r="AT218">
            <v>9.52</v>
          </cell>
          <cell r="AU218" t="str">
            <v>φ(mm)</v>
          </cell>
          <cell r="AV218" t="str">
            <v>製品質量</v>
          </cell>
          <cell r="AW218">
            <v>76</v>
          </cell>
          <cell r="AX218" t="str">
            <v>kg</v>
          </cell>
        </row>
        <row r="219">
          <cell r="B219" t="str">
            <v>PUH-J90FK</v>
          </cell>
          <cell r="C219" t="str">
            <v>標準価格</v>
          </cell>
          <cell r="D219">
            <v>435000</v>
          </cell>
          <cell r="E219" t="str">
            <v>円</v>
          </cell>
          <cell r="F219" t="str">
            <v>冷房能力</v>
          </cell>
          <cell r="G219">
            <v>8</v>
          </cell>
          <cell r="H219" t="str">
            <v>kW</v>
          </cell>
          <cell r="I219" t="str">
            <v>消費電力(冷房)</v>
          </cell>
          <cell r="J219">
            <v>3</v>
          </cell>
          <cell r="K219" t="str">
            <v>kW</v>
          </cell>
          <cell r="L219" t="str">
            <v>暖房能力</v>
          </cell>
          <cell r="M219">
            <v>9</v>
          </cell>
          <cell r="N219" t="str">
            <v>kW</v>
          </cell>
          <cell r="O219" t="str">
            <v>消費電力(暖房)</v>
          </cell>
          <cell r="P219">
            <v>2.96</v>
          </cell>
          <cell r="Q219" t="str">
            <v>kW</v>
          </cell>
          <cell r="R219" t="str">
            <v>電源</v>
          </cell>
          <cell r="S219" t="str">
            <v>三相</v>
          </cell>
          <cell r="T219" t="str">
            <v>φ</v>
          </cell>
          <cell r="U219" t="str">
            <v>電圧</v>
          </cell>
          <cell r="V219">
            <v>200</v>
          </cell>
          <cell r="W219" t="str">
            <v>V</v>
          </cell>
          <cell r="X219" t="str">
            <v>外形寸法　高さ</v>
          </cell>
          <cell r="Y219">
            <v>1280</v>
          </cell>
          <cell r="Z219" t="str">
            <v>mm</v>
          </cell>
          <cell r="AA219" t="str">
            <v>外形寸法　幅</v>
          </cell>
          <cell r="AB219">
            <v>900</v>
          </cell>
          <cell r="AC219" t="str">
            <v>mm</v>
          </cell>
          <cell r="AD219" t="str">
            <v>外形寸法　奥行</v>
          </cell>
          <cell r="AE219">
            <v>350</v>
          </cell>
          <cell r="AF219" t="str">
            <v>mm</v>
          </cell>
          <cell r="AG219" t="str">
            <v>圧縮機出力</v>
          </cell>
          <cell r="AH219">
            <v>2.4</v>
          </cell>
          <cell r="AI219" t="str">
            <v>kW</v>
          </cell>
          <cell r="AJ219" t="str">
            <v>風量</v>
          </cell>
          <cell r="AK219">
            <v>95</v>
          </cell>
          <cell r="AL219" t="str">
            <v>m3/min</v>
          </cell>
          <cell r="AM219" t="str">
            <v>送風機出力</v>
          </cell>
          <cell r="AN219" t="str">
            <v>0.04×2</v>
          </cell>
          <cell r="AO219" t="str">
            <v>kW</v>
          </cell>
          <cell r="AP219" t="str">
            <v>冷媒配管１(ガス)</v>
          </cell>
          <cell r="AQ219">
            <v>15.88</v>
          </cell>
          <cell r="AR219" t="str">
            <v>φ(mm)</v>
          </cell>
          <cell r="AS219" t="str">
            <v>冷媒配管１(液)</v>
          </cell>
          <cell r="AT219">
            <v>9.52</v>
          </cell>
          <cell r="AU219" t="str">
            <v>φ(mm)</v>
          </cell>
          <cell r="AV219" t="str">
            <v>製品質量</v>
          </cell>
          <cell r="AW219">
            <v>90</v>
          </cell>
          <cell r="AX219" t="str">
            <v>kg</v>
          </cell>
        </row>
        <row r="220">
          <cell r="B220" t="str">
            <v>PUH-J90FK-BS</v>
          </cell>
          <cell r="C220" t="str">
            <v>標準価格</v>
          </cell>
          <cell r="D220">
            <v>530000</v>
          </cell>
          <cell r="E220" t="str">
            <v>円</v>
          </cell>
          <cell r="F220" t="str">
            <v>冷房能力</v>
          </cell>
          <cell r="G220">
            <v>8</v>
          </cell>
          <cell r="H220" t="str">
            <v>kW</v>
          </cell>
          <cell r="I220" t="str">
            <v>消費電力(冷房)</v>
          </cell>
          <cell r="J220">
            <v>0</v>
          </cell>
          <cell r="K220" t="str">
            <v>kW</v>
          </cell>
          <cell r="L220" t="str">
            <v>暖房能力</v>
          </cell>
          <cell r="M220">
            <v>9</v>
          </cell>
          <cell r="N220" t="str">
            <v>kW</v>
          </cell>
          <cell r="O220" t="str">
            <v>消費電力(暖房)</v>
          </cell>
          <cell r="P220">
            <v>0</v>
          </cell>
          <cell r="Q220" t="str">
            <v>kW</v>
          </cell>
          <cell r="R220" t="str">
            <v>電源</v>
          </cell>
          <cell r="S220" t="str">
            <v>三相</v>
          </cell>
          <cell r="T220" t="str">
            <v>φ</v>
          </cell>
          <cell r="U220" t="str">
            <v>電圧</v>
          </cell>
          <cell r="V220">
            <v>200</v>
          </cell>
          <cell r="W220" t="str">
            <v>V</v>
          </cell>
          <cell r="X220" t="str">
            <v>外形寸法　高さ</v>
          </cell>
          <cell r="Y220">
            <v>1280</v>
          </cell>
          <cell r="Z220" t="str">
            <v>mm</v>
          </cell>
          <cell r="AA220" t="str">
            <v>外形寸法　幅</v>
          </cell>
          <cell r="AB220">
            <v>900</v>
          </cell>
          <cell r="AC220" t="str">
            <v>mm</v>
          </cell>
          <cell r="AD220" t="str">
            <v>外形寸法　奥行</v>
          </cell>
          <cell r="AE220">
            <v>350</v>
          </cell>
          <cell r="AF220" t="str">
            <v>mm</v>
          </cell>
          <cell r="AG220" t="str">
            <v>圧縮機出力</v>
          </cell>
          <cell r="AH220">
            <v>2.4</v>
          </cell>
          <cell r="AI220" t="str">
            <v>kW</v>
          </cell>
          <cell r="AJ220" t="str">
            <v>風量</v>
          </cell>
          <cell r="AK220">
            <v>95</v>
          </cell>
          <cell r="AL220" t="str">
            <v>m3/min</v>
          </cell>
          <cell r="AM220" t="str">
            <v>送風機出力</v>
          </cell>
          <cell r="AN220" t="str">
            <v>0.04×2</v>
          </cell>
          <cell r="AO220" t="str">
            <v>kW</v>
          </cell>
          <cell r="AP220" t="str">
            <v>冷媒配管１(ガス)</v>
          </cell>
          <cell r="AQ220">
            <v>15.88</v>
          </cell>
          <cell r="AR220" t="str">
            <v>φ(mm)</v>
          </cell>
          <cell r="AS220" t="str">
            <v>冷媒配管１(液)</v>
          </cell>
          <cell r="AT220">
            <v>9.52</v>
          </cell>
          <cell r="AU220" t="str">
            <v>φ(mm)</v>
          </cell>
          <cell r="AV220" t="str">
            <v>製品質量</v>
          </cell>
          <cell r="AW220">
            <v>90</v>
          </cell>
          <cell r="AX220" t="str">
            <v>kg</v>
          </cell>
        </row>
        <row r="221">
          <cell r="B221" t="str">
            <v>PUH-J90FK-BSG</v>
          </cell>
          <cell r="C221" t="str">
            <v>標準価格</v>
          </cell>
          <cell r="D221">
            <v>575000</v>
          </cell>
          <cell r="E221" t="str">
            <v>円</v>
          </cell>
          <cell r="F221" t="str">
            <v>冷房能力</v>
          </cell>
          <cell r="G221">
            <v>8</v>
          </cell>
          <cell r="H221" t="str">
            <v>kW</v>
          </cell>
          <cell r="I221" t="str">
            <v>消費電力(冷房)</v>
          </cell>
          <cell r="J221">
            <v>0</v>
          </cell>
          <cell r="K221" t="str">
            <v>kW</v>
          </cell>
          <cell r="L221" t="str">
            <v>暖房能力</v>
          </cell>
          <cell r="M221">
            <v>9</v>
          </cell>
          <cell r="N221" t="str">
            <v>kW</v>
          </cell>
          <cell r="O221" t="str">
            <v>消費電力(暖房)</v>
          </cell>
          <cell r="P221">
            <v>0</v>
          </cell>
          <cell r="Q221" t="str">
            <v>kW</v>
          </cell>
          <cell r="R221" t="str">
            <v>電源</v>
          </cell>
          <cell r="S221" t="str">
            <v>三相</v>
          </cell>
          <cell r="T221" t="str">
            <v>φ</v>
          </cell>
          <cell r="U221" t="str">
            <v>電圧</v>
          </cell>
          <cell r="V221">
            <v>200</v>
          </cell>
          <cell r="W221" t="str">
            <v>V</v>
          </cell>
          <cell r="X221" t="str">
            <v>外形寸法　高さ</v>
          </cell>
          <cell r="Y221">
            <v>1280</v>
          </cell>
          <cell r="Z221" t="str">
            <v>mm</v>
          </cell>
          <cell r="AA221" t="str">
            <v>外形寸法　幅</v>
          </cell>
          <cell r="AB221">
            <v>900</v>
          </cell>
          <cell r="AC221" t="str">
            <v>mm</v>
          </cell>
          <cell r="AD221" t="str">
            <v>外形寸法　奥行</v>
          </cell>
          <cell r="AE221">
            <v>350</v>
          </cell>
          <cell r="AF221" t="str">
            <v>mm</v>
          </cell>
          <cell r="AG221" t="str">
            <v>圧縮機出力</v>
          </cell>
          <cell r="AH221">
            <v>2.4</v>
          </cell>
          <cell r="AI221" t="str">
            <v>kW</v>
          </cell>
          <cell r="AJ221" t="str">
            <v>風量</v>
          </cell>
          <cell r="AK221">
            <v>95</v>
          </cell>
          <cell r="AL221" t="str">
            <v>m3/min</v>
          </cell>
          <cell r="AM221" t="str">
            <v>送風機出力</v>
          </cell>
          <cell r="AN221" t="str">
            <v>0.04×2</v>
          </cell>
          <cell r="AO221" t="str">
            <v>kW</v>
          </cell>
          <cell r="AP221" t="str">
            <v>冷媒配管１(ガス)</v>
          </cell>
          <cell r="AQ221">
            <v>15.88</v>
          </cell>
          <cell r="AR221" t="str">
            <v>φ(mm)</v>
          </cell>
          <cell r="AS221" t="str">
            <v>冷媒配管１(液)</v>
          </cell>
          <cell r="AT221">
            <v>9.52</v>
          </cell>
          <cell r="AU221" t="str">
            <v>φ(mm)</v>
          </cell>
          <cell r="AV221" t="str">
            <v>製品質量</v>
          </cell>
          <cell r="AW221">
            <v>90</v>
          </cell>
          <cell r="AX221" t="str">
            <v>kg</v>
          </cell>
        </row>
        <row r="222">
          <cell r="B222" t="str">
            <v>PUH-J90GA</v>
          </cell>
          <cell r="C222" t="str">
            <v>標準価格</v>
          </cell>
          <cell r="D222">
            <v>440000</v>
          </cell>
          <cell r="E222" t="str">
            <v>円</v>
          </cell>
          <cell r="F222" t="str">
            <v>冷房能力</v>
          </cell>
          <cell r="G222">
            <v>8</v>
          </cell>
          <cell r="H222" t="str">
            <v>kW</v>
          </cell>
          <cell r="I222" t="str">
            <v>消費電力(冷房)</v>
          </cell>
          <cell r="J222">
            <v>3</v>
          </cell>
          <cell r="K222" t="str">
            <v>kW</v>
          </cell>
          <cell r="L222" t="str">
            <v>暖房能力</v>
          </cell>
          <cell r="M222">
            <v>9</v>
          </cell>
          <cell r="N222" t="str">
            <v>kW</v>
          </cell>
          <cell r="O222" t="str">
            <v>消費電力(暖房)</v>
          </cell>
          <cell r="P222">
            <v>2.96</v>
          </cell>
          <cell r="Q222" t="str">
            <v>kW</v>
          </cell>
          <cell r="R222" t="str">
            <v>電源</v>
          </cell>
          <cell r="S222" t="str">
            <v>三相</v>
          </cell>
          <cell r="T222" t="str">
            <v>φ</v>
          </cell>
          <cell r="U222" t="str">
            <v>電圧</v>
          </cell>
          <cell r="V222">
            <v>200</v>
          </cell>
          <cell r="W222" t="str">
            <v>V</v>
          </cell>
          <cell r="X222" t="str">
            <v>外形寸法　高さ</v>
          </cell>
          <cell r="Y222">
            <v>1260</v>
          </cell>
          <cell r="Z222" t="str">
            <v>mm</v>
          </cell>
          <cell r="AA222" t="str">
            <v>外形寸法　幅</v>
          </cell>
          <cell r="AB222">
            <v>900</v>
          </cell>
          <cell r="AC222" t="str">
            <v>mm</v>
          </cell>
          <cell r="AD222" t="str">
            <v>外形寸法　奥行</v>
          </cell>
          <cell r="AE222">
            <v>330</v>
          </cell>
          <cell r="AF222" t="str">
            <v>mm</v>
          </cell>
          <cell r="AG222" t="str">
            <v>圧縮機出力</v>
          </cell>
          <cell r="AH222">
            <v>2.7</v>
          </cell>
          <cell r="AI222" t="str">
            <v>kW</v>
          </cell>
          <cell r="AJ222" t="str">
            <v>風量</v>
          </cell>
          <cell r="AK222">
            <v>85</v>
          </cell>
          <cell r="AL222" t="str">
            <v>m3/min</v>
          </cell>
          <cell r="AM222" t="str">
            <v>送風機出力</v>
          </cell>
          <cell r="AN222" t="str">
            <v>0.06×2</v>
          </cell>
          <cell r="AO222" t="str">
            <v>kW</v>
          </cell>
          <cell r="AP222" t="str">
            <v>冷媒配管１(ガス)</v>
          </cell>
          <cell r="AQ222">
            <v>15.88</v>
          </cell>
          <cell r="AR222" t="str">
            <v>φ(mm)</v>
          </cell>
          <cell r="AS222" t="str">
            <v>冷媒配管１(液)</v>
          </cell>
          <cell r="AT222">
            <v>9.52</v>
          </cell>
          <cell r="AU222" t="str">
            <v>φ(mm)</v>
          </cell>
          <cell r="AV222" t="str">
            <v>製品質量</v>
          </cell>
          <cell r="AW222">
            <v>90</v>
          </cell>
          <cell r="AX222" t="str">
            <v>kg</v>
          </cell>
        </row>
        <row r="223">
          <cell r="B223" t="str">
            <v>PUH-J90GA-BS</v>
          </cell>
          <cell r="C223" t="str">
            <v>標準価格</v>
          </cell>
          <cell r="D223">
            <v>530000</v>
          </cell>
          <cell r="E223" t="str">
            <v>円</v>
          </cell>
          <cell r="F223" t="str">
            <v>冷房能力</v>
          </cell>
          <cell r="G223">
            <v>8</v>
          </cell>
          <cell r="H223" t="str">
            <v>kW</v>
          </cell>
          <cell r="I223" t="str">
            <v>消費電力(冷房)</v>
          </cell>
          <cell r="J223">
            <v>3</v>
          </cell>
          <cell r="K223" t="str">
            <v>kW</v>
          </cell>
          <cell r="L223" t="str">
            <v>暖房能力</v>
          </cell>
          <cell r="M223">
            <v>9</v>
          </cell>
          <cell r="N223" t="str">
            <v>kW</v>
          </cell>
          <cell r="O223" t="str">
            <v>消費電力(暖房)</v>
          </cell>
          <cell r="P223">
            <v>2.96</v>
          </cell>
          <cell r="Q223" t="str">
            <v>kW</v>
          </cell>
          <cell r="R223" t="str">
            <v>電源</v>
          </cell>
          <cell r="S223" t="str">
            <v>三相</v>
          </cell>
          <cell r="T223" t="str">
            <v>φ</v>
          </cell>
          <cell r="U223" t="str">
            <v>電圧</v>
          </cell>
          <cell r="V223">
            <v>200</v>
          </cell>
          <cell r="W223" t="str">
            <v>V</v>
          </cell>
          <cell r="X223" t="str">
            <v>外形寸法　高さ</v>
          </cell>
          <cell r="Y223">
            <v>1260</v>
          </cell>
          <cell r="Z223" t="str">
            <v>mm</v>
          </cell>
          <cell r="AA223" t="str">
            <v>外形寸法　幅</v>
          </cell>
          <cell r="AB223">
            <v>900</v>
          </cell>
          <cell r="AC223" t="str">
            <v>mm</v>
          </cell>
          <cell r="AD223" t="str">
            <v>外形寸法　奥行</v>
          </cell>
          <cell r="AE223">
            <v>330</v>
          </cell>
          <cell r="AF223" t="str">
            <v>mm</v>
          </cell>
          <cell r="AG223" t="str">
            <v>圧縮機出力</v>
          </cell>
          <cell r="AH223">
            <v>2.7</v>
          </cell>
          <cell r="AI223" t="str">
            <v>kW</v>
          </cell>
          <cell r="AJ223" t="str">
            <v>風量</v>
          </cell>
          <cell r="AK223">
            <v>85</v>
          </cell>
          <cell r="AL223" t="str">
            <v>m3/min</v>
          </cell>
          <cell r="AM223" t="str">
            <v>送風機出力</v>
          </cell>
          <cell r="AN223" t="str">
            <v>0.06×2</v>
          </cell>
          <cell r="AO223" t="str">
            <v>kW</v>
          </cell>
          <cell r="AP223" t="str">
            <v>冷媒配管１(ガス)</v>
          </cell>
          <cell r="AQ223">
            <v>15.88</v>
          </cell>
          <cell r="AR223" t="str">
            <v>φ(mm)</v>
          </cell>
          <cell r="AS223" t="str">
            <v>冷媒配管１(液)</v>
          </cell>
          <cell r="AT223">
            <v>9.52</v>
          </cell>
          <cell r="AU223" t="str">
            <v>φ(mm)</v>
          </cell>
          <cell r="AV223" t="str">
            <v>製品質量</v>
          </cell>
          <cell r="AW223">
            <v>90</v>
          </cell>
          <cell r="AX223" t="str">
            <v>kg</v>
          </cell>
        </row>
        <row r="224">
          <cell r="B224" t="str">
            <v>PUH-J90GA-BSG</v>
          </cell>
          <cell r="C224" t="str">
            <v>標準価格</v>
          </cell>
          <cell r="D224">
            <v>575000</v>
          </cell>
          <cell r="E224" t="str">
            <v>円</v>
          </cell>
          <cell r="F224" t="str">
            <v>冷房能力</v>
          </cell>
          <cell r="G224">
            <v>8</v>
          </cell>
          <cell r="H224" t="str">
            <v>kW</v>
          </cell>
          <cell r="I224" t="str">
            <v>消費電力(冷房)</v>
          </cell>
          <cell r="J224">
            <v>3</v>
          </cell>
          <cell r="K224" t="str">
            <v>kW</v>
          </cell>
          <cell r="L224" t="str">
            <v>暖房能力</v>
          </cell>
          <cell r="M224">
            <v>9</v>
          </cell>
          <cell r="N224" t="str">
            <v>kW</v>
          </cell>
          <cell r="O224" t="str">
            <v>消費電力(暖房)</v>
          </cell>
          <cell r="P224">
            <v>2.96</v>
          </cell>
          <cell r="Q224" t="str">
            <v>kW</v>
          </cell>
          <cell r="R224" t="str">
            <v>電源</v>
          </cell>
          <cell r="S224" t="str">
            <v>三相</v>
          </cell>
          <cell r="T224" t="str">
            <v>φ</v>
          </cell>
          <cell r="U224" t="str">
            <v>電圧</v>
          </cell>
          <cell r="V224">
            <v>200</v>
          </cell>
          <cell r="W224" t="str">
            <v>V</v>
          </cell>
          <cell r="X224" t="str">
            <v>外形寸法　高さ</v>
          </cell>
          <cell r="Y224">
            <v>1260</v>
          </cell>
          <cell r="Z224" t="str">
            <v>mm</v>
          </cell>
          <cell r="AA224" t="str">
            <v>外形寸法　幅</v>
          </cell>
          <cell r="AB224">
            <v>900</v>
          </cell>
          <cell r="AC224" t="str">
            <v>mm</v>
          </cell>
          <cell r="AD224" t="str">
            <v>外形寸法　奥行</v>
          </cell>
          <cell r="AE224">
            <v>330</v>
          </cell>
          <cell r="AF224" t="str">
            <v>mm</v>
          </cell>
          <cell r="AG224" t="str">
            <v>圧縮機出力</v>
          </cell>
          <cell r="AH224">
            <v>2.7</v>
          </cell>
          <cell r="AI224" t="str">
            <v>kW</v>
          </cell>
          <cell r="AJ224" t="str">
            <v>風量</v>
          </cell>
          <cell r="AK224">
            <v>85</v>
          </cell>
          <cell r="AL224" t="str">
            <v>m3/min</v>
          </cell>
          <cell r="AM224" t="str">
            <v>送風機出力</v>
          </cell>
          <cell r="AN224" t="str">
            <v>0.06×2</v>
          </cell>
          <cell r="AO224" t="str">
            <v>kW</v>
          </cell>
          <cell r="AP224" t="str">
            <v>冷媒配管１(ガス)</v>
          </cell>
          <cell r="AQ224">
            <v>15.88</v>
          </cell>
          <cell r="AR224" t="str">
            <v>φ(mm)</v>
          </cell>
          <cell r="AS224" t="str">
            <v>冷媒配管１(液)</v>
          </cell>
          <cell r="AT224">
            <v>9.52</v>
          </cell>
          <cell r="AU224" t="str">
            <v>φ(mm)</v>
          </cell>
          <cell r="AV224" t="str">
            <v>製品質量</v>
          </cell>
          <cell r="AW224">
            <v>90</v>
          </cell>
          <cell r="AX224" t="str">
            <v>kg</v>
          </cell>
        </row>
        <row r="225">
          <cell r="B225" t="str">
            <v>PUH-J90GAM</v>
          </cell>
          <cell r="C225" t="str">
            <v>標準価格</v>
          </cell>
          <cell r="D225">
            <v>465000</v>
          </cell>
          <cell r="E225" t="str">
            <v>円</v>
          </cell>
          <cell r="F225" t="str">
            <v>冷房能力</v>
          </cell>
          <cell r="G225">
            <v>8</v>
          </cell>
          <cell r="H225" t="str">
            <v>kW</v>
          </cell>
          <cell r="I225" t="str">
            <v>消費電力(冷房)</v>
          </cell>
          <cell r="J225">
            <v>3</v>
          </cell>
          <cell r="K225" t="str">
            <v>kW</v>
          </cell>
          <cell r="L225" t="str">
            <v>暖房能力</v>
          </cell>
          <cell r="M225">
            <v>9</v>
          </cell>
          <cell r="N225" t="str">
            <v>kW</v>
          </cell>
          <cell r="O225" t="str">
            <v>消費電力(暖房)</v>
          </cell>
          <cell r="P225">
            <v>2.96</v>
          </cell>
          <cell r="Q225" t="str">
            <v>kW</v>
          </cell>
          <cell r="R225" t="str">
            <v>電源</v>
          </cell>
          <cell r="S225" t="str">
            <v>三相</v>
          </cell>
          <cell r="T225" t="str">
            <v>φ</v>
          </cell>
          <cell r="U225" t="str">
            <v>電圧</v>
          </cell>
          <cell r="V225">
            <v>200</v>
          </cell>
          <cell r="W225" t="str">
            <v>V</v>
          </cell>
          <cell r="X225" t="str">
            <v>外形寸法　高さ</v>
          </cell>
          <cell r="Y225">
            <v>1260</v>
          </cell>
          <cell r="Z225" t="str">
            <v>mm</v>
          </cell>
          <cell r="AA225" t="str">
            <v>外形寸法　幅</v>
          </cell>
          <cell r="AB225">
            <v>900</v>
          </cell>
          <cell r="AC225" t="str">
            <v>mm</v>
          </cell>
          <cell r="AD225" t="str">
            <v>外形寸法　奥行</v>
          </cell>
          <cell r="AE225">
            <v>350</v>
          </cell>
          <cell r="AF225" t="str">
            <v>mm</v>
          </cell>
          <cell r="AG225" t="str">
            <v>圧縮機出力</v>
          </cell>
          <cell r="AH225">
            <v>2.7</v>
          </cell>
          <cell r="AI225" t="str">
            <v>kW</v>
          </cell>
          <cell r="AJ225" t="str">
            <v>風量</v>
          </cell>
          <cell r="AK225">
            <v>85</v>
          </cell>
          <cell r="AL225" t="str">
            <v>m3/min</v>
          </cell>
          <cell r="AM225" t="str">
            <v>送風機出力</v>
          </cell>
          <cell r="AN225" t="str">
            <v>0.06×2</v>
          </cell>
          <cell r="AO225" t="str">
            <v>kW</v>
          </cell>
          <cell r="AP225" t="str">
            <v>冷媒配管１(ガス)</v>
          </cell>
          <cell r="AQ225">
            <v>15.88</v>
          </cell>
          <cell r="AR225" t="str">
            <v>φ(mm)</v>
          </cell>
          <cell r="AS225" t="str">
            <v>冷媒配管１(液)</v>
          </cell>
          <cell r="AT225">
            <v>9.52</v>
          </cell>
          <cell r="AU225" t="str">
            <v>φ(mm)</v>
          </cell>
          <cell r="AV225" t="str">
            <v>製品質量</v>
          </cell>
          <cell r="AW225">
            <v>90</v>
          </cell>
          <cell r="AX225" t="str">
            <v>kg</v>
          </cell>
        </row>
        <row r="226">
          <cell r="B226" t="str">
            <v>PUHA-J140K-A</v>
          </cell>
          <cell r="C226" t="str">
            <v>標準価格</v>
          </cell>
          <cell r="D226">
            <v>1100000</v>
          </cell>
          <cell r="E226" t="str">
            <v>円</v>
          </cell>
          <cell r="F226" t="str">
            <v>冷房能力</v>
          </cell>
          <cell r="G226">
            <v>14</v>
          </cell>
          <cell r="H226" t="str">
            <v>kW</v>
          </cell>
          <cell r="I226" t="str">
            <v>消費電力(冷房)</v>
          </cell>
          <cell r="J226">
            <v>5.84</v>
          </cell>
          <cell r="K226" t="str">
            <v>kW</v>
          </cell>
          <cell r="L226" t="str">
            <v>暖房能力</v>
          </cell>
          <cell r="M226">
            <v>16</v>
          </cell>
          <cell r="N226" t="str">
            <v>kW</v>
          </cell>
          <cell r="O226" t="str">
            <v>消費電力(暖房)</v>
          </cell>
          <cell r="P226">
            <v>5.71</v>
          </cell>
          <cell r="Q226" t="str">
            <v>kW</v>
          </cell>
          <cell r="R226" t="str">
            <v>電源</v>
          </cell>
          <cell r="S226" t="str">
            <v>三相</v>
          </cell>
          <cell r="T226" t="str">
            <v>φ</v>
          </cell>
          <cell r="U226" t="str">
            <v>電圧</v>
          </cell>
          <cell r="V226">
            <v>200</v>
          </cell>
          <cell r="W226" t="str">
            <v>V</v>
          </cell>
          <cell r="X226" t="str">
            <v>外形寸法　高さ</v>
          </cell>
          <cell r="Y226">
            <v>1445</v>
          </cell>
          <cell r="Z226" t="str">
            <v>mm</v>
          </cell>
          <cell r="AA226" t="str">
            <v>外形寸法　幅</v>
          </cell>
          <cell r="AB226">
            <v>990</v>
          </cell>
          <cell r="AC226" t="str">
            <v>mm</v>
          </cell>
          <cell r="AD226" t="str">
            <v>外形寸法　奥行</v>
          </cell>
          <cell r="AE226">
            <v>495</v>
          </cell>
          <cell r="AF226" t="str">
            <v>mm</v>
          </cell>
          <cell r="AG226" t="str">
            <v>圧縮機出力</v>
          </cell>
          <cell r="AH226">
            <v>3.75</v>
          </cell>
          <cell r="AI226" t="str">
            <v>kW</v>
          </cell>
          <cell r="AJ226" t="str">
            <v>風量</v>
          </cell>
          <cell r="AK226">
            <v>100</v>
          </cell>
          <cell r="AL226" t="str">
            <v>m3/min</v>
          </cell>
          <cell r="AM226" t="str">
            <v>送風機出力</v>
          </cell>
          <cell r="AN226" t="str">
            <v>0.075＋0.060</v>
          </cell>
          <cell r="AO226" t="str">
            <v>kW</v>
          </cell>
          <cell r="AP226" t="str">
            <v>冷媒配管１(ガス)</v>
          </cell>
          <cell r="AQ226">
            <v>19.05</v>
          </cell>
          <cell r="AR226" t="str">
            <v>φ(mm)</v>
          </cell>
          <cell r="AS226" t="str">
            <v>冷媒配管１(液)</v>
          </cell>
          <cell r="AT226">
            <v>12.7</v>
          </cell>
          <cell r="AU226" t="str">
            <v>φ(mm)</v>
          </cell>
          <cell r="AV226" t="str">
            <v>製品質量</v>
          </cell>
          <cell r="AW226">
            <v>171</v>
          </cell>
          <cell r="AX226" t="str">
            <v>kg</v>
          </cell>
        </row>
        <row r="227">
          <cell r="B227" t="str">
            <v>PUHA-J140K-A-BS</v>
          </cell>
          <cell r="C227" t="str">
            <v>標準価格</v>
          </cell>
          <cell r="D227">
            <v>1100000</v>
          </cell>
          <cell r="E227" t="str">
            <v>円</v>
          </cell>
          <cell r="F227" t="str">
            <v>冷房能力</v>
          </cell>
          <cell r="G227">
            <v>14</v>
          </cell>
          <cell r="H227" t="str">
            <v>kW</v>
          </cell>
          <cell r="I227" t="str">
            <v>消費電力(冷房)</v>
          </cell>
          <cell r="J227">
            <v>5.84</v>
          </cell>
          <cell r="K227" t="str">
            <v>kW</v>
          </cell>
          <cell r="L227" t="str">
            <v>暖房能力</v>
          </cell>
          <cell r="M227">
            <v>16</v>
          </cell>
          <cell r="N227" t="str">
            <v>kW</v>
          </cell>
          <cell r="O227" t="str">
            <v>消費電力(暖房)</v>
          </cell>
          <cell r="P227">
            <v>5.71</v>
          </cell>
          <cell r="Q227" t="str">
            <v>kW</v>
          </cell>
          <cell r="R227" t="str">
            <v>電源</v>
          </cell>
          <cell r="S227" t="str">
            <v>三相</v>
          </cell>
          <cell r="T227" t="str">
            <v>φ</v>
          </cell>
          <cell r="U227" t="str">
            <v>電圧</v>
          </cell>
          <cell r="V227">
            <v>200</v>
          </cell>
          <cell r="W227" t="str">
            <v>V</v>
          </cell>
          <cell r="X227" t="str">
            <v>外形寸法　高さ</v>
          </cell>
          <cell r="Y227">
            <v>1445</v>
          </cell>
          <cell r="Z227" t="str">
            <v>mm</v>
          </cell>
          <cell r="AA227" t="str">
            <v>外形寸法　幅</v>
          </cell>
          <cell r="AB227">
            <v>990</v>
          </cell>
          <cell r="AC227" t="str">
            <v>mm</v>
          </cell>
          <cell r="AD227" t="str">
            <v>外形寸法　奥行</v>
          </cell>
          <cell r="AE227">
            <v>495</v>
          </cell>
          <cell r="AF227" t="str">
            <v>mm</v>
          </cell>
          <cell r="AG227" t="str">
            <v>圧縮機出力</v>
          </cell>
          <cell r="AH227">
            <v>3.75</v>
          </cell>
          <cell r="AI227" t="str">
            <v>kW</v>
          </cell>
          <cell r="AJ227" t="str">
            <v>風量</v>
          </cell>
          <cell r="AK227">
            <v>100</v>
          </cell>
          <cell r="AL227" t="str">
            <v>m3/min</v>
          </cell>
          <cell r="AM227" t="str">
            <v>送風機出力</v>
          </cell>
          <cell r="AN227" t="str">
            <v>0.075＋0.060</v>
          </cell>
          <cell r="AO227" t="str">
            <v>kW</v>
          </cell>
          <cell r="AP227" t="str">
            <v>冷媒配管１(ガス)</v>
          </cell>
          <cell r="AQ227">
            <v>19.05</v>
          </cell>
          <cell r="AR227" t="str">
            <v>φ(mm)</v>
          </cell>
          <cell r="AS227" t="str">
            <v>冷媒配管１(液)</v>
          </cell>
          <cell r="AT227">
            <v>12.7</v>
          </cell>
          <cell r="AU227" t="str">
            <v>φ(mm)</v>
          </cell>
          <cell r="AV227" t="str">
            <v>製品質量</v>
          </cell>
          <cell r="AW227">
            <v>171</v>
          </cell>
          <cell r="AX227" t="str">
            <v>kg</v>
          </cell>
        </row>
        <row r="228">
          <cell r="B228" t="str">
            <v>PUHA-J140K-A-BSG</v>
          </cell>
          <cell r="C228" t="str">
            <v>標準価格</v>
          </cell>
          <cell r="D228">
            <v>1100000</v>
          </cell>
          <cell r="E228" t="str">
            <v>円</v>
          </cell>
          <cell r="F228" t="str">
            <v>冷房能力</v>
          </cell>
          <cell r="G228">
            <v>14</v>
          </cell>
          <cell r="H228" t="str">
            <v>kW</v>
          </cell>
          <cell r="I228" t="str">
            <v>消費電力(冷房)</v>
          </cell>
          <cell r="J228">
            <v>5.84</v>
          </cell>
          <cell r="K228" t="str">
            <v>kW</v>
          </cell>
          <cell r="L228" t="str">
            <v>暖房能力</v>
          </cell>
          <cell r="M228">
            <v>16</v>
          </cell>
          <cell r="N228" t="str">
            <v>kW</v>
          </cell>
          <cell r="O228" t="str">
            <v>消費電力(暖房)</v>
          </cell>
          <cell r="P228">
            <v>5.71</v>
          </cell>
          <cell r="Q228" t="str">
            <v>kW</v>
          </cell>
          <cell r="R228" t="str">
            <v>電源</v>
          </cell>
          <cell r="S228" t="str">
            <v>三相</v>
          </cell>
          <cell r="T228" t="str">
            <v>φ</v>
          </cell>
          <cell r="U228" t="str">
            <v>電圧</v>
          </cell>
          <cell r="V228">
            <v>200</v>
          </cell>
          <cell r="W228" t="str">
            <v>V</v>
          </cell>
          <cell r="X228" t="str">
            <v>外形寸法　高さ</v>
          </cell>
          <cell r="Y228">
            <v>1445</v>
          </cell>
          <cell r="Z228" t="str">
            <v>mm</v>
          </cell>
          <cell r="AA228" t="str">
            <v>外形寸法　幅</v>
          </cell>
          <cell r="AB228">
            <v>990</v>
          </cell>
          <cell r="AC228" t="str">
            <v>mm</v>
          </cell>
          <cell r="AD228" t="str">
            <v>外形寸法　奥行</v>
          </cell>
          <cell r="AE228">
            <v>495</v>
          </cell>
          <cell r="AF228" t="str">
            <v>mm</v>
          </cell>
          <cell r="AG228" t="str">
            <v>圧縮機出力</v>
          </cell>
          <cell r="AH228">
            <v>3.75</v>
          </cell>
          <cell r="AI228" t="str">
            <v>kW</v>
          </cell>
          <cell r="AJ228" t="str">
            <v>風量</v>
          </cell>
          <cell r="AK228">
            <v>100</v>
          </cell>
          <cell r="AL228" t="str">
            <v>m3/min</v>
          </cell>
          <cell r="AM228" t="str">
            <v>送風機出力</v>
          </cell>
          <cell r="AN228" t="str">
            <v>0.075＋0.060</v>
          </cell>
          <cell r="AO228" t="str">
            <v>kW</v>
          </cell>
          <cell r="AP228" t="str">
            <v>冷媒配管１(ガス)</v>
          </cell>
          <cell r="AQ228">
            <v>19.05</v>
          </cell>
          <cell r="AR228" t="str">
            <v>φ(mm)</v>
          </cell>
          <cell r="AS228" t="str">
            <v>冷媒配管１(液)</v>
          </cell>
          <cell r="AT228">
            <v>12.7</v>
          </cell>
          <cell r="AU228" t="str">
            <v>φ(mm)</v>
          </cell>
          <cell r="AV228" t="str">
            <v>製品質量</v>
          </cell>
          <cell r="AW228">
            <v>171</v>
          </cell>
          <cell r="AX228" t="str">
            <v>kg</v>
          </cell>
        </row>
        <row r="229">
          <cell r="B229" t="str">
            <v>PUHA-J224K-A</v>
          </cell>
          <cell r="C229" t="str">
            <v>標準価格</v>
          </cell>
          <cell r="D229">
            <v>1650000</v>
          </cell>
          <cell r="E229" t="str">
            <v>円</v>
          </cell>
          <cell r="F229" t="str">
            <v>冷房能力</v>
          </cell>
          <cell r="G229">
            <v>22.4</v>
          </cell>
          <cell r="H229" t="str">
            <v>kW</v>
          </cell>
          <cell r="I229" t="str">
            <v>消費電力(冷房)</v>
          </cell>
          <cell r="J229">
            <v>9.59</v>
          </cell>
          <cell r="K229" t="str">
            <v>kW</v>
          </cell>
          <cell r="L229" t="str">
            <v>暖房能力</v>
          </cell>
          <cell r="M229">
            <v>25</v>
          </cell>
          <cell r="N229" t="str">
            <v>kW</v>
          </cell>
          <cell r="O229" t="str">
            <v>消費電力(暖房)</v>
          </cell>
          <cell r="P229">
            <v>8.33</v>
          </cell>
          <cell r="Q229" t="str">
            <v>kW</v>
          </cell>
          <cell r="R229" t="str">
            <v>電源</v>
          </cell>
          <cell r="S229" t="str">
            <v>三相</v>
          </cell>
          <cell r="T229" t="str">
            <v>φ</v>
          </cell>
          <cell r="U229" t="str">
            <v>電圧</v>
          </cell>
          <cell r="V229">
            <v>200</v>
          </cell>
          <cell r="W229" t="str">
            <v>V</v>
          </cell>
          <cell r="X229" t="str">
            <v>外形寸法　高さ</v>
          </cell>
          <cell r="Y229">
            <v>1445</v>
          </cell>
          <cell r="Z229" t="str">
            <v>mm</v>
          </cell>
          <cell r="AA229" t="str">
            <v>外形寸法　幅</v>
          </cell>
          <cell r="AB229">
            <v>990</v>
          </cell>
          <cell r="AC229" t="str">
            <v>mm</v>
          </cell>
          <cell r="AD229" t="str">
            <v>外形寸法　奥行</v>
          </cell>
          <cell r="AE229">
            <v>990</v>
          </cell>
          <cell r="AF229" t="str">
            <v>mm</v>
          </cell>
          <cell r="AG229" t="str">
            <v>圧縮機出力</v>
          </cell>
          <cell r="AH229">
            <v>5.5</v>
          </cell>
          <cell r="AI229" t="str">
            <v>kW</v>
          </cell>
          <cell r="AJ229" t="str">
            <v>風量</v>
          </cell>
          <cell r="AK229">
            <v>150</v>
          </cell>
          <cell r="AL229" t="str">
            <v>m3/min</v>
          </cell>
          <cell r="AM229" t="str">
            <v>送風機出力</v>
          </cell>
          <cell r="AN229" t="str">
            <v>0.050+0.065+0.080</v>
          </cell>
          <cell r="AO229" t="str">
            <v>kW</v>
          </cell>
          <cell r="AP229" t="str">
            <v>冷媒配管１(ガス)</v>
          </cell>
          <cell r="AQ229">
            <v>25.4</v>
          </cell>
          <cell r="AR229" t="str">
            <v>φ(mm)</v>
          </cell>
          <cell r="AS229" t="str">
            <v>冷媒配管１(液)</v>
          </cell>
          <cell r="AT229">
            <v>12.7</v>
          </cell>
          <cell r="AU229" t="str">
            <v>φ(mm)</v>
          </cell>
          <cell r="AV229" t="str">
            <v>製品質量</v>
          </cell>
          <cell r="AW229">
            <v>270</v>
          </cell>
          <cell r="AX229" t="str">
            <v>kg</v>
          </cell>
        </row>
        <row r="230">
          <cell r="B230" t="str">
            <v>PUHA-J224K-A-BS</v>
          </cell>
          <cell r="C230" t="str">
            <v>標準価格</v>
          </cell>
          <cell r="D230">
            <v>1890000</v>
          </cell>
          <cell r="E230" t="str">
            <v>円</v>
          </cell>
          <cell r="F230" t="str">
            <v>冷房能力</v>
          </cell>
          <cell r="G230">
            <v>22.4</v>
          </cell>
          <cell r="H230" t="str">
            <v>kW</v>
          </cell>
          <cell r="I230" t="str">
            <v>消費電力(冷房)</v>
          </cell>
          <cell r="J230">
            <v>9.59</v>
          </cell>
          <cell r="K230" t="str">
            <v>kW</v>
          </cell>
          <cell r="L230" t="str">
            <v>暖房能力</v>
          </cell>
          <cell r="M230">
            <v>25</v>
          </cell>
          <cell r="N230" t="str">
            <v>kW</v>
          </cell>
          <cell r="O230" t="str">
            <v>消費電力(暖房)</v>
          </cell>
          <cell r="P230">
            <v>8.33</v>
          </cell>
          <cell r="Q230" t="str">
            <v>kW</v>
          </cell>
          <cell r="R230" t="str">
            <v>電源</v>
          </cell>
          <cell r="S230" t="str">
            <v>三相</v>
          </cell>
          <cell r="T230" t="str">
            <v>φ</v>
          </cell>
          <cell r="U230" t="str">
            <v>電圧</v>
          </cell>
          <cell r="V230">
            <v>200</v>
          </cell>
          <cell r="W230" t="str">
            <v>V</v>
          </cell>
          <cell r="X230" t="str">
            <v>外形寸法　高さ</v>
          </cell>
          <cell r="Y230">
            <v>1445</v>
          </cell>
          <cell r="Z230" t="str">
            <v>mm</v>
          </cell>
          <cell r="AA230" t="str">
            <v>外形寸法　幅</v>
          </cell>
          <cell r="AB230">
            <v>990</v>
          </cell>
          <cell r="AC230" t="str">
            <v>mm</v>
          </cell>
          <cell r="AD230" t="str">
            <v>外形寸法　奥行</v>
          </cell>
          <cell r="AE230">
            <v>990</v>
          </cell>
          <cell r="AF230" t="str">
            <v>mm</v>
          </cell>
          <cell r="AG230" t="str">
            <v>圧縮機出力</v>
          </cell>
          <cell r="AH230">
            <v>5.5</v>
          </cell>
          <cell r="AI230" t="str">
            <v>kW</v>
          </cell>
          <cell r="AJ230" t="str">
            <v>風量</v>
          </cell>
          <cell r="AK230">
            <v>150</v>
          </cell>
          <cell r="AL230" t="str">
            <v>m3/min</v>
          </cell>
          <cell r="AM230" t="str">
            <v>送風機出力</v>
          </cell>
          <cell r="AN230" t="str">
            <v>0.050+0.065+0.080</v>
          </cell>
          <cell r="AO230" t="str">
            <v>kW</v>
          </cell>
          <cell r="AP230" t="str">
            <v>冷媒配管１(ガス)</v>
          </cell>
          <cell r="AQ230">
            <v>25.4</v>
          </cell>
          <cell r="AR230" t="str">
            <v>φ(mm)</v>
          </cell>
          <cell r="AS230" t="str">
            <v>冷媒配管１(液)</v>
          </cell>
          <cell r="AT230">
            <v>12.7</v>
          </cell>
          <cell r="AU230" t="str">
            <v>φ(mm)</v>
          </cell>
          <cell r="AV230" t="str">
            <v>製品質量</v>
          </cell>
          <cell r="AW230">
            <v>270</v>
          </cell>
          <cell r="AX230" t="str">
            <v>kg</v>
          </cell>
        </row>
        <row r="231">
          <cell r="B231" t="str">
            <v>PUHA-J224K-A-BSG</v>
          </cell>
          <cell r="C231" t="str">
            <v>標準価格</v>
          </cell>
          <cell r="D231">
            <v>1960000</v>
          </cell>
          <cell r="E231" t="str">
            <v>円</v>
          </cell>
          <cell r="F231" t="str">
            <v>冷房能力</v>
          </cell>
          <cell r="G231">
            <v>22.4</v>
          </cell>
          <cell r="H231" t="str">
            <v>kW</v>
          </cell>
          <cell r="I231" t="str">
            <v>消費電力(冷房)</v>
          </cell>
          <cell r="J231">
            <v>9.59</v>
          </cell>
          <cell r="K231" t="str">
            <v>kW</v>
          </cell>
          <cell r="L231" t="str">
            <v>暖房能力</v>
          </cell>
          <cell r="M231">
            <v>25</v>
          </cell>
          <cell r="N231" t="str">
            <v>kW</v>
          </cell>
          <cell r="O231" t="str">
            <v>消費電力(暖房)</v>
          </cell>
          <cell r="P231">
            <v>8.33</v>
          </cell>
          <cell r="Q231" t="str">
            <v>kW</v>
          </cell>
          <cell r="R231" t="str">
            <v>電源</v>
          </cell>
          <cell r="S231" t="str">
            <v>三相</v>
          </cell>
          <cell r="T231" t="str">
            <v>φ</v>
          </cell>
          <cell r="U231" t="str">
            <v>電圧</v>
          </cell>
          <cell r="V231">
            <v>200</v>
          </cell>
          <cell r="W231" t="str">
            <v>V</v>
          </cell>
          <cell r="X231" t="str">
            <v>外形寸法　高さ</v>
          </cell>
          <cell r="Y231">
            <v>1445</v>
          </cell>
          <cell r="Z231" t="str">
            <v>mm</v>
          </cell>
          <cell r="AA231" t="str">
            <v>外形寸法　幅</v>
          </cell>
          <cell r="AB231">
            <v>990</v>
          </cell>
          <cell r="AC231" t="str">
            <v>mm</v>
          </cell>
          <cell r="AD231" t="str">
            <v>外形寸法　奥行</v>
          </cell>
          <cell r="AE231">
            <v>990</v>
          </cell>
          <cell r="AF231" t="str">
            <v>mm</v>
          </cell>
          <cell r="AG231" t="str">
            <v>圧縮機出力</v>
          </cell>
          <cell r="AH231">
            <v>5.5</v>
          </cell>
          <cell r="AI231" t="str">
            <v>kW</v>
          </cell>
          <cell r="AJ231" t="str">
            <v>風量</v>
          </cell>
          <cell r="AK231">
            <v>150</v>
          </cell>
          <cell r="AL231" t="str">
            <v>m3/min</v>
          </cell>
          <cell r="AM231" t="str">
            <v>送風機出力</v>
          </cell>
          <cell r="AN231" t="str">
            <v>0.050+0.065+0.080</v>
          </cell>
          <cell r="AO231" t="str">
            <v>kW</v>
          </cell>
          <cell r="AP231" t="str">
            <v>冷媒配管１(ガス)</v>
          </cell>
          <cell r="AQ231">
            <v>25.4</v>
          </cell>
          <cell r="AR231" t="str">
            <v>φ(mm)</v>
          </cell>
          <cell r="AS231" t="str">
            <v>冷媒配管１(液)</v>
          </cell>
          <cell r="AT231">
            <v>12.7</v>
          </cell>
          <cell r="AU231" t="str">
            <v>φ(mm)</v>
          </cell>
          <cell r="AV231" t="str">
            <v>製品質量</v>
          </cell>
          <cell r="AW231">
            <v>270</v>
          </cell>
          <cell r="AX231" t="str">
            <v>kg</v>
          </cell>
        </row>
        <row r="232">
          <cell r="B232" t="str">
            <v>PUHA-J280K-A</v>
          </cell>
          <cell r="C232" t="str">
            <v>標準価格</v>
          </cell>
          <cell r="D232">
            <v>1830000</v>
          </cell>
          <cell r="E232" t="str">
            <v>円</v>
          </cell>
          <cell r="F232" t="str">
            <v>冷房能力</v>
          </cell>
          <cell r="G232">
            <v>28</v>
          </cell>
          <cell r="H232" t="str">
            <v>kW</v>
          </cell>
          <cell r="I232" t="str">
            <v>消費電力(冷房)</v>
          </cell>
          <cell r="J232">
            <v>12.2</v>
          </cell>
          <cell r="K232" t="str">
            <v>kW</v>
          </cell>
          <cell r="L232" t="str">
            <v>暖房能力</v>
          </cell>
          <cell r="M232">
            <v>31.5</v>
          </cell>
          <cell r="N232" t="str">
            <v>kW</v>
          </cell>
          <cell r="O232" t="str">
            <v>消費電力(暖房)</v>
          </cell>
          <cell r="P232">
            <v>10.8</v>
          </cell>
          <cell r="Q232" t="str">
            <v>kW</v>
          </cell>
          <cell r="R232" t="str">
            <v>電源</v>
          </cell>
          <cell r="S232" t="str">
            <v>三相</v>
          </cell>
          <cell r="T232" t="str">
            <v>φ</v>
          </cell>
          <cell r="U232" t="str">
            <v>電圧</v>
          </cell>
          <cell r="V232">
            <v>200</v>
          </cell>
          <cell r="W232" t="str">
            <v>V</v>
          </cell>
          <cell r="X232" t="str">
            <v>外形寸法　高さ</v>
          </cell>
          <cell r="Y232">
            <v>1445</v>
          </cell>
          <cell r="Z232" t="str">
            <v>mm</v>
          </cell>
          <cell r="AA232" t="str">
            <v>外形寸法　幅</v>
          </cell>
          <cell r="AB232">
            <v>990</v>
          </cell>
          <cell r="AC232" t="str">
            <v>mm</v>
          </cell>
          <cell r="AD232" t="str">
            <v>外形寸法　奥行</v>
          </cell>
          <cell r="AE232">
            <v>990</v>
          </cell>
          <cell r="AF232" t="str">
            <v>mm</v>
          </cell>
          <cell r="AG232" t="str">
            <v>圧縮機出力</v>
          </cell>
          <cell r="AH232">
            <v>7.5</v>
          </cell>
          <cell r="AI232" t="str">
            <v>kW</v>
          </cell>
          <cell r="AJ232" t="str">
            <v>風量</v>
          </cell>
          <cell r="AK232">
            <v>200</v>
          </cell>
          <cell r="AL232" t="str">
            <v>m3/min</v>
          </cell>
          <cell r="AM232" t="str">
            <v>送風機出力</v>
          </cell>
          <cell r="AN232" t="str">
            <v>0.055X2+0.065+0.08</v>
          </cell>
          <cell r="AO232" t="str">
            <v>kW</v>
          </cell>
          <cell r="AP232" t="str">
            <v>冷媒配管１(ガス)</v>
          </cell>
          <cell r="AQ232">
            <v>28.58</v>
          </cell>
          <cell r="AR232" t="str">
            <v>φ(mm)</v>
          </cell>
          <cell r="AS232" t="str">
            <v>冷媒配管１(液)</v>
          </cell>
          <cell r="AT232">
            <v>12.7</v>
          </cell>
          <cell r="AU232" t="str">
            <v>φ(mm)</v>
          </cell>
          <cell r="AV232" t="str">
            <v>製品質量</v>
          </cell>
          <cell r="AW232">
            <v>295</v>
          </cell>
          <cell r="AX232" t="str">
            <v>kg</v>
          </cell>
        </row>
        <row r="233">
          <cell r="B233" t="str">
            <v>PUHA-J280K-A-BS</v>
          </cell>
          <cell r="C233" t="str">
            <v>標準価格</v>
          </cell>
          <cell r="D233">
            <v>2100000</v>
          </cell>
          <cell r="E233" t="str">
            <v>円</v>
          </cell>
          <cell r="F233" t="str">
            <v>冷房能力</v>
          </cell>
          <cell r="G233">
            <v>28</v>
          </cell>
          <cell r="H233" t="str">
            <v>kW</v>
          </cell>
          <cell r="I233" t="str">
            <v>消費電力(冷房)</v>
          </cell>
          <cell r="J233">
            <v>12.2</v>
          </cell>
          <cell r="K233" t="str">
            <v>kW</v>
          </cell>
          <cell r="L233" t="str">
            <v>暖房能力</v>
          </cell>
          <cell r="M233">
            <v>31.5</v>
          </cell>
          <cell r="N233" t="str">
            <v>kW</v>
          </cell>
          <cell r="O233" t="str">
            <v>消費電力(暖房)</v>
          </cell>
          <cell r="P233">
            <v>10.8</v>
          </cell>
          <cell r="Q233" t="str">
            <v>kW</v>
          </cell>
          <cell r="R233" t="str">
            <v>電源</v>
          </cell>
          <cell r="S233" t="str">
            <v>三相</v>
          </cell>
          <cell r="T233" t="str">
            <v>φ</v>
          </cell>
          <cell r="U233" t="str">
            <v>電圧</v>
          </cell>
          <cell r="V233">
            <v>200</v>
          </cell>
          <cell r="W233" t="str">
            <v>V</v>
          </cell>
          <cell r="X233" t="str">
            <v>外形寸法　高さ</v>
          </cell>
          <cell r="Y233">
            <v>1445</v>
          </cell>
          <cell r="Z233" t="str">
            <v>mm</v>
          </cell>
          <cell r="AA233" t="str">
            <v>外形寸法　幅</v>
          </cell>
          <cell r="AB233">
            <v>990</v>
          </cell>
          <cell r="AC233" t="str">
            <v>mm</v>
          </cell>
          <cell r="AD233" t="str">
            <v>外形寸法　奥行</v>
          </cell>
          <cell r="AE233">
            <v>990</v>
          </cell>
          <cell r="AF233" t="str">
            <v>mm</v>
          </cell>
          <cell r="AG233" t="str">
            <v>圧縮機出力</v>
          </cell>
          <cell r="AH233">
            <v>7.5</v>
          </cell>
          <cell r="AI233" t="str">
            <v>kW</v>
          </cell>
          <cell r="AJ233" t="str">
            <v>風量</v>
          </cell>
          <cell r="AK233">
            <v>200</v>
          </cell>
          <cell r="AL233" t="str">
            <v>m3/min</v>
          </cell>
          <cell r="AM233" t="str">
            <v>送風機出力</v>
          </cell>
          <cell r="AN233" t="str">
            <v>0.055X2+0.065+0.08</v>
          </cell>
          <cell r="AO233" t="str">
            <v>kW</v>
          </cell>
          <cell r="AP233" t="str">
            <v>冷媒配管１(ガス)</v>
          </cell>
          <cell r="AQ233">
            <v>28.58</v>
          </cell>
          <cell r="AR233" t="str">
            <v>φ(mm)</v>
          </cell>
          <cell r="AS233" t="str">
            <v>冷媒配管１(液)</v>
          </cell>
          <cell r="AT233">
            <v>12.7</v>
          </cell>
          <cell r="AU233" t="str">
            <v>φ(mm)</v>
          </cell>
          <cell r="AV233" t="str">
            <v>製品質量</v>
          </cell>
          <cell r="AW233">
            <v>295</v>
          </cell>
          <cell r="AX233" t="str">
            <v>kg</v>
          </cell>
        </row>
        <row r="234">
          <cell r="B234" t="str">
            <v>PUHA-J280K-A-BSG</v>
          </cell>
          <cell r="C234" t="str">
            <v>標準価格</v>
          </cell>
          <cell r="D234">
            <v>2170000</v>
          </cell>
          <cell r="E234" t="str">
            <v>円</v>
          </cell>
          <cell r="F234" t="str">
            <v>冷房能力</v>
          </cell>
          <cell r="G234">
            <v>28</v>
          </cell>
          <cell r="H234" t="str">
            <v>kW</v>
          </cell>
          <cell r="I234" t="str">
            <v>消費電力(冷房)</v>
          </cell>
          <cell r="J234">
            <v>12.2</v>
          </cell>
          <cell r="K234" t="str">
            <v>kW</v>
          </cell>
          <cell r="L234" t="str">
            <v>暖房能力</v>
          </cell>
          <cell r="M234">
            <v>31.5</v>
          </cell>
          <cell r="N234" t="str">
            <v>kW</v>
          </cell>
          <cell r="O234" t="str">
            <v>消費電力(暖房)</v>
          </cell>
          <cell r="P234">
            <v>10.8</v>
          </cell>
          <cell r="Q234" t="str">
            <v>kW</v>
          </cell>
          <cell r="R234" t="str">
            <v>電源</v>
          </cell>
          <cell r="S234" t="str">
            <v>三相</v>
          </cell>
          <cell r="T234" t="str">
            <v>φ</v>
          </cell>
          <cell r="U234" t="str">
            <v>電圧</v>
          </cell>
          <cell r="V234">
            <v>200</v>
          </cell>
          <cell r="W234" t="str">
            <v>V</v>
          </cell>
          <cell r="X234" t="str">
            <v>外形寸法　高さ</v>
          </cell>
          <cell r="Y234">
            <v>1445</v>
          </cell>
          <cell r="Z234" t="str">
            <v>mm</v>
          </cell>
          <cell r="AA234" t="str">
            <v>外形寸法　幅</v>
          </cell>
          <cell r="AB234">
            <v>990</v>
          </cell>
          <cell r="AC234" t="str">
            <v>mm</v>
          </cell>
          <cell r="AD234" t="str">
            <v>外形寸法　奥行</v>
          </cell>
          <cell r="AE234">
            <v>990</v>
          </cell>
          <cell r="AF234" t="str">
            <v>mm</v>
          </cell>
          <cell r="AG234" t="str">
            <v>圧縮機出力</v>
          </cell>
          <cell r="AH234">
            <v>7.5</v>
          </cell>
          <cell r="AI234" t="str">
            <v>kW</v>
          </cell>
          <cell r="AJ234" t="str">
            <v>風量</v>
          </cell>
          <cell r="AK234">
            <v>200</v>
          </cell>
          <cell r="AL234" t="str">
            <v>m3/min</v>
          </cell>
          <cell r="AM234" t="str">
            <v>送風機出力</v>
          </cell>
          <cell r="AN234" t="str">
            <v>0.055X2+0.065+0.08</v>
          </cell>
          <cell r="AO234" t="str">
            <v>kW</v>
          </cell>
          <cell r="AP234" t="str">
            <v>冷媒配管１(ガス)</v>
          </cell>
          <cell r="AQ234">
            <v>28.58</v>
          </cell>
          <cell r="AR234" t="str">
            <v>φ(mm)</v>
          </cell>
          <cell r="AS234" t="str">
            <v>冷媒配管１(液)</v>
          </cell>
          <cell r="AT234">
            <v>12.7</v>
          </cell>
          <cell r="AU234" t="str">
            <v>φ(mm)</v>
          </cell>
          <cell r="AV234" t="str">
            <v>製品質量</v>
          </cell>
          <cell r="AW234">
            <v>295</v>
          </cell>
          <cell r="AX234" t="str">
            <v>kg</v>
          </cell>
        </row>
        <row r="235">
          <cell r="B235" t="str">
            <v>PUHM-J112EA</v>
          </cell>
          <cell r="C235" t="str">
            <v>標準価格</v>
          </cell>
          <cell r="D235">
            <v>605000</v>
          </cell>
          <cell r="E235" t="str">
            <v>円</v>
          </cell>
          <cell r="F235" t="str">
            <v>冷房能力</v>
          </cell>
          <cell r="G235">
            <v>10</v>
          </cell>
          <cell r="H235" t="str">
            <v>kW</v>
          </cell>
          <cell r="I235" t="str">
            <v>消費電力(冷房)</v>
          </cell>
          <cell r="J235">
            <v>3.68</v>
          </cell>
          <cell r="K235" t="str">
            <v>kW</v>
          </cell>
          <cell r="L235" t="str">
            <v>暖房能力</v>
          </cell>
          <cell r="M235">
            <v>10.6</v>
          </cell>
          <cell r="N235" t="str">
            <v>kW</v>
          </cell>
          <cell r="O235" t="str">
            <v>消費電力(暖房)</v>
          </cell>
          <cell r="P235">
            <v>3.52</v>
          </cell>
          <cell r="Q235" t="str">
            <v>kW</v>
          </cell>
          <cell r="R235" t="str">
            <v>電源</v>
          </cell>
          <cell r="S235" t="str">
            <v>三相</v>
          </cell>
          <cell r="T235" t="str">
            <v>φ</v>
          </cell>
          <cell r="U235" t="str">
            <v>電圧</v>
          </cell>
          <cell r="V235">
            <v>200</v>
          </cell>
          <cell r="W235" t="str">
            <v>V</v>
          </cell>
          <cell r="X235" t="str">
            <v>外形寸法　高さ</v>
          </cell>
          <cell r="Y235">
            <v>1150</v>
          </cell>
          <cell r="Z235" t="str">
            <v>mm</v>
          </cell>
          <cell r="AA235" t="str">
            <v>外形寸法　幅</v>
          </cell>
          <cell r="AB235">
            <v>950</v>
          </cell>
          <cell r="AC235" t="str">
            <v>mm</v>
          </cell>
          <cell r="AD235" t="str">
            <v>外形寸法　奥行</v>
          </cell>
          <cell r="AE235">
            <v>420</v>
          </cell>
          <cell r="AF235" t="str">
            <v>mm</v>
          </cell>
          <cell r="AG235" t="str">
            <v>圧縮機出力</v>
          </cell>
          <cell r="AH235" t="str">
            <v>1.5×2</v>
          </cell>
          <cell r="AI235" t="str">
            <v>kW</v>
          </cell>
          <cell r="AJ235" t="str">
            <v>風量</v>
          </cell>
          <cell r="AK235">
            <v>93</v>
          </cell>
          <cell r="AL235" t="str">
            <v>m3/min</v>
          </cell>
          <cell r="AM235" t="str">
            <v>送風機出力</v>
          </cell>
          <cell r="AN235" t="str">
            <v>0.065×2</v>
          </cell>
          <cell r="AO235" t="str">
            <v>kW</v>
          </cell>
          <cell r="AP235" t="str">
            <v>冷媒配管１(ガス)</v>
          </cell>
          <cell r="AQ235">
            <v>15.88</v>
          </cell>
          <cell r="AR235" t="str">
            <v>φ(mm)</v>
          </cell>
          <cell r="AS235" t="str">
            <v>冷媒配管１(液)</v>
          </cell>
          <cell r="AT235">
            <v>9.52</v>
          </cell>
          <cell r="AU235" t="str">
            <v>φ(mm)</v>
          </cell>
          <cell r="AV235" t="str">
            <v>製品質量</v>
          </cell>
          <cell r="AW235">
            <v>125</v>
          </cell>
          <cell r="AX235" t="str">
            <v>kg</v>
          </cell>
        </row>
        <row r="236">
          <cell r="B236" t="str">
            <v>PUHM-J112EK</v>
          </cell>
          <cell r="C236" t="str">
            <v>標準価格</v>
          </cell>
          <cell r="D236">
            <v>595000</v>
          </cell>
          <cell r="E236" t="str">
            <v>円</v>
          </cell>
          <cell r="F236" t="str">
            <v>冷房能力</v>
          </cell>
          <cell r="G236">
            <v>10</v>
          </cell>
          <cell r="H236" t="str">
            <v>kW</v>
          </cell>
          <cell r="I236" t="str">
            <v>消費電力(冷房)</v>
          </cell>
          <cell r="J236">
            <v>3.68</v>
          </cell>
          <cell r="K236" t="str">
            <v>kW</v>
          </cell>
          <cell r="L236" t="str">
            <v>暖房能力</v>
          </cell>
          <cell r="M236">
            <v>10.6</v>
          </cell>
          <cell r="N236" t="str">
            <v>kW</v>
          </cell>
          <cell r="O236" t="str">
            <v>消費電力(暖房)</v>
          </cell>
          <cell r="P236">
            <v>3.52</v>
          </cell>
          <cell r="Q236" t="str">
            <v>kW</v>
          </cell>
          <cell r="R236" t="str">
            <v>電源</v>
          </cell>
          <cell r="S236" t="str">
            <v>三相</v>
          </cell>
          <cell r="T236" t="str">
            <v>φ</v>
          </cell>
          <cell r="U236" t="str">
            <v>電圧</v>
          </cell>
          <cell r="V236">
            <v>200</v>
          </cell>
          <cell r="W236" t="str">
            <v>V</v>
          </cell>
          <cell r="X236" t="str">
            <v>外形寸法　高さ</v>
          </cell>
          <cell r="Y236">
            <v>1150</v>
          </cell>
          <cell r="Z236" t="str">
            <v>mm</v>
          </cell>
          <cell r="AA236" t="str">
            <v>外形寸法　幅</v>
          </cell>
          <cell r="AB236">
            <v>950</v>
          </cell>
          <cell r="AC236" t="str">
            <v>mm</v>
          </cell>
          <cell r="AD236" t="str">
            <v>外形寸法　奥行</v>
          </cell>
          <cell r="AE236">
            <v>420</v>
          </cell>
          <cell r="AF236" t="str">
            <v>mm</v>
          </cell>
          <cell r="AG236" t="str">
            <v>圧縮機出力</v>
          </cell>
          <cell r="AH236" t="str">
            <v>1.5×2</v>
          </cell>
          <cell r="AI236" t="str">
            <v>kW</v>
          </cell>
          <cell r="AJ236" t="str">
            <v>風量</v>
          </cell>
          <cell r="AK236">
            <v>93</v>
          </cell>
          <cell r="AL236" t="str">
            <v>m3/min</v>
          </cell>
          <cell r="AM236" t="str">
            <v>送風機出力</v>
          </cell>
          <cell r="AN236" t="str">
            <v>0.065×2</v>
          </cell>
          <cell r="AO236" t="str">
            <v>kW</v>
          </cell>
          <cell r="AP236" t="str">
            <v>冷媒配管１(ガス)</v>
          </cell>
          <cell r="AQ236">
            <v>15.88</v>
          </cell>
          <cell r="AR236" t="str">
            <v>φ(mm)</v>
          </cell>
          <cell r="AS236" t="str">
            <v>冷媒配管１(液)</v>
          </cell>
          <cell r="AT236">
            <v>9.52</v>
          </cell>
          <cell r="AU236" t="str">
            <v>φ(mm)</v>
          </cell>
          <cell r="AV236" t="str">
            <v>製品質量</v>
          </cell>
          <cell r="AW236">
            <v>125</v>
          </cell>
          <cell r="AX236" t="str">
            <v>kg</v>
          </cell>
        </row>
        <row r="237">
          <cell r="B237" t="str">
            <v>PUHM-J140EA</v>
          </cell>
          <cell r="C237" t="str">
            <v>標準価格</v>
          </cell>
          <cell r="D237">
            <v>695000</v>
          </cell>
          <cell r="E237" t="str">
            <v>円</v>
          </cell>
          <cell r="F237" t="str">
            <v>冷房能力</v>
          </cell>
          <cell r="G237">
            <v>12.5</v>
          </cell>
          <cell r="H237" t="str">
            <v>kW</v>
          </cell>
          <cell r="I237" t="str">
            <v>消費電力(冷房)</v>
          </cell>
          <cell r="J237">
            <v>4.32</v>
          </cell>
          <cell r="K237" t="str">
            <v>kW</v>
          </cell>
          <cell r="L237" t="str">
            <v>暖房能力</v>
          </cell>
          <cell r="M237">
            <v>13.2</v>
          </cell>
          <cell r="N237" t="str">
            <v>kW</v>
          </cell>
          <cell r="O237" t="str">
            <v>消費電力(暖房)</v>
          </cell>
          <cell r="P237">
            <v>4.0999999999999996</v>
          </cell>
          <cell r="Q237" t="str">
            <v>kW</v>
          </cell>
          <cell r="R237" t="str">
            <v>電源</v>
          </cell>
          <cell r="S237" t="str">
            <v>三相</v>
          </cell>
          <cell r="T237" t="str">
            <v>φ</v>
          </cell>
          <cell r="U237" t="str">
            <v>電圧</v>
          </cell>
          <cell r="V237">
            <v>200</v>
          </cell>
          <cell r="W237" t="str">
            <v>V</v>
          </cell>
          <cell r="X237" t="str">
            <v>外形寸法　高さ</v>
          </cell>
          <cell r="Y237">
            <v>1150</v>
          </cell>
          <cell r="Z237" t="str">
            <v>mm</v>
          </cell>
          <cell r="AA237" t="str">
            <v>外形寸法　幅</v>
          </cell>
          <cell r="AB237">
            <v>950</v>
          </cell>
          <cell r="AC237" t="str">
            <v>mm</v>
          </cell>
          <cell r="AD237" t="str">
            <v>外形寸法　奥行</v>
          </cell>
          <cell r="AE237">
            <v>420</v>
          </cell>
          <cell r="AF237" t="str">
            <v>mm</v>
          </cell>
          <cell r="AG237" t="str">
            <v>圧縮機出力</v>
          </cell>
          <cell r="AH237" t="str">
            <v>1.7×2</v>
          </cell>
          <cell r="AI237" t="str">
            <v>kW</v>
          </cell>
          <cell r="AJ237" t="str">
            <v>風量</v>
          </cell>
          <cell r="AK237">
            <v>96</v>
          </cell>
          <cell r="AL237" t="str">
            <v>m3/min</v>
          </cell>
          <cell r="AM237" t="str">
            <v>送風機出力</v>
          </cell>
          <cell r="AN237" t="str">
            <v>0.070×2</v>
          </cell>
          <cell r="AO237" t="str">
            <v>kW</v>
          </cell>
          <cell r="AP237" t="str">
            <v>冷媒配管１(ガス)</v>
          </cell>
          <cell r="AQ237">
            <v>15.88</v>
          </cell>
          <cell r="AR237" t="str">
            <v>φ(mm)</v>
          </cell>
          <cell r="AS237" t="str">
            <v>冷媒配管１(液)</v>
          </cell>
          <cell r="AT237">
            <v>9.52</v>
          </cell>
          <cell r="AU237" t="str">
            <v>φ(mm)</v>
          </cell>
          <cell r="AV237" t="str">
            <v>製品質量</v>
          </cell>
          <cell r="AW237">
            <v>134</v>
          </cell>
          <cell r="AX237" t="str">
            <v>kg</v>
          </cell>
        </row>
        <row r="238">
          <cell r="B238" t="str">
            <v>PUHM-J140EK</v>
          </cell>
          <cell r="C238" t="str">
            <v>標準価格</v>
          </cell>
          <cell r="D238">
            <v>685000</v>
          </cell>
          <cell r="E238" t="str">
            <v>円</v>
          </cell>
          <cell r="F238" t="str">
            <v>冷房能力</v>
          </cell>
          <cell r="G238">
            <v>12.5</v>
          </cell>
          <cell r="H238" t="str">
            <v>kW</v>
          </cell>
          <cell r="I238" t="str">
            <v>消費電力(冷房)</v>
          </cell>
          <cell r="J238">
            <v>4.32</v>
          </cell>
          <cell r="K238" t="str">
            <v>kW</v>
          </cell>
          <cell r="L238" t="str">
            <v>暖房能力</v>
          </cell>
          <cell r="M238">
            <v>13.2</v>
          </cell>
          <cell r="N238" t="str">
            <v>kW</v>
          </cell>
          <cell r="O238" t="str">
            <v>消費電力(暖房)</v>
          </cell>
          <cell r="P238">
            <v>4.0999999999999996</v>
          </cell>
          <cell r="Q238" t="str">
            <v>kW</v>
          </cell>
          <cell r="R238" t="str">
            <v>電源</v>
          </cell>
          <cell r="S238" t="str">
            <v>三相</v>
          </cell>
          <cell r="T238" t="str">
            <v>φ</v>
          </cell>
          <cell r="U238" t="str">
            <v>電圧</v>
          </cell>
          <cell r="V238">
            <v>200</v>
          </cell>
          <cell r="W238" t="str">
            <v>V</v>
          </cell>
          <cell r="X238" t="str">
            <v>外形寸法　高さ</v>
          </cell>
          <cell r="Y238">
            <v>1150</v>
          </cell>
          <cell r="Z238" t="str">
            <v>mm</v>
          </cell>
          <cell r="AA238" t="str">
            <v>外形寸法　幅</v>
          </cell>
          <cell r="AB238">
            <v>950</v>
          </cell>
          <cell r="AC238" t="str">
            <v>mm</v>
          </cell>
          <cell r="AD238" t="str">
            <v>外形寸法　奥行</v>
          </cell>
          <cell r="AE238">
            <v>420</v>
          </cell>
          <cell r="AF238" t="str">
            <v>mm</v>
          </cell>
          <cell r="AG238" t="str">
            <v>圧縮機出力</v>
          </cell>
          <cell r="AH238" t="str">
            <v>1.7×2</v>
          </cell>
          <cell r="AI238" t="str">
            <v>kW</v>
          </cell>
          <cell r="AJ238" t="str">
            <v>風量</v>
          </cell>
          <cell r="AK238">
            <v>96</v>
          </cell>
          <cell r="AL238" t="str">
            <v>m3/min</v>
          </cell>
          <cell r="AM238" t="str">
            <v>送風機出力</v>
          </cell>
          <cell r="AN238" t="str">
            <v>0.070×2</v>
          </cell>
          <cell r="AO238" t="str">
            <v>kW</v>
          </cell>
          <cell r="AP238" t="str">
            <v>冷媒配管１(ガス)</v>
          </cell>
          <cell r="AQ238">
            <v>15.88</v>
          </cell>
          <cell r="AR238" t="str">
            <v>φ(mm)</v>
          </cell>
          <cell r="AS238" t="str">
            <v>冷媒配管１(液)</v>
          </cell>
          <cell r="AT238">
            <v>9.52</v>
          </cell>
          <cell r="AU238" t="str">
            <v>φ(mm)</v>
          </cell>
          <cell r="AV238" t="str">
            <v>製品質量</v>
          </cell>
          <cell r="AW238">
            <v>134</v>
          </cell>
          <cell r="AX238" t="str">
            <v>kg</v>
          </cell>
        </row>
        <row r="239">
          <cell r="B239" t="str">
            <v>PUHM-J160EA</v>
          </cell>
          <cell r="C239" t="str">
            <v>標準価格</v>
          </cell>
          <cell r="D239">
            <v>740000</v>
          </cell>
          <cell r="E239" t="str">
            <v>円</v>
          </cell>
          <cell r="F239" t="str">
            <v>冷房能力</v>
          </cell>
          <cell r="G239">
            <v>14</v>
          </cell>
          <cell r="H239" t="str">
            <v>kW</v>
          </cell>
          <cell r="I239" t="str">
            <v>消費電力(冷房)</v>
          </cell>
          <cell r="J239">
            <v>4.7</v>
          </cell>
          <cell r="K239" t="str">
            <v>kW</v>
          </cell>
          <cell r="L239" t="str">
            <v>暖房能力</v>
          </cell>
          <cell r="M239">
            <v>15</v>
          </cell>
          <cell r="N239" t="str">
            <v>kW</v>
          </cell>
          <cell r="O239" t="str">
            <v>消費電力(暖房)</v>
          </cell>
          <cell r="P239">
            <v>4.66</v>
          </cell>
          <cell r="Q239" t="str">
            <v>kW</v>
          </cell>
          <cell r="R239" t="str">
            <v>電源</v>
          </cell>
          <cell r="S239" t="str">
            <v>三相</v>
          </cell>
          <cell r="T239" t="str">
            <v>φ</v>
          </cell>
          <cell r="U239" t="str">
            <v>電圧</v>
          </cell>
          <cell r="V239">
            <v>200</v>
          </cell>
          <cell r="W239" t="str">
            <v>V</v>
          </cell>
          <cell r="X239" t="str">
            <v>外形寸法　高さ</v>
          </cell>
          <cell r="Y239">
            <v>1150</v>
          </cell>
          <cell r="Z239" t="str">
            <v>mm</v>
          </cell>
          <cell r="AA239" t="str">
            <v>外形寸法　幅</v>
          </cell>
          <cell r="AB239">
            <v>1020</v>
          </cell>
          <cell r="AC239" t="str">
            <v>mm</v>
          </cell>
          <cell r="AD239" t="str">
            <v>外形寸法　奥行</v>
          </cell>
          <cell r="AE239">
            <v>420</v>
          </cell>
          <cell r="AF239" t="str">
            <v>mm</v>
          </cell>
          <cell r="AG239" t="str">
            <v>圧縮機出力</v>
          </cell>
          <cell r="AH239" t="str">
            <v>2.0×2</v>
          </cell>
          <cell r="AI239" t="str">
            <v>kW</v>
          </cell>
          <cell r="AJ239" t="str">
            <v>風量</v>
          </cell>
          <cell r="AK239">
            <v>99</v>
          </cell>
          <cell r="AL239" t="str">
            <v>m3/min</v>
          </cell>
          <cell r="AM239" t="str">
            <v>送風機出力</v>
          </cell>
          <cell r="AN239" t="str">
            <v>0.075×2</v>
          </cell>
          <cell r="AO239" t="str">
            <v>kW</v>
          </cell>
          <cell r="AP239" t="str">
            <v>冷媒配管１(ガス)</v>
          </cell>
          <cell r="AQ239">
            <v>15.88</v>
          </cell>
          <cell r="AR239" t="str">
            <v>φ(mm)</v>
          </cell>
          <cell r="AS239" t="str">
            <v>冷媒配管１(液)</v>
          </cell>
          <cell r="AT239">
            <v>9.52</v>
          </cell>
          <cell r="AU239" t="str">
            <v>φ(mm)</v>
          </cell>
          <cell r="AV239" t="str">
            <v>製品質量</v>
          </cell>
          <cell r="AW239">
            <v>146</v>
          </cell>
          <cell r="AX239" t="str">
            <v>kg</v>
          </cell>
        </row>
        <row r="240">
          <cell r="B240" t="str">
            <v>PUHM-J160EK</v>
          </cell>
          <cell r="C240" t="str">
            <v>標準価格</v>
          </cell>
          <cell r="D240">
            <v>730000</v>
          </cell>
          <cell r="E240" t="str">
            <v>円</v>
          </cell>
          <cell r="F240" t="str">
            <v>冷房能力</v>
          </cell>
          <cell r="G240">
            <v>14</v>
          </cell>
          <cell r="H240" t="str">
            <v>kW</v>
          </cell>
          <cell r="I240" t="str">
            <v>消費電力(冷房)</v>
          </cell>
          <cell r="J240">
            <v>4.7</v>
          </cell>
          <cell r="K240" t="str">
            <v>kW</v>
          </cell>
          <cell r="L240" t="str">
            <v>暖房能力</v>
          </cell>
          <cell r="M240">
            <v>15</v>
          </cell>
          <cell r="N240" t="str">
            <v>kW</v>
          </cell>
          <cell r="O240" t="str">
            <v>消費電力(暖房)</v>
          </cell>
          <cell r="P240">
            <v>4.66</v>
          </cell>
          <cell r="Q240" t="str">
            <v>kW</v>
          </cell>
          <cell r="R240" t="str">
            <v>電源</v>
          </cell>
          <cell r="S240" t="str">
            <v>三相</v>
          </cell>
          <cell r="T240" t="str">
            <v>φ</v>
          </cell>
          <cell r="U240" t="str">
            <v>電圧</v>
          </cell>
          <cell r="V240">
            <v>200</v>
          </cell>
          <cell r="W240" t="str">
            <v>V</v>
          </cell>
          <cell r="X240" t="str">
            <v>外形寸法　高さ</v>
          </cell>
          <cell r="Y240">
            <v>1150</v>
          </cell>
          <cell r="Z240" t="str">
            <v>mm</v>
          </cell>
          <cell r="AA240" t="str">
            <v>外形寸法　幅</v>
          </cell>
          <cell r="AB240">
            <v>1020</v>
          </cell>
          <cell r="AC240" t="str">
            <v>mm</v>
          </cell>
          <cell r="AD240" t="str">
            <v>外形寸法　奥行</v>
          </cell>
          <cell r="AE240">
            <v>420</v>
          </cell>
          <cell r="AF240" t="str">
            <v>mm</v>
          </cell>
          <cell r="AG240" t="str">
            <v>圧縮機出力</v>
          </cell>
          <cell r="AH240" t="str">
            <v>2.0×2</v>
          </cell>
          <cell r="AI240" t="str">
            <v>kW</v>
          </cell>
          <cell r="AJ240" t="str">
            <v>風量</v>
          </cell>
          <cell r="AK240">
            <v>99</v>
          </cell>
          <cell r="AL240" t="str">
            <v>m3/min</v>
          </cell>
          <cell r="AM240" t="str">
            <v>送風機出力</v>
          </cell>
          <cell r="AN240" t="str">
            <v>0.075×2</v>
          </cell>
          <cell r="AO240" t="str">
            <v>kW</v>
          </cell>
          <cell r="AP240" t="str">
            <v>冷媒配管１(ガス)</v>
          </cell>
          <cell r="AQ240">
            <v>15.88</v>
          </cell>
          <cell r="AR240" t="str">
            <v>φ(mm)</v>
          </cell>
          <cell r="AS240" t="str">
            <v>冷媒配管１(液)</v>
          </cell>
          <cell r="AT240">
            <v>9.52</v>
          </cell>
          <cell r="AU240" t="str">
            <v>φ(mm)</v>
          </cell>
          <cell r="AV240" t="str">
            <v>製品質量</v>
          </cell>
          <cell r="AW240">
            <v>146</v>
          </cell>
          <cell r="AX240" t="str">
            <v>kg</v>
          </cell>
        </row>
        <row r="241">
          <cell r="B241" t="str">
            <v>PUHM-J80EA</v>
          </cell>
          <cell r="C241" t="str">
            <v>標準価格</v>
          </cell>
          <cell r="D241">
            <v>470000</v>
          </cell>
          <cell r="E241" t="str">
            <v>円</v>
          </cell>
          <cell r="F241" t="str">
            <v>冷房能力</v>
          </cell>
          <cell r="G241">
            <v>7.1</v>
          </cell>
          <cell r="H241" t="str">
            <v>kW</v>
          </cell>
          <cell r="I241" t="str">
            <v>消費電力(冷房)</v>
          </cell>
          <cell r="J241">
            <v>2.88</v>
          </cell>
          <cell r="K241" t="str">
            <v>kW</v>
          </cell>
          <cell r="L241" t="str">
            <v>暖房能力</v>
          </cell>
          <cell r="M241">
            <v>7.5</v>
          </cell>
          <cell r="N241" t="str">
            <v>kW</v>
          </cell>
          <cell r="O241" t="str">
            <v>消費電力(暖房)</v>
          </cell>
          <cell r="P241">
            <v>2.64</v>
          </cell>
          <cell r="Q241" t="str">
            <v>kW</v>
          </cell>
          <cell r="R241" t="str">
            <v>電源</v>
          </cell>
          <cell r="S241" t="str">
            <v>三相</v>
          </cell>
          <cell r="T241" t="str">
            <v>φ</v>
          </cell>
          <cell r="U241" t="str">
            <v>電圧</v>
          </cell>
          <cell r="V241">
            <v>200</v>
          </cell>
          <cell r="W241" t="str">
            <v>V</v>
          </cell>
          <cell r="X241" t="str">
            <v>外形寸法　高さ</v>
          </cell>
          <cell r="Y241">
            <v>850</v>
          </cell>
          <cell r="Z241" t="str">
            <v>mm</v>
          </cell>
          <cell r="AA241" t="str">
            <v>外形寸法　幅</v>
          </cell>
          <cell r="AB241">
            <v>800</v>
          </cell>
          <cell r="AC241" t="str">
            <v>mm</v>
          </cell>
          <cell r="AD241" t="str">
            <v>外形寸法　奥行</v>
          </cell>
          <cell r="AE241">
            <v>350</v>
          </cell>
          <cell r="AF241" t="str">
            <v>mm</v>
          </cell>
          <cell r="AG241" t="str">
            <v>圧縮機出力</v>
          </cell>
          <cell r="AH241" t="str">
            <v>1.2×2</v>
          </cell>
          <cell r="AI241" t="str">
            <v>kW</v>
          </cell>
          <cell r="AJ241" t="str">
            <v>風量</v>
          </cell>
          <cell r="AK241">
            <v>53</v>
          </cell>
          <cell r="AL241" t="str">
            <v>m3/min</v>
          </cell>
          <cell r="AM241" t="str">
            <v>送風機出力</v>
          </cell>
          <cell r="AN241" t="str">
            <v>0.035×2</v>
          </cell>
          <cell r="AO241" t="str">
            <v>kW</v>
          </cell>
          <cell r="AP241" t="str">
            <v>冷媒配管１(ガス)</v>
          </cell>
          <cell r="AQ241">
            <v>12.7</v>
          </cell>
          <cell r="AR241" t="str">
            <v>φ(mm)</v>
          </cell>
          <cell r="AS241" t="str">
            <v>冷媒配管１(液)</v>
          </cell>
          <cell r="AT241">
            <v>6.35</v>
          </cell>
          <cell r="AU241" t="str">
            <v>φ(mm)</v>
          </cell>
          <cell r="AV241" t="str">
            <v>製品質量</v>
          </cell>
          <cell r="AW241">
            <v>88</v>
          </cell>
          <cell r="AX241" t="str">
            <v>kg</v>
          </cell>
        </row>
        <row r="242">
          <cell r="B242" t="str">
            <v>PUHM-J80EK</v>
          </cell>
          <cell r="C242" t="str">
            <v>標準価格</v>
          </cell>
          <cell r="D242">
            <v>460000</v>
          </cell>
          <cell r="E242" t="str">
            <v>円</v>
          </cell>
          <cell r="F242" t="str">
            <v>冷房能力</v>
          </cell>
          <cell r="G242">
            <v>7.1</v>
          </cell>
          <cell r="H242" t="str">
            <v>kW</v>
          </cell>
          <cell r="I242" t="str">
            <v>消費電力(冷房)</v>
          </cell>
          <cell r="J242">
            <v>2.88</v>
          </cell>
          <cell r="K242" t="str">
            <v>kW</v>
          </cell>
          <cell r="L242" t="str">
            <v>暖房能力</v>
          </cell>
          <cell r="M242">
            <v>7.5</v>
          </cell>
          <cell r="N242" t="str">
            <v>kW</v>
          </cell>
          <cell r="O242" t="str">
            <v>消費電力(暖房)</v>
          </cell>
          <cell r="P242">
            <v>2.64</v>
          </cell>
          <cell r="Q242" t="str">
            <v>kW</v>
          </cell>
          <cell r="R242" t="str">
            <v>電源</v>
          </cell>
          <cell r="S242" t="str">
            <v>三相</v>
          </cell>
          <cell r="T242" t="str">
            <v>φ</v>
          </cell>
          <cell r="U242" t="str">
            <v>電圧</v>
          </cell>
          <cell r="V242">
            <v>200</v>
          </cell>
          <cell r="W242" t="str">
            <v>V</v>
          </cell>
          <cell r="X242" t="str">
            <v>外形寸法　高さ</v>
          </cell>
          <cell r="Y242">
            <v>850</v>
          </cell>
          <cell r="Z242" t="str">
            <v>mm</v>
          </cell>
          <cell r="AA242" t="str">
            <v>外形寸法　幅</v>
          </cell>
          <cell r="AB242">
            <v>800</v>
          </cell>
          <cell r="AC242" t="str">
            <v>mm</v>
          </cell>
          <cell r="AD242" t="str">
            <v>外形寸法　奥行</v>
          </cell>
          <cell r="AE242">
            <v>350</v>
          </cell>
          <cell r="AF242" t="str">
            <v>mm</v>
          </cell>
          <cell r="AG242" t="str">
            <v>圧縮機出力</v>
          </cell>
          <cell r="AH242" t="str">
            <v>1.2×2</v>
          </cell>
          <cell r="AI242" t="str">
            <v>kW</v>
          </cell>
          <cell r="AJ242" t="str">
            <v>風量</v>
          </cell>
          <cell r="AK242">
            <v>53</v>
          </cell>
          <cell r="AL242" t="str">
            <v>m3/min</v>
          </cell>
          <cell r="AM242" t="str">
            <v>送風機出力</v>
          </cell>
          <cell r="AN242" t="str">
            <v>0.035×2</v>
          </cell>
          <cell r="AO242" t="str">
            <v>kW</v>
          </cell>
          <cell r="AP242" t="str">
            <v>冷媒配管１(ガス)</v>
          </cell>
          <cell r="AQ242">
            <v>12.7</v>
          </cell>
          <cell r="AR242" t="str">
            <v>φ(mm)</v>
          </cell>
          <cell r="AS242" t="str">
            <v>冷媒配管１(液)</v>
          </cell>
          <cell r="AT242">
            <v>6.35</v>
          </cell>
          <cell r="AU242" t="str">
            <v>φ(mm)</v>
          </cell>
          <cell r="AV242" t="str">
            <v>製品質量</v>
          </cell>
          <cell r="AW242">
            <v>88</v>
          </cell>
          <cell r="AX242" t="str">
            <v>kg</v>
          </cell>
        </row>
        <row r="243">
          <cell r="B243" t="str">
            <v>PUHY-J140M-A</v>
          </cell>
          <cell r="C243" t="str">
            <v>標準価格</v>
          </cell>
          <cell r="D243">
            <v>1020000</v>
          </cell>
          <cell r="E243" t="str">
            <v>円</v>
          </cell>
          <cell r="F243" t="str">
            <v>冷房能力</v>
          </cell>
          <cell r="G243">
            <v>14</v>
          </cell>
          <cell r="H243" t="str">
            <v>kW</v>
          </cell>
          <cell r="I243" t="str">
            <v>消費電力(冷房)</v>
          </cell>
          <cell r="J243">
            <v>5.81</v>
          </cell>
          <cell r="K243" t="str">
            <v>kW</v>
          </cell>
          <cell r="L243" t="str">
            <v>暖房能力</v>
          </cell>
          <cell r="M243">
            <v>16</v>
          </cell>
          <cell r="N243" t="str">
            <v>kW</v>
          </cell>
          <cell r="O243" t="str">
            <v>消費電力(暖房)</v>
          </cell>
          <cell r="P243">
            <v>5.69</v>
          </cell>
          <cell r="Q243" t="str">
            <v>kW</v>
          </cell>
          <cell r="R243" t="str">
            <v>電源</v>
          </cell>
          <cell r="S243" t="str">
            <v>三相</v>
          </cell>
          <cell r="T243" t="str">
            <v>φ</v>
          </cell>
          <cell r="U243" t="str">
            <v>電圧</v>
          </cell>
          <cell r="V243">
            <v>200</v>
          </cell>
          <cell r="W243" t="str">
            <v>V</v>
          </cell>
          <cell r="X243" t="str">
            <v>外形寸法　高さ</v>
          </cell>
          <cell r="Y243">
            <v>1445</v>
          </cell>
          <cell r="Z243" t="str">
            <v>mm</v>
          </cell>
          <cell r="AA243" t="str">
            <v>外形寸法　幅</v>
          </cell>
          <cell r="AB243">
            <v>990</v>
          </cell>
          <cell r="AC243" t="str">
            <v>mm</v>
          </cell>
          <cell r="AD243" t="str">
            <v>外形寸法　奥行</v>
          </cell>
          <cell r="AE243">
            <v>495</v>
          </cell>
          <cell r="AF243" t="str">
            <v>mm</v>
          </cell>
          <cell r="AG243" t="str">
            <v>圧縮機出力</v>
          </cell>
          <cell r="AH243">
            <v>3.75</v>
          </cell>
          <cell r="AI243" t="str">
            <v>kW</v>
          </cell>
          <cell r="AJ243" t="str">
            <v>風量</v>
          </cell>
          <cell r="AK243">
            <v>100</v>
          </cell>
          <cell r="AL243" t="str">
            <v>m3/min</v>
          </cell>
          <cell r="AM243" t="str">
            <v>送風機出力</v>
          </cell>
          <cell r="AN243" t="str">
            <v>0.06＋0.06</v>
          </cell>
          <cell r="AO243" t="str">
            <v>kW</v>
          </cell>
          <cell r="AP243" t="str">
            <v>冷媒配管１(ガス)</v>
          </cell>
          <cell r="AQ243">
            <v>19.05</v>
          </cell>
          <cell r="AR243" t="str">
            <v>φ(mm)</v>
          </cell>
          <cell r="AS243" t="str">
            <v>冷媒配管１(液)</v>
          </cell>
          <cell r="AT243">
            <v>9.52</v>
          </cell>
          <cell r="AU243" t="str">
            <v>φ(mm)</v>
          </cell>
          <cell r="AV243" t="str">
            <v>製品質量</v>
          </cell>
          <cell r="AW243">
            <v>171</v>
          </cell>
          <cell r="AX243" t="str">
            <v>kg</v>
          </cell>
        </row>
        <row r="244">
          <cell r="B244" t="str">
            <v>PUHY-J140M-A-BS</v>
          </cell>
          <cell r="C244" t="str">
            <v>標準価格</v>
          </cell>
          <cell r="D244">
            <v>1240000</v>
          </cell>
          <cell r="E244" t="str">
            <v>円</v>
          </cell>
          <cell r="F244" t="str">
            <v>冷房能力</v>
          </cell>
          <cell r="G244">
            <v>14</v>
          </cell>
          <cell r="H244" t="str">
            <v>kW</v>
          </cell>
          <cell r="I244" t="str">
            <v>消費電力(冷房)</v>
          </cell>
          <cell r="J244">
            <v>5.81</v>
          </cell>
          <cell r="K244" t="str">
            <v>kW</v>
          </cell>
          <cell r="L244" t="str">
            <v>暖房能力</v>
          </cell>
          <cell r="M244">
            <v>16</v>
          </cell>
          <cell r="N244" t="str">
            <v>kW</v>
          </cell>
          <cell r="O244" t="str">
            <v>消費電力(暖房)</v>
          </cell>
          <cell r="P244">
            <v>5.69</v>
          </cell>
          <cell r="Q244" t="str">
            <v>kW</v>
          </cell>
          <cell r="R244" t="str">
            <v>電源</v>
          </cell>
          <cell r="S244" t="str">
            <v>三相</v>
          </cell>
          <cell r="T244" t="str">
            <v>φ</v>
          </cell>
          <cell r="U244" t="str">
            <v>電圧</v>
          </cell>
          <cell r="V244">
            <v>200</v>
          </cell>
          <cell r="W244" t="str">
            <v>V</v>
          </cell>
          <cell r="X244" t="str">
            <v>外形寸法　高さ</v>
          </cell>
          <cell r="Y244">
            <v>1445</v>
          </cell>
          <cell r="Z244" t="str">
            <v>mm</v>
          </cell>
          <cell r="AA244" t="str">
            <v>外形寸法　幅</v>
          </cell>
          <cell r="AB244">
            <v>990</v>
          </cell>
          <cell r="AC244" t="str">
            <v>mm</v>
          </cell>
          <cell r="AD244" t="str">
            <v>外形寸法　奥行</v>
          </cell>
          <cell r="AE244">
            <v>495</v>
          </cell>
          <cell r="AF244" t="str">
            <v>mm</v>
          </cell>
          <cell r="AG244" t="str">
            <v>圧縮機出力</v>
          </cell>
          <cell r="AH244">
            <v>3.75</v>
          </cell>
          <cell r="AI244" t="str">
            <v>kW</v>
          </cell>
          <cell r="AJ244" t="str">
            <v>風量</v>
          </cell>
          <cell r="AK244">
            <v>100</v>
          </cell>
          <cell r="AL244" t="str">
            <v>m3/min</v>
          </cell>
          <cell r="AM244" t="str">
            <v>送風機出力</v>
          </cell>
          <cell r="AN244" t="str">
            <v>0.06＋0.06</v>
          </cell>
          <cell r="AO244" t="str">
            <v>kW</v>
          </cell>
          <cell r="AP244" t="str">
            <v>冷媒配管１(ガス)</v>
          </cell>
          <cell r="AQ244">
            <v>19.05</v>
          </cell>
          <cell r="AR244" t="str">
            <v>φ(mm)</v>
          </cell>
          <cell r="AS244" t="str">
            <v>冷媒配管１(液)</v>
          </cell>
          <cell r="AT244">
            <v>9.52</v>
          </cell>
          <cell r="AU244" t="str">
            <v>φ(mm)</v>
          </cell>
          <cell r="AV244" t="str">
            <v>製品質量</v>
          </cell>
          <cell r="AW244">
            <v>171</v>
          </cell>
          <cell r="AX244" t="str">
            <v>kg</v>
          </cell>
        </row>
        <row r="245">
          <cell r="B245" t="str">
            <v>PUHY-J140M-A-BSG</v>
          </cell>
          <cell r="C245" t="str">
            <v>標準価格</v>
          </cell>
          <cell r="D245">
            <v>1340000</v>
          </cell>
          <cell r="E245" t="str">
            <v>円</v>
          </cell>
          <cell r="F245" t="str">
            <v>冷房能力</v>
          </cell>
          <cell r="G245">
            <v>14</v>
          </cell>
          <cell r="H245" t="str">
            <v>kW</v>
          </cell>
          <cell r="I245" t="str">
            <v>消費電力(冷房)</v>
          </cell>
          <cell r="J245">
            <v>5.81</v>
          </cell>
          <cell r="K245" t="str">
            <v>kW</v>
          </cell>
          <cell r="L245" t="str">
            <v>暖房能力</v>
          </cell>
          <cell r="M245">
            <v>16</v>
          </cell>
          <cell r="N245" t="str">
            <v>kW</v>
          </cell>
          <cell r="O245" t="str">
            <v>消費電力(暖房)</v>
          </cell>
          <cell r="P245">
            <v>5.69</v>
          </cell>
          <cell r="Q245" t="str">
            <v>kW</v>
          </cell>
          <cell r="R245" t="str">
            <v>電源</v>
          </cell>
          <cell r="S245" t="str">
            <v>三相</v>
          </cell>
          <cell r="T245" t="str">
            <v>φ</v>
          </cell>
          <cell r="U245" t="str">
            <v>電圧</v>
          </cell>
          <cell r="V245">
            <v>200</v>
          </cell>
          <cell r="W245" t="str">
            <v>V</v>
          </cell>
          <cell r="X245" t="str">
            <v>外形寸法　高さ</v>
          </cell>
          <cell r="Y245">
            <v>1445</v>
          </cell>
          <cell r="Z245" t="str">
            <v>mm</v>
          </cell>
          <cell r="AA245" t="str">
            <v>外形寸法　幅</v>
          </cell>
          <cell r="AB245">
            <v>990</v>
          </cell>
          <cell r="AC245" t="str">
            <v>mm</v>
          </cell>
          <cell r="AD245" t="str">
            <v>外形寸法　奥行</v>
          </cell>
          <cell r="AE245">
            <v>495</v>
          </cell>
          <cell r="AF245" t="str">
            <v>mm</v>
          </cell>
          <cell r="AG245" t="str">
            <v>圧縮機出力</v>
          </cell>
          <cell r="AH245">
            <v>3.75</v>
          </cell>
          <cell r="AI245" t="str">
            <v>kW</v>
          </cell>
          <cell r="AJ245" t="str">
            <v>風量</v>
          </cell>
          <cell r="AK245">
            <v>100</v>
          </cell>
          <cell r="AL245" t="str">
            <v>m3/min</v>
          </cell>
          <cell r="AM245" t="str">
            <v>送風機出力</v>
          </cell>
          <cell r="AN245" t="str">
            <v>0.06＋0.06</v>
          </cell>
          <cell r="AO245" t="str">
            <v>kW</v>
          </cell>
          <cell r="AP245" t="str">
            <v>冷媒配管１(ガス)</v>
          </cell>
          <cell r="AQ245">
            <v>19.05</v>
          </cell>
          <cell r="AR245" t="str">
            <v>φ(mm)</v>
          </cell>
          <cell r="AS245" t="str">
            <v>冷媒配管１(液)</v>
          </cell>
          <cell r="AT245">
            <v>9.52</v>
          </cell>
          <cell r="AU245" t="str">
            <v>φ(mm)</v>
          </cell>
          <cell r="AV245" t="str">
            <v>製品質量</v>
          </cell>
          <cell r="AW245">
            <v>171</v>
          </cell>
          <cell r="AX245" t="str">
            <v>kg</v>
          </cell>
        </row>
        <row r="246">
          <cell r="B246" t="str">
            <v>PUHY-J160M-A</v>
          </cell>
          <cell r="C246" t="str">
            <v>標準価格</v>
          </cell>
          <cell r="D246">
            <v>1220000</v>
          </cell>
          <cell r="E246" t="str">
            <v>円</v>
          </cell>
          <cell r="F246" t="str">
            <v>冷房能力</v>
          </cell>
          <cell r="G246">
            <v>16</v>
          </cell>
          <cell r="H246" t="str">
            <v>kW</v>
          </cell>
          <cell r="I246" t="str">
            <v>消費電力(冷房)</v>
          </cell>
          <cell r="J246">
            <v>2.3199999999999998</v>
          </cell>
          <cell r="K246" t="str">
            <v>kW</v>
          </cell>
          <cell r="L246" t="str">
            <v>暖房能力</v>
          </cell>
          <cell r="M246">
            <v>18</v>
          </cell>
          <cell r="N246" t="str">
            <v>kW</v>
          </cell>
          <cell r="O246" t="str">
            <v>消費電力(暖房)</v>
          </cell>
          <cell r="P246">
            <v>6.57</v>
          </cell>
          <cell r="Q246" t="str">
            <v>kW</v>
          </cell>
          <cell r="R246" t="str">
            <v>電源</v>
          </cell>
          <cell r="S246" t="str">
            <v>三相</v>
          </cell>
          <cell r="T246" t="str">
            <v>φ</v>
          </cell>
          <cell r="U246" t="str">
            <v>電圧</v>
          </cell>
          <cell r="V246">
            <v>200</v>
          </cell>
          <cell r="W246" t="str">
            <v>V</v>
          </cell>
          <cell r="X246" t="str">
            <v>外形寸法　高さ</v>
          </cell>
          <cell r="Y246">
            <v>1445</v>
          </cell>
          <cell r="Z246" t="str">
            <v>mm</v>
          </cell>
          <cell r="AA246" t="str">
            <v>外形寸法　幅</v>
          </cell>
          <cell r="AB246">
            <v>990</v>
          </cell>
          <cell r="AC246" t="str">
            <v>mm</v>
          </cell>
          <cell r="AD246" t="str">
            <v>外形寸法　奥行</v>
          </cell>
          <cell r="AE246">
            <v>495</v>
          </cell>
          <cell r="AF246" t="str">
            <v>mm</v>
          </cell>
          <cell r="AG246" t="str">
            <v>圧縮機出力</v>
          </cell>
          <cell r="AH246">
            <v>4.0999999999999996</v>
          </cell>
          <cell r="AI246" t="str">
            <v>kW</v>
          </cell>
          <cell r="AJ246" t="str">
            <v>風量</v>
          </cell>
          <cell r="AK246">
            <v>100</v>
          </cell>
          <cell r="AL246" t="str">
            <v>m3/min</v>
          </cell>
          <cell r="AM246" t="str">
            <v>送風機出力</v>
          </cell>
          <cell r="AN246" t="str">
            <v>0.06＋0.06</v>
          </cell>
          <cell r="AO246" t="str">
            <v>kW</v>
          </cell>
          <cell r="AP246" t="str">
            <v>冷媒配管１(ガス)</v>
          </cell>
          <cell r="AQ246">
            <v>22.2</v>
          </cell>
          <cell r="AR246" t="str">
            <v>φ(mm)</v>
          </cell>
          <cell r="AS246" t="str">
            <v>冷媒配管１(液)</v>
          </cell>
          <cell r="AT246">
            <v>9.52</v>
          </cell>
          <cell r="AU246" t="str">
            <v>φ(mm)</v>
          </cell>
          <cell r="AV246" t="str">
            <v>製品質量</v>
          </cell>
          <cell r="AW246">
            <v>171</v>
          </cell>
          <cell r="AX246" t="str">
            <v>kg</v>
          </cell>
        </row>
        <row r="247">
          <cell r="B247" t="str">
            <v>PUHY-J160M-A-BS</v>
          </cell>
          <cell r="C247" t="str">
            <v>標準価格</v>
          </cell>
          <cell r="D247">
            <v>1470000</v>
          </cell>
          <cell r="E247" t="str">
            <v>円</v>
          </cell>
          <cell r="F247" t="str">
            <v>冷房能力</v>
          </cell>
          <cell r="G247">
            <v>16</v>
          </cell>
          <cell r="H247" t="str">
            <v>kW</v>
          </cell>
          <cell r="I247" t="str">
            <v>消費電力(冷房)</v>
          </cell>
          <cell r="J247">
            <v>2.3199999999999998</v>
          </cell>
          <cell r="K247" t="str">
            <v>kW</v>
          </cell>
          <cell r="L247" t="str">
            <v>暖房能力</v>
          </cell>
          <cell r="M247">
            <v>18</v>
          </cell>
          <cell r="N247" t="str">
            <v>kW</v>
          </cell>
          <cell r="O247" t="str">
            <v>消費電力(暖房)</v>
          </cell>
          <cell r="P247">
            <v>6.57</v>
          </cell>
          <cell r="Q247" t="str">
            <v>kW</v>
          </cell>
          <cell r="R247" t="str">
            <v>電源</v>
          </cell>
          <cell r="S247" t="str">
            <v>三相</v>
          </cell>
          <cell r="T247" t="str">
            <v>φ</v>
          </cell>
          <cell r="U247" t="str">
            <v>電圧</v>
          </cell>
          <cell r="V247">
            <v>200</v>
          </cell>
          <cell r="W247" t="str">
            <v>V</v>
          </cell>
          <cell r="X247" t="str">
            <v>外形寸法　高さ</v>
          </cell>
          <cell r="Y247">
            <v>1445</v>
          </cell>
          <cell r="Z247" t="str">
            <v>mm</v>
          </cell>
          <cell r="AA247" t="str">
            <v>外形寸法　幅</v>
          </cell>
          <cell r="AB247">
            <v>990</v>
          </cell>
          <cell r="AC247" t="str">
            <v>mm</v>
          </cell>
          <cell r="AD247" t="str">
            <v>外形寸法　奥行</v>
          </cell>
          <cell r="AE247">
            <v>495</v>
          </cell>
          <cell r="AF247" t="str">
            <v>mm</v>
          </cell>
          <cell r="AG247" t="str">
            <v>圧縮機出力</v>
          </cell>
          <cell r="AH247">
            <v>4.0999999999999996</v>
          </cell>
          <cell r="AI247" t="str">
            <v>kW</v>
          </cell>
          <cell r="AJ247" t="str">
            <v>風量</v>
          </cell>
          <cell r="AK247">
            <v>100</v>
          </cell>
          <cell r="AL247" t="str">
            <v>m3/min</v>
          </cell>
          <cell r="AM247" t="str">
            <v>送風機出力</v>
          </cell>
          <cell r="AN247" t="str">
            <v>0.06＋0.06</v>
          </cell>
          <cell r="AO247" t="str">
            <v>kW</v>
          </cell>
          <cell r="AP247" t="str">
            <v>冷媒配管１(ガス)</v>
          </cell>
          <cell r="AQ247">
            <v>22.2</v>
          </cell>
          <cell r="AR247" t="str">
            <v>φ(mm)</v>
          </cell>
          <cell r="AS247" t="str">
            <v>冷媒配管１(液)</v>
          </cell>
          <cell r="AT247">
            <v>9.52</v>
          </cell>
          <cell r="AU247" t="str">
            <v>φ(mm)</v>
          </cell>
          <cell r="AV247" t="str">
            <v>製品質量</v>
          </cell>
          <cell r="AW247">
            <v>171</v>
          </cell>
          <cell r="AX247" t="str">
            <v>kg</v>
          </cell>
        </row>
        <row r="248">
          <cell r="B248" t="str">
            <v>PUHY-J160M-A-BSG</v>
          </cell>
          <cell r="C248" t="str">
            <v>標準価格</v>
          </cell>
          <cell r="D248">
            <v>1590000</v>
          </cell>
          <cell r="E248" t="str">
            <v>円</v>
          </cell>
          <cell r="F248" t="str">
            <v>冷房能力</v>
          </cell>
          <cell r="G248">
            <v>16</v>
          </cell>
          <cell r="H248" t="str">
            <v>kW</v>
          </cell>
          <cell r="I248" t="str">
            <v>消費電力(冷房)</v>
          </cell>
          <cell r="J248">
            <v>2.3199999999999998</v>
          </cell>
          <cell r="K248" t="str">
            <v>kW</v>
          </cell>
          <cell r="L248" t="str">
            <v>暖房能力</v>
          </cell>
          <cell r="M248">
            <v>18</v>
          </cell>
          <cell r="N248" t="str">
            <v>kW</v>
          </cell>
          <cell r="O248" t="str">
            <v>消費電力(暖房)</v>
          </cell>
          <cell r="P248">
            <v>6.57</v>
          </cell>
          <cell r="Q248" t="str">
            <v>kW</v>
          </cell>
          <cell r="R248" t="str">
            <v>電源</v>
          </cell>
          <cell r="S248" t="str">
            <v>三相</v>
          </cell>
          <cell r="T248" t="str">
            <v>φ</v>
          </cell>
          <cell r="U248" t="str">
            <v>電圧</v>
          </cell>
          <cell r="V248">
            <v>200</v>
          </cell>
          <cell r="W248" t="str">
            <v>V</v>
          </cell>
          <cell r="X248" t="str">
            <v>外形寸法　高さ</v>
          </cell>
          <cell r="Y248">
            <v>1445</v>
          </cell>
          <cell r="Z248" t="str">
            <v>mm</v>
          </cell>
          <cell r="AA248" t="str">
            <v>外形寸法　幅</v>
          </cell>
          <cell r="AB248">
            <v>990</v>
          </cell>
          <cell r="AC248" t="str">
            <v>mm</v>
          </cell>
          <cell r="AD248" t="str">
            <v>外形寸法　奥行</v>
          </cell>
          <cell r="AE248">
            <v>495</v>
          </cell>
          <cell r="AF248" t="str">
            <v>mm</v>
          </cell>
          <cell r="AG248" t="str">
            <v>圧縮機出力</v>
          </cell>
          <cell r="AH248">
            <v>4.0999999999999996</v>
          </cell>
          <cell r="AI248" t="str">
            <v>kW</v>
          </cell>
          <cell r="AJ248" t="str">
            <v>風量</v>
          </cell>
          <cell r="AK248">
            <v>100</v>
          </cell>
          <cell r="AL248" t="str">
            <v>m3/min</v>
          </cell>
          <cell r="AM248" t="str">
            <v>送風機出力</v>
          </cell>
          <cell r="AN248" t="str">
            <v>0.06＋0.06</v>
          </cell>
          <cell r="AO248" t="str">
            <v>kW</v>
          </cell>
          <cell r="AP248" t="str">
            <v>冷媒配管１(ガス)</v>
          </cell>
          <cell r="AQ248">
            <v>22.2</v>
          </cell>
          <cell r="AR248" t="str">
            <v>φ(mm)</v>
          </cell>
          <cell r="AS248" t="str">
            <v>冷媒配管１(液)</v>
          </cell>
          <cell r="AT248">
            <v>9.52</v>
          </cell>
          <cell r="AU248" t="str">
            <v>φ(mm)</v>
          </cell>
          <cell r="AV248" t="str">
            <v>製品質量</v>
          </cell>
          <cell r="AW248">
            <v>171</v>
          </cell>
          <cell r="AX248" t="str">
            <v>kg</v>
          </cell>
        </row>
        <row r="249">
          <cell r="B249" t="str">
            <v>PUHY-J224M-A</v>
          </cell>
          <cell r="C249" t="str">
            <v>標準価格</v>
          </cell>
          <cell r="D249">
            <v>1550000</v>
          </cell>
          <cell r="E249" t="str">
            <v>円</v>
          </cell>
          <cell r="F249" t="str">
            <v>冷房能力</v>
          </cell>
          <cell r="G249">
            <v>22.4</v>
          </cell>
          <cell r="H249" t="str">
            <v>kW</v>
          </cell>
          <cell r="I249" t="str">
            <v>消費電力(冷房)</v>
          </cell>
          <cell r="J249">
            <v>9.43</v>
          </cell>
          <cell r="K249" t="str">
            <v>kW</v>
          </cell>
          <cell r="L249" t="str">
            <v>暖房能力</v>
          </cell>
          <cell r="M249">
            <v>25</v>
          </cell>
          <cell r="N249" t="str">
            <v>kW</v>
          </cell>
          <cell r="O249" t="str">
            <v>消費電力(暖房)</v>
          </cell>
          <cell r="P249">
            <v>8.4600000000000009</v>
          </cell>
          <cell r="Q249" t="str">
            <v>kW</v>
          </cell>
          <cell r="R249" t="str">
            <v>電源</v>
          </cell>
          <cell r="S249" t="str">
            <v>三相</v>
          </cell>
          <cell r="T249" t="str">
            <v>φ</v>
          </cell>
          <cell r="U249" t="str">
            <v>電圧</v>
          </cell>
          <cell r="V249">
            <v>200</v>
          </cell>
          <cell r="W249" t="str">
            <v>V</v>
          </cell>
          <cell r="X249" t="str">
            <v>外形寸法　高さ</v>
          </cell>
          <cell r="Y249">
            <v>1445</v>
          </cell>
          <cell r="Z249" t="str">
            <v>mm</v>
          </cell>
          <cell r="AA249" t="str">
            <v>外形寸法　幅</v>
          </cell>
          <cell r="AB249">
            <v>990</v>
          </cell>
          <cell r="AC249" t="str">
            <v>mm</v>
          </cell>
          <cell r="AD249" t="str">
            <v>外形寸法　奥行</v>
          </cell>
          <cell r="AE249">
            <v>990</v>
          </cell>
          <cell r="AF249" t="str">
            <v>mm</v>
          </cell>
          <cell r="AG249" t="str">
            <v>圧縮機出力</v>
          </cell>
          <cell r="AH249">
            <v>5.5</v>
          </cell>
          <cell r="AI249" t="str">
            <v>kW</v>
          </cell>
          <cell r="AJ249" t="str">
            <v>風量</v>
          </cell>
          <cell r="AK249">
            <v>150</v>
          </cell>
          <cell r="AL249" t="str">
            <v>m3/min</v>
          </cell>
          <cell r="AM249" t="str">
            <v>送風機出力</v>
          </cell>
          <cell r="AN249">
            <v>0.185</v>
          </cell>
          <cell r="AO249" t="str">
            <v>kW</v>
          </cell>
          <cell r="AP249" t="str">
            <v>冷媒配管１(ガス)</v>
          </cell>
          <cell r="AQ249">
            <v>25.4</v>
          </cell>
          <cell r="AR249" t="str">
            <v>φ(mm)</v>
          </cell>
          <cell r="AS249" t="str">
            <v>冷媒配管１(液)</v>
          </cell>
          <cell r="AT249">
            <v>12.7</v>
          </cell>
          <cell r="AU249" t="str">
            <v>φ(mm)</v>
          </cell>
          <cell r="AV249" t="str">
            <v>製品質量</v>
          </cell>
          <cell r="AW249">
            <v>270</v>
          </cell>
          <cell r="AX249" t="str">
            <v>kg</v>
          </cell>
        </row>
        <row r="250">
          <cell r="B250" t="str">
            <v>PUHY-J224M-A-BS</v>
          </cell>
          <cell r="C250" t="str">
            <v>標準価格</v>
          </cell>
          <cell r="D250">
            <v>1790000</v>
          </cell>
          <cell r="E250" t="str">
            <v>円</v>
          </cell>
          <cell r="F250" t="str">
            <v>冷房能力</v>
          </cell>
          <cell r="G250">
            <v>22.4</v>
          </cell>
          <cell r="H250" t="str">
            <v>kW</v>
          </cell>
          <cell r="I250" t="str">
            <v>消費電力(冷房)</v>
          </cell>
          <cell r="J250">
            <v>9.43</v>
          </cell>
          <cell r="K250" t="str">
            <v>kW</v>
          </cell>
          <cell r="L250" t="str">
            <v>暖房能力</v>
          </cell>
          <cell r="M250">
            <v>25</v>
          </cell>
          <cell r="N250" t="str">
            <v>kW</v>
          </cell>
          <cell r="O250" t="str">
            <v>消費電力(暖房)</v>
          </cell>
          <cell r="P250">
            <v>8.4600000000000009</v>
          </cell>
          <cell r="Q250" t="str">
            <v>kW</v>
          </cell>
          <cell r="R250" t="str">
            <v>電源</v>
          </cell>
          <cell r="S250" t="str">
            <v>三相</v>
          </cell>
          <cell r="T250" t="str">
            <v>φ</v>
          </cell>
          <cell r="U250" t="str">
            <v>電圧</v>
          </cell>
          <cell r="V250">
            <v>200</v>
          </cell>
          <cell r="W250" t="str">
            <v>V</v>
          </cell>
          <cell r="X250" t="str">
            <v>外形寸法　高さ</v>
          </cell>
          <cell r="Y250">
            <v>1445</v>
          </cell>
          <cell r="Z250" t="str">
            <v>mm</v>
          </cell>
          <cell r="AA250" t="str">
            <v>外形寸法　幅</v>
          </cell>
          <cell r="AB250">
            <v>990</v>
          </cell>
          <cell r="AC250" t="str">
            <v>mm</v>
          </cell>
          <cell r="AD250" t="str">
            <v>外形寸法　奥行</v>
          </cell>
          <cell r="AE250">
            <v>990</v>
          </cell>
          <cell r="AF250" t="str">
            <v>mm</v>
          </cell>
          <cell r="AG250" t="str">
            <v>圧縮機出力</v>
          </cell>
          <cell r="AH250">
            <v>5.5</v>
          </cell>
          <cell r="AI250" t="str">
            <v>kW</v>
          </cell>
          <cell r="AJ250" t="str">
            <v>風量</v>
          </cell>
          <cell r="AK250">
            <v>150</v>
          </cell>
          <cell r="AL250" t="str">
            <v>m3/min</v>
          </cell>
          <cell r="AM250" t="str">
            <v>送風機出力</v>
          </cell>
          <cell r="AN250">
            <v>0.185</v>
          </cell>
          <cell r="AO250" t="str">
            <v>kW</v>
          </cell>
          <cell r="AP250" t="str">
            <v>冷媒配管１(ガス)</v>
          </cell>
          <cell r="AQ250">
            <v>25.4</v>
          </cell>
          <cell r="AR250" t="str">
            <v>φ(mm)</v>
          </cell>
          <cell r="AS250" t="str">
            <v>冷媒配管１(液)</v>
          </cell>
          <cell r="AT250">
            <v>12.7</v>
          </cell>
          <cell r="AU250" t="str">
            <v>φ(mm)</v>
          </cell>
          <cell r="AV250" t="str">
            <v>製品質量</v>
          </cell>
          <cell r="AW250">
            <v>270</v>
          </cell>
          <cell r="AX250" t="str">
            <v>kg</v>
          </cell>
        </row>
        <row r="251">
          <cell r="B251" t="str">
            <v>PUHY-J224M-A-BSG</v>
          </cell>
          <cell r="C251" t="str">
            <v>標準価格</v>
          </cell>
          <cell r="D251">
            <v>1860000</v>
          </cell>
          <cell r="E251" t="str">
            <v>円</v>
          </cell>
          <cell r="F251" t="str">
            <v>冷房能力</v>
          </cell>
          <cell r="G251">
            <v>22.4</v>
          </cell>
          <cell r="H251" t="str">
            <v>kW</v>
          </cell>
          <cell r="I251" t="str">
            <v>消費電力(冷房)</v>
          </cell>
          <cell r="J251">
            <v>9.43</v>
          </cell>
          <cell r="K251" t="str">
            <v>kW</v>
          </cell>
          <cell r="L251" t="str">
            <v>暖房能力</v>
          </cell>
          <cell r="M251">
            <v>25</v>
          </cell>
          <cell r="N251" t="str">
            <v>kW</v>
          </cell>
          <cell r="O251" t="str">
            <v>消費電力(暖房)</v>
          </cell>
          <cell r="P251">
            <v>8.4600000000000009</v>
          </cell>
          <cell r="Q251" t="str">
            <v>kW</v>
          </cell>
          <cell r="R251" t="str">
            <v>電源</v>
          </cell>
          <cell r="S251" t="str">
            <v>三相</v>
          </cell>
          <cell r="T251" t="str">
            <v>φ</v>
          </cell>
          <cell r="U251" t="str">
            <v>電圧</v>
          </cell>
          <cell r="V251">
            <v>200</v>
          </cell>
          <cell r="W251" t="str">
            <v>V</v>
          </cell>
          <cell r="X251" t="str">
            <v>外形寸法　高さ</v>
          </cell>
          <cell r="Y251">
            <v>1445</v>
          </cell>
          <cell r="Z251" t="str">
            <v>mm</v>
          </cell>
          <cell r="AA251" t="str">
            <v>外形寸法　幅</v>
          </cell>
          <cell r="AB251">
            <v>990</v>
          </cell>
          <cell r="AC251" t="str">
            <v>mm</v>
          </cell>
          <cell r="AD251" t="str">
            <v>外形寸法　奥行</v>
          </cell>
          <cell r="AE251">
            <v>990</v>
          </cell>
          <cell r="AF251" t="str">
            <v>mm</v>
          </cell>
          <cell r="AG251" t="str">
            <v>圧縮機出力</v>
          </cell>
          <cell r="AH251">
            <v>5.5</v>
          </cell>
          <cell r="AI251" t="str">
            <v>kW</v>
          </cell>
          <cell r="AJ251" t="str">
            <v>風量</v>
          </cell>
          <cell r="AK251">
            <v>150</v>
          </cell>
          <cell r="AL251" t="str">
            <v>m3/min</v>
          </cell>
          <cell r="AM251" t="str">
            <v>送風機出力</v>
          </cell>
          <cell r="AN251">
            <v>0.185</v>
          </cell>
          <cell r="AO251" t="str">
            <v>kW</v>
          </cell>
          <cell r="AP251" t="str">
            <v>冷媒配管１(ガス)</v>
          </cell>
          <cell r="AQ251">
            <v>25.4</v>
          </cell>
          <cell r="AR251" t="str">
            <v>φ(mm)</v>
          </cell>
          <cell r="AS251" t="str">
            <v>冷媒配管１(液)</v>
          </cell>
          <cell r="AT251">
            <v>12.7</v>
          </cell>
          <cell r="AU251" t="str">
            <v>φ(mm)</v>
          </cell>
          <cell r="AV251" t="str">
            <v>製品質量</v>
          </cell>
          <cell r="AW251">
            <v>270</v>
          </cell>
          <cell r="AX251" t="str">
            <v>kg</v>
          </cell>
        </row>
        <row r="252">
          <cell r="B252" t="str">
            <v>PUHY-J224M-B</v>
          </cell>
          <cell r="C252" t="str">
            <v>標準価格</v>
          </cell>
          <cell r="D252">
            <v>1550000</v>
          </cell>
          <cell r="E252" t="str">
            <v>円</v>
          </cell>
          <cell r="F252" t="str">
            <v>冷房能力</v>
          </cell>
          <cell r="G252">
            <v>22.4</v>
          </cell>
          <cell r="H252" t="str">
            <v>kW</v>
          </cell>
          <cell r="I252" t="str">
            <v>消費電力(冷房)</v>
          </cell>
          <cell r="J252">
            <v>8.64</v>
          </cell>
          <cell r="K252" t="str">
            <v>kW</v>
          </cell>
          <cell r="L252" t="str">
            <v>暖房能力</v>
          </cell>
          <cell r="M252">
            <v>25</v>
          </cell>
          <cell r="N252" t="str">
            <v>kW</v>
          </cell>
          <cell r="O252" t="str">
            <v>消費電力(暖房)</v>
          </cell>
          <cell r="P252">
            <v>8.1199999999999992</v>
          </cell>
          <cell r="Q252" t="str">
            <v>kW</v>
          </cell>
          <cell r="R252" t="str">
            <v>電源</v>
          </cell>
          <cell r="S252" t="str">
            <v>三相</v>
          </cell>
          <cell r="T252" t="str">
            <v>φ</v>
          </cell>
          <cell r="U252" t="str">
            <v>電圧</v>
          </cell>
          <cell r="V252">
            <v>200</v>
          </cell>
          <cell r="W252" t="str">
            <v>V</v>
          </cell>
          <cell r="X252" t="str">
            <v>外形寸法　高さ</v>
          </cell>
          <cell r="Y252">
            <v>1715</v>
          </cell>
          <cell r="Z252" t="str">
            <v>mm</v>
          </cell>
          <cell r="AA252" t="str">
            <v>外形寸法　幅</v>
          </cell>
          <cell r="AB252">
            <v>990</v>
          </cell>
          <cell r="AC252" t="str">
            <v>mm</v>
          </cell>
          <cell r="AD252" t="str">
            <v>外形寸法　奥行</v>
          </cell>
          <cell r="AE252">
            <v>840</v>
          </cell>
          <cell r="AF252" t="str">
            <v>mm</v>
          </cell>
          <cell r="AG252" t="str">
            <v>圧縮機出力</v>
          </cell>
          <cell r="AH252">
            <v>5.5</v>
          </cell>
          <cell r="AI252" t="str">
            <v>kW</v>
          </cell>
          <cell r="AJ252" t="str">
            <v>風量</v>
          </cell>
          <cell r="AK252">
            <v>185</v>
          </cell>
          <cell r="AL252" t="str">
            <v>m3/min</v>
          </cell>
          <cell r="AM252" t="str">
            <v>送風機出力</v>
          </cell>
          <cell r="AN252">
            <v>0.35</v>
          </cell>
          <cell r="AO252" t="str">
            <v>kW</v>
          </cell>
          <cell r="AP252" t="str">
            <v>冷媒配管１(ガス)</v>
          </cell>
          <cell r="AQ252">
            <v>25.4</v>
          </cell>
          <cell r="AR252" t="str">
            <v>φ(mm)</v>
          </cell>
          <cell r="AS252" t="str">
            <v>冷媒配管１(液)</v>
          </cell>
          <cell r="AT252">
            <v>12.7</v>
          </cell>
          <cell r="AU252" t="str">
            <v>φ(mm)</v>
          </cell>
          <cell r="AV252" t="str">
            <v>製品質量</v>
          </cell>
          <cell r="AW252">
            <v>225</v>
          </cell>
          <cell r="AX252" t="str">
            <v>kg</v>
          </cell>
        </row>
        <row r="253">
          <cell r="B253" t="str">
            <v>PUHY-J224M-B-BS</v>
          </cell>
          <cell r="C253" t="str">
            <v>標準価格</v>
          </cell>
          <cell r="D253">
            <v>1790000</v>
          </cell>
          <cell r="E253" t="str">
            <v>円</v>
          </cell>
          <cell r="F253" t="str">
            <v>冷房能力</v>
          </cell>
          <cell r="G253">
            <v>22.4</v>
          </cell>
          <cell r="H253" t="str">
            <v>kW</v>
          </cell>
          <cell r="I253" t="str">
            <v>消費電力(冷房)</v>
          </cell>
          <cell r="J253">
            <v>8.64</v>
          </cell>
          <cell r="K253" t="str">
            <v>kW</v>
          </cell>
          <cell r="L253" t="str">
            <v>暖房能力</v>
          </cell>
          <cell r="M253">
            <v>25</v>
          </cell>
          <cell r="N253" t="str">
            <v>kW</v>
          </cell>
          <cell r="O253" t="str">
            <v>消費電力(暖房)</v>
          </cell>
          <cell r="P253">
            <v>8.1199999999999992</v>
          </cell>
          <cell r="Q253" t="str">
            <v>kW</v>
          </cell>
          <cell r="R253" t="str">
            <v>電源</v>
          </cell>
          <cell r="S253" t="str">
            <v>三相</v>
          </cell>
          <cell r="T253" t="str">
            <v>φ</v>
          </cell>
          <cell r="U253" t="str">
            <v>電圧</v>
          </cell>
          <cell r="V253">
            <v>200</v>
          </cell>
          <cell r="W253" t="str">
            <v>V</v>
          </cell>
          <cell r="X253" t="str">
            <v>外形寸法　高さ</v>
          </cell>
          <cell r="Y253">
            <v>1715</v>
          </cell>
          <cell r="Z253" t="str">
            <v>mm</v>
          </cell>
          <cell r="AA253" t="str">
            <v>外形寸法　幅</v>
          </cell>
          <cell r="AB253">
            <v>990</v>
          </cell>
          <cell r="AC253" t="str">
            <v>mm</v>
          </cell>
          <cell r="AD253" t="str">
            <v>外形寸法　奥行</v>
          </cell>
          <cell r="AE253">
            <v>840</v>
          </cell>
          <cell r="AF253" t="str">
            <v>mm</v>
          </cell>
          <cell r="AG253" t="str">
            <v>圧縮機出力</v>
          </cell>
          <cell r="AH253">
            <v>5.5</v>
          </cell>
          <cell r="AI253" t="str">
            <v>kW</v>
          </cell>
          <cell r="AJ253" t="str">
            <v>風量</v>
          </cell>
          <cell r="AK253">
            <v>185</v>
          </cell>
          <cell r="AL253" t="str">
            <v>m3/min</v>
          </cell>
          <cell r="AM253" t="str">
            <v>送風機出力</v>
          </cell>
          <cell r="AN253">
            <v>0.35</v>
          </cell>
          <cell r="AO253" t="str">
            <v>kW</v>
          </cell>
          <cell r="AP253" t="str">
            <v>冷媒配管１(ガス)</v>
          </cell>
          <cell r="AQ253">
            <v>25.4</v>
          </cell>
          <cell r="AR253" t="str">
            <v>φ(mm)</v>
          </cell>
          <cell r="AS253" t="str">
            <v>冷媒配管１(液)</v>
          </cell>
          <cell r="AT253">
            <v>12.7</v>
          </cell>
          <cell r="AU253" t="str">
            <v>φ(mm)</v>
          </cell>
          <cell r="AV253" t="str">
            <v>製品質量</v>
          </cell>
          <cell r="AW253">
            <v>225</v>
          </cell>
          <cell r="AX253" t="str">
            <v>kg</v>
          </cell>
        </row>
        <row r="254">
          <cell r="B254" t="str">
            <v>PUHY-J224M-B-BSG</v>
          </cell>
          <cell r="C254" t="str">
            <v>標準価格</v>
          </cell>
          <cell r="D254">
            <v>1860000</v>
          </cell>
          <cell r="E254" t="str">
            <v>円</v>
          </cell>
          <cell r="F254" t="str">
            <v>冷房能力</v>
          </cell>
          <cell r="G254">
            <v>22.4</v>
          </cell>
          <cell r="H254" t="str">
            <v>kW</v>
          </cell>
          <cell r="I254" t="str">
            <v>消費電力(冷房)</v>
          </cell>
          <cell r="J254">
            <v>8.64</v>
          </cell>
          <cell r="K254" t="str">
            <v>kW</v>
          </cell>
          <cell r="L254" t="str">
            <v>暖房能力</v>
          </cell>
          <cell r="M254">
            <v>25</v>
          </cell>
          <cell r="N254" t="str">
            <v>kW</v>
          </cell>
          <cell r="O254" t="str">
            <v>消費電力(暖房)</v>
          </cell>
          <cell r="P254">
            <v>8.1199999999999992</v>
          </cell>
          <cell r="Q254" t="str">
            <v>kW</v>
          </cell>
          <cell r="R254" t="str">
            <v>電源</v>
          </cell>
          <cell r="S254" t="str">
            <v>三相</v>
          </cell>
          <cell r="T254" t="str">
            <v>φ</v>
          </cell>
          <cell r="U254" t="str">
            <v>電圧</v>
          </cell>
          <cell r="V254">
            <v>200</v>
          </cell>
          <cell r="W254" t="str">
            <v>V</v>
          </cell>
          <cell r="X254" t="str">
            <v>外形寸法　高さ</v>
          </cell>
          <cell r="Y254">
            <v>1715</v>
          </cell>
          <cell r="Z254" t="str">
            <v>mm</v>
          </cell>
          <cell r="AA254" t="str">
            <v>外形寸法　幅</v>
          </cell>
          <cell r="AB254">
            <v>990</v>
          </cell>
          <cell r="AC254" t="str">
            <v>mm</v>
          </cell>
          <cell r="AD254" t="str">
            <v>外形寸法　奥行</v>
          </cell>
          <cell r="AE254">
            <v>840</v>
          </cell>
          <cell r="AF254" t="str">
            <v>mm</v>
          </cell>
          <cell r="AG254" t="str">
            <v>圧縮機出力</v>
          </cell>
          <cell r="AH254">
            <v>5.5</v>
          </cell>
          <cell r="AI254" t="str">
            <v>kW</v>
          </cell>
          <cell r="AJ254" t="str">
            <v>風量</v>
          </cell>
          <cell r="AK254">
            <v>185</v>
          </cell>
          <cell r="AL254" t="str">
            <v>m3/min</v>
          </cell>
          <cell r="AM254" t="str">
            <v>送風機出力</v>
          </cell>
          <cell r="AN254">
            <v>0.35</v>
          </cell>
          <cell r="AO254" t="str">
            <v>kW</v>
          </cell>
          <cell r="AP254" t="str">
            <v>冷媒配管１(ガス)</v>
          </cell>
          <cell r="AQ254">
            <v>25.4</v>
          </cell>
          <cell r="AR254" t="str">
            <v>φ(mm)</v>
          </cell>
          <cell r="AS254" t="str">
            <v>冷媒配管１(液)</v>
          </cell>
          <cell r="AT254">
            <v>12.7</v>
          </cell>
          <cell r="AU254" t="str">
            <v>φ(mm)</v>
          </cell>
          <cell r="AV254" t="str">
            <v>製品質量</v>
          </cell>
          <cell r="AW254">
            <v>225</v>
          </cell>
          <cell r="AX254" t="str">
            <v>kg</v>
          </cell>
        </row>
        <row r="255">
          <cell r="B255" t="str">
            <v>PUHY-J280M-A</v>
          </cell>
          <cell r="C255" t="str">
            <v>標準価格</v>
          </cell>
          <cell r="D255">
            <v>1700000</v>
          </cell>
          <cell r="E255" t="str">
            <v>円</v>
          </cell>
          <cell r="F255" t="str">
            <v>冷房能力</v>
          </cell>
          <cell r="G255">
            <v>28</v>
          </cell>
          <cell r="H255" t="str">
            <v>kW</v>
          </cell>
          <cell r="I255" t="str">
            <v>消費電力(冷房)</v>
          </cell>
          <cell r="J255">
            <v>11.8</v>
          </cell>
          <cell r="K255" t="str">
            <v>kW</v>
          </cell>
          <cell r="L255" t="str">
            <v>暖房能力</v>
          </cell>
          <cell r="M255">
            <v>31.5</v>
          </cell>
          <cell r="N255" t="str">
            <v>kW</v>
          </cell>
          <cell r="O255" t="str">
            <v>消費電力(暖房)</v>
          </cell>
          <cell r="P255">
            <v>10.5</v>
          </cell>
          <cell r="Q255" t="str">
            <v>kW</v>
          </cell>
          <cell r="R255" t="str">
            <v>電源</v>
          </cell>
          <cell r="S255" t="str">
            <v>三相</v>
          </cell>
          <cell r="T255" t="str">
            <v>φ</v>
          </cell>
          <cell r="U255" t="str">
            <v>電圧</v>
          </cell>
          <cell r="V255">
            <v>200</v>
          </cell>
          <cell r="W255" t="str">
            <v>V</v>
          </cell>
          <cell r="X255" t="str">
            <v>外形寸法　高さ</v>
          </cell>
          <cell r="Y255">
            <v>1445</v>
          </cell>
          <cell r="Z255" t="str">
            <v>mm</v>
          </cell>
          <cell r="AA255" t="str">
            <v>外形寸法　幅</v>
          </cell>
          <cell r="AB255">
            <v>990</v>
          </cell>
          <cell r="AC255" t="str">
            <v>mm</v>
          </cell>
          <cell r="AD255" t="str">
            <v>外形寸法　奥行</v>
          </cell>
          <cell r="AE255">
            <v>990</v>
          </cell>
          <cell r="AF255" t="str">
            <v>mm</v>
          </cell>
          <cell r="AG255" t="str">
            <v>圧縮機出力</v>
          </cell>
          <cell r="AH255">
            <v>7.5</v>
          </cell>
          <cell r="AI255" t="str">
            <v>kW</v>
          </cell>
          <cell r="AJ255" t="str">
            <v>風量</v>
          </cell>
          <cell r="AK255">
            <v>200</v>
          </cell>
          <cell r="AL255" t="str">
            <v>m3/min</v>
          </cell>
          <cell r="AM255" t="str">
            <v>送風機出力</v>
          </cell>
          <cell r="AN255">
            <v>0.32</v>
          </cell>
          <cell r="AO255" t="str">
            <v>kW</v>
          </cell>
          <cell r="AP255" t="str">
            <v>冷媒配管１(ガス)</v>
          </cell>
          <cell r="AQ255">
            <v>28.58</v>
          </cell>
          <cell r="AR255" t="str">
            <v>φ(mm)</v>
          </cell>
          <cell r="AS255" t="str">
            <v>冷媒配管１(液)</v>
          </cell>
          <cell r="AT255">
            <v>12.7</v>
          </cell>
          <cell r="AU255" t="str">
            <v>φ(mm)</v>
          </cell>
          <cell r="AV255" t="str">
            <v>製品質量</v>
          </cell>
          <cell r="AW255">
            <v>295</v>
          </cell>
          <cell r="AX255" t="str">
            <v>kg</v>
          </cell>
        </row>
        <row r="256">
          <cell r="B256" t="str">
            <v>PUHY-J280M-A-BS</v>
          </cell>
          <cell r="C256" t="str">
            <v>標準価格</v>
          </cell>
          <cell r="D256">
            <v>1970000</v>
          </cell>
          <cell r="E256" t="str">
            <v>円</v>
          </cell>
          <cell r="F256" t="str">
            <v>冷房能力</v>
          </cell>
          <cell r="G256">
            <v>28</v>
          </cell>
          <cell r="H256" t="str">
            <v>kW</v>
          </cell>
          <cell r="I256" t="str">
            <v>消費電力(冷房)</v>
          </cell>
          <cell r="J256">
            <v>11.8</v>
          </cell>
          <cell r="K256" t="str">
            <v>kW</v>
          </cell>
          <cell r="L256" t="str">
            <v>暖房能力</v>
          </cell>
          <cell r="M256">
            <v>31.5</v>
          </cell>
          <cell r="N256" t="str">
            <v>kW</v>
          </cell>
          <cell r="O256" t="str">
            <v>消費電力(暖房)</v>
          </cell>
          <cell r="P256">
            <v>10.5</v>
          </cell>
          <cell r="Q256" t="str">
            <v>kW</v>
          </cell>
          <cell r="R256" t="str">
            <v>電源</v>
          </cell>
          <cell r="S256" t="str">
            <v>三相</v>
          </cell>
          <cell r="T256" t="str">
            <v>φ</v>
          </cell>
          <cell r="U256" t="str">
            <v>電圧</v>
          </cell>
          <cell r="V256">
            <v>200</v>
          </cell>
          <cell r="W256" t="str">
            <v>V</v>
          </cell>
          <cell r="X256" t="str">
            <v>外形寸法　高さ</v>
          </cell>
          <cell r="Y256">
            <v>1445</v>
          </cell>
          <cell r="Z256" t="str">
            <v>mm</v>
          </cell>
          <cell r="AA256" t="str">
            <v>外形寸法　幅</v>
          </cell>
          <cell r="AB256">
            <v>990</v>
          </cell>
          <cell r="AC256" t="str">
            <v>mm</v>
          </cell>
          <cell r="AD256" t="str">
            <v>外形寸法　奥行</v>
          </cell>
          <cell r="AE256">
            <v>990</v>
          </cell>
          <cell r="AF256" t="str">
            <v>mm</v>
          </cell>
          <cell r="AG256" t="str">
            <v>圧縮機出力</v>
          </cell>
          <cell r="AH256">
            <v>7.5</v>
          </cell>
          <cell r="AI256" t="str">
            <v>kW</v>
          </cell>
          <cell r="AJ256" t="str">
            <v>風量</v>
          </cell>
          <cell r="AK256">
            <v>200</v>
          </cell>
          <cell r="AL256" t="str">
            <v>m3/min</v>
          </cell>
          <cell r="AM256" t="str">
            <v>送風機出力</v>
          </cell>
          <cell r="AN256">
            <v>0.32</v>
          </cell>
          <cell r="AO256" t="str">
            <v>kW</v>
          </cell>
          <cell r="AP256" t="str">
            <v>冷媒配管１(ガス)</v>
          </cell>
          <cell r="AQ256">
            <v>28.58</v>
          </cell>
          <cell r="AR256" t="str">
            <v>φ(mm)</v>
          </cell>
          <cell r="AS256" t="str">
            <v>冷媒配管１(液)</v>
          </cell>
          <cell r="AT256">
            <v>12.7</v>
          </cell>
          <cell r="AU256" t="str">
            <v>φ(mm)</v>
          </cell>
          <cell r="AV256" t="str">
            <v>製品質量</v>
          </cell>
          <cell r="AW256">
            <v>295</v>
          </cell>
          <cell r="AX256" t="str">
            <v>kg</v>
          </cell>
        </row>
        <row r="257">
          <cell r="B257" t="str">
            <v>PUHY-J280M-A-BSG</v>
          </cell>
          <cell r="C257" t="str">
            <v>標準価格</v>
          </cell>
          <cell r="D257">
            <v>2040000</v>
          </cell>
          <cell r="E257" t="str">
            <v>円</v>
          </cell>
          <cell r="F257" t="str">
            <v>冷房能力</v>
          </cell>
          <cell r="G257">
            <v>28</v>
          </cell>
          <cell r="H257" t="str">
            <v>kW</v>
          </cell>
          <cell r="I257" t="str">
            <v>消費電力(冷房)</v>
          </cell>
          <cell r="J257">
            <v>11.8</v>
          </cell>
          <cell r="K257" t="str">
            <v>kW</v>
          </cell>
          <cell r="L257" t="str">
            <v>暖房能力</v>
          </cell>
          <cell r="M257">
            <v>31.5</v>
          </cell>
          <cell r="N257" t="str">
            <v>kW</v>
          </cell>
          <cell r="O257" t="str">
            <v>消費電力(暖房)</v>
          </cell>
          <cell r="P257">
            <v>10.5</v>
          </cell>
          <cell r="Q257" t="str">
            <v>kW</v>
          </cell>
          <cell r="R257" t="str">
            <v>電源</v>
          </cell>
          <cell r="S257" t="str">
            <v>三相</v>
          </cell>
          <cell r="T257" t="str">
            <v>φ</v>
          </cell>
          <cell r="U257" t="str">
            <v>電圧</v>
          </cell>
          <cell r="V257">
            <v>200</v>
          </cell>
          <cell r="W257" t="str">
            <v>V</v>
          </cell>
          <cell r="X257" t="str">
            <v>外形寸法　高さ</v>
          </cell>
          <cell r="Y257">
            <v>1445</v>
          </cell>
          <cell r="Z257" t="str">
            <v>mm</v>
          </cell>
          <cell r="AA257" t="str">
            <v>外形寸法　幅</v>
          </cell>
          <cell r="AB257">
            <v>990</v>
          </cell>
          <cell r="AC257" t="str">
            <v>mm</v>
          </cell>
          <cell r="AD257" t="str">
            <v>外形寸法　奥行</v>
          </cell>
          <cell r="AE257">
            <v>990</v>
          </cell>
          <cell r="AF257" t="str">
            <v>mm</v>
          </cell>
          <cell r="AG257" t="str">
            <v>圧縮機出力</v>
          </cell>
          <cell r="AH257">
            <v>7.5</v>
          </cell>
          <cell r="AI257" t="str">
            <v>kW</v>
          </cell>
          <cell r="AJ257" t="str">
            <v>風量</v>
          </cell>
          <cell r="AK257">
            <v>200</v>
          </cell>
          <cell r="AL257" t="str">
            <v>m3/min</v>
          </cell>
          <cell r="AM257" t="str">
            <v>送風機出力</v>
          </cell>
          <cell r="AN257">
            <v>0.32</v>
          </cell>
          <cell r="AO257" t="str">
            <v>kW</v>
          </cell>
          <cell r="AP257" t="str">
            <v>冷媒配管１(ガス)</v>
          </cell>
          <cell r="AQ257">
            <v>28.58</v>
          </cell>
          <cell r="AR257" t="str">
            <v>φ(mm)</v>
          </cell>
          <cell r="AS257" t="str">
            <v>冷媒配管１(液)</v>
          </cell>
          <cell r="AT257">
            <v>12.7</v>
          </cell>
          <cell r="AU257" t="str">
            <v>φ(mm)</v>
          </cell>
          <cell r="AV257" t="str">
            <v>製品質量</v>
          </cell>
          <cell r="AW257">
            <v>295</v>
          </cell>
          <cell r="AX257" t="str">
            <v>kg</v>
          </cell>
        </row>
        <row r="258">
          <cell r="B258" t="str">
            <v>PUHY-J280M-B</v>
          </cell>
          <cell r="C258" t="str">
            <v>標準価格</v>
          </cell>
          <cell r="D258">
            <v>1700000</v>
          </cell>
          <cell r="E258" t="str">
            <v>円</v>
          </cell>
          <cell r="F258" t="str">
            <v>冷房能力</v>
          </cell>
          <cell r="G258">
            <v>28</v>
          </cell>
          <cell r="H258" t="str">
            <v>kW</v>
          </cell>
          <cell r="I258" t="str">
            <v>消費電力(冷房)</v>
          </cell>
          <cell r="J258">
            <v>10.92</v>
          </cell>
          <cell r="K258" t="str">
            <v>kW</v>
          </cell>
          <cell r="L258" t="str">
            <v>暖房能力</v>
          </cell>
          <cell r="M258">
            <v>31.5</v>
          </cell>
          <cell r="N258" t="str">
            <v>kW</v>
          </cell>
          <cell r="O258" t="str">
            <v>消費電力(暖房)</v>
          </cell>
          <cell r="P258">
            <v>10.5</v>
          </cell>
          <cell r="Q258" t="str">
            <v>kW</v>
          </cell>
          <cell r="R258" t="str">
            <v>電源</v>
          </cell>
          <cell r="S258" t="str">
            <v>三相</v>
          </cell>
          <cell r="T258" t="str">
            <v>φ</v>
          </cell>
          <cell r="U258" t="str">
            <v>電圧</v>
          </cell>
          <cell r="V258">
            <v>200</v>
          </cell>
          <cell r="W258" t="str">
            <v>V</v>
          </cell>
          <cell r="X258" t="str">
            <v>外形寸法　高さ</v>
          </cell>
          <cell r="Y258">
            <v>1715</v>
          </cell>
          <cell r="Z258" t="str">
            <v>mm</v>
          </cell>
          <cell r="AA258" t="str">
            <v>外形寸法　幅</v>
          </cell>
          <cell r="AB258">
            <v>990</v>
          </cell>
          <cell r="AC258" t="str">
            <v>mm</v>
          </cell>
          <cell r="AD258" t="str">
            <v>外形寸法　奥行</v>
          </cell>
          <cell r="AE258">
            <v>840</v>
          </cell>
          <cell r="AF258" t="str">
            <v>mm</v>
          </cell>
          <cell r="AG258" t="str">
            <v>圧縮機出力</v>
          </cell>
          <cell r="AH258">
            <v>7.5</v>
          </cell>
          <cell r="AI258" t="str">
            <v>kW</v>
          </cell>
          <cell r="AJ258" t="str">
            <v>風量</v>
          </cell>
          <cell r="AK258">
            <v>185</v>
          </cell>
          <cell r="AL258" t="str">
            <v>m3/min</v>
          </cell>
          <cell r="AM258" t="str">
            <v>送風機出力</v>
          </cell>
          <cell r="AN258">
            <v>0.35</v>
          </cell>
          <cell r="AO258" t="str">
            <v>kW</v>
          </cell>
          <cell r="AP258" t="str">
            <v>冷媒配管１(ガス)</v>
          </cell>
          <cell r="AQ258">
            <v>28.58</v>
          </cell>
          <cell r="AR258" t="str">
            <v>φ(mm)</v>
          </cell>
          <cell r="AS258" t="str">
            <v>冷媒配管１(液)</v>
          </cell>
          <cell r="AT258">
            <v>12.7</v>
          </cell>
          <cell r="AU258" t="str">
            <v>φ(mm)</v>
          </cell>
          <cell r="AV258" t="str">
            <v>製品質量</v>
          </cell>
          <cell r="AW258">
            <v>240</v>
          </cell>
          <cell r="AX258" t="str">
            <v>kg</v>
          </cell>
        </row>
        <row r="259">
          <cell r="B259" t="str">
            <v>PUHY-J280M-B-BS</v>
          </cell>
          <cell r="C259" t="str">
            <v>標準価格</v>
          </cell>
          <cell r="D259">
            <v>1970000</v>
          </cell>
          <cell r="E259" t="str">
            <v>円</v>
          </cell>
          <cell r="F259" t="str">
            <v>冷房能力</v>
          </cell>
          <cell r="G259">
            <v>28</v>
          </cell>
          <cell r="H259" t="str">
            <v>kW</v>
          </cell>
          <cell r="I259" t="str">
            <v>消費電力(冷房)</v>
          </cell>
          <cell r="J259">
            <v>10.92</v>
          </cell>
          <cell r="K259" t="str">
            <v>kW</v>
          </cell>
          <cell r="L259" t="str">
            <v>暖房能力</v>
          </cell>
          <cell r="M259">
            <v>31.5</v>
          </cell>
          <cell r="N259" t="str">
            <v>kW</v>
          </cell>
          <cell r="O259" t="str">
            <v>消費電力(暖房)</v>
          </cell>
          <cell r="P259">
            <v>10.5</v>
          </cell>
          <cell r="Q259" t="str">
            <v>kW</v>
          </cell>
          <cell r="R259" t="str">
            <v>電源</v>
          </cell>
          <cell r="S259" t="str">
            <v>三相</v>
          </cell>
          <cell r="T259" t="str">
            <v>φ</v>
          </cell>
          <cell r="U259" t="str">
            <v>電圧</v>
          </cell>
          <cell r="V259">
            <v>200</v>
          </cell>
          <cell r="W259" t="str">
            <v>V</v>
          </cell>
          <cell r="X259" t="str">
            <v>外形寸法　高さ</v>
          </cell>
          <cell r="Y259">
            <v>1715</v>
          </cell>
          <cell r="Z259" t="str">
            <v>mm</v>
          </cell>
          <cell r="AA259" t="str">
            <v>外形寸法　幅</v>
          </cell>
          <cell r="AB259">
            <v>990</v>
          </cell>
          <cell r="AC259" t="str">
            <v>mm</v>
          </cell>
          <cell r="AD259" t="str">
            <v>外形寸法　奥行</v>
          </cell>
          <cell r="AE259">
            <v>840</v>
          </cell>
          <cell r="AF259" t="str">
            <v>mm</v>
          </cell>
          <cell r="AG259" t="str">
            <v>圧縮機出力</v>
          </cell>
          <cell r="AH259">
            <v>7.5</v>
          </cell>
          <cell r="AI259" t="str">
            <v>kW</v>
          </cell>
          <cell r="AJ259" t="str">
            <v>風量</v>
          </cell>
          <cell r="AK259">
            <v>185</v>
          </cell>
          <cell r="AL259" t="str">
            <v>m3/min</v>
          </cell>
          <cell r="AM259" t="str">
            <v>送風機出力</v>
          </cell>
          <cell r="AN259">
            <v>0.35</v>
          </cell>
          <cell r="AO259" t="str">
            <v>kW</v>
          </cell>
          <cell r="AP259" t="str">
            <v>冷媒配管１(ガス)</v>
          </cell>
          <cell r="AQ259">
            <v>28.58</v>
          </cell>
          <cell r="AR259" t="str">
            <v>φ(mm)</v>
          </cell>
          <cell r="AS259" t="str">
            <v>冷媒配管１(液)</v>
          </cell>
          <cell r="AT259">
            <v>12.7</v>
          </cell>
          <cell r="AU259" t="str">
            <v>φ(mm)</v>
          </cell>
          <cell r="AV259" t="str">
            <v>製品質量</v>
          </cell>
          <cell r="AW259">
            <v>240</v>
          </cell>
          <cell r="AX259" t="str">
            <v>kg</v>
          </cell>
        </row>
        <row r="260">
          <cell r="B260" t="str">
            <v>PUHY-J280M-B-BSG</v>
          </cell>
          <cell r="C260" t="str">
            <v>標準価格</v>
          </cell>
          <cell r="D260">
            <v>2040000</v>
          </cell>
          <cell r="E260" t="str">
            <v>円</v>
          </cell>
          <cell r="F260" t="str">
            <v>冷房能力</v>
          </cell>
          <cell r="G260">
            <v>28</v>
          </cell>
          <cell r="H260" t="str">
            <v>kW</v>
          </cell>
          <cell r="I260" t="str">
            <v>消費電力(冷房)</v>
          </cell>
          <cell r="J260">
            <v>10.92</v>
          </cell>
          <cell r="K260" t="str">
            <v>kW</v>
          </cell>
          <cell r="L260" t="str">
            <v>暖房能力</v>
          </cell>
          <cell r="M260">
            <v>31.5</v>
          </cell>
          <cell r="N260" t="str">
            <v>kW</v>
          </cell>
          <cell r="O260" t="str">
            <v>消費電力(暖房)</v>
          </cell>
          <cell r="P260">
            <v>10.5</v>
          </cell>
          <cell r="Q260" t="str">
            <v>kW</v>
          </cell>
          <cell r="R260" t="str">
            <v>電源</v>
          </cell>
          <cell r="S260" t="str">
            <v>三相</v>
          </cell>
          <cell r="T260" t="str">
            <v>φ</v>
          </cell>
          <cell r="U260" t="str">
            <v>電圧</v>
          </cell>
          <cell r="V260">
            <v>200</v>
          </cell>
          <cell r="W260" t="str">
            <v>V</v>
          </cell>
          <cell r="X260" t="str">
            <v>外形寸法　高さ</v>
          </cell>
          <cell r="Y260">
            <v>1715</v>
          </cell>
          <cell r="Z260" t="str">
            <v>mm</v>
          </cell>
          <cell r="AA260" t="str">
            <v>外形寸法　幅</v>
          </cell>
          <cell r="AB260">
            <v>990</v>
          </cell>
          <cell r="AC260" t="str">
            <v>mm</v>
          </cell>
          <cell r="AD260" t="str">
            <v>外形寸法　奥行</v>
          </cell>
          <cell r="AE260">
            <v>840</v>
          </cell>
          <cell r="AF260" t="str">
            <v>mm</v>
          </cell>
          <cell r="AG260" t="str">
            <v>圧縮機出力</v>
          </cell>
          <cell r="AH260">
            <v>7.5</v>
          </cell>
          <cell r="AI260" t="str">
            <v>kW</v>
          </cell>
          <cell r="AJ260" t="str">
            <v>風量</v>
          </cell>
          <cell r="AK260">
            <v>185</v>
          </cell>
          <cell r="AL260" t="str">
            <v>m3/min</v>
          </cell>
          <cell r="AM260" t="str">
            <v>送風機出力</v>
          </cell>
          <cell r="AN260">
            <v>0.35</v>
          </cell>
          <cell r="AO260" t="str">
            <v>kW</v>
          </cell>
          <cell r="AP260" t="str">
            <v>冷媒配管１(ガス)</v>
          </cell>
          <cell r="AQ260">
            <v>28.58</v>
          </cell>
          <cell r="AR260" t="str">
            <v>φ(mm)</v>
          </cell>
          <cell r="AS260" t="str">
            <v>冷媒配管１(液)</v>
          </cell>
          <cell r="AT260">
            <v>12.7</v>
          </cell>
          <cell r="AU260" t="str">
            <v>φ(mm)</v>
          </cell>
          <cell r="AV260" t="str">
            <v>製品質量</v>
          </cell>
          <cell r="AW260">
            <v>240</v>
          </cell>
          <cell r="AX260" t="str">
            <v>kg</v>
          </cell>
        </row>
        <row r="261">
          <cell r="B261" t="str">
            <v>PUHY-J355BM-A</v>
          </cell>
          <cell r="C261" t="str">
            <v>標準価格</v>
          </cell>
          <cell r="D261">
            <v>2570000</v>
          </cell>
          <cell r="E261" t="str">
            <v>円</v>
          </cell>
          <cell r="F261" t="str">
            <v>冷房能力</v>
          </cell>
          <cell r="G261">
            <v>35.5</v>
          </cell>
          <cell r="H261" t="str">
            <v>kW</v>
          </cell>
          <cell r="I261" t="str">
            <v>消費電力(冷房)</v>
          </cell>
          <cell r="J261">
            <v>14.5</v>
          </cell>
          <cell r="K261" t="str">
            <v>kW</v>
          </cell>
          <cell r="L261" t="str">
            <v>暖房能力</v>
          </cell>
          <cell r="M261">
            <v>40</v>
          </cell>
          <cell r="N261" t="str">
            <v>kW</v>
          </cell>
          <cell r="O261" t="str">
            <v>消費電力(暖房)</v>
          </cell>
          <cell r="P261">
            <v>13.1</v>
          </cell>
          <cell r="Q261" t="str">
            <v>kW</v>
          </cell>
          <cell r="R261" t="str">
            <v>電源</v>
          </cell>
          <cell r="S261" t="str">
            <v>三相</v>
          </cell>
          <cell r="T261" t="str">
            <v>φ</v>
          </cell>
          <cell r="U261" t="str">
            <v>電圧</v>
          </cell>
          <cell r="V261">
            <v>200</v>
          </cell>
          <cell r="W261" t="str">
            <v>V</v>
          </cell>
          <cell r="X261" t="str">
            <v>外形寸法　高さ</v>
          </cell>
          <cell r="Y261">
            <v>1662</v>
          </cell>
          <cell r="Z261" t="str">
            <v>mm</v>
          </cell>
          <cell r="AA261" t="str">
            <v>外形寸法　幅</v>
          </cell>
          <cell r="AB261">
            <v>1990</v>
          </cell>
          <cell r="AC261" t="str">
            <v>mm</v>
          </cell>
          <cell r="AD261" t="str">
            <v>外形寸法　奥行</v>
          </cell>
          <cell r="AE261">
            <v>990</v>
          </cell>
          <cell r="AF261" t="str">
            <v>mm</v>
          </cell>
          <cell r="AG261" t="str">
            <v>圧縮機出力</v>
          </cell>
          <cell r="AH261" t="str">
            <v>5.5+3.75</v>
          </cell>
          <cell r="AI261" t="str">
            <v>kW</v>
          </cell>
          <cell r="AJ261" t="str">
            <v>風量</v>
          </cell>
          <cell r="AK261">
            <v>400</v>
          </cell>
          <cell r="AL261" t="str">
            <v>m3/min</v>
          </cell>
          <cell r="AM261" t="str">
            <v>送風機出力</v>
          </cell>
          <cell r="AN261" t="str">
            <v>0.555X2</v>
          </cell>
          <cell r="AO261" t="str">
            <v>kW</v>
          </cell>
          <cell r="AP261" t="str">
            <v>冷媒配管１(ガス)</v>
          </cell>
          <cell r="AQ261">
            <v>31.75</v>
          </cell>
          <cell r="AR261" t="str">
            <v>φ(mm)</v>
          </cell>
          <cell r="AS261" t="str">
            <v>冷媒配管１(液)</v>
          </cell>
          <cell r="AT261">
            <v>15.88</v>
          </cell>
          <cell r="AU261" t="str">
            <v>φ(mm)</v>
          </cell>
          <cell r="AV261" t="str">
            <v>製品質量</v>
          </cell>
          <cell r="AW261">
            <v>526</v>
          </cell>
          <cell r="AX261" t="str">
            <v>kg</v>
          </cell>
        </row>
        <row r="262">
          <cell r="B262" t="str">
            <v>PUHY-J355BM-A-BS</v>
          </cell>
          <cell r="C262" t="str">
            <v>標準価格</v>
          </cell>
          <cell r="D262">
            <v>2980000</v>
          </cell>
          <cell r="E262" t="str">
            <v>円</v>
          </cell>
          <cell r="F262" t="str">
            <v>冷房能力</v>
          </cell>
          <cell r="G262">
            <v>35.5</v>
          </cell>
          <cell r="H262" t="str">
            <v>kW</v>
          </cell>
          <cell r="I262" t="str">
            <v>消費電力(冷房)</v>
          </cell>
          <cell r="J262">
            <v>14.5</v>
          </cell>
          <cell r="K262" t="str">
            <v>kW</v>
          </cell>
          <cell r="L262" t="str">
            <v>暖房能力</v>
          </cell>
          <cell r="M262">
            <v>40</v>
          </cell>
          <cell r="N262" t="str">
            <v>kW</v>
          </cell>
          <cell r="O262" t="str">
            <v>消費電力(暖房)</v>
          </cell>
          <cell r="P262">
            <v>13.1</v>
          </cell>
          <cell r="Q262" t="str">
            <v>kW</v>
          </cell>
          <cell r="R262" t="str">
            <v>電源</v>
          </cell>
          <cell r="S262" t="str">
            <v>三相</v>
          </cell>
          <cell r="T262" t="str">
            <v>φ</v>
          </cell>
          <cell r="U262" t="str">
            <v>電圧</v>
          </cell>
          <cell r="V262">
            <v>200</v>
          </cell>
          <cell r="W262" t="str">
            <v>V</v>
          </cell>
          <cell r="X262" t="str">
            <v>外形寸法　高さ</v>
          </cell>
          <cell r="Y262">
            <v>1662</v>
          </cell>
          <cell r="Z262" t="str">
            <v>mm</v>
          </cell>
          <cell r="AA262" t="str">
            <v>外形寸法　幅</v>
          </cell>
          <cell r="AB262">
            <v>1990</v>
          </cell>
          <cell r="AC262" t="str">
            <v>mm</v>
          </cell>
          <cell r="AD262" t="str">
            <v>外形寸法　奥行</v>
          </cell>
          <cell r="AE262">
            <v>990</v>
          </cell>
          <cell r="AF262" t="str">
            <v>mm</v>
          </cell>
          <cell r="AG262" t="str">
            <v>圧縮機出力</v>
          </cell>
          <cell r="AH262" t="str">
            <v>5.5+3.75</v>
          </cell>
          <cell r="AI262" t="str">
            <v>kW</v>
          </cell>
          <cell r="AJ262" t="str">
            <v>風量</v>
          </cell>
          <cell r="AK262">
            <v>400</v>
          </cell>
          <cell r="AL262" t="str">
            <v>m3/min</v>
          </cell>
          <cell r="AM262" t="str">
            <v>送風機出力</v>
          </cell>
          <cell r="AN262" t="str">
            <v>0.555X2</v>
          </cell>
          <cell r="AO262" t="str">
            <v>kW</v>
          </cell>
          <cell r="AP262" t="str">
            <v>冷媒配管１(ガス)</v>
          </cell>
          <cell r="AQ262">
            <v>31.75</v>
          </cell>
          <cell r="AR262" t="str">
            <v>φ(mm)</v>
          </cell>
          <cell r="AS262" t="str">
            <v>冷媒配管１(液)</v>
          </cell>
          <cell r="AT262">
            <v>15.88</v>
          </cell>
          <cell r="AU262" t="str">
            <v>φ(mm)</v>
          </cell>
          <cell r="AV262" t="str">
            <v>製品質量</v>
          </cell>
          <cell r="AW262">
            <v>526</v>
          </cell>
          <cell r="AX262" t="str">
            <v>kg</v>
          </cell>
        </row>
        <row r="263">
          <cell r="B263" t="str">
            <v>PUHY-J355BM-A-BSG</v>
          </cell>
          <cell r="C263" t="str">
            <v>標準価格</v>
          </cell>
          <cell r="D263">
            <v>3080000</v>
          </cell>
          <cell r="E263" t="str">
            <v>円</v>
          </cell>
          <cell r="F263" t="str">
            <v>冷房能力</v>
          </cell>
          <cell r="G263">
            <v>35.5</v>
          </cell>
          <cell r="H263" t="str">
            <v>kW</v>
          </cell>
          <cell r="I263" t="str">
            <v>消費電力(冷房)</v>
          </cell>
          <cell r="J263">
            <v>14.5</v>
          </cell>
          <cell r="K263" t="str">
            <v>kW</v>
          </cell>
          <cell r="L263" t="str">
            <v>暖房能力</v>
          </cell>
          <cell r="M263">
            <v>40</v>
          </cell>
          <cell r="N263" t="str">
            <v>kW</v>
          </cell>
          <cell r="O263" t="str">
            <v>消費電力(暖房)</v>
          </cell>
          <cell r="P263">
            <v>13.1</v>
          </cell>
          <cell r="Q263" t="str">
            <v>kW</v>
          </cell>
          <cell r="R263" t="str">
            <v>電源</v>
          </cell>
          <cell r="S263" t="str">
            <v>三相</v>
          </cell>
          <cell r="T263" t="str">
            <v>φ</v>
          </cell>
          <cell r="U263" t="str">
            <v>電圧</v>
          </cell>
          <cell r="V263">
            <v>200</v>
          </cell>
          <cell r="W263" t="str">
            <v>V</v>
          </cell>
          <cell r="X263" t="str">
            <v>外形寸法　高さ</v>
          </cell>
          <cell r="Y263">
            <v>1662</v>
          </cell>
          <cell r="Z263" t="str">
            <v>mm</v>
          </cell>
          <cell r="AA263" t="str">
            <v>外形寸法　幅</v>
          </cell>
          <cell r="AB263">
            <v>1990</v>
          </cell>
          <cell r="AC263" t="str">
            <v>mm</v>
          </cell>
          <cell r="AD263" t="str">
            <v>外形寸法　奥行</v>
          </cell>
          <cell r="AE263">
            <v>990</v>
          </cell>
          <cell r="AF263" t="str">
            <v>mm</v>
          </cell>
          <cell r="AG263" t="str">
            <v>圧縮機出力</v>
          </cell>
          <cell r="AH263" t="str">
            <v>5.5+3.75</v>
          </cell>
          <cell r="AI263" t="str">
            <v>kW</v>
          </cell>
          <cell r="AJ263" t="str">
            <v>風量</v>
          </cell>
          <cell r="AK263">
            <v>400</v>
          </cell>
          <cell r="AL263" t="str">
            <v>m3/min</v>
          </cell>
          <cell r="AM263" t="str">
            <v>送風機出力</v>
          </cell>
          <cell r="AN263" t="str">
            <v>0.555X2</v>
          </cell>
          <cell r="AO263" t="str">
            <v>kW</v>
          </cell>
          <cell r="AP263" t="str">
            <v>冷媒配管１(ガス)</v>
          </cell>
          <cell r="AQ263">
            <v>31.75</v>
          </cell>
          <cell r="AR263" t="str">
            <v>φ(mm)</v>
          </cell>
          <cell r="AS263" t="str">
            <v>冷媒配管１(液)</v>
          </cell>
          <cell r="AT263">
            <v>15.88</v>
          </cell>
          <cell r="AU263" t="str">
            <v>φ(mm)</v>
          </cell>
          <cell r="AV263" t="str">
            <v>製品質量</v>
          </cell>
          <cell r="AW263">
            <v>526</v>
          </cell>
          <cell r="AX263" t="str">
            <v>kg</v>
          </cell>
        </row>
        <row r="264">
          <cell r="B264" t="str">
            <v>PUHY-J355BM-B</v>
          </cell>
          <cell r="C264" t="str">
            <v>標準価格</v>
          </cell>
          <cell r="D264">
            <v>2570000</v>
          </cell>
          <cell r="E264" t="str">
            <v>円</v>
          </cell>
          <cell r="F264" t="str">
            <v>冷房能力</v>
          </cell>
          <cell r="G264">
            <v>35.5</v>
          </cell>
          <cell r="H264" t="str">
            <v>kW</v>
          </cell>
          <cell r="I264" t="str">
            <v>消費電力(冷房)</v>
          </cell>
          <cell r="J264">
            <v>13.88</v>
          </cell>
          <cell r="K264" t="str">
            <v>kW</v>
          </cell>
          <cell r="L264" t="str">
            <v>暖房能力</v>
          </cell>
          <cell r="M264">
            <v>40</v>
          </cell>
          <cell r="N264" t="str">
            <v>kW</v>
          </cell>
          <cell r="O264" t="str">
            <v>消費電力(暖房)</v>
          </cell>
          <cell r="P264">
            <v>13</v>
          </cell>
          <cell r="Q264" t="str">
            <v>kW</v>
          </cell>
          <cell r="R264" t="str">
            <v>電源</v>
          </cell>
          <cell r="S264" t="str">
            <v>三相</v>
          </cell>
          <cell r="T264" t="str">
            <v>φ</v>
          </cell>
          <cell r="U264" t="str">
            <v>電圧</v>
          </cell>
          <cell r="V264">
            <v>200</v>
          </cell>
          <cell r="W264" t="str">
            <v>V</v>
          </cell>
          <cell r="X264" t="str">
            <v>外形寸法　高さ</v>
          </cell>
          <cell r="Y264">
            <v>1715</v>
          </cell>
          <cell r="Z264" t="str">
            <v>mm</v>
          </cell>
          <cell r="AA264" t="str">
            <v>外形寸法　幅</v>
          </cell>
          <cell r="AB264">
            <v>1290</v>
          </cell>
          <cell r="AC264" t="str">
            <v>mm</v>
          </cell>
          <cell r="AD264" t="str">
            <v>外形寸法　奥行</v>
          </cell>
          <cell r="AE264">
            <v>840</v>
          </cell>
          <cell r="AF264" t="str">
            <v>mm</v>
          </cell>
          <cell r="AG264" t="str">
            <v>圧縮機出力</v>
          </cell>
          <cell r="AH264">
            <v>9.25</v>
          </cell>
          <cell r="AI264" t="str">
            <v>kW</v>
          </cell>
          <cell r="AJ264" t="str">
            <v>風量</v>
          </cell>
          <cell r="AK264">
            <v>200</v>
          </cell>
          <cell r="AL264" t="str">
            <v>m3/min</v>
          </cell>
          <cell r="AM264" t="str">
            <v>送風機出力</v>
          </cell>
          <cell r="AN264">
            <v>0.35</v>
          </cell>
          <cell r="AO264" t="str">
            <v>kW</v>
          </cell>
          <cell r="AP264" t="str">
            <v>冷媒配管１(ガス)</v>
          </cell>
          <cell r="AQ264">
            <v>31.75</v>
          </cell>
          <cell r="AR264" t="str">
            <v>φ(mm)</v>
          </cell>
          <cell r="AS264" t="str">
            <v>冷媒配管１(液)</v>
          </cell>
          <cell r="AT264">
            <v>15.88</v>
          </cell>
          <cell r="AU264" t="str">
            <v>φ(mm)</v>
          </cell>
          <cell r="AV264" t="str">
            <v>製品質量</v>
          </cell>
          <cell r="AW264">
            <v>280</v>
          </cell>
          <cell r="AX264" t="str">
            <v>kg</v>
          </cell>
        </row>
        <row r="265">
          <cell r="B265" t="str">
            <v>PUHY-J355BM-B-BS</v>
          </cell>
          <cell r="C265" t="str">
            <v>標準価格</v>
          </cell>
          <cell r="D265">
            <v>2980000</v>
          </cell>
          <cell r="E265" t="str">
            <v>円</v>
          </cell>
          <cell r="F265" t="str">
            <v>冷房能力</v>
          </cell>
          <cell r="G265">
            <v>35.5</v>
          </cell>
          <cell r="H265" t="str">
            <v>kW</v>
          </cell>
          <cell r="I265" t="str">
            <v>消費電力(冷房)</v>
          </cell>
          <cell r="J265">
            <v>13.88</v>
          </cell>
          <cell r="K265" t="str">
            <v>kW</v>
          </cell>
          <cell r="L265" t="str">
            <v>暖房能力</v>
          </cell>
          <cell r="M265">
            <v>40</v>
          </cell>
          <cell r="N265" t="str">
            <v>kW</v>
          </cell>
          <cell r="O265" t="str">
            <v>消費電力(暖房)</v>
          </cell>
          <cell r="P265">
            <v>13</v>
          </cell>
          <cell r="Q265" t="str">
            <v>kW</v>
          </cell>
          <cell r="R265" t="str">
            <v>電源</v>
          </cell>
          <cell r="S265" t="str">
            <v>三相</v>
          </cell>
          <cell r="T265" t="str">
            <v>φ</v>
          </cell>
          <cell r="U265" t="str">
            <v>電圧</v>
          </cell>
          <cell r="V265">
            <v>200</v>
          </cell>
          <cell r="W265" t="str">
            <v>V</v>
          </cell>
          <cell r="X265" t="str">
            <v>外形寸法　高さ</v>
          </cell>
          <cell r="Y265">
            <v>1715</v>
          </cell>
          <cell r="Z265" t="str">
            <v>mm</v>
          </cell>
          <cell r="AA265" t="str">
            <v>外形寸法　幅</v>
          </cell>
          <cell r="AB265">
            <v>1290</v>
          </cell>
          <cell r="AC265" t="str">
            <v>mm</v>
          </cell>
          <cell r="AD265" t="str">
            <v>外形寸法　奥行</v>
          </cell>
          <cell r="AE265">
            <v>840</v>
          </cell>
          <cell r="AF265" t="str">
            <v>mm</v>
          </cell>
          <cell r="AG265" t="str">
            <v>圧縮機出力</v>
          </cell>
          <cell r="AH265">
            <v>9.25</v>
          </cell>
          <cell r="AI265" t="str">
            <v>kW</v>
          </cell>
          <cell r="AJ265" t="str">
            <v>風量</v>
          </cell>
          <cell r="AK265">
            <v>200</v>
          </cell>
          <cell r="AL265" t="str">
            <v>m3/min</v>
          </cell>
          <cell r="AM265" t="str">
            <v>送風機出力</v>
          </cell>
          <cell r="AN265">
            <v>0.35</v>
          </cell>
          <cell r="AO265" t="str">
            <v>kW</v>
          </cell>
          <cell r="AP265" t="str">
            <v>冷媒配管１(ガス)</v>
          </cell>
          <cell r="AQ265">
            <v>31.75</v>
          </cell>
          <cell r="AR265" t="str">
            <v>φ(mm)</v>
          </cell>
          <cell r="AS265" t="str">
            <v>冷媒配管１(液)</v>
          </cell>
          <cell r="AT265">
            <v>15.88</v>
          </cell>
          <cell r="AU265" t="str">
            <v>φ(mm)</v>
          </cell>
          <cell r="AV265" t="str">
            <v>製品質量</v>
          </cell>
          <cell r="AW265">
            <v>280</v>
          </cell>
          <cell r="AX265" t="str">
            <v>kg</v>
          </cell>
        </row>
        <row r="266">
          <cell r="B266" t="str">
            <v>PUHY-J355BM-B-BSG</v>
          </cell>
          <cell r="C266" t="str">
            <v>標準価格</v>
          </cell>
          <cell r="D266">
            <v>3080000</v>
          </cell>
          <cell r="E266" t="str">
            <v>円</v>
          </cell>
          <cell r="F266" t="str">
            <v>冷房能力</v>
          </cell>
          <cell r="G266">
            <v>35.5</v>
          </cell>
          <cell r="H266" t="str">
            <v>kW</v>
          </cell>
          <cell r="I266" t="str">
            <v>消費電力(冷房)</v>
          </cell>
          <cell r="J266">
            <v>13.88</v>
          </cell>
          <cell r="K266" t="str">
            <v>kW</v>
          </cell>
          <cell r="L266" t="str">
            <v>暖房能力</v>
          </cell>
          <cell r="M266">
            <v>40</v>
          </cell>
          <cell r="N266" t="str">
            <v>kW</v>
          </cell>
          <cell r="O266" t="str">
            <v>消費電力(暖房)</v>
          </cell>
          <cell r="P266">
            <v>13</v>
          </cell>
          <cell r="Q266" t="str">
            <v>kW</v>
          </cell>
          <cell r="R266" t="str">
            <v>電源</v>
          </cell>
          <cell r="S266" t="str">
            <v>三相</v>
          </cell>
          <cell r="T266" t="str">
            <v>φ</v>
          </cell>
          <cell r="U266" t="str">
            <v>電圧</v>
          </cell>
          <cell r="V266">
            <v>200</v>
          </cell>
          <cell r="W266" t="str">
            <v>V</v>
          </cell>
          <cell r="X266" t="str">
            <v>外形寸法　高さ</v>
          </cell>
          <cell r="Y266">
            <v>1715</v>
          </cell>
          <cell r="Z266" t="str">
            <v>mm</v>
          </cell>
          <cell r="AA266" t="str">
            <v>外形寸法　幅</v>
          </cell>
          <cell r="AB266">
            <v>1290</v>
          </cell>
          <cell r="AC266" t="str">
            <v>mm</v>
          </cell>
          <cell r="AD266" t="str">
            <v>外形寸法　奥行</v>
          </cell>
          <cell r="AE266">
            <v>840</v>
          </cell>
          <cell r="AF266" t="str">
            <v>mm</v>
          </cell>
          <cell r="AG266" t="str">
            <v>圧縮機出力</v>
          </cell>
          <cell r="AH266">
            <v>9.25</v>
          </cell>
          <cell r="AI266" t="str">
            <v>kW</v>
          </cell>
          <cell r="AJ266" t="str">
            <v>風量</v>
          </cell>
          <cell r="AK266">
            <v>200</v>
          </cell>
          <cell r="AL266" t="str">
            <v>m3/min</v>
          </cell>
          <cell r="AM266" t="str">
            <v>送風機出力</v>
          </cell>
          <cell r="AN266">
            <v>0.35</v>
          </cell>
          <cell r="AO266" t="str">
            <v>kW</v>
          </cell>
          <cell r="AP266" t="str">
            <v>冷媒配管１(ガス)</v>
          </cell>
          <cell r="AQ266">
            <v>31.75</v>
          </cell>
          <cell r="AR266" t="str">
            <v>φ(mm)</v>
          </cell>
          <cell r="AS266" t="str">
            <v>冷媒配管１(液)</v>
          </cell>
          <cell r="AT266">
            <v>15.88</v>
          </cell>
          <cell r="AU266" t="str">
            <v>φ(mm)</v>
          </cell>
          <cell r="AV266" t="str">
            <v>製品質量</v>
          </cell>
          <cell r="AW266">
            <v>280</v>
          </cell>
          <cell r="AX266" t="str">
            <v>kg</v>
          </cell>
        </row>
        <row r="267">
          <cell r="B267" t="str">
            <v>PUHY-J450BM-A</v>
          </cell>
          <cell r="C267" t="str">
            <v>標準価格</v>
          </cell>
          <cell r="D267">
            <v>3100000</v>
          </cell>
          <cell r="E267" t="str">
            <v>円</v>
          </cell>
          <cell r="F267" t="str">
            <v>冷房能力</v>
          </cell>
          <cell r="G267">
            <v>45</v>
          </cell>
          <cell r="H267" t="str">
            <v>kW</v>
          </cell>
          <cell r="I267" t="str">
            <v>消費電力(冷房)</v>
          </cell>
          <cell r="J267">
            <v>18.8</v>
          </cell>
          <cell r="K267" t="str">
            <v>kW</v>
          </cell>
          <cell r="L267" t="str">
            <v>暖房能力</v>
          </cell>
          <cell r="M267">
            <v>50</v>
          </cell>
          <cell r="N267" t="str">
            <v>kW</v>
          </cell>
          <cell r="O267" t="str">
            <v>消費電力(暖房)</v>
          </cell>
          <cell r="P267">
            <v>16.600000000000001</v>
          </cell>
          <cell r="Q267" t="str">
            <v>kW</v>
          </cell>
          <cell r="R267" t="str">
            <v>電源</v>
          </cell>
          <cell r="S267" t="str">
            <v>三相</v>
          </cell>
          <cell r="T267" t="str">
            <v>φ</v>
          </cell>
          <cell r="U267" t="str">
            <v>電圧</v>
          </cell>
          <cell r="V267">
            <v>200</v>
          </cell>
          <cell r="W267" t="str">
            <v>V</v>
          </cell>
          <cell r="X267" t="str">
            <v>外形寸法　高さ</v>
          </cell>
          <cell r="Y267">
            <v>1662</v>
          </cell>
          <cell r="Z267" t="str">
            <v>mm</v>
          </cell>
          <cell r="AA267" t="str">
            <v>外形寸法　幅</v>
          </cell>
          <cell r="AB267">
            <v>1990</v>
          </cell>
          <cell r="AC267" t="str">
            <v>mm</v>
          </cell>
          <cell r="AD267" t="str">
            <v>外形寸法　奥行</v>
          </cell>
          <cell r="AE267">
            <v>990</v>
          </cell>
          <cell r="AF267" t="str">
            <v>mm</v>
          </cell>
          <cell r="AG267" t="str">
            <v>圧縮機出力</v>
          </cell>
          <cell r="AH267" t="str">
            <v>7.5+3.75</v>
          </cell>
          <cell r="AI267" t="str">
            <v>kW</v>
          </cell>
          <cell r="AJ267" t="str">
            <v>風量</v>
          </cell>
          <cell r="AK267">
            <v>400</v>
          </cell>
          <cell r="AL267" t="str">
            <v>m3/min</v>
          </cell>
          <cell r="AM267" t="str">
            <v>送風機出力</v>
          </cell>
          <cell r="AN267" t="str">
            <v>0.555X2</v>
          </cell>
          <cell r="AO267" t="str">
            <v>kW</v>
          </cell>
          <cell r="AP267" t="str">
            <v>冷媒配管１(ガス)</v>
          </cell>
          <cell r="AQ267">
            <v>31.75</v>
          </cell>
          <cell r="AR267" t="str">
            <v>φ(mm)</v>
          </cell>
          <cell r="AS267" t="str">
            <v>冷媒配管１(液)</v>
          </cell>
          <cell r="AT267">
            <v>15.88</v>
          </cell>
          <cell r="AU267" t="str">
            <v>φ(mm)</v>
          </cell>
          <cell r="AV267" t="str">
            <v>製品質量</v>
          </cell>
          <cell r="AW267">
            <v>530</v>
          </cell>
          <cell r="AX267" t="str">
            <v>kg</v>
          </cell>
        </row>
        <row r="268">
          <cell r="B268" t="str">
            <v>PUHY-J450BM-A-BS</v>
          </cell>
          <cell r="C268" t="str">
            <v>標準価格</v>
          </cell>
          <cell r="D268">
            <v>3580000</v>
          </cell>
          <cell r="E268" t="str">
            <v>円</v>
          </cell>
          <cell r="F268" t="str">
            <v>冷房能力</v>
          </cell>
          <cell r="G268">
            <v>45</v>
          </cell>
          <cell r="H268" t="str">
            <v>kW</v>
          </cell>
          <cell r="I268" t="str">
            <v>消費電力(冷房)</v>
          </cell>
          <cell r="J268">
            <v>18.8</v>
          </cell>
          <cell r="K268" t="str">
            <v>kW</v>
          </cell>
          <cell r="L268" t="str">
            <v>暖房能力</v>
          </cell>
          <cell r="M268">
            <v>50</v>
          </cell>
          <cell r="N268" t="str">
            <v>kW</v>
          </cell>
          <cell r="O268" t="str">
            <v>消費電力(暖房)</v>
          </cell>
          <cell r="P268">
            <v>16.600000000000001</v>
          </cell>
          <cell r="Q268" t="str">
            <v>kW</v>
          </cell>
          <cell r="R268" t="str">
            <v>電源</v>
          </cell>
          <cell r="S268" t="str">
            <v>三相</v>
          </cell>
          <cell r="T268" t="str">
            <v>φ</v>
          </cell>
          <cell r="U268" t="str">
            <v>電圧</v>
          </cell>
          <cell r="V268">
            <v>200</v>
          </cell>
          <cell r="W268" t="str">
            <v>V</v>
          </cell>
          <cell r="X268" t="str">
            <v>外形寸法　高さ</v>
          </cell>
          <cell r="Y268">
            <v>1662</v>
          </cell>
          <cell r="Z268" t="str">
            <v>mm</v>
          </cell>
          <cell r="AA268" t="str">
            <v>外形寸法　幅</v>
          </cell>
          <cell r="AB268">
            <v>1990</v>
          </cell>
          <cell r="AC268" t="str">
            <v>mm</v>
          </cell>
          <cell r="AD268" t="str">
            <v>外形寸法　奥行</v>
          </cell>
          <cell r="AE268">
            <v>990</v>
          </cell>
          <cell r="AF268" t="str">
            <v>mm</v>
          </cell>
          <cell r="AG268" t="str">
            <v>圧縮機出力</v>
          </cell>
          <cell r="AH268" t="str">
            <v>7.5+3.75</v>
          </cell>
          <cell r="AI268" t="str">
            <v>kW</v>
          </cell>
          <cell r="AJ268" t="str">
            <v>風量</v>
          </cell>
          <cell r="AK268">
            <v>400</v>
          </cell>
          <cell r="AL268" t="str">
            <v>m3/min</v>
          </cell>
          <cell r="AM268" t="str">
            <v>送風機出力</v>
          </cell>
          <cell r="AN268" t="str">
            <v>0.555X2</v>
          </cell>
          <cell r="AO268" t="str">
            <v>kW</v>
          </cell>
          <cell r="AP268" t="str">
            <v>冷媒配管１(ガス)</v>
          </cell>
          <cell r="AQ268">
            <v>31.75</v>
          </cell>
          <cell r="AR268" t="str">
            <v>φ(mm)</v>
          </cell>
          <cell r="AS268" t="str">
            <v>冷媒配管１(液)</v>
          </cell>
          <cell r="AT268">
            <v>15.88</v>
          </cell>
          <cell r="AU268" t="str">
            <v>φ(mm)</v>
          </cell>
          <cell r="AV268" t="str">
            <v>製品質量</v>
          </cell>
          <cell r="AW268">
            <v>530</v>
          </cell>
          <cell r="AX268" t="str">
            <v>kg</v>
          </cell>
        </row>
        <row r="269">
          <cell r="B269" t="str">
            <v>PUHY-J450BM-A-BSG</v>
          </cell>
          <cell r="C269" t="str">
            <v>標準価格</v>
          </cell>
          <cell r="D269">
            <v>3720000</v>
          </cell>
          <cell r="E269" t="str">
            <v>円</v>
          </cell>
          <cell r="F269" t="str">
            <v>冷房能力</v>
          </cell>
          <cell r="G269">
            <v>45</v>
          </cell>
          <cell r="H269" t="str">
            <v>kW</v>
          </cell>
          <cell r="I269" t="str">
            <v>消費電力(冷房)</v>
          </cell>
          <cell r="J269">
            <v>18.8</v>
          </cell>
          <cell r="K269" t="str">
            <v>kW</v>
          </cell>
          <cell r="L269" t="str">
            <v>暖房能力</v>
          </cell>
          <cell r="M269">
            <v>50</v>
          </cell>
          <cell r="N269" t="str">
            <v>kW</v>
          </cell>
          <cell r="O269" t="str">
            <v>消費電力(暖房)</v>
          </cell>
          <cell r="P269">
            <v>16.600000000000001</v>
          </cell>
          <cell r="Q269" t="str">
            <v>kW</v>
          </cell>
          <cell r="R269" t="str">
            <v>電源</v>
          </cell>
          <cell r="S269" t="str">
            <v>三相</v>
          </cell>
          <cell r="T269" t="str">
            <v>φ</v>
          </cell>
          <cell r="U269" t="str">
            <v>電圧</v>
          </cell>
          <cell r="V269">
            <v>200</v>
          </cell>
          <cell r="W269" t="str">
            <v>V</v>
          </cell>
          <cell r="X269" t="str">
            <v>外形寸法　高さ</v>
          </cell>
          <cell r="Y269">
            <v>1662</v>
          </cell>
          <cell r="Z269" t="str">
            <v>mm</v>
          </cell>
          <cell r="AA269" t="str">
            <v>外形寸法　幅</v>
          </cell>
          <cell r="AB269">
            <v>1990</v>
          </cell>
          <cell r="AC269" t="str">
            <v>mm</v>
          </cell>
          <cell r="AD269" t="str">
            <v>外形寸法　奥行</v>
          </cell>
          <cell r="AE269">
            <v>990</v>
          </cell>
          <cell r="AF269" t="str">
            <v>mm</v>
          </cell>
          <cell r="AG269" t="str">
            <v>圧縮機出力</v>
          </cell>
          <cell r="AH269" t="str">
            <v>7.5+3.75</v>
          </cell>
          <cell r="AI269" t="str">
            <v>kW</v>
          </cell>
          <cell r="AJ269" t="str">
            <v>風量</v>
          </cell>
          <cell r="AK269">
            <v>400</v>
          </cell>
          <cell r="AL269" t="str">
            <v>m3/min</v>
          </cell>
          <cell r="AM269" t="str">
            <v>送風機出力</v>
          </cell>
          <cell r="AN269" t="str">
            <v>0.555X2</v>
          </cell>
          <cell r="AO269" t="str">
            <v>kW</v>
          </cell>
          <cell r="AP269" t="str">
            <v>冷媒配管１(ガス)</v>
          </cell>
          <cell r="AQ269">
            <v>31.75</v>
          </cell>
          <cell r="AR269" t="str">
            <v>φ(mm)</v>
          </cell>
          <cell r="AS269" t="str">
            <v>冷媒配管１(液)</v>
          </cell>
          <cell r="AT269">
            <v>15.88</v>
          </cell>
          <cell r="AU269" t="str">
            <v>φ(mm)</v>
          </cell>
          <cell r="AV269" t="str">
            <v>製品質量</v>
          </cell>
          <cell r="AW269">
            <v>530</v>
          </cell>
          <cell r="AX269" t="str">
            <v>kg</v>
          </cell>
        </row>
        <row r="270">
          <cell r="B270" t="str">
            <v>PUHY-J450BM-B</v>
          </cell>
          <cell r="C270" t="str">
            <v>標準価格</v>
          </cell>
          <cell r="D270">
            <v>3100000</v>
          </cell>
          <cell r="E270" t="str">
            <v>円</v>
          </cell>
          <cell r="F270" t="str">
            <v>冷房能力</v>
          </cell>
          <cell r="G270">
            <v>45</v>
          </cell>
          <cell r="H270" t="str">
            <v>kW</v>
          </cell>
          <cell r="I270" t="str">
            <v>消費電力(冷房)</v>
          </cell>
          <cell r="J270">
            <v>17.510000000000002</v>
          </cell>
          <cell r="K270" t="str">
            <v>kW</v>
          </cell>
          <cell r="L270" t="str">
            <v>暖房能力</v>
          </cell>
          <cell r="M270">
            <v>50</v>
          </cell>
          <cell r="N270" t="str">
            <v>kW</v>
          </cell>
          <cell r="O270" t="str">
            <v>消費電力(暖房)</v>
          </cell>
          <cell r="P270">
            <v>16.600000000000001</v>
          </cell>
          <cell r="Q270" t="str">
            <v>kW</v>
          </cell>
          <cell r="R270" t="str">
            <v>電源</v>
          </cell>
          <cell r="S270" t="str">
            <v>三相</v>
          </cell>
          <cell r="T270" t="str">
            <v>φ</v>
          </cell>
          <cell r="U270" t="str">
            <v>電圧</v>
          </cell>
          <cell r="V270">
            <v>200</v>
          </cell>
          <cell r="W270" t="str">
            <v>V</v>
          </cell>
          <cell r="X270" t="str">
            <v>外形寸法　高さ</v>
          </cell>
          <cell r="Y270">
            <v>1715</v>
          </cell>
          <cell r="Z270" t="str">
            <v>mm</v>
          </cell>
          <cell r="AA270" t="str">
            <v>外形寸法　幅</v>
          </cell>
          <cell r="AB270">
            <v>1990</v>
          </cell>
          <cell r="AC270" t="str">
            <v>mm</v>
          </cell>
          <cell r="AD270" t="str">
            <v>外形寸法　奥行</v>
          </cell>
          <cell r="AE270">
            <v>840</v>
          </cell>
          <cell r="AF270" t="str">
            <v>mm</v>
          </cell>
          <cell r="AG270" t="str">
            <v>圧縮機出力</v>
          </cell>
          <cell r="AH270" t="str">
            <v>7.5+4.5</v>
          </cell>
          <cell r="AI270" t="str">
            <v>kW</v>
          </cell>
          <cell r="AJ270" t="str">
            <v>風量</v>
          </cell>
          <cell r="AK270">
            <v>370</v>
          </cell>
          <cell r="AL270" t="str">
            <v>m3/min</v>
          </cell>
          <cell r="AM270" t="str">
            <v>送風機出力</v>
          </cell>
          <cell r="AN270" t="str">
            <v>0.38X2</v>
          </cell>
          <cell r="AO270" t="str">
            <v>kW</v>
          </cell>
          <cell r="AP270" t="str">
            <v>冷媒配管１(ガス)</v>
          </cell>
          <cell r="AQ270">
            <v>31.75</v>
          </cell>
          <cell r="AR270" t="str">
            <v>φ(mm)</v>
          </cell>
          <cell r="AS270" t="str">
            <v>冷媒配管１(液)</v>
          </cell>
          <cell r="AT270">
            <v>15.88</v>
          </cell>
          <cell r="AU270" t="str">
            <v>φ(mm)</v>
          </cell>
          <cell r="AV270" t="str">
            <v>製品質量</v>
          </cell>
          <cell r="AW270">
            <v>430</v>
          </cell>
          <cell r="AX270" t="str">
            <v>kg</v>
          </cell>
        </row>
        <row r="271">
          <cell r="B271" t="str">
            <v>PUHY-J450BM-B-BS</v>
          </cell>
          <cell r="C271" t="str">
            <v>標準価格</v>
          </cell>
          <cell r="D271">
            <v>3580000</v>
          </cell>
          <cell r="E271" t="str">
            <v>円</v>
          </cell>
          <cell r="F271" t="str">
            <v>冷房能力</v>
          </cell>
          <cell r="G271">
            <v>45</v>
          </cell>
          <cell r="H271" t="str">
            <v>kW</v>
          </cell>
          <cell r="I271" t="str">
            <v>消費電力(冷房)</v>
          </cell>
          <cell r="J271">
            <v>17.510000000000002</v>
          </cell>
          <cell r="K271" t="str">
            <v>kW</v>
          </cell>
          <cell r="L271" t="str">
            <v>暖房能力</v>
          </cell>
          <cell r="M271">
            <v>50</v>
          </cell>
          <cell r="N271" t="str">
            <v>kW</v>
          </cell>
          <cell r="O271" t="str">
            <v>消費電力(暖房)</v>
          </cell>
          <cell r="P271">
            <v>16.600000000000001</v>
          </cell>
          <cell r="Q271" t="str">
            <v>kW</v>
          </cell>
          <cell r="R271" t="str">
            <v>電源</v>
          </cell>
          <cell r="S271" t="str">
            <v>三相</v>
          </cell>
          <cell r="T271" t="str">
            <v>φ</v>
          </cell>
          <cell r="U271" t="str">
            <v>電圧</v>
          </cell>
          <cell r="V271">
            <v>200</v>
          </cell>
          <cell r="W271" t="str">
            <v>V</v>
          </cell>
          <cell r="X271" t="str">
            <v>外形寸法　高さ</v>
          </cell>
          <cell r="Y271">
            <v>1715</v>
          </cell>
          <cell r="Z271" t="str">
            <v>mm</v>
          </cell>
          <cell r="AA271" t="str">
            <v>外形寸法　幅</v>
          </cell>
          <cell r="AB271">
            <v>1990</v>
          </cell>
          <cell r="AC271" t="str">
            <v>mm</v>
          </cell>
          <cell r="AD271" t="str">
            <v>外形寸法　奥行</v>
          </cell>
          <cell r="AE271">
            <v>840</v>
          </cell>
          <cell r="AF271" t="str">
            <v>mm</v>
          </cell>
          <cell r="AG271" t="str">
            <v>圧縮機出力</v>
          </cell>
          <cell r="AH271" t="str">
            <v>7.5+4.5</v>
          </cell>
          <cell r="AI271" t="str">
            <v>kW</v>
          </cell>
          <cell r="AJ271" t="str">
            <v>風量</v>
          </cell>
          <cell r="AK271">
            <v>370</v>
          </cell>
          <cell r="AL271" t="str">
            <v>m3/min</v>
          </cell>
          <cell r="AM271" t="str">
            <v>送風機出力</v>
          </cell>
          <cell r="AN271" t="str">
            <v>0.38X2</v>
          </cell>
          <cell r="AO271" t="str">
            <v>kW</v>
          </cell>
          <cell r="AP271" t="str">
            <v>冷媒配管１(ガス)</v>
          </cell>
          <cell r="AQ271">
            <v>31.75</v>
          </cell>
          <cell r="AR271" t="str">
            <v>φ(mm)</v>
          </cell>
          <cell r="AS271" t="str">
            <v>冷媒配管１(液)</v>
          </cell>
          <cell r="AT271">
            <v>15.88</v>
          </cell>
          <cell r="AU271" t="str">
            <v>φ(mm)</v>
          </cell>
          <cell r="AV271" t="str">
            <v>製品質量</v>
          </cell>
          <cell r="AW271">
            <v>430</v>
          </cell>
          <cell r="AX271" t="str">
            <v>kg</v>
          </cell>
        </row>
        <row r="272">
          <cell r="B272" t="str">
            <v>PUHY-J450BM-B-BSG</v>
          </cell>
          <cell r="C272" t="str">
            <v>標準価格</v>
          </cell>
          <cell r="D272">
            <v>3720000</v>
          </cell>
          <cell r="E272" t="str">
            <v>円</v>
          </cell>
          <cell r="F272" t="str">
            <v>冷房能力</v>
          </cell>
          <cell r="G272">
            <v>45</v>
          </cell>
          <cell r="H272" t="str">
            <v>kW</v>
          </cell>
          <cell r="I272" t="str">
            <v>消費電力(冷房)</v>
          </cell>
          <cell r="J272">
            <v>17.510000000000002</v>
          </cell>
          <cell r="K272" t="str">
            <v>kW</v>
          </cell>
          <cell r="L272" t="str">
            <v>暖房能力</v>
          </cell>
          <cell r="M272">
            <v>50</v>
          </cell>
          <cell r="N272" t="str">
            <v>kW</v>
          </cell>
          <cell r="O272" t="str">
            <v>消費電力(暖房)</v>
          </cell>
          <cell r="P272">
            <v>16.600000000000001</v>
          </cell>
          <cell r="Q272" t="str">
            <v>kW</v>
          </cell>
          <cell r="R272" t="str">
            <v>電源</v>
          </cell>
          <cell r="S272" t="str">
            <v>三相</v>
          </cell>
          <cell r="T272" t="str">
            <v>φ</v>
          </cell>
          <cell r="U272" t="str">
            <v>電圧</v>
          </cell>
          <cell r="V272">
            <v>200</v>
          </cell>
          <cell r="W272" t="str">
            <v>V</v>
          </cell>
          <cell r="X272" t="str">
            <v>外形寸法　高さ</v>
          </cell>
          <cell r="Y272">
            <v>1715</v>
          </cell>
          <cell r="Z272" t="str">
            <v>mm</v>
          </cell>
          <cell r="AA272" t="str">
            <v>外形寸法　幅</v>
          </cell>
          <cell r="AB272">
            <v>1990</v>
          </cell>
          <cell r="AC272" t="str">
            <v>mm</v>
          </cell>
          <cell r="AD272" t="str">
            <v>外形寸法　奥行</v>
          </cell>
          <cell r="AE272">
            <v>840</v>
          </cell>
          <cell r="AF272" t="str">
            <v>mm</v>
          </cell>
          <cell r="AG272" t="str">
            <v>圧縮機出力</v>
          </cell>
          <cell r="AH272" t="str">
            <v>7.5+4.5</v>
          </cell>
          <cell r="AI272" t="str">
            <v>kW</v>
          </cell>
          <cell r="AJ272" t="str">
            <v>風量</v>
          </cell>
          <cell r="AK272">
            <v>370</v>
          </cell>
          <cell r="AL272" t="str">
            <v>m3/min</v>
          </cell>
          <cell r="AM272" t="str">
            <v>送風機出力</v>
          </cell>
          <cell r="AN272" t="str">
            <v>0.38X2</v>
          </cell>
          <cell r="AO272" t="str">
            <v>kW</v>
          </cell>
          <cell r="AP272" t="str">
            <v>冷媒配管１(ガス)</v>
          </cell>
          <cell r="AQ272">
            <v>31.75</v>
          </cell>
          <cell r="AR272" t="str">
            <v>φ(mm)</v>
          </cell>
          <cell r="AS272" t="str">
            <v>冷媒配管１(液)</v>
          </cell>
          <cell r="AT272">
            <v>15.88</v>
          </cell>
          <cell r="AU272" t="str">
            <v>φ(mm)</v>
          </cell>
          <cell r="AV272" t="str">
            <v>製品質量</v>
          </cell>
          <cell r="AW272">
            <v>430</v>
          </cell>
          <cell r="AX272" t="str">
            <v>kg</v>
          </cell>
        </row>
        <row r="273">
          <cell r="B273" t="str">
            <v>PUHY-J560BM-A</v>
          </cell>
          <cell r="C273" t="str">
            <v>標準価格</v>
          </cell>
          <cell r="D273">
            <v>3400000</v>
          </cell>
          <cell r="E273" t="str">
            <v>円</v>
          </cell>
          <cell r="F273" t="str">
            <v>冷房能力</v>
          </cell>
          <cell r="G273">
            <v>56</v>
          </cell>
          <cell r="H273" t="str">
            <v>kW</v>
          </cell>
          <cell r="I273" t="str">
            <v>消費電力(冷房)</v>
          </cell>
          <cell r="J273">
            <v>23.3</v>
          </cell>
          <cell r="K273" t="str">
            <v>kW</v>
          </cell>
          <cell r="L273" t="str">
            <v>暖房能力</v>
          </cell>
          <cell r="M273">
            <v>63</v>
          </cell>
          <cell r="N273" t="str">
            <v>kW</v>
          </cell>
          <cell r="O273" t="str">
            <v>消費電力(暖房)</v>
          </cell>
          <cell r="P273">
            <v>20.5</v>
          </cell>
          <cell r="Q273" t="str">
            <v>kW</v>
          </cell>
          <cell r="R273" t="str">
            <v>電源</v>
          </cell>
          <cell r="S273" t="str">
            <v>三相</v>
          </cell>
          <cell r="T273" t="str">
            <v>φ</v>
          </cell>
          <cell r="U273" t="str">
            <v>電圧</v>
          </cell>
          <cell r="V273">
            <v>200</v>
          </cell>
          <cell r="W273" t="str">
            <v>V</v>
          </cell>
          <cell r="X273" t="str">
            <v>外形寸法　高さ</v>
          </cell>
          <cell r="Y273">
            <v>1662</v>
          </cell>
          <cell r="Z273" t="str">
            <v>mm</v>
          </cell>
          <cell r="AA273" t="str">
            <v>外形寸法　幅</v>
          </cell>
          <cell r="AB273">
            <v>1990</v>
          </cell>
          <cell r="AC273" t="str">
            <v>mm</v>
          </cell>
          <cell r="AD273" t="str">
            <v>外形寸法　奥行</v>
          </cell>
          <cell r="AE273">
            <v>990</v>
          </cell>
          <cell r="AF273" t="str">
            <v>mm</v>
          </cell>
          <cell r="AG273" t="str">
            <v>圧縮機出力</v>
          </cell>
          <cell r="AH273" t="str">
            <v>7.5+7.5</v>
          </cell>
          <cell r="AI273" t="str">
            <v>kW</v>
          </cell>
          <cell r="AJ273" t="str">
            <v>風量</v>
          </cell>
          <cell r="AK273">
            <v>400</v>
          </cell>
          <cell r="AL273" t="str">
            <v>m3/min</v>
          </cell>
          <cell r="AM273" t="str">
            <v>送風機出力</v>
          </cell>
          <cell r="AN273" t="str">
            <v>0.555X2</v>
          </cell>
          <cell r="AO273" t="str">
            <v>kW</v>
          </cell>
          <cell r="AP273" t="str">
            <v>冷媒配管１(ガス)</v>
          </cell>
          <cell r="AQ273">
            <v>38.1</v>
          </cell>
          <cell r="AR273" t="str">
            <v>φ(mm)</v>
          </cell>
          <cell r="AS273" t="str">
            <v>冷媒配管１(液)</v>
          </cell>
          <cell r="AT273">
            <v>15.88</v>
          </cell>
          <cell r="AU273" t="str">
            <v>φ(mm)</v>
          </cell>
          <cell r="AV273" t="str">
            <v>製品質量</v>
          </cell>
          <cell r="AW273">
            <v>560</v>
          </cell>
          <cell r="AX273" t="str">
            <v>kg</v>
          </cell>
        </row>
        <row r="274">
          <cell r="B274" t="str">
            <v>PUHY-J560BM-A-BS</v>
          </cell>
          <cell r="C274" t="str">
            <v>標準価格</v>
          </cell>
          <cell r="D274">
            <v>3940000</v>
          </cell>
          <cell r="E274" t="str">
            <v>円</v>
          </cell>
          <cell r="F274" t="str">
            <v>冷房能力</v>
          </cell>
          <cell r="G274">
            <v>56</v>
          </cell>
          <cell r="H274" t="str">
            <v>kW</v>
          </cell>
          <cell r="I274" t="str">
            <v>消費電力(冷房)</v>
          </cell>
          <cell r="J274">
            <v>23.3</v>
          </cell>
          <cell r="K274" t="str">
            <v>kW</v>
          </cell>
          <cell r="L274" t="str">
            <v>暖房能力</v>
          </cell>
          <cell r="M274">
            <v>63</v>
          </cell>
          <cell r="N274" t="str">
            <v>kW</v>
          </cell>
          <cell r="O274" t="str">
            <v>消費電力(暖房)</v>
          </cell>
          <cell r="P274">
            <v>20.5</v>
          </cell>
          <cell r="Q274" t="str">
            <v>kW</v>
          </cell>
          <cell r="R274" t="str">
            <v>電源</v>
          </cell>
          <cell r="S274" t="str">
            <v>三相</v>
          </cell>
          <cell r="T274" t="str">
            <v>φ</v>
          </cell>
          <cell r="U274" t="str">
            <v>電圧</v>
          </cell>
          <cell r="V274">
            <v>200</v>
          </cell>
          <cell r="W274" t="str">
            <v>V</v>
          </cell>
          <cell r="X274" t="str">
            <v>外形寸法　高さ</v>
          </cell>
          <cell r="Y274">
            <v>1662</v>
          </cell>
          <cell r="Z274" t="str">
            <v>mm</v>
          </cell>
          <cell r="AA274" t="str">
            <v>外形寸法　幅</v>
          </cell>
          <cell r="AB274">
            <v>1990</v>
          </cell>
          <cell r="AC274" t="str">
            <v>mm</v>
          </cell>
          <cell r="AD274" t="str">
            <v>外形寸法　奥行</v>
          </cell>
          <cell r="AE274">
            <v>990</v>
          </cell>
          <cell r="AF274" t="str">
            <v>mm</v>
          </cell>
          <cell r="AG274" t="str">
            <v>圧縮機出力</v>
          </cell>
          <cell r="AH274" t="str">
            <v>7.5+7.5</v>
          </cell>
          <cell r="AI274" t="str">
            <v>kW</v>
          </cell>
          <cell r="AJ274" t="str">
            <v>風量</v>
          </cell>
          <cell r="AK274">
            <v>400</v>
          </cell>
          <cell r="AL274" t="str">
            <v>m3/min</v>
          </cell>
          <cell r="AM274" t="str">
            <v>送風機出力</v>
          </cell>
          <cell r="AN274" t="str">
            <v>0.555X2</v>
          </cell>
          <cell r="AO274" t="str">
            <v>kW</v>
          </cell>
          <cell r="AP274" t="str">
            <v>冷媒配管１(ガス)</v>
          </cell>
          <cell r="AQ274">
            <v>38.1</v>
          </cell>
          <cell r="AR274" t="str">
            <v>φ(mm)</v>
          </cell>
          <cell r="AS274" t="str">
            <v>冷媒配管１(液)</v>
          </cell>
          <cell r="AT274">
            <v>15.88</v>
          </cell>
          <cell r="AU274" t="str">
            <v>φ(mm)</v>
          </cell>
          <cell r="AV274" t="str">
            <v>製品質量</v>
          </cell>
          <cell r="AW274">
            <v>560</v>
          </cell>
          <cell r="AX274" t="str">
            <v>kg</v>
          </cell>
        </row>
        <row r="275">
          <cell r="B275" t="str">
            <v>PUHY-J560BM-A-BSG</v>
          </cell>
          <cell r="C275" t="str">
            <v>標準価格</v>
          </cell>
          <cell r="D275">
            <v>4080000</v>
          </cell>
          <cell r="E275" t="str">
            <v>円</v>
          </cell>
          <cell r="F275" t="str">
            <v>冷房能力</v>
          </cell>
          <cell r="G275">
            <v>56</v>
          </cell>
          <cell r="H275" t="str">
            <v>kW</v>
          </cell>
          <cell r="I275" t="str">
            <v>消費電力(冷房)</v>
          </cell>
          <cell r="J275">
            <v>23.3</v>
          </cell>
          <cell r="K275" t="str">
            <v>kW</v>
          </cell>
          <cell r="L275" t="str">
            <v>暖房能力</v>
          </cell>
          <cell r="M275">
            <v>63</v>
          </cell>
          <cell r="N275" t="str">
            <v>kW</v>
          </cell>
          <cell r="O275" t="str">
            <v>消費電力(暖房)</v>
          </cell>
          <cell r="P275">
            <v>20.5</v>
          </cell>
          <cell r="Q275" t="str">
            <v>kW</v>
          </cell>
          <cell r="R275" t="str">
            <v>電源</v>
          </cell>
          <cell r="S275" t="str">
            <v>三相</v>
          </cell>
          <cell r="T275" t="str">
            <v>φ</v>
          </cell>
          <cell r="U275" t="str">
            <v>電圧</v>
          </cell>
          <cell r="V275">
            <v>200</v>
          </cell>
          <cell r="W275" t="str">
            <v>V</v>
          </cell>
          <cell r="X275" t="str">
            <v>外形寸法　高さ</v>
          </cell>
          <cell r="Y275">
            <v>1662</v>
          </cell>
          <cell r="Z275" t="str">
            <v>mm</v>
          </cell>
          <cell r="AA275" t="str">
            <v>外形寸法　幅</v>
          </cell>
          <cell r="AB275">
            <v>1990</v>
          </cell>
          <cell r="AC275" t="str">
            <v>mm</v>
          </cell>
          <cell r="AD275" t="str">
            <v>外形寸法　奥行</v>
          </cell>
          <cell r="AE275">
            <v>990</v>
          </cell>
          <cell r="AF275" t="str">
            <v>mm</v>
          </cell>
          <cell r="AG275" t="str">
            <v>圧縮機出力</v>
          </cell>
          <cell r="AH275" t="str">
            <v>7.5+7.5</v>
          </cell>
          <cell r="AI275" t="str">
            <v>kW</v>
          </cell>
          <cell r="AJ275" t="str">
            <v>風量</v>
          </cell>
          <cell r="AK275">
            <v>400</v>
          </cell>
          <cell r="AL275" t="str">
            <v>m3/min</v>
          </cell>
          <cell r="AM275" t="str">
            <v>送風機出力</v>
          </cell>
          <cell r="AN275" t="str">
            <v>0.555X2</v>
          </cell>
          <cell r="AO275" t="str">
            <v>kW</v>
          </cell>
          <cell r="AP275" t="str">
            <v>冷媒配管１(ガス)</v>
          </cell>
          <cell r="AQ275">
            <v>38.1</v>
          </cell>
          <cell r="AR275" t="str">
            <v>φ(mm)</v>
          </cell>
          <cell r="AS275" t="str">
            <v>冷媒配管１(液)</v>
          </cell>
          <cell r="AT275">
            <v>15.88</v>
          </cell>
          <cell r="AU275" t="str">
            <v>φ(mm)</v>
          </cell>
          <cell r="AV275" t="str">
            <v>製品質量</v>
          </cell>
          <cell r="AW275">
            <v>560</v>
          </cell>
          <cell r="AX275" t="str">
            <v>kg</v>
          </cell>
        </row>
        <row r="276">
          <cell r="B276" t="str">
            <v>PUHY-J560BM-B</v>
          </cell>
          <cell r="C276" t="str">
            <v>標準価格</v>
          </cell>
          <cell r="D276">
            <v>3400000</v>
          </cell>
          <cell r="E276" t="str">
            <v>円</v>
          </cell>
          <cell r="F276" t="str">
            <v>冷房能力</v>
          </cell>
          <cell r="G276">
            <v>56</v>
          </cell>
          <cell r="H276" t="str">
            <v>kW</v>
          </cell>
          <cell r="I276" t="str">
            <v>消費電力(冷房)</v>
          </cell>
          <cell r="J276">
            <v>21.85</v>
          </cell>
          <cell r="K276" t="str">
            <v>kW</v>
          </cell>
          <cell r="L276" t="str">
            <v>暖房能力</v>
          </cell>
          <cell r="M276">
            <v>63</v>
          </cell>
          <cell r="N276" t="str">
            <v>kW</v>
          </cell>
          <cell r="O276" t="str">
            <v>消費電力(暖房)</v>
          </cell>
          <cell r="P276">
            <v>20.5</v>
          </cell>
          <cell r="Q276" t="str">
            <v>kW</v>
          </cell>
          <cell r="R276" t="str">
            <v>電源</v>
          </cell>
          <cell r="S276" t="str">
            <v>三相</v>
          </cell>
          <cell r="T276" t="str">
            <v>φ</v>
          </cell>
          <cell r="U276" t="str">
            <v>電圧</v>
          </cell>
          <cell r="V276">
            <v>200</v>
          </cell>
          <cell r="W276" t="str">
            <v>V</v>
          </cell>
          <cell r="X276" t="str">
            <v>外形寸法　高さ</v>
          </cell>
          <cell r="Y276">
            <v>1715</v>
          </cell>
          <cell r="Z276" t="str">
            <v>mm</v>
          </cell>
          <cell r="AA276" t="str">
            <v>外形寸法　幅</v>
          </cell>
          <cell r="AB276">
            <v>1990</v>
          </cell>
          <cell r="AC276" t="str">
            <v>mm</v>
          </cell>
          <cell r="AD276" t="str">
            <v>外形寸法　奥行</v>
          </cell>
          <cell r="AE276">
            <v>840</v>
          </cell>
          <cell r="AF276" t="str">
            <v>mm</v>
          </cell>
          <cell r="AG276" t="str">
            <v>圧縮機出力</v>
          </cell>
          <cell r="AH276" t="str">
            <v>7.5+7.5</v>
          </cell>
          <cell r="AI276" t="str">
            <v>kW</v>
          </cell>
          <cell r="AJ276" t="str">
            <v>風量</v>
          </cell>
          <cell r="AK276">
            <v>370</v>
          </cell>
          <cell r="AL276" t="str">
            <v>m3/min</v>
          </cell>
          <cell r="AM276" t="str">
            <v>送風機出力</v>
          </cell>
          <cell r="AN276" t="str">
            <v>0.38X2</v>
          </cell>
          <cell r="AO276" t="str">
            <v>kW</v>
          </cell>
          <cell r="AP276" t="str">
            <v>冷媒配管１(ガス)</v>
          </cell>
          <cell r="AQ276">
            <v>38.1</v>
          </cell>
          <cell r="AR276" t="str">
            <v>φ(mm)</v>
          </cell>
          <cell r="AS276" t="str">
            <v>冷媒配管１(液)</v>
          </cell>
          <cell r="AT276">
            <v>15.88</v>
          </cell>
          <cell r="AU276" t="str">
            <v>φ(mm)</v>
          </cell>
          <cell r="AV276" t="str">
            <v>製品質量</v>
          </cell>
          <cell r="AW276">
            <v>470</v>
          </cell>
          <cell r="AX276" t="str">
            <v>kg</v>
          </cell>
        </row>
        <row r="277">
          <cell r="B277" t="str">
            <v>PUHY-J560BM-B-BS</v>
          </cell>
          <cell r="C277" t="str">
            <v>標準価格</v>
          </cell>
          <cell r="D277">
            <v>3940000</v>
          </cell>
          <cell r="E277" t="str">
            <v>円</v>
          </cell>
          <cell r="F277" t="str">
            <v>冷房能力</v>
          </cell>
          <cell r="G277">
            <v>56</v>
          </cell>
          <cell r="H277" t="str">
            <v>kW</v>
          </cell>
          <cell r="I277" t="str">
            <v>消費電力(冷房)</v>
          </cell>
          <cell r="J277">
            <v>21.85</v>
          </cell>
          <cell r="K277" t="str">
            <v>kW</v>
          </cell>
          <cell r="L277" t="str">
            <v>暖房能力</v>
          </cell>
          <cell r="M277">
            <v>63</v>
          </cell>
          <cell r="N277" t="str">
            <v>kW</v>
          </cell>
          <cell r="O277" t="str">
            <v>消費電力(暖房)</v>
          </cell>
          <cell r="P277">
            <v>20.5</v>
          </cell>
          <cell r="Q277" t="str">
            <v>kW</v>
          </cell>
          <cell r="R277" t="str">
            <v>電源</v>
          </cell>
          <cell r="S277" t="str">
            <v>三相</v>
          </cell>
          <cell r="T277" t="str">
            <v>φ</v>
          </cell>
          <cell r="U277" t="str">
            <v>電圧</v>
          </cell>
          <cell r="V277">
            <v>200</v>
          </cell>
          <cell r="W277" t="str">
            <v>V</v>
          </cell>
          <cell r="X277" t="str">
            <v>外形寸法　高さ</v>
          </cell>
          <cell r="Y277">
            <v>1715</v>
          </cell>
          <cell r="Z277" t="str">
            <v>mm</v>
          </cell>
          <cell r="AA277" t="str">
            <v>外形寸法　幅</v>
          </cell>
          <cell r="AB277">
            <v>1990</v>
          </cell>
          <cell r="AC277" t="str">
            <v>mm</v>
          </cell>
          <cell r="AD277" t="str">
            <v>外形寸法　奥行</v>
          </cell>
          <cell r="AE277">
            <v>840</v>
          </cell>
          <cell r="AF277" t="str">
            <v>mm</v>
          </cell>
          <cell r="AG277" t="str">
            <v>圧縮機出力</v>
          </cell>
          <cell r="AH277" t="str">
            <v>7.5+7.5</v>
          </cell>
          <cell r="AI277" t="str">
            <v>kW</v>
          </cell>
          <cell r="AJ277" t="str">
            <v>風量</v>
          </cell>
          <cell r="AK277">
            <v>370</v>
          </cell>
          <cell r="AL277" t="str">
            <v>m3/min</v>
          </cell>
          <cell r="AM277" t="str">
            <v>送風機出力</v>
          </cell>
          <cell r="AN277" t="str">
            <v>0.38X2</v>
          </cell>
          <cell r="AO277" t="str">
            <v>kW</v>
          </cell>
          <cell r="AP277" t="str">
            <v>冷媒配管１(ガス)</v>
          </cell>
          <cell r="AQ277">
            <v>38.1</v>
          </cell>
          <cell r="AR277" t="str">
            <v>φ(mm)</v>
          </cell>
          <cell r="AS277" t="str">
            <v>冷媒配管１(液)</v>
          </cell>
          <cell r="AT277">
            <v>15.88</v>
          </cell>
          <cell r="AU277" t="str">
            <v>φ(mm)</v>
          </cell>
          <cell r="AV277" t="str">
            <v>製品質量</v>
          </cell>
          <cell r="AW277">
            <v>470</v>
          </cell>
          <cell r="AX277" t="str">
            <v>kg</v>
          </cell>
        </row>
        <row r="278">
          <cell r="B278" t="str">
            <v>PUHY-J560BM-B-BSG</v>
          </cell>
          <cell r="C278" t="str">
            <v>標準価格</v>
          </cell>
          <cell r="D278">
            <v>4080000</v>
          </cell>
          <cell r="E278" t="str">
            <v>円</v>
          </cell>
          <cell r="F278" t="str">
            <v>冷房能力</v>
          </cell>
          <cell r="G278">
            <v>56</v>
          </cell>
          <cell r="H278" t="str">
            <v>kW</v>
          </cell>
          <cell r="I278" t="str">
            <v>消費電力(冷房)</v>
          </cell>
          <cell r="J278">
            <v>21.85</v>
          </cell>
          <cell r="K278" t="str">
            <v>kW</v>
          </cell>
          <cell r="L278" t="str">
            <v>暖房能力</v>
          </cell>
          <cell r="M278">
            <v>63</v>
          </cell>
          <cell r="N278" t="str">
            <v>kW</v>
          </cell>
          <cell r="O278" t="str">
            <v>消費電力(暖房)</v>
          </cell>
          <cell r="P278">
            <v>20.5</v>
          </cell>
          <cell r="Q278" t="str">
            <v>kW</v>
          </cell>
          <cell r="R278" t="str">
            <v>電源</v>
          </cell>
          <cell r="S278" t="str">
            <v>三相</v>
          </cell>
          <cell r="T278" t="str">
            <v>φ</v>
          </cell>
          <cell r="U278" t="str">
            <v>電圧</v>
          </cell>
          <cell r="V278">
            <v>200</v>
          </cell>
          <cell r="W278" t="str">
            <v>V</v>
          </cell>
          <cell r="X278" t="str">
            <v>外形寸法　高さ</v>
          </cell>
          <cell r="Y278">
            <v>1715</v>
          </cell>
          <cell r="Z278" t="str">
            <v>mm</v>
          </cell>
          <cell r="AA278" t="str">
            <v>外形寸法　幅</v>
          </cell>
          <cell r="AB278">
            <v>1990</v>
          </cell>
          <cell r="AC278" t="str">
            <v>mm</v>
          </cell>
          <cell r="AD278" t="str">
            <v>外形寸法　奥行</v>
          </cell>
          <cell r="AE278">
            <v>840</v>
          </cell>
          <cell r="AF278" t="str">
            <v>mm</v>
          </cell>
          <cell r="AG278" t="str">
            <v>圧縮機出力</v>
          </cell>
          <cell r="AH278" t="str">
            <v>7.5+7.5</v>
          </cell>
          <cell r="AI278" t="str">
            <v>kW</v>
          </cell>
          <cell r="AJ278" t="str">
            <v>風量</v>
          </cell>
          <cell r="AK278">
            <v>370</v>
          </cell>
          <cell r="AL278" t="str">
            <v>m3/min</v>
          </cell>
          <cell r="AM278" t="str">
            <v>送風機出力</v>
          </cell>
          <cell r="AN278" t="str">
            <v>0.38X2</v>
          </cell>
          <cell r="AO278" t="str">
            <v>kW</v>
          </cell>
          <cell r="AP278" t="str">
            <v>冷媒配管１(ガス)</v>
          </cell>
          <cell r="AQ278">
            <v>38.1</v>
          </cell>
          <cell r="AR278" t="str">
            <v>φ(mm)</v>
          </cell>
          <cell r="AS278" t="str">
            <v>冷媒配管１(液)</v>
          </cell>
          <cell r="AT278">
            <v>15.88</v>
          </cell>
          <cell r="AU278" t="str">
            <v>φ(mm)</v>
          </cell>
          <cell r="AV278" t="str">
            <v>製品質量</v>
          </cell>
          <cell r="AW278">
            <v>470</v>
          </cell>
          <cell r="AX278" t="str">
            <v>kg</v>
          </cell>
        </row>
        <row r="279">
          <cell r="B279" t="str">
            <v>PUHZ-J100EK</v>
          </cell>
          <cell r="C279" t="str">
            <v>標準価格</v>
          </cell>
          <cell r="D279">
            <v>550000</v>
          </cell>
          <cell r="E279" t="str">
            <v>円</v>
          </cell>
          <cell r="F279" t="str">
            <v>冷房能力</v>
          </cell>
          <cell r="G279">
            <v>9</v>
          </cell>
          <cell r="H279" t="str">
            <v>kW</v>
          </cell>
          <cell r="I279" t="str">
            <v>消費電力(冷房)</v>
          </cell>
          <cell r="J279">
            <v>0</v>
          </cell>
          <cell r="K279" t="str">
            <v>kW</v>
          </cell>
          <cell r="L279" t="str">
            <v>暖房能力</v>
          </cell>
          <cell r="M279">
            <v>11.2</v>
          </cell>
          <cell r="N279" t="str">
            <v>kW</v>
          </cell>
          <cell r="O279" t="str">
            <v>消費電力(暖房)</v>
          </cell>
          <cell r="P279">
            <v>0</v>
          </cell>
          <cell r="Q279" t="str">
            <v>kW</v>
          </cell>
          <cell r="R279" t="str">
            <v>電源</v>
          </cell>
          <cell r="S279" t="str">
            <v>三相</v>
          </cell>
          <cell r="T279" t="str">
            <v>φ</v>
          </cell>
          <cell r="U279" t="str">
            <v>電圧</v>
          </cell>
          <cell r="V279">
            <v>200</v>
          </cell>
          <cell r="W279" t="str">
            <v>V</v>
          </cell>
          <cell r="X279" t="str">
            <v>外形寸法　高さ</v>
          </cell>
          <cell r="Y279">
            <v>1258</v>
          </cell>
          <cell r="Z279" t="str">
            <v>mm</v>
          </cell>
          <cell r="AA279" t="str">
            <v>外形寸法　幅</v>
          </cell>
          <cell r="AB279">
            <v>870</v>
          </cell>
          <cell r="AC279" t="str">
            <v>mm</v>
          </cell>
          <cell r="AD279" t="str">
            <v>外形寸法　奥行</v>
          </cell>
          <cell r="AE279">
            <v>375</v>
          </cell>
          <cell r="AF279" t="str">
            <v>mm</v>
          </cell>
          <cell r="AG279" t="str">
            <v>圧縮機出力</v>
          </cell>
          <cell r="AH279">
            <v>2.5499999999999998</v>
          </cell>
          <cell r="AI279" t="str">
            <v>kW</v>
          </cell>
          <cell r="AJ279" t="str">
            <v>風量</v>
          </cell>
          <cell r="AK279">
            <v>95</v>
          </cell>
          <cell r="AL279" t="str">
            <v>m3/min</v>
          </cell>
          <cell r="AM279" t="str">
            <v>送風機出力</v>
          </cell>
          <cell r="AN279" t="str">
            <v>0.065×2</v>
          </cell>
          <cell r="AO279" t="str">
            <v>kW</v>
          </cell>
          <cell r="AP279" t="str">
            <v>冷媒配管１(ガス)</v>
          </cell>
          <cell r="AQ279">
            <v>19.05</v>
          </cell>
          <cell r="AR279" t="str">
            <v>φ(mm)</v>
          </cell>
          <cell r="AS279" t="str">
            <v>冷媒配管１(液)</v>
          </cell>
          <cell r="AT279">
            <v>12.7</v>
          </cell>
          <cell r="AU279" t="str">
            <v>φ(mm)</v>
          </cell>
          <cell r="AV279" t="str">
            <v>製品質量</v>
          </cell>
          <cell r="AW279">
            <v>103</v>
          </cell>
          <cell r="AX279" t="str">
            <v>kg</v>
          </cell>
        </row>
        <row r="280">
          <cell r="B280" t="str">
            <v>PUHZ-J112EK</v>
          </cell>
          <cell r="C280" t="str">
            <v>標準価格</v>
          </cell>
          <cell r="D280">
            <v>595000</v>
          </cell>
          <cell r="E280" t="str">
            <v>円</v>
          </cell>
          <cell r="F280" t="str">
            <v>冷房能力</v>
          </cell>
          <cell r="G280">
            <v>10</v>
          </cell>
          <cell r="H280" t="str">
            <v>kW</v>
          </cell>
          <cell r="I280" t="str">
            <v>消費電力(冷房)</v>
          </cell>
          <cell r="J280">
            <v>0</v>
          </cell>
          <cell r="K280" t="str">
            <v>kW</v>
          </cell>
          <cell r="L280" t="str">
            <v>暖房能力</v>
          </cell>
          <cell r="M280">
            <v>12.5</v>
          </cell>
          <cell r="N280" t="str">
            <v>kW</v>
          </cell>
          <cell r="O280" t="str">
            <v>消費電力(暖房)</v>
          </cell>
          <cell r="P280">
            <v>0</v>
          </cell>
          <cell r="Q280" t="str">
            <v>kW</v>
          </cell>
          <cell r="R280" t="str">
            <v>電源</v>
          </cell>
          <cell r="S280" t="str">
            <v>三相</v>
          </cell>
          <cell r="T280" t="str">
            <v>φ</v>
          </cell>
          <cell r="U280" t="str">
            <v>電圧</v>
          </cell>
          <cell r="V280">
            <v>200</v>
          </cell>
          <cell r="W280" t="str">
            <v>V</v>
          </cell>
          <cell r="X280" t="str">
            <v>外形寸法　高さ</v>
          </cell>
          <cell r="Y280">
            <v>1258</v>
          </cell>
          <cell r="Z280" t="str">
            <v>mm</v>
          </cell>
          <cell r="AA280" t="str">
            <v>外形寸法　幅</v>
          </cell>
          <cell r="AB280">
            <v>870</v>
          </cell>
          <cell r="AC280" t="str">
            <v>mm</v>
          </cell>
          <cell r="AD280" t="str">
            <v>外形寸法　奥行</v>
          </cell>
          <cell r="AE280">
            <v>375</v>
          </cell>
          <cell r="AF280" t="str">
            <v>mm</v>
          </cell>
          <cell r="AG280" t="str">
            <v>圧縮機出力</v>
          </cell>
          <cell r="AH280">
            <v>2.7</v>
          </cell>
          <cell r="AI280" t="str">
            <v>kW</v>
          </cell>
          <cell r="AJ280" t="str">
            <v>風量</v>
          </cell>
          <cell r="AK280">
            <v>95</v>
          </cell>
          <cell r="AL280" t="str">
            <v>m3/min</v>
          </cell>
          <cell r="AM280" t="str">
            <v>送風機出力</v>
          </cell>
          <cell r="AN280" t="str">
            <v>0.065×2</v>
          </cell>
          <cell r="AO280" t="str">
            <v>kW</v>
          </cell>
          <cell r="AP280" t="str">
            <v>冷媒配管１(ガス)</v>
          </cell>
          <cell r="AQ280">
            <v>19.05</v>
          </cell>
          <cell r="AR280" t="str">
            <v>φ(mm)</v>
          </cell>
          <cell r="AS280" t="str">
            <v>冷媒配管１(液)</v>
          </cell>
          <cell r="AT280">
            <v>12.7</v>
          </cell>
          <cell r="AU280" t="str">
            <v>φ(mm)</v>
          </cell>
          <cell r="AV280" t="str">
            <v>製品質量</v>
          </cell>
          <cell r="AW280">
            <v>103</v>
          </cell>
          <cell r="AX280" t="str">
            <v>kg</v>
          </cell>
        </row>
        <row r="281">
          <cell r="B281" t="str">
            <v>PUHZ-J125EK</v>
          </cell>
          <cell r="C281" t="str">
            <v>標準価格</v>
          </cell>
          <cell r="D281">
            <v>650000</v>
          </cell>
          <cell r="E281" t="str">
            <v>円</v>
          </cell>
          <cell r="F281" t="str">
            <v>冷房能力</v>
          </cell>
          <cell r="G281">
            <v>11.2</v>
          </cell>
          <cell r="H281" t="str">
            <v>kW</v>
          </cell>
          <cell r="I281" t="str">
            <v>消費電力(冷房)</v>
          </cell>
          <cell r="J281">
            <v>0</v>
          </cell>
          <cell r="K281" t="str">
            <v>kW</v>
          </cell>
          <cell r="L281" t="str">
            <v>暖房能力</v>
          </cell>
          <cell r="M281">
            <v>14</v>
          </cell>
          <cell r="N281" t="str">
            <v>kW</v>
          </cell>
          <cell r="O281" t="str">
            <v>消費電力(暖房)</v>
          </cell>
          <cell r="P281">
            <v>0</v>
          </cell>
          <cell r="Q281" t="str">
            <v>kW</v>
          </cell>
          <cell r="R281" t="str">
            <v>電源</v>
          </cell>
          <cell r="S281" t="str">
            <v>三相</v>
          </cell>
          <cell r="T281" t="str">
            <v>φ</v>
          </cell>
          <cell r="U281" t="str">
            <v>電圧</v>
          </cell>
          <cell r="V281">
            <v>200</v>
          </cell>
          <cell r="W281" t="str">
            <v>V</v>
          </cell>
          <cell r="X281" t="str">
            <v>外形寸法　高さ</v>
          </cell>
          <cell r="Y281">
            <v>1258</v>
          </cell>
          <cell r="Z281" t="str">
            <v>mm</v>
          </cell>
          <cell r="AA281" t="str">
            <v>外形寸法　幅</v>
          </cell>
          <cell r="AB281">
            <v>970</v>
          </cell>
          <cell r="AC281" t="str">
            <v>mm</v>
          </cell>
          <cell r="AD281" t="str">
            <v>外形寸法　奥行</v>
          </cell>
          <cell r="AE281">
            <v>375</v>
          </cell>
          <cell r="AF281" t="str">
            <v>mm</v>
          </cell>
          <cell r="AG281" t="str">
            <v>圧縮機出力</v>
          </cell>
          <cell r="AH281">
            <v>3.1</v>
          </cell>
          <cell r="AI281" t="str">
            <v>kW</v>
          </cell>
          <cell r="AJ281" t="str">
            <v>風量</v>
          </cell>
          <cell r="AK281">
            <v>100</v>
          </cell>
          <cell r="AL281" t="str">
            <v>m3/min</v>
          </cell>
          <cell r="AM281" t="str">
            <v>送風機出力</v>
          </cell>
          <cell r="AN281" t="str">
            <v>0.085×2</v>
          </cell>
          <cell r="AO281" t="str">
            <v>kW</v>
          </cell>
          <cell r="AP281" t="str">
            <v>冷媒配管１(ガス)</v>
          </cell>
          <cell r="AQ281">
            <v>19.05</v>
          </cell>
          <cell r="AR281" t="str">
            <v>φ(mm)</v>
          </cell>
          <cell r="AS281" t="str">
            <v>冷媒配管１(液)</v>
          </cell>
          <cell r="AT281">
            <v>12.7</v>
          </cell>
          <cell r="AU281" t="str">
            <v>φ(mm)</v>
          </cell>
          <cell r="AV281" t="str">
            <v>製品質量</v>
          </cell>
          <cell r="AW281">
            <v>125</v>
          </cell>
          <cell r="AX281" t="str">
            <v>kg</v>
          </cell>
        </row>
        <row r="282">
          <cell r="B282" t="str">
            <v>PUHZ-J140EK</v>
          </cell>
          <cell r="C282" t="str">
            <v>標準価格</v>
          </cell>
          <cell r="D282">
            <v>705000</v>
          </cell>
          <cell r="E282" t="str">
            <v>円</v>
          </cell>
          <cell r="F282" t="str">
            <v>冷房能力</v>
          </cell>
          <cell r="G282">
            <v>12.5</v>
          </cell>
          <cell r="H282" t="str">
            <v>kW</v>
          </cell>
          <cell r="I282" t="str">
            <v>消費電力(冷房)</v>
          </cell>
          <cell r="J282">
            <v>0</v>
          </cell>
          <cell r="K282" t="str">
            <v>kW</v>
          </cell>
          <cell r="L282" t="str">
            <v>暖房能力</v>
          </cell>
          <cell r="M282">
            <v>16</v>
          </cell>
          <cell r="N282" t="str">
            <v>kW</v>
          </cell>
          <cell r="O282" t="str">
            <v>消費電力(暖房)</v>
          </cell>
          <cell r="P282">
            <v>0</v>
          </cell>
          <cell r="Q282" t="str">
            <v>kW</v>
          </cell>
          <cell r="R282" t="str">
            <v>電源</v>
          </cell>
          <cell r="S282" t="str">
            <v>三相</v>
          </cell>
          <cell r="T282" t="str">
            <v>φ</v>
          </cell>
          <cell r="U282" t="str">
            <v>電圧</v>
          </cell>
          <cell r="V282">
            <v>200</v>
          </cell>
          <cell r="W282" t="str">
            <v>V</v>
          </cell>
          <cell r="X282" t="str">
            <v>外形寸法　高さ</v>
          </cell>
          <cell r="Y282">
            <v>1258</v>
          </cell>
          <cell r="Z282" t="str">
            <v>mm</v>
          </cell>
          <cell r="AA282" t="str">
            <v>外形寸法　幅</v>
          </cell>
          <cell r="AB282">
            <v>970</v>
          </cell>
          <cell r="AC282" t="str">
            <v>mm</v>
          </cell>
          <cell r="AD282" t="str">
            <v>外形寸法　奥行</v>
          </cell>
          <cell r="AE282">
            <v>375</v>
          </cell>
          <cell r="AF282" t="str">
            <v>mm</v>
          </cell>
          <cell r="AG282" t="str">
            <v>圧縮機出力</v>
          </cell>
          <cell r="AH282">
            <v>3.5</v>
          </cell>
          <cell r="AI282" t="str">
            <v>kW</v>
          </cell>
          <cell r="AJ282" t="str">
            <v>風量</v>
          </cell>
          <cell r="AK282">
            <v>100</v>
          </cell>
          <cell r="AL282" t="str">
            <v>m3/min</v>
          </cell>
          <cell r="AM282" t="str">
            <v>送風機出力</v>
          </cell>
          <cell r="AN282" t="str">
            <v>0.085×2</v>
          </cell>
          <cell r="AO282" t="str">
            <v>kW</v>
          </cell>
          <cell r="AP282" t="str">
            <v>冷媒配管１(ガス)</v>
          </cell>
          <cell r="AQ282">
            <v>19.05</v>
          </cell>
          <cell r="AR282" t="str">
            <v>φ(mm)</v>
          </cell>
          <cell r="AS282" t="str">
            <v>冷媒配管１(液)</v>
          </cell>
          <cell r="AT282">
            <v>12.7</v>
          </cell>
          <cell r="AU282" t="str">
            <v>φ(mm)</v>
          </cell>
          <cell r="AV282" t="str">
            <v>製品質量</v>
          </cell>
          <cell r="AW282">
            <v>125</v>
          </cell>
          <cell r="AX282" t="str">
            <v>kg</v>
          </cell>
        </row>
        <row r="283">
          <cell r="B283" t="str">
            <v>PUHZ-J160EK</v>
          </cell>
          <cell r="C283" t="str">
            <v>標準価格</v>
          </cell>
          <cell r="D283">
            <v>775000</v>
          </cell>
          <cell r="E283" t="str">
            <v>円</v>
          </cell>
          <cell r="F283" t="str">
            <v>冷房能力</v>
          </cell>
          <cell r="G283">
            <v>14</v>
          </cell>
          <cell r="H283" t="str">
            <v>kW</v>
          </cell>
          <cell r="I283" t="str">
            <v>消費電力(冷房)</v>
          </cell>
          <cell r="J283">
            <v>0</v>
          </cell>
          <cell r="K283" t="str">
            <v>kW</v>
          </cell>
          <cell r="L283" t="str">
            <v>暖房能力</v>
          </cell>
          <cell r="M283">
            <v>17</v>
          </cell>
          <cell r="N283" t="str">
            <v>kW</v>
          </cell>
          <cell r="O283" t="str">
            <v>消費電力(暖房)</v>
          </cell>
          <cell r="P283">
            <v>0</v>
          </cell>
          <cell r="Q283" t="str">
            <v>kW</v>
          </cell>
          <cell r="R283" t="str">
            <v>電源</v>
          </cell>
          <cell r="S283" t="str">
            <v>三相</v>
          </cell>
          <cell r="T283" t="str">
            <v>φ</v>
          </cell>
          <cell r="U283" t="str">
            <v>電圧</v>
          </cell>
          <cell r="V283">
            <v>200</v>
          </cell>
          <cell r="W283" t="str">
            <v>V</v>
          </cell>
          <cell r="X283" t="str">
            <v>外形寸法　高さ</v>
          </cell>
          <cell r="Y283">
            <v>1258</v>
          </cell>
          <cell r="Z283" t="str">
            <v>mm</v>
          </cell>
          <cell r="AA283" t="str">
            <v>外形寸法　幅</v>
          </cell>
          <cell r="AB283">
            <v>970</v>
          </cell>
          <cell r="AC283" t="str">
            <v>mm</v>
          </cell>
          <cell r="AD283" t="str">
            <v>外形寸法　奥行</v>
          </cell>
          <cell r="AE283">
            <v>375</v>
          </cell>
          <cell r="AF283" t="str">
            <v>mm</v>
          </cell>
          <cell r="AG283" t="str">
            <v>圧縮機出力</v>
          </cell>
          <cell r="AH283">
            <v>4.0999999999999996</v>
          </cell>
          <cell r="AI283" t="str">
            <v>kW</v>
          </cell>
          <cell r="AJ283" t="str">
            <v>風量</v>
          </cell>
          <cell r="AK283">
            <v>105</v>
          </cell>
          <cell r="AL283" t="str">
            <v>m3/min</v>
          </cell>
          <cell r="AM283" t="str">
            <v>送風機出力</v>
          </cell>
          <cell r="AN283" t="str">
            <v>0.09×2</v>
          </cell>
          <cell r="AO283" t="str">
            <v>kW</v>
          </cell>
          <cell r="AP283" t="str">
            <v>冷媒配管１(ガス)</v>
          </cell>
          <cell r="AQ283">
            <v>19.05</v>
          </cell>
          <cell r="AR283" t="str">
            <v>φ(mm)</v>
          </cell>
          <cell r="AS283" t="str">
            <v>冷媒配管１(液)</v>
          </cell>
          <cell r="AT283">
            <v>12.7</v>
          </cell>
          <cell r="AU283" t="str">
            <v>φ(mm)</v>
          </cell>
          <cell r="AV283" t="str">
            <v>製品質量</v>
          </cell>
          <cell r="AW283">
            <v>127</v>
          </cell>
          <cell r="AX283" t="str">
            <v>kg</v>
          </cell>
        </row>
        <row r="284">
          <cell r="B284" t="str">
            <v>PUHZ-J45GA</v>
          </cell>
          <cell r="C284" t="str">
            <v>標準価格</v>
          </cell>
          <cell r="D284">
            <v>315000</v>
          </cell>
          <cell r="E284" t="str">
            <v>円</v>
          </cell>
          <cell r="F284" t="str">
            <v>冷房能力</v>
          </cell>
          <cell r="G284">
            <v>4.5</v>
          </cell>
          <cell r="H284" t="str">
            <v>kW</v>
          </cell>
          <cell r="I284" t="str">
            <v>消費電力(冷房)</v>
          </cell>
          <cell r="K284" t="str">
            <v>kW</v>
          </cell>
          <cell r="L284" t="str">
            <v>暖房能力</v>
          </cell>
          <cell r="M284">
            <v>5</v>
          </cell>
          <cell r="N284" t="str">
            <v>kW</v>
          </cell>
          <cell r="O284" t="str">
            <v>消費電力(暖房)</v>
          </cell>
          <cell r="Q284" t="str">
            <v>kW</v>
          </cell>
          <cell r="R284" t="str">
            <v>電源</v>
          </cell>
          <cell r="S284" t="str">
            <v>三相</v>
          </cell>
          <cell r="T284" t="str">
            <v>φ</v>
          </cell>
          <cell r="U284" t="str">
            <v>電圧</v>
          </cell>
          <cell r="V284">
            <v>200</v>
          </cell>
          <cell r="W284" t="str">
            <v>V</v>
          </cell>
          <cell r="X284" t="str">
            <v>外形寸法　高さ</v>
          </cell>
          <cell r="Y284">
            <v>650</v>
          </cell>
          <cell r="Z284" t="str">
            <v>mm</v>
          </cell>
          <cell r="AA284" t="str">
            <v>外形寸法　幅</v>
          </cell>
          <cell r="AB284">
            <v>900</v>
          </cell>
          <cell r="AC284" t="str">
            <v>mm</v>
          </cell>
          <cell r="AD284" t="str">
            <v>外形寸法　奥行</v>
          </cell>
          <cell r="AE284">
            <v>350</v>
          </cell>
          <cell r="AF284" t="str">
            <v>mm</v>
          </cell>
          <cell r="AG284" t="str">
            <v>圧縮機出力</v>
          </cell>
          <cell r="AH284">
            <v>1.4</v>
          </cell>
          <cell r="AI284" t="str">
            <v>kW</v>
          </cell>
          <cell r="AJ284" t="str">
            <v>風量</v>
          </cell>
          <cell r="AK284">
            <v>45</v>
          </cell>
          <cell r="AL284" t="str">
            <v>m3/min</v>
          </cell>
          <cell r="AM284" t="str">
            <v>送風機出力</v>
          </cell>
          <cell r="AN284">
            <v>0.06</v>
          </cell>
          <cell r="AO284" t="str">
            <v>kW</v>
          </cell>
          <cell r="AP284" t="str">
            <v>冷媒配管１(ガス)</v>
          </cell>
          <cell r="AQ284">
            <v>12.7</v>
          </cell>
          <cell r="AR284" t="str">
            <v>φ(mm)</v>
          </cell>
          <cell r="AS284" t="str">
            <v>冷媒配管１(液)</v>
          </cell>
          <cell r="AT284">
            <v>6.35</v>
          </cell>
          <cell r="AU284" t="str">
            <v>φ(mm)</v>
          </cell>
          <cell r="AV284" t="str">
            <v>製品質量</v>
          </cell>
          <cell r="AW284">
            <v>54</v>
          </cell>
          <cell r="AX284" t="str">
            <v>kg</v>
          </cell>
        </row>
        <row r="285">
          <cell r="B285" t="str">
            <v>PUHZ-J45SGA</v>
          </cell>
          <cell r="C285" t="str">
            <v>標準価格</v>
          </cell>
          <cell r="D285">
            <v>315000</v>
          </cell>
          <cell r="E285" t="str">
            <v>円</v>
          </cell>
          <cell r="F285" t="str">
            <v>冷房能力</v>
          </cell>
          <cell r="G285">
            <v>4.5</v>
          </cell>
          <cell r="H285" t="str">
            <v>kW</v>
          </cell>
          <cell r="I285" t="str">
            <v>消費電力(冷房)</v>
          </cell>
          <cell r="K285" t="str">
            <v>kW</v>
          </cell>
          <cell r="L285" t="str">
            <v>暖房能力</v>
          </cell>
          <cell r="M285">
            <v>5</v>
          </cell>
          <cell r="N285" t="str">
            <v>kW</v>
          </cell>
          <cell r="O285" t="str">
            <v>消費電力(暖房)</v>
          </cell>
          <cell r="Q285" t="str">
            <v>kW</v>
          </cell>
          <cell r="R285" t="str">
            <v>電源</v>
          </cell>
          <cell r="S285" t="str">
            <v>単相</v>
          </cell>
          <cell r="T285" t="str">
            <v>φ</v>
          </cell>
          <cell r="U285" t="str">
            <v>電圧</v>
          </cell>
          <cell r="V285">
            <v>200</v>
          </cell>
          <cell r="W285" t="str">
            <v>V</v>
          </cell>
          <cell r="X285" t="str">
            <v>外形寸法　高さ</v>
          </cell>
          <cell r="Y285">
            <v>650</v>
          </cell>
          <cell r="Z285" t="str">
            <v>mm</v>
          </cell>
          <cell r="AA285" t="str">
            <v>外形寸法　幅</v>
          </cell>
          <cell r="AB285">
            <v>900</v>
          </cell>
          <cell r="AC285" t="str">
            <v>mm</v>
          </cell>
          <cell r="AD285" t="str">
            <v>外形寸法　奥行</v>
          </cell>
          <cell r="AE285">
            <v>350</v>
          </cell>
          <cell r="AF285" t="str">
            <v>mm</v>
          </cell>
          <cell r="AG285" t="str">
            <v>圧縮機出力</v>
          </cell>
          <cell r="AH285">
            <v>1.4</v>
          </cell>
          <cell r="AI285" t="str">
            <v>kW</v>
          </cell>
          <cell r="AJ285" t="str">
            <v>風量</v>
          </cell>
          <cell r="AK285">
            <v>45</v>
          </cell>
          <cell r="AL285" t="str">
            <v>m3/min</v>
          </cell>
          <cell r="AM285" t="str">
            <v>送風機出力</v>
          </cell>
          <cell r="AN285">
            <v>0.06</v>
          </cell>
          <cell r="AO285" t="str">
            <v>kW</v>
          </cell>
          <cell r="AP285" t="str">
            <v>冷媒配管１(ガス)</v>
          </cell>
          <cell r="AQ285">
            <v>12.7</v>
          </cell>
          <cell r="AR285" t="str">
            <v>φ(mm)</v>
          </cell>
          <cell r="AS285" t="str">
            <v>冷媒配管１(液)</v>
          </cell>
          <cell r="AT285">
            <v>6.35</v>
          </cell>
          <cell r="AU285" t="str">
            <v>φ(mm)</v>
          </cell>
          <cell r="AV285" t="str">
            <v>製品質量</v>
          </cell>
          <cell r="AW285">
            <v>54</v>
          </cell>
          <cell r="AX285" t="str">
            <v>kg</v>
          </cell>
        </row>
        <row r="286">
          <cell r="B286" t="str">
            <v>PUHZ-J56EK</v>
          </cell>
          <cell r="C286" t="str">
            <v>標準価格</v>
          </cell>
          <cell r="D286">
            <v>380000</v>
          </cell>
          <cell r="E286" t="str">
            <v>円</v>
          </cell>
          <cell r="F286" t="str">
            <v>冷房能力</v>
          </cell>
          <cell r="G286">
            <v>5</v>
          </cell>
          <cell r="H286" t="str">
            <v>kW</v>
          </cell>
          <cell r="I286" t="str">
            <v>消費電力(冷房)</v>
          </cell>
          <cell r="J286">
            <v>0</v>
          </cell>
          <cell r="K286" t="str">
            <v>kW</v>
          </cell>
          <cell r="L286" t="str">
            <v>暖房能力</v>
          </cell>
          <cell r="M286">
            <v>6.3</v>
          </cell>
          <cell r="N286" t="str">
            <v>kW</v>
          </cell>
          <cell r="O286" t="str">
            <v>消費電力(暖房)</v>
          </cell>
          <cell r="P286">
            <v>0</v>
          </cell>
          <cell r="Q286" t="str">
            <v>kW</v>
          </cell>
          <cell r="R286" t="str">
            <v>電源</v>
          </cell>
          <cell r="S286" t="str">
            <v>三相</v>
          </cell>
          <cell r="T286" t="str">
            <v>φ</v>
          </cell>
          <cell r="U286" t="str">
            <v>電圧</v>
          </cell>
          <cell r="V286">
            <v>200</v>
          </cell>
          <cell r="W286" t="str">
            <v>V</v>
          </cell>
          <cell r="X286" t="str">
            <v>外形寸法　高さ</v>
          </cell>
          <cell r="Y286">
            <v>850</v>
          </cell>
          <cell r="Z286" t="str">
            <v>mm</v>
          </cell>
          <cell r="AA286" t="str">
            <v>外形寸法　幅</v>
          </cell>
          <cell r="AB286">
            <v>870</v>
          </cell>
          <cell r="AC286" t="str">
            <v>mm</v>
          </cell>
          <cell r="AD286" t="str">
            <v>外形寸法　奥行</v>
          </cell>
          <cell r="AE286">
            <v>375</v>
          </cell>
          <cell r="AF286" t="str">
            <v>mm</v>
          </cell>
          <cell r="AG286" t="str">
            <v>圧縮機出力</v>
          </cell>
          <cell r="AH286">
            <v>1.5</v>
          </cell>
          <cell r="AI286" t="str">
            <v>kW</v>
          </cell>
          <cell r="AJ286" t="str">
            <v>風量</v>
          </cell>
          <cell r="AK286">
            <v>50</v>
          </cell>
          <cell r="AL286" t="str">
            <v>m3/min</v>
          </cell>
          <cell r="AM286" t="str">
            <v>送風機出力</v>
          </cell>
          <cell r="AN286">
            <v>8.5000000000000006E-2</v>
          </cell>
          <cell r="AO286" t="str">
            <v>kW</v>
          </cell>
          <cell r="AP286" t="str">
            <v>冷媒配管１(ガス)</v>
          </cell>
          <cell r="AQ286">
            <v>15.88</v>
          </cell>
          <cell r="AR286" t="str">
            <v>φ(mm)</v>
          </cell>
          <cell r="AS286" t="str">
            <v>冷媒配管１(液)</v>
          </cell>
          <cell r="AT286">
            <v>9.52</v>
          </cell>
          <cell r="AU286" t="str">
            <v>φ(mm)</v>
          </cell>
          <cell r="AV286" t="str">
            <v>製品質量</v>
          </cell>
          <cell r="AW286">
            <v>70</v>
          </cell>
          <cell r="AX286" t="str">
            <v>kg</v>
          </cell>
        </row>
        <row r="287">
          <cell r="B287" t="str">
            <v>PUHZ-J56GA</v>
          </cell>
          <cell r="C287" t="str">
            <v>標準価格</v>
          </cell>
          <cell r="D287">
            <v>370000</v>
          </cell>
          <cell r="E287" t="str">
            <v>円</v>
          </cell>
          <cell r="F287" t="str">
            <v>冷房能力</v>
          </cell>
          <cell r="G287">
            <v>5.6</v>
          </cell>
          <cell r="H287" t="str">
            <v>kW</v>
          </cell>
          <cell r="I287" t="str">
            <v>消費電力(冷房)</v>
          </cell>
          <cell r="K287" t="str">
            <v>kW</v>
          </cell>
          <cell r="L287" t="str">
            <v>暖房能力</v>
          </cell>
          <cell r="M287">
            <v>6.3</v>
          </cell>
          <cell r="N287" t="str">
            <v>kW</v>
          </cell>
          <cell r="O287" t="str">
            <v>消費電力(暖房)</v>
          </cell>
          <cell r="Q287" t="str">
            <v>kW</v>
          </cell>
          <cell r="R287" t="str">
            <v>電源</v>
          </cell>
          <cell r="S287" t="str">
            <v>三相</v>
          </cell>
          <cell r="T287" t="str">
            <v>φ</v>
          </cell>
          <cell r="U287" t="str">
            <v>電圧</v>
          </cell>
          <cell r="V287">
            <v>200</v>
          </cell>
          <cell r="W287" t="str">
            <v>V</v>
          </cell>
          <cell r="X287" t="str">
            <v>外形寸法　高さ</v>
          </cell>
          <cell r="Y287">
            <v>855</v>
          </cell>
          <cell r="Z287" t="str">
            <v>mm</v>
          </cell>
          <cell r="AA287" t="str">
            <v>外形寸法　幅</v>
          </cell>
          <cell r="AB287">
            <v>800</v>
          </cell>
          <cell r="AC287" t="str">
            <v>mm</v>
          </cell>
          <cell r="AD287" t="str">
            <v>外形寸法　奥行</v>
          </cell>
          <cell r="AE287">
            <v>350</v>
          </cell>
          <cell r="AF287" t="str">
            <v>mm</v>
          </cell>
          <cell r="AG287" t="str">
            <v>圧縮機出力</v>
          </cell>
          <cell r="AH287">
            <v>1.9</v>
          </cell>
          <cell r="AI287" t="str">
            <v>kW</v>
          </cell>
          <cell r="AJ287" t="str">
            <v>風量</v>
          </cell>
          <cell r="AK287">
            <v>50</v>
          </cell>
          <cell r="AL287" t="str">
            <v>m3/min</v>
          </cell>
          <cell r="AM287" t="str">
            <v>送風機出力</v>
          </cell>
          <cell r="AN287">
            <v>0.06</v>
          </cell>
          <cell r="AO287" t="str">
            <v>kW</v>
          </cell>
          <cell r="AP287" t="str">
            <v>冷媒配管１(ガス)</v>
          </cell>
          <cell r="AQ287">
            <v>15.88</v>
          </cell>
          <cell r="AR287" t="str">
            <v>φ(mm)</v>
          </cell>
          <cell r="AS287" t="str">
            <v>冷媒配管１(液)</v>
          </cell>
          <cell r="AT287">
            <v>9.52</v>
          </cell>
          <cell r="AU287" t="str">
            <v>φ(mm)</v>
          </cell>
          <cell r="AV287" t="str">
            <v>製品質量</v>
          </cell>
          <cell r="AW287">
            <v>81</v>
          </cell>
          <cell r="AX287" t="str">
            <v>kg</v>
          </cell>
        </row>
        <row r="288">
          <cell r="B288" t="str">
            <v>PUHZ-J56SEK</v>
          </cell>
          <cell r="C288" t="str">
            <v>標準価格</v>
          </cell>
          <cell r="D288">
            <v>380000</v>
          </cell>
          <cell r="E288" t="str">
            <v>円</v>
          </cell>
          <cell r="F288" t="str">
            <v>冷房能力</v>
          </cell>
          <cell r="G288">
            <v>5</v>
          </cell>
          <cell r="H288" t="str">
            <v>kW</v>
          </cell>
          <cell r="I288" t="str">
            <v>消費電力(冷房)</v>
          </cell>
          <cell r="J288">
            <v>0</v>
          </cell>
          <cell r="K288" t="str">
            <v>kW</v>
          </cell>
          <cell r="L288" t="str">
            <v>暖房能力</v>
          </cell>
          <cell r="M288">
            <v>6.3</v>
          </cell>
          <cell r="N288" t="str">
            <v>kW</v>
          </cell>
          <cell r="O288" t="str">
            <v>消費電力(暖房)</v>
          </cell>
          <cell r="P288">
            <v>0.8</v>
          </cell>
          <cell r="Q288" t="str">
            <v>kW</v>
          </cell>
          <cell r="R288" t="str">
            <v>電源</v>
          </cell>
          <cell r="S288" t="str">
            <v>単相</v>
          </cell>
          <cell r="T288" t="str">
            <v>φ</v>
          </cell>
          <cell r="U288" t="str">
            <v>電圧</v>
          </cell>
          <cell r="V288">
            <v>200</v>
          </cell>
          <cell r="W288" t="str">
            <v>V</v>
          </cell>
          <cell r="X288" t="str">
            <v>外形寸法　高さ</v>
          </cell>
          <cell r="Y288">
            <v>850</v>
          </cell>
          <cell r="Z288" t="str">
            <v>mm</v>
          </cell>
          <cell r="AA288" t="str">
            <v>外形寸法　幅</v>
          </cell>
          <cell r="AB288">
            <v>870</v>
          </cell>
          <cell r="AC288" t="str">
            <v>mm</v>
          </cell>
          <cell r="AD288" t="str">
            <v>外形寸法　奥行</v>
          </cell>
          <cell r="AE288">
            <v>375</v>
          </cell>
          <cell r="AF288" t="str">
            <v>mm</v>
          </cell>
          <cell r="AG288" t="str">
            <v>圧縮機出力</v>
          </cell>
          <cell r="AH288">
            <v>1.5</v>
          </cell>
          <cell r="AI288" t="str">
            <v>kW</v>
          </cell>
          <cell r="AJ288" t="str">
            <v>風量</v>
          </cell>
          <cell r="AK288">
            <v>50</v>
          </cell>
          <cell r="AL288" t="str">
            <v>m3/min</v>
          </cell>
          <cell r="AM288" t="str">
            <v>送風機出力</v>
          </cell>
          <cell r="AN288">
            <v>8.5000000000000006E-2</v>
          </cell>
          <cell r="AO288" t="str">
            <v>kW</v>
          </cell>
          <cell r="AP288" t="str">
            <v>冷媒配管１(ガス)</v>
          </cell>
          <cell r="AQ288">
            <v>15.88</v>
          </cell>
          <cell r="AR288" t="str">
            <v>φ(mm)</v>
          </cell>
          <cell r="AS288" t="str">
            <v>冷媒配管１(液)</v>
          </cell>
          <cell r="AT288">
            <v>9.52</v>
          </cell>
          <cell r="AU288" t="str">
            <v>φ(mm)</v>
          </cell>
          <cell r="AV288" t="str">
            <v>製品質量</v>
          </cell>
          <cell r="AW288">
            <v>70</v>
          </cell>
          <cell r="AX288" t="str">
            <v>kg</v>
          </cell>
        </row>
        <row r="289">
          <cell r="B289" t="str">
            <v>PUHZ-J56SGA</v>
          </cell>
          <cell r="C289" t="str">
            <v>標準価格</v>
          </cell>
          <cell r="D289">
            <v>370000</v>
          </cell>
          <cell r="E289" t="str">
            <v>円</v>
          </cell>
          <cell r="F289" t="str">
            <v>冷房能力</v>
          </cell>
          <cell r="G289">
            <v>5.6</v>
          </cell>
          <cell r="H289" t="str">
            <v>kW</v>
          </cell>
          <cell r="I289" t="str">
            <v>消費電力(冷房)</v>
          </cell>
          <cell r="K289" t="str">
            <v>kW</v>
          </cell>
          <cell r="L289" t="str">
            <v>暖房能力</v>
          </cell>
          <cell r="M289">
            <v>6.3</v>
          </cell>
          <cell r="N289" t="str">
            <v>kW</v>
          </cell>
          <cell r="O289" t="str">
            <v>消費電力(暖房)</v>
          </cell>
          <cell r="Q289" t="str">
            <v>kW</v>
          </cell>
          <cell r="R289" t="str">
            <v>電源</v>
          </cell>
          <cell r="S289" t="str">
            <v>単相</v>
          </cell>
          <cell r="T289" t="str">
            <v>φ</v>
          </cell>
          <cell r="U289" t="str">
            <v>電圧</v>
          </cell>
          <cell r="V289">
            <v>200</v>
          </cell>
          <cell r="W289" t="str">
            <v>V</v>
          </cell>
          <cell r="X289" t="str">
            <v>外形寸法　高さ</v>
          </cell>
          <cell r="Y289">
            <v>855</v>
          </cell>
          <cell r="Z289" t="str">
            <v>mm</v>
          </cell>
          <cell r="AA289" t="str">
            <v>外形寸法　幅</v>
          </cell>
          <cell r="AB289">
            <v>800</v>
          </cell>
          <cell r="AC289" t="str">
            <v>mm</v>
          </cell>
          <cell r="AD289" t="str">
            <v>外形寸法　奥行</v>
          </cell>
          <cell r="AE289">
            <v>350</v>
          </cell>
          <cell r="AF289" t="str">
            <v>mm</v>
          </cell>
          <cell r="AG289" t="str">
            <v>圧縮機出力</v>
          </cell>
          <cell r="AH289">
            <v>1.9</v>
          </cell>
          <cell r="AI289" t="str">
            <v>kW</v>
          </cell>
          <cell r="AJ289" t="str">
            <v>風量</v>
          </cell>
          <cell r="AK289">
            <v>50</v>
          </cell>
          <cell r="AL289" t="str">
            <v>m3/min</v>
          </cell>
          <cell r="AM289" t="str">
            <v>送風機出力</v>
          </cell>
          <cell r="AN289">
            <v>0.06</v>
          </cell>
          <cell r="AO289" t="str">
            <v>kW</v>
          </cell>
          <cell r="AP289" t="str">
            <v>冷媒配管１(ガス)</v>
          </cell>
          <cell r="AQ289">
            <v>15.88</v>
          </cell>
          <cell r="AR289" t="str">
            <v>φ(mm)</v>
          </cell>
          <cell r="AS289" t="str">
            <v>冷媒配管１(液)</v>
          </cell>
          <cell r="AT289">
            <v>9.52</v>
          </cell>
          <cell r="AU289" t="str">
            <v>φ(mm)</v>
          </cell>
          <cell r="AV289" t="str">
            <v>製品質量</v>
          </cell>
          <cell r="AW289">
            <v>81</v>
          </cell>
          <cell r="AX289" t="str">
            <v>kg</v>
          </cell>
        </row>
        <row r="290">
          <cell r="B290" t="str">
            <v>PUHZ-J63EK</v>
          </cell>
          <cell r="C290" t="str">
            <v>標準価格</v>
          </cell>
          <cell r="D290">
            <v>410000</v>
          </cell>
          <cell r="E290" t="str">
            <v>円</v>
          </cell>
          <cell r="F290" t="str">
            <v>冷房能力</v>
          </cell>
          <cell r="G290">
            <v>5.6</v>
          </cell>
          <cell r="H290" t="str">
            <v>kW</v>
          </cell>
          <cell r="I290" t="str">
            <v>消費電力(冷房)</v>
          </cell>
          <cell r="J290">
            <v>0</v>
          </cell>
          <cell r="K290" t="str">
            <v>kW</v>
          </cell>
          <cell r="L290" t="str">
            <v>暖房能力</v>
          </cell>
          <cell r="M290">
            <v>6.7</v>
          </cell>
          <cell r="N290" t="str">
            <v>kW</v>
          </cell>
          <cell r="O290" t="str">
            <v>消費電力(暖房)</v>
          </cell>
          <cell r="P290">
            <v>0</v>
          </cell>
          <cell r="Q290" t="str">
            <v>kW</v>
          </cell>
          <cell r="R290" t="str">
            <v>電源</v>
          </cell>
          <cell r="S290" t="str">
            <v>三相</v>
          </cell>
          <cell r="T290" t="str">
            <v>φ</v>
          </cell>
          <cell r="U290" t="str">
            <v>電圧</v>
          </cell>
          <cell r="V290">
            <v>200</v>
          </cell>
          <cell r="W290" t="str">
            <v>V</v>
          </cell>
          <cell r="X290" t="str">
            <v>外形寸法　高さ</v>
          </cell>
          <cell r="Y290">
            <v>850</v>
          </cell>
          <cell r="Z290" t="str">
            <v>mm</v>
          </cell>
          <cell r="AA290" t="str">
            <v>外形寸法　幅</v>
          </cell>
          <cell r="AB290">
            <v>870</v>
          </cell>
          <cell r="AC290" t="str">
            <v>mm</v>
          </cell>
          <cell r="AD290" t="str">
            <v>外形寸法　奥行</v>
          </cell>
          <cell r="AE290">
            <v>375</v>
          </cell>
          <cell r="AF290" t="str">
            <v>mm</v>
          </cell>
          <cell r="AG290" t="str">
            <v>圧縮機出力</v>
          </cell>
          <cell r="AH290">
            <v>1.7</v>
          </cell>
          <cell r="AI290" t="str">
            <v>kW</v>
          </cell>
          <cell r="AJ290" t="str">
            <v>風量</v>
          </cell>
          <cell r="AK290">
            <v>50</v>
          </cell>
          <cell r="AL290" t="str">
            <v>m3/min</v>
          </cell>
          <cell r="AM290" t="str">
            <v>送風機出力</v>
          </cell>
          <cell r="AN290">
            <v>8.5000000000000006E-2</v>
          </cell>
          <cell r="AO290" t="str">
            <v>kW</v>
          </cell>
          <cell r="AP290" t="str">
            <v>冷媒配管１(ガス)</v>
          </cell>
          <cell r="AQ290">
            <v>15.88</v>
          </cell>
          <cell r="AR290" t="str">
            <v>φ(mm)</v>
          </cell>
          <cell r="AS290" t="str">
            <v>冷媒配管１(液)</v>
          </cell>
          <cell r="AT290">
            <v>9.52</v>
          </cell>
          <cell r="AU290" t="str">
            <v>φ(mm)</v>
          </cell>
          <cell r="AV290" t="str">
            <v>製品質量</v>
          </cell>
          <cell r="AW290">
            <v>70</v>
          </cell>
          <cell r="AX290" t="str">
            <v>kg</v>
          </cell>
        </row>
        <row r="291">
          <cell r="B291" t="str">
            <v>PUHZ-J63SEK</v>
          </cell>
          <cell r="C291" t="str">
            <v>標準価格</v>
          </cell>
          <cell r="D291">
            <v>410000</v>
          </cell>
          <cell r="E291" t="str">
            <v>円</v>
          </cell>
          <cell r="F291" t="str">
            <v>冷房能力</v>
          </cell>
          <cell r="G291">
            <v>5.6</v>
          </cell>
          <cell r="H291" t="str">
            <v>kW</v>
          </cell>
          <cell r="I291" t="str">
            <v>消費電力(冷房)</v>
          </cell>
          <cell r="J291">
            <v>0</v>
          </cell>
          <cell r="K291" t="str">
            <v>kW</v>
          </cell>
          <cell r="L291" t="str">
            <v>暖房能力</v>
          </cell>
          <cell r="M291">
            <v>6.7</v>
          </cell>
          <cell r="N291" t="str">
            <v>kW</v>
          </cell>
          <cell r="O291" t="str">
            <v>消費電力(暖房)</v>
          </cell>
          <cell r="P291">
            <v>0</v>
          </cell>
          <cell r="Q291" t="str">
            <v>kW</v>
          </cell>
          <cell r="R291" t="str">
            <v>電源</v>
          </cell>
          <cell r="S291" t="str">
            <v>単相</v>
          </cell>
          <cell r="T291" t="str">
            <v>φ</v>
          </cell>
          <cell r="U291" t="str">
            <v>電圧</v>
          </cell>
          <cell r="V291">
            <v>200</v>
          </cell>
          <cell r="W291" t="str">
            <v>V</v>
          </cell>
          <cell r="X291" t="str">
            <v>外形寸法　高さ</v>
          </cell>
          <cell r="Y291">
            <v>850</v>
          </cell>
          <cell r="Z291" t="str">
            <v>mm</v>
          </cell>
          <cell r="AA291" t="str">
            <v>外形寸法　幅</v>
          </cell>
          <cell r="AB291">
            <v>870</v>
          </cell>
          <cell r="AC291" t="str">
            <v>mm</v>
          </cell>
          <cell r="AD291" t="str">
            <v>外形寸法　奥行</v>
          </cell>
          <cell r="AE291">
            <v>375</v>
          </cell>
          <cell r="AF291" t="str">
            <v>mm</v>
          </cell>
          <cell r="AG291" t="str">
            <v>圧縮機出力</v>
          </cell>
          <cell r="AH291">
            <v>1.7</v>
          </cell>
          <cell r="AI291" t="str">
            <v>kW</v>
          </cell>
          <cell r="AJ291" t="str">
            <v>風量</v>
          </cell>
          <cell r="AK291">
            <v>50</v>
          </cell>
          <cell r="AL291" t="str">
            <v>m3/min</v>
          </cell>
          <cell r="AM291" t="str">
            <v>送風機出力</v>
          </cell>
          <cell r="AN291">
            <v>8.5000000000000006E-2</v>
          </cell>
          <cell r="AO291" t="str">
            <v>kW</v>
          </cell>
          <cell r="AP291" t="str">
            <v>冷媒配管１(ガス)</v>
          </cell>
          <cell r="AQ291">
            <v>15.88</v>
          </cell>
          <cell r="AR291" t="str">
            <v>φ(mm)</v>
          </cell>
          <cell r="AS291" t="str">
            <v>冷媒配管１(液)</v>
          </cell>
          <cell r="AT291">
            <v>9.52</v>
          </cell>
          <cell r="AU291" t="str">
            <v>φ(mm)</v>
          </cell>
          <cell r="AV291" t="str">
            <v>製品質量</v>
          </cell>
          <cell r="AW291">
            <v>70</v>
          </cell>
          <cell r="AX291" t="str">
            <v>kg</v>
          </cell>
        </row>
        <row r="292">
          <cell r="B292" t="str">
            <v>PUHZ-J71GA</v>
          </cell>
          <cell r="C292" t="str">
            <v>標準価格</v>
          </cell>
          <cell r="D292">
            <v>430000</v>
          </cell>
          <cell r="E292" t="str">
            <v>円</v>
          </cell>
          <cell r="F292" t="str">
            <v>冷房能力</v>
          </cell>
          <cell r="G292">
            <v>7.1</v>
          </cell>
          <cell r="H292" t="str">
            <v>kW</v>
          </cell>
          <cell r="I292" t="str">
            <v>消費電力(冷房)</v>
          </cell>
          <cell r="K292" t="str">
            <v>kW</v>
          </cell>
          <cell r="L292" t="str">
            <v>暖房能力</v>
          </cell>
          <cell r="M292">
            <v>8</v>
          </cell>
          <cell r="N292" t="str">
            <v>kW</v>
          </cell>
          <cell r="O292" t="str">
            <v>消費電力(暖房)</v>
          </cell>
          <cell r="Q292" t="str">
            <v>kW</v>
          </cell>
          <cell r="R292" t="str">
            <v>電源</v>
          </cell>
          <cell r="S292" t="str">
            <v>三相</v>
          </cell>
          <cell r="T292" t="str">
            <v>φ</v>
          </cell>
          <cell r="U292" t="str">
            <v>電圧</v>
          </cell>
          <cell r="V292">
            <v>200</v>
          </cell>
          <cell r="W292" t="str">
            <v>V</v>
          </cell>
          <cell r="X292" t="str">
            <v>外形寸法　高さ</v>
          </cell>
          <cell r="Y292">
            <v>855</v>
          </cell>
          <cell r="Z292" t="str">
            <v>mm</v>
          </cell>
          <cell r="AA292" t="str">
            <v>外形寸法　幅</v>
          </cell>
          <cell r="AB292">
            <v>900</v>
          </cell>
          <cell r="AC292" t="str">
            <v>mm</v>
          </cell>
          <cell r="AD292" t="str">
            <v>外形寸法　奥行</v>
          </cell>
          <cell r="AE292">
            <v>350</v>
          </cell>
          <cell r="AF292" t="str">
            <v>mm</v>
          </cell>
          <cell r="AG292" t="str">
            <v>圧縮機出力</v>
          </cell>
          <cell r="AH292">
            <v>2.5</v>
          </cell>
          <cell r="AI292" t="str">
            <v>kW</v>
          </cell>
          <cell r="AJ292" t="str">
            <v>風量</v>
          </cell>
          <cell r="AK292">
            <v>50</v>
          </cell>
          <cell r="AL292" t="str">
            <v>m3/min</v>
          </cell>
          <cell r="AM292" t="str">
            <v>送風機出力</v>
          </cell>
          <cell r="AN292">
            <v>0.06</v>
          </cell>
          <cell r="AO292" t="str">
            <v>kW</v>
          </cell>
          <cell r="AP292" t="str">
            <v>冷媒配管１(ガス)</v>
          </cell>
          <cell r="AQ292">
            <v>15.88</v>
          </cell>
          <cell r="AR292" t="str">
            <v>φ(mm)</v>
          </cell>
          <cell r="AS292" t="str">
            <v>冷媒配管１(液)</v>
          </cell>
          <cell r="AT292">
            <v>9.52</v>
          </cell>
          <cell r="AU292" t="str">
            <v>φ(mm)</v>
          </cell>
          <cell r="AV292" t="str">
            <v>製品質量</v>
          </cell>
          <cell r="AW292">
            <v>81</v>
          </cell>
          <cell r="AX292" t="str">
            <v>kg</v>
          </cell>
        </row>
        <row r="293">
          <cell r="B293" t="str">
            <v>PUHZ-J80EK</v>
          </cell>
          <cell r="C293" t="str">
            <v>標準価格</v>
          </cell>
          <cell r="D293">
            <v>470000</v>
          </cell>
          <cell r="E293" t="str">
            <v>円</v>
          </cell>
          <cell r="F293" t="str">
            <v>冷房能力</v>
          </cell>
          <cell r="G293">
            <v>7.1</v>
          </cell>
          <cell r="H293" t="str">
            <v>kW</v>
          </cell>
          <cell r="I293" t="str">
            <v>消費電力(冷房)</v>
          </cell>
          <cell r="J293">
            <v>0</v>
          </cell>
          <cell r="K293" t="str">
            <v>kW</v>
          </cell>
          <cell r="L293" t="str">
            <v>暖房能力</v>
          </cell>
          <cell r="M293">
            <v>9</v>
          </cell>
          <cell r="N293" t="str">
            <v>kW</v>
          </cell>
          <cell r="O293" t="str">
            <v>消費電力(暖房)</v>
          </cell>
          <cell r="P293">
            <v>7</v>
          </cell>
          <cell r="Q293" t="str">
            <v>kW</v>
          </cell>
          <cell r="R293" t="str">
            <v>電源</v>
          </cell>
          <cell r="S293" t="str">
            <v>三相</v>
          </cell>
          <cell r="T293" t="str">
            <v>φ</v>
          </cell>
          <cell r="U293" t="str">
            <v>電圧</v>
          </cell>
          <cell r="V293">
            <v>200</v>
          </cell>
          <cell r="W293" t="str">
            <v>V</v>
          </cell>
          <cell r="X293" t="str">
            <v>外形寸法　高さ</v>
          </cell>
          <cell r="Y293">
            <v>1258</v>
          </cell>
          <cell r="Z293" t="str">
            <v>mm</v>
          </cell>
          <cell r="AA293" t="str">
            <v>外形寸法　幅</v>
          </cell>
          <cell r="AB293">
            <v>870</v>
          </cell>
          <cell r="AC293" t="str">
            <v>mm</v>
          </cell>
          <cell r="AD293" t="str">
            <v>外形寸法　奥行</v>
          </cell>
          <cell r="AE293">
            <v>375</v>
          </cell>
          <cell r="AF293" t="str">
            <v>mm</v>
          </cell>
          <cell r="AG293" t="str">
            <v>圧縮機出力</v>
          </cell>
          <cell r="AH293">
            <v>2</v>
          </cell>
          <cell r="AI293" t="str">
            <v>kW</v>
          </cell>
          <cell r="AJ293" t="str">
            <v>風量</v>
          </cell>
          <cell r="AK293">
            <v>95</v>
          </cell>
          <cell r="AL293" t="str">
            <v>m3/min</v>
          </cell>
          <cell r="AM293" t="str">
            <v>送風機出力</v>
          </cell>
          <cell r="AN293" t="str">
            <v>0.065×2</v>
          </cell>
          <cell r="AO293" t="str">
            <v>kW</v>
          </cell>
          <cell r="AP293" t="str">
            <v>冷媒配管１(ガス)</v>
          </cell>
          <cell r="AQ293">
            <v>15.88</v>
          </cell>
          <cell r="AR293" t="str">
            <v>φ(mm)</v>
          </cell>
          <cell r="AS293" t="str">
            <v>冷媒配管１(液)</v>
          </cell>
          <cell r="AT293">
            <v>9.52</v>
          </cell>
          <cell r="AU293" t="str">
            <v>φ(mm)</v>
          </cell>
          <cell r="AV293" t="str">
            <v>製品質量</v>
          </cell>
          <cell r="AW293">
            <v>91</v>
          </cell>
          <cell r="AX293" t="str">
            <v>kg</v>
          </cell>
        </row>
        <row r="294">
          <cell r="B294" t="str">
            <v>PUHZ-J80SEK</v>
          </cell>
          <cell r="C294" t="str">
            <v>標準価格</v>
          </cell>
          <cell r="D294">
            <v>470000</v>
          </cell>
          <cell r="E294" t="str">
            <v>円</v>
          </cell>
          <cell r="F294" t="str">
            <v>冷房能力</v>
          </cell>
          <cell r="G294">
            <v>7.1</v>
          </cell>
          <cell r="H294" t="str">
            <v>kW</v>
          </cell>
          <cell r="I294" t="str">
            <v>消費電力(冷房)</v>
          </cell>
          <cell r="J294">
            <v>0</v>
          </cell>
          <cell r="K294" t="str">
            <v>kW</v>
          </cell>
          <cell r="L294" t="str">
            <v>暖房能力</v>
          </cell>
          <cell r="M294">
            <v>9</v>
          </cell>
          <cell r="N294" t="str">
            <v>kW</v>
          </cell>
          <cell r="O294" t="str">
            <v>消費電力(暖房)</v>
          </cell>
          <cell r="P294">
            <v>0</v>
          </cell>
          <cell r="Q294" t="str">
            <v>kW</v>
          </cell>
          <cell r="R294" t="str">
            <v>電源</v>
          </cell>
          <cell r="S294" t="str">
            <v>単相</v>
          </cell>
          <cell r="T294" t="str">
            <v>φ</v>
          </cell>
          <cell r="U294" t="str">
            <v>電圧</v>
          </cell>
          <cell r="V294">
            <v>200</v>
          </cell>
          <cell r="W294" t="str">
            <v>V</v>
          </cell>
          <cell r="X294" t="str">
            <v>外形寸法　高さ</v>
          </cell>
          <cell r="Y294">
            <v>1258</v>
          </cell>
          <cell r="Z294" t="str">
            <v>mm</v>
          </cell>
          <cell r="AA294" t="str">
            <v>外形寸法　幅</v>
          </cell>
          <cell r="AB294">
            <v>870</v>
          </cell>
          <cell r="AC294" t="str">
            <v>mm</v>
          </cell>
          <cell r="AD294" t="str">
            <v>外形寸法　奥行</v>
          </cell>
          <cell r="AE294">
            <v>375</v>
          </cell>
          <cell r="AF294" t="str">
            <v>mm</v>
          </cell>
          <cell r="AG294" t="str">
            <v>圧縮機出力</v>
          </cell>
          <cell r="AH294">
            <v>2</v>
          </cell>
          <cell r="AI294" t="str">
            <v>kW</v>
          </cell>
          <cell r="AJ294" t="str">
            <v>風量</v>
          </cell>
          <cell r="AK294">
            <v>95</v>
          </cell>
          <cell r="AL294" t="str">
            <v>m3/min</v>
          </cell>
          <cell r="AM294" t="str">
            <v>送風機出力</v>
          </cell>
          <cell r="AN294" t="str">
            <v>0.065×2</v>
          </cell>
          <cell r="AO294" t="str">
            <v>kW</v>
          </cell>
          <cell r="AP294" t="str">
            <v>冷媒配管１(ガス)</v>
          </cell>
          <cell r="AQ294">
            <v>15.88</v>
          </cell>
          <cell r="AR294" t="str">
            <v>φ(mm)</v>
          </cell>
          <cell r="AS294" t="str">
            <v>冷媒配管１(液)</v>
          </cell>
          <cell r="AT294">
            <v>9.52</v>
          </cell>
          <cell r="AU294" t="str">
            <v>φ(mm)</v>
          </cell>
          <cell r="AV294" t="str">
            <v>製品質量</v>
          </cell>
          <cell r="AW294">
            <v>91</v>
          </cell>
          <cell r="AX294" t="str">
            <v>kg</v>
          </cell>
        </row>
        <row r="295">
          <cell r="B295" t="str">
            <v>PUHZ-J90EK</v>
          </cell>
          <cell r="C295" t="str">
            <v>標準価格</v>
          </cell>
          <cell r="D295">
            <v>510000</v>
          </cell>
          <cell r="E295" t="str">
            <v>円</v>
          </cell>
          <cell r="F295" t="str">
            <v>冷房能力</v>
          </cell>
          <cell r="G295">
            <v>8</v>
          </cell>
          <cell r="H295" t="str">
            <v>kW</v>
          </cell>
          <cell r="I295" t="str">
            <v>消費電力(冷房)</v>
          </cell>
          <cell r="J295">
            <v>0</v>
          </cell>
          <cell r="K295" t="str">
            <v>kW</v>
          </cell>
          <cell r="L295" t="str">
            <v>暖房能力</v>
          </cell>
          <cell r="M295">
            <v>9.5</v>
          </cell>
          <cell r="N295" t="str">
            <v>kW</v>
          </cell>
          <cell r="O295" t="str">
            <v>消費電力(暖房)</v>
          </cell>
          <cell r="P295">
            <v>0</v>
          </cell>
          <cell r="Q295" t="str">
            <v>kW</v>
          </cell>
          <cell r="R295" t="str">
            <v>電源</v>
          </cell>
          <cell r="S295" t="str">
            <v>三相</v>
          </cell>
          <cell r="T295" t="str">
            <v>φ</v>
          </cell>
          <cell r="U295" t="str">
            <v>電圧</v>
          </cell>
          <cell r="V295">
            <v>200</v>
          </cell>
          <cell r="W295" t="str">
            <v>V</v>
          </cell>
          <cell r="X295" t="str">
            <v>外形寸法　高さ</v>
          </cell>
          <cell r="Y295">
            <v>1258</v>
          </cell>
          <cell r="Z295" t="str">
            <v>mm</v>
          </cell>
          <cell r="AA295" t="str">
            <v>外形寸法　幅</v>
          </cell>
          <cell r="AB295">
            <v>870</v>
          </cell>
          <cell r="AC295" t="str">
            <v>mm</v>
          </cell>
          <cell r="AD295" t="str">
            <v>外形寸法　奥行</v>
          </cell>
          <cell r="AE295">
            <v>375</v>
          </cell>
          <cell r="AF295" t="str">
            <v>mm</v>
          </cell>
          <cell r="AG295" t="str">
            <v>圧縮機出力</v>
          </cell>
          <cell r="AH295">
            <v>2.4</v>
          </cell>
          <cell r="AI295" t="str">
            <v>kW</v>
          </cell>
          <cell r="AJ295" t="str">
            <v>風量</v>
          </cell>
          <cell r="AK295">
            <v>95</v>
          </cell>
          <cell r="AL295" t="str">
            <v>m3/min</v>
          </cell>
          <cell r="AM295" t="str">
            <v>送風機出力</v>
          </cell>
          <cell r="AN295" t="str">
            <v>0.065×2</v>
          </cell>
          <cell r="AO295" t="str">
            <v>kW</v>
          </cell>
          <cell r="AP295" t="str">
            <v>冷媒配管１(ガス)</v>
          </cell>
          <cell r="AQ295">
            <v>15.88</v>
          </cell>
          <cell r="AR295" t="str">
            <v>φ(mm)</v>
          </cell>
          <cell r="AS295" t="str">
            <v>冷媒配管１(液)</v>
          </cell>
          <cell r="AT295">
            <v>9.52</v>
          </cell>
          <cell r="AU295" t="str">
            <v>φ(mm)</v>
          </cell>
          <cell r="AV295" t="str">
            <v>製品質量</v>
          </cell>
          <cell r="AW295">
            <v>93</v>
          </cell>
          <cell r="AX295" t="str">
            <v>kg</v>
          </cell>
        </row>
        <row r="296">
          <cell r="B296" t="str">
            <v>PUHZ-J90SEK</v>
          </cell>
          <cell r="C296" t="str">
            <v>標準価格</v>
          </cell>
          <cell r="D296">
            <v>510000</v>
          </cell>
          <cell r="E296" t="str">
            <v>円</v>
          </cell>
          <cell r="F296" t="str">
            <v>冷房能力</v>
          </cell>
          <cell r="G296">
            <v>8</v>
          </cell>
          <cell r="H296" t="str">
            <v>kW</v>
          </cell>
          <cell r="I296" t="str">
            <v>消費電力(冷房)</v>
          </cell>
          <cell r="J296">
            <v>0</v>
          </cell>
          <cell r="K296" t="str">
            <v>kW</v>
          </cell>
          <cell r="L296" t="str">
            <v>暖房能力</v>
          </cell>
          <cell r="M296">
            <v>9.5</v>
          </cell>
          <cell r="N296" t="str">
            <v>kW</v>
          </cell>
          <cell r="O296" t="str">
            <v>消費電力(暖房)</v>
          </cell>
          <cell r="P296">
            <v>0</v>
          </cell>
          <cell r="Q296" t="str">
            <v>kW</v>
          </cell>
          <cell r="R296" t="str">
            <v>電源</v>
          </cell>
          <cell r="S296" t="str">
            <v>単相</v>
          </cell>
          <cell r="T296" t="str">
            <v>φ</v>
          </cell>
          <cell r="U296" t="str">
            <v>電圧</v>
          </cell>
          <cell r="V296">
            <v>200</v>
          </cell>
          <cell r="W296" t="str">
            <v>V</v>
          </cell>
          <cell r="X296" t="str">
            <v>外形寸法　高さ</v>
          </cell>
          <cell r="Y296">
            <v>1258</v>
          </cell>
          <cell r="Z296" t="str">
            <v>mm</v>
          </cell>
          <cell r="AA296" t="str">
            <v>外形寸法　幅</v>
          </cell>
          <cell r="AB296">
            <v>870</v>
          </cell>
          <cell r="AC296" t="str">
            <v>mm</v>
          </cell>
          <cell r="AD296" t="str">
            <v>外形寸法　奥行</v>
          </cell>
          <cell r="AE296">
            <v>375</v>
          </cell>
          <cell r="AF296" t="str">
            <v>mm</v>
          </cell>
          <cell r="AG296" t="str">
            <v>圧縮機出力</v>
          </cell>
          <cell r="AH296">
            <v>2.4</v>
          </cell>
          <cell r="AI296" t="str">
            <v>kW</v>
          </cell>
          <cell r="AJ296" t="str">
            <v>風量</v>
          </cell>
          <cell r="AK296">
            <v>95</v>
          </cell>
          <cell r="AL296" t="str">
            <v>m3/min</v>
          </cell>
          <cell r="AM296" t="str">
            <v>送風機出力</v>
          </cell>
          <cell r="AN296" t="str">
            <v>0.065×2</v>
          </cell>
          <cell r="AO296" t="str">
            <v>kW</v>
          </cell>
          <cell r="AP296" t="str">
            <v>冷媒配管１(ガス)</v>
          </cell>
          <cell r="AQ296">
            <v>15.88</v>
          </cell>
          <cell r="AR296" t="str">
            <v>φ(mm)</v>
          </cell>
          <cell r="AS296" t="str">
            <v>冷媒配管１(液)</v>
          </cell>
          <cell r="AT296">
            <v>9.52</v>
          </cell>
          <cell r="AU296" t="str">
            <v>φ(mm)</v>
          </cell>
          <cell r="AV296" t="str">
            <v>製品質量</v>
          </cell>
          <cell r="AW296">
            <v>93</v>
          </cell>
          <cell r="AX296" t="str">
            <v>kg</v>
          </cell>
        </row>
        <row r="297">
          <cell r="B297" t="str">
            <v>PURM-J1120M</v>
          </cell>
          <cell r="C297" t="str">
            <v>標準価格</v>
          </cell>
          <cell r="D297">
            <v>7400000</v>
          </cell>
          <cell r="E297" t="str">
            <v>円</v>
          </cell>
          <cell r="F297" t="str">
            <v>冷房能力</v>
          </cell>
          <cell r="G297">
            <v>100</v>
          </cell>
          <cell r="H297" t="str">
            <v>kW</v>
          </cell>
          <cell r="I297" t="str">
            <v>消費電力(冷房)</v>
          </cell>
          <cell r="J297">
            <v>34.5</v>
          </cell>
          <cell r="K297" t="str">
            <v>kW</v>
          </cell>
          <cell r="L297" t="str">
            <v>暖房能力</v>
          </cell>
          <cell r="M297">
            <v>106</v>
          </cell>
          <cell r="N297" t="str">
            <v>kW</v>
          </cell>
          <cell r="O297" t="str">
            <v>消費電力(暖房)</v>
          </cell>
          <cell r="P297">
            <v>29</v>
          </cell>
          <cell r="Q297" t="str">
            <v>kW</v>
          </cell>
          <cell r="R297" t="str">
            <v>電源</v>
          </cell>
          <cell r="S297" t="str">
            <v>三相</v>
          </cell>
          <cell r="T297" t="str">
            <v>φ</v>
          </cell>
          <cell r="U297" t="str">
            <v>電圧</v>
          </cell>
          <cell r="V297">
            <v>200</v>
          </cell>
          <cell r="W297" t="str">
            <v>V</v>
          </cell>
          <cell r="X297" t="str">
            <v>外形寸法　高さ</v>
          </cell>
          <cell r="Y297">
            <v>2048</v>
          </cell>
          <cell r="Z297" t="str">
            <v>mm</v>
          </cell>
          <cell r="AA297" t="str">
            <v>外形寸法　幅</v>
          </cell>
          <cell r="AB297">
            <v>2880</v>
          </cell>
          <cell r="AC297" t="str">
            <v>mm</v>
          </cell>
          <cell r="AD297" t="str">
            <v>外形寸法　奥行</v>
          </cell>
          <cell r="AE297">
            <v>1120</v>
          </cell>
          <cell r="AF297" t="str">
            <v>mm</v>
          </cell>
          <cell r="AG297" t="str">
            <v>圧縮機出力</v>
          </cell>
          <cell r="AH297">
            <v>30</v>
          </cell>
          <cell r="AI297" t="str">
            <v>kW</v>
          </cell>
          <cell r="AJ297" t="str">
            <v>風量</v>
          </cell>
          <cell r="AK297">
            <v>630</v>
          </cell>
          <cell r="AL297" t="str">
            <v>m3/min</v>
          </cell>
          <cell r="AM297" t="str">
            <v>送風機出力</v>
          </cell>
          <cell r="AN297" t="str">
            <v>0.7×3</v>
          </cell>
          <cell r="AO297" t="str">
            <v>kW</v>
          </cell>
          <cell r="AP297" t="str">
            <v>冷媒配管１(ガス)</v>
          </cell>
          <cell r="AQ297">
            <v>50.8</v>
          </cell>
          <cell r="AR297" t="str">
            <v>φ(mm)</v>
          </cell>
          <cell r="AS297" t="str">
            <v>冷媒配管１(液)</v>
          </cell>
          <cell r="AT297">
            <v>28.6</v>
          </cell>
          <cell r="AU297" t="str">
            <v>φ(mm)</v>
          </cell>
          <cell r="AV297" t="str">
            <v>製品質量</v>
          </cell>
          <cell r="AW297">
            <v>1300</v>
          </cell>
          <cell r="AX297" t="str">
            <v>kg</v>
          </cell>
        </row>
        <row r="298">
          <cell r="B298" t="str">
            <v>PURM-J1400M</v>
          </cell>
          <cell r="C298" t="str">
            <v>標準価格</v>
          </cell>
          <cell r="D298">
            <v>9250000</v>
          </cell>
          <cell r="E298" t="str">
            <v>円</v>
          </cell>
          <cell r="F298" t="str">
            <v>冷房能力</v>
          </cell>
          <cell r="G298">
            <v>125</v>
          </cell>
          <cell r="H298" t="str">
            <v>kW</v>
          </cell>
          <cell r="I298" t="str">
            <v>消費電力(冷房)</v>
          </cell>
          <cell r="J298">
            <v>40.6</v>
          </cell>
          <cell r="K298" t="str">
            <v>kW</v>
          </cell>
          <cell r="L298" t="str">
            <v>暖房能力</v>
          </cell>
          <cell r="M298">
            <v>125</v>
          </cell>
          <cell r="N298" t="str">
            <v>kW</v>
          </cell>
          <cell r="O298" t="str">
            <v>消費電力(暖房)</v>
          </cell>
          <cell r="P298">
            <v>32.799999999999997</v>
          </cell>
          <cell r="Q298" t="str">
            <v>kW</v>
          </cell>
          <cell r="R298" t="str">
            <v>電源</v>
          </cell>
          <cell r="S298" t="str">
            <v>三相</v>
          </cell>
          <cell r="T298" t="str">
            <v>φ</v>
          </cell>
          <cell r="U298" t="str">
            <v>電圧</v>
          </cell>
          <cell r="V298">
            <v>200</v>
          </cell>
          <cell r="W298" t="str">
            <v>V</v>
          </cell>
          <cell r="X298" t="str">
            <v>外形寸法　高さ</v>
          </cell>
          <cell r="Y298">
            <v>2350</v>
          </cell>
          <cell r="Z298" t="str">
            <v>mm</v>
          </cell>
          <cell r="AA298" t="str">
            <v>外形寸法　幅</v>
          </cell>
          <cell r="AB298">
            <v>2450</v>
          </cell>
          <cell r="AC298" t="str">
            <v>mm</v>
          </cell>
          <cell r="AD298" t="str">
            <v>外形寸法　奥行</v>
          </cell>
          <cell r="AE298">
            <v>1995</v>
          </cell>
          <cell r="AF298" t="str">
            <v>mm</v>
          </cell>
          <cell r="AG298" t="str">
            <v>圧縮機出力</v>
          </cell>
          <cell r="AH298">
            <v>37</v>
          </cell>
          <cell r="AI298" t="str">
            <v>kW</v>
          </cell>
          <cell r="AJ298" t="str">
            <v>風量</v>
          </cell>
          <cell r="AK298">
            <v>780</v>
          </cell>
          <cell r="AL298" t="str">
            <v>m3/min</v>
          </cell>
          <cell r="AM298" t="str">
            <v>送風機出力</v>
          </cell>
          <cell r="AN298" t="str">
            <v>0.7×4</v>
          </cell>
          <cell r="AO298" t="str">
            <v>kW</v>
          </cell>
          <cell r="AP298" t="str">
            <v>冷媒配管１(ガス)</v>
          </cell>
          <cell r="AQ298">
            <v>50.8</v>
          </cell>
          <cell r="AR298" t="str">
            <v>φ(mm)</v>
          </cell>
          <cell r="AS298" t="str">
            <v>冷媒配管１(液)</v>
          </cell>
          <cell r="AT298">
            <v>28.6</v>
          </cell>
          <cell r="AU298" t="str">
            <v>φ(mm)</v>
          </cell>
          <cell r="AV298" t="str">
            <v>製品質量</v>
          </cell>
          <cell r="AW298">
            <v>1750</v>
          </cell>
          <cell r="AX298" t="str">
            <v>kg</v>
          </cell>
        </row>
        <row r="299">
          <cell r="B299" t="str">
            <v>PURM-J630M</v>
          </cell>
          <cell r="C299" t="str">
            <v>標準価格</v>
          </cell>
          <cell r="D299">
            <v>5200000</v>
          </cell>
          <cell r="E299" t="str">
            <v>円</v>
          </cell>
          <cell r="F299" t="str">
            <v>冷房能力</v>
          </cell>
          <cell r="G299">
            <v>56</v>
          </cell>
          <cell r="H299" t="str">
            <v>kW</v>
          </cell>
          <cell r="I299" t="str">
            <v>消費電力(冷房)</v>
          </cell>
          <cell r="J299">
            <v>19</v>
          </cell>
          <cell r="K299" t="str">
            <v>kW</v>
          </cell>
          <cell r="L299" t="str">
            <v>暖房能力</v>
          </cell>
          <cell r="M299">
            <v>60</v>
          </cell>
          <cell r="N299" t="str">
            <v>kW</v>
          </cell>
          <cell r="O299" t="str">
            <v>消費電力(暖房)</v>
          </cell>
          <cell r="P299">
            <v>15.2</v>
          </cell>
          <cell r="Q299" t="str">
            <v>kW</v>
          </cell>
          <cell r="R299" t="str">
            <v>電源</v>
          </cell>
          <cell r="S299" t="str">
            <v>三相</v>
          </cell>
          <cell r="T299" t="str">
            <v>φ</v>
          </cell>
          <cell r="U299" t="str">
            <v>電圧</v>
          </cell>
          <cell r="V299">
            <v>200</v>
          </cell>
          <cell r="W299" t="str">
            <v>V</v>
          </cell>
          <cell r="X299" t="str">
            <v>外形寸法　高さ</v>
          </cell>
          <cell r="Y299">
            <v>1640</v>
          </cell>
          <cell r="Z299" t="str">
            <v>mm</v>
          </cell>
          <cell r="AA299" t="str">
            <v>外形寸法　幅</v>
          </cell>
          <cell r="AB299">
            <v>2400</v>
          </cell>
          <cell r="AC299" t="str">
            <v>mm</v>
          </cell>
          <cell r="AD299" t="str">
            <v>外形寸法　奥行</v>
          </cell>
          <cell r="AE299">
            <v>1120</v>
          </cell>
          <cell r="AF299" t="str">
            <v>mm</v>
          </cell>
          <cell r="AG299" t="str">
            <v>圧縮機出力</v>
          </cell>
          <cell r="AH299">
            <v>19</v>
          </cell>
          <cell r="AI299" t="str">
            <v>kW</v>
          </cell>
          <cell r="AJ299" t="str">
            <v>風量</v>
          </cell>
          <cell r="AK299">
            <v>425</v>
          </cell>
          <cell r="AL299" t="str">
            <v>m3/min</v>
          </cell>
          <cell r="AM299" t="str">
            <v>送風機出力</v>
          </cell>
          <cell r="AN299" t="str">
            <v>0.7×2</v>
          </cell>
          <cell r="AO299" t="str">
            <v>kW</v>
          </cell>
          <cell r="AP299" t="str">
            <v>冷媒配管１(ガス)</v>
          </cell>
          <cell r="AQ299">
            <v>41.3</v>
          </cell>
          <cell r="AR299" t="str">
            <v>φ(mm)</v>
          </cell>
          <cell r="AS299" t="str">
            <v>冷媒配管１(液)</v>
          </cell>
          <cell r="AT299">
            <v>22.2</v>
          </cell>
          <cell r="AU299" t="str">
            <v>φ(mm)</v>
          </cell>
          <cell r="AV299" t="str">
            <v>製品質量</v>
          </cell>
          <cell r="AW299">
            <v>1100</v>
          </cell>
          <cell r="AX299" t="str">
            <v>kg</v>
          </cell>
        </row>
        <row r="300">
          <cell r="B300" t="str">
            <v>PURM-J800M</v>
          </cell>
          <cell r="C300" t="str">
            <v>標準価格</v>
          </cell>
          <cell r="D300">
            <v>5760000</v>
          </cell>
          <cell r="E300" t="str">
            <v>円</v>
          </cell>
          <cell r="F300" t="str">
            <v>冷房能力</v>
          </cell>
          <cell r="G300">
            <v>71</v>
          </cell>
          <cell r="H300" t="str">
            <v>kW</v>
          </cell>
          <cell r="I300" t="str">
            <v>消費電力(冷房)</v>
          </cell>
          <cell r="J300">
            <v>23.3</v>
          </cell>
          <cell r="K300" t="str">
            <v>kW</v>
          </cell>
          <cell r="L300" t="str">
            <v>暖房能力</v>
          </cell>
          <cell r="M300">
            <v>75</v>
          </cell>
          <cell r="N300" t="str">
            <v>kW</v>
          </cell>
          <cell r="O300" t="str">
            <v>消費電力(暖房)</v>
          </cell>
          <cell r="P300">
            <v>18.899999999999999</v>
          </cell>
          <cell r="Q300" t="str">
            <v>kW</v>
          </cell>
          <cell r="R300" t="str">
            <v>電源</v>
          </cell>
          <cell r="S300" t="str">
            <v>三相</v>
          </cell>
          <cell r="T300" t="str">
            <v>φ</v>
          </cell>
          <cell r="U300" t="str">
            <v>電圧</v>
          </cell>
          <cell r="V300">
            <v>200</v>
          </cell>
          <cell r="W300" t="str">
            <v>V</v>
          </cell>
          <cell r="X300" t="str">
            <v>外形寸法　高さ</v>
          </cell>
          <cell r="Y300">
            <v>2048</v>
          </cell>
          <cell r="Z300" t="str">
            <v>mm</v>
          </cell>
          <cell r="AA300" t="str">
            <v>外形寸法　幅</v>
          </cell>
          <cell r="AB300">
            <v>2400</v>
          </cell>
          <cell r="AC300" t="str">
            <v>mm</v>
          </cell>
          <cell r="AD300" t="str">
            <v>外形寸法　奥行</v>
          </cell>
          <cell r="AE300">
            <v>1120</v>
          </cell>
          <cell r="AF300" t="str">
            <v>mm</v>
          </cell>
          <cell r="AG300" t="str">
            <v>圧縮機出力</v>
          </cell>
          <cell r="AH300">
            <v>22</v>
          </cell>
          <cell r="AI300" t="str">
            <v>kW</v>
          </cell>
          <cell r="AJ300" t="str">
            <v>風量</v>
          </cell>
          <cell r="AK300">
            <v>410</v>
          </cell>
          <cell r="AL300" t="str">
            <v>m3/min</v>
          </cell>
          <cell r="AM300" t="str">
            <v>送風機出力</v>
          </cell>
          <cell r="AN300" t="str">
            <v>0.7×2</v>
          </cell>
          <cell r="AO300" t="str">
            <v>kW</v>
          </cell>
          <cell r="AP300" t="str">
            <v>冷媒配管１(ガス)</v>
          </cell>
          <cell r="AQ300">
            <v>44.45</v>
          </cell>
          <cell r="AR300" t="str">
            <v>φ(mm)</v>
          </cell>
          <cell r="AS300" t="str">
            <v>冷媒配管１(液)</v>
          </cell>
          <cell r="AT300">
            <v>25.4</v>
          </cell>
          <cell r="AU300" t="str">
            <v>φ(mm)</v>
          </cell>
          <cell r="AV300" t="str">
            <v>製品質量</v>
          </cell>
          <cell r="AW300">
            <v>1100</v>
          </cell>
          <cell r="AX300" t="str">
            <v>kg</v>
          </cell>
        </row>
        <row r="301">
          <cell r="B301" t="str">
            <v>PURY-J224M-A</v>
          </cell>
          <cell r="C301" t="str">
            <v>標準価格</v>
          </cell>
          <cell r="D301">
            <v>1820000</v>
          </cell>
          <cell r="E301" t="str">
            <v>円</v>
          </cell>
          <cell r="F301" t="str">
            <v>冷房能力</v>
          </cell>
          <cell r="G301">
            <v>22.4</v>
          </cell>
          <cell r="H301" t="str">
            <v>kW</v>
          </cell>
          <cell r="I301" t="str">
            <v>消費電力(冷房)</v>
          </cell>
          <cell r="J301">
            <v>9.64</v>
          </cell>
          <cell r="K301" t="str">
            <v>kW</v>
          </cell>
          <cell r="L301" t="str">
            <v>暖房能力</v>
          </cell>
          <cell r="M301">
            <v>25</v>
          </cell>
          <cell r="N301" t="str">
            <v>kW</v>
          </cell>
          <cell r="O301" t="str">
            <v>消費電力(暖房)</v>
          </cell>
          <cell r="P301">
            <v>8.3000000000000007</v>
          </cell>
          <cell r="Q301" t="str">
            <v>kW</v>
          </cell>
          <cell r="R301" t="str">
            <v>電源</v>
          </cell>
          <cell r="S301" t="str">
            <v>三相</v>
          </cell>
          <cell r="T301" t="str">
            <v>φ</v>
          </cell>
          <cell r="U301" t="str">
            <v>電圧</v>
          </cell>
          <cell r="V301">
            <v>200</v>
          </cell>
          <cell r="W301" t="str">
            <v>V</v>
          </cell>
          <cell r="X301" t="str">
            <v>外形寸法　高さ</v>
          </cell>
          <cell r="Y301">
            <v>1445</v>
          </cell>
          <cell r="Z301" t="str">
            <v>mm</v>
          </cell>
          <cell r="AA301" t="str">
            <v>外形寸法　幅</v>
          </cell>
          <cell r="AB301">
            <v>990</v>
          </cell>
          <cell r="AC301" t="str">
            <v>mm</v>
          </cell>
          <cell r="AD301" t="str">
            <v>外形寸法　奥行</v>
          </cell>
          <cell r="AE301">
            <v>990</v>
          </cell>
          <cell r="AF301" t="str">
            <v>mm</v>
          </cell>
          <cell r="AG301" t="str">
            <v>圧縮機出力</v>
          </cell>
          <cell r="AH301">
            <v>5.5</v>
          </cell>
          <cell r="AI301" t="str">
            <v>kW</v>
          </cell>
          <cell r="AJ301" t="str">
            <v>風量</v>
          </cell>
          <cell r="AK301">
            <v>150</v>
          </cell>
          <cell r="AL301" t="str">
            <v>m3/min</v>
          </cell>
          <cell r="AM301" t="str">
            <v>送風機出力</v>
          </cell>
          <cell r="AN301">
            <v>0.185</v>
          </cell>
          <cell r="AO301" t="str">
            <v>kW</v>
          </cell>
          <cell r="AP301" t="str">
            <v>冷媒配管１(ガス)</v>
          </cell>
          <cell r="AQ301">
            <v>25.4</v>
          </cell>
          <cell r="AR301" t="str">
            <v>φ(mm)</v>
          </cell>
          <cell r="AS301" t="str">
            <v>冷媒配管１(液)</v>
          </cell>
          <cell r="AT301">
            <v>19.05</v>
          </cell>
          <cell r="AU301" t="str">
            <v>φ(mm)</v>
          </cell>
          <cell r="AV301" t="str">
            <v>製品質量</v>
          </cell>
          <cell r="AW301">
            <v>285</v>
          </cell>
          <cell r="AX301" t="str">
            <v>kg</v>
          </cell>
        </row>
        <row r="302">
          <cell r="B302" t="str">
            <v>PURY-J224M-A-BS</v>
          </cell>
          <cell r="C302" t="str">
            <v>標準価格</v>
          </cell>
          <cell r="D302">
            <v>2060000</v>
          </cell>
          <cell r="E302" t="str">
            <v>円</v>
          </cell>
          <cell r="F302" t="str">
            <v>冷房能力</v>
          </cell>
          <cell r="G302">
            <v>22.4</v>
          </cell>
          <cell r="H302" t="str">
            <v>kW</v>
          </cell>
          <cell r="I302" t="str">
            <v>消費電力(冷房)</v>
          </cell>
          <cell r="J302">
            <v>9.64</v>
          </cell>
          <cell r="K302" t="str">
            <v>kW</v>
          </cell>
          <cell r="L302" t="str">
            <v>暖房能力</v>
          </cell>
          <cell r="M302">
            <v>25</v>
          </cell>
          <cell r="N302" t="str">
            <v>kW</v>
          </cell>
          <cell r="O302" t="str">
            <v>消費電力(暖房)</v>
          </cell>
          <cell r="P302">
            <v>8.3000000000000007</v>
          </cell>
          <cell r="Q302" t="str">
            <v>kW</v>
          </cell>
          <cell r="R302" t="str">
            <v>電源</v>
          </cell>
          <cell r="S302" t="str">
            <v>三相</v>
          </cell>
          <cell r="T302" t="str">
            <v>φ</v>
          </cell>
          <cell r="U302" t="str">
            <v>電圧</v>
          </cell>
          <cell r="V302">
            <v>200</v>
          </cell>
          <cell r="W302" t="str">
            <v>V</v>
          </cell>
          <cell r="X302" t="str">
            <v>外形寸法　高さ</v>
          </cell>
          <cell r="Y302">
            <v>1445</v>
          </cell>
          <cell r="Z302" t="str">
            <v>mm</v>
          </cell>
          <cell r="AA302" t="str">
            <v>外形寸法　幅</v>
          </cell>
          <cell r="AB302">
            <v>990</v>
          </cell>
          <cell r="AC302" t="str">
            <v>mm</v>
          </cell>
          <cell r="AD302" t="str">
            <v>外形寸法　奥行</v>
          </cell>
          <cell r="AE302">
            <v>990</v>
          </cell>
          <cell r="AF302" t="str">
            <v>mm</v>
          </cell>
          <cell r="AG302" t="str">
            <v>圧縮機出力</v>
          </cell>
          <cell r="AH302">
            <v>5.5</v>
          </cell>
          <cell r="AI302" t="str">
            <v>kW</v>
          </cell>
          <cell r="AJ302" t="str">
            <v>風量</v>
          </cell>
          <cell r="AK302">
            <v>150</v>
          </cell>
          <cell r="AL302" t="str">
            <v>m3/min</v>
          </cell>
          <cell r="AM302" t="str">
            <v>送風機出力</v>
          </cell>
          <cell r="AN302">
            <v>0.185</v>
          </cell>
          <cell r="AO302" t="str">
            <v>kW</v>
          </cell>
          <cell r="AP302" t="str">
            <v>冷媒配管１(ガス)</v>
          </cell>
          <cell r="AQ302">
            <v>25.4</v>
          </cell>
          <cell r="AR302" t="str">
            <v>φ(mm)</v>
          </cell>
          <cell r="AS302" t="str">
            <v>冷媒配管１(液)</v>
          </cell>
          <cell r="AT302">
            <v>19.05</v>
          </cell>
          <cell r="AU302" t="str">
            <v>φ(mm)</v>
          </cell>
          <cell r="AV302" t="str">
            <v>製品質量</v>
          </cell>
          <cell r="AW302">
            <v>285</v>
          </cell>
          <cell r="AX302" t="str">
            <v>kg</v>
          </cell>
        </row>
        <row r="303">
          <cell r="B303" t="str">
            <v>PURY-J224M-A-BSG</v>
          </cell>
          <cell r="C303" t="str">
            <v>標準価格</v>
          </cell>
          <cell r="D303">
            <v>2130000</v>
          </cell>
          <cell r="E303" t="str">
            <v>円</v>
          </cell>
          <cell r="F303" t="str">
            <v>冷房能力</v>
          </cell>
          <cell r="G303">
            <v>22.4</v>
          </cell>
          <cell r="H303" t="str">
            <v>kW</v>
          </cell>
          <cell r="I303" t="str">
            <v>消費電力(冷房)</v>
          </cell>
          <cell r="J303">
            <v>9.64</v>
          </cell>
          <cell r="K303" t="str">
            <v>kW</v>
          </cell>
          <cell r="L303" t="str">
            <v>暖房能力</v>
          </cell>
          <cell r="M303">
            <v>25</v>
          </cell>
          <cell r="N303" t="str">
            <v>kW</v>
          </cell>
          <cell r="O303" t="str">
            <v>消費電力(暖房)</v>
          </cell>
          <cell r="P303">
            <v>8.3000000000000007</v>
          </cell>
          <cell r="Q303" t="str">
            <v>kW</v>
          </cell>
          <cell r="R303" t="str">
            <v>電源</v>
          </cell>
          <cell r="S303" t="str">
            <v>三相</v>
          </cell>
          <cell r="T303" t="str">
            <v>φ</v>
          </cell>
          <cell r="U303" t="str">
            <v>電圧</v>
          </cell>
          <cell r="V303">
            <v>200</v>
          </cell>
          <cell r="W303" t="str">
            <v>V</v>
          </cell>
          <cell r="X303" t="str">
            <v>外形寸法　高さ</v>
          </cell>
          <cell r="Y303">
            <v>1445</v>
          </cell>
          <cell r="Z303" t="str">
            <v>mm</v>
          </cell>
          <cell r="AA303" t="str">
            <v>外形寸法　幅</v>
          </cell>
          <cell r="AB303">
            <v>990</v>
          </cell>
          <cell r="AC303" t="str">
            <v>mm</v>
          </cell>
          <cell r="AD303" t="str">
            <v>外形寸法　奥行</v>
          </cell>
          <cell r="AE303">
            <v>990</v>
          </cell>
          <cell r="AF303" t="str">
            <v>mm</v>
          </cell>
          <cell r="AG303" t="str">
            <v>圧縮機出力</v>
          </cell>
          <cell r="AH303">
            <v>5.5</v>
          </cell>
          <cell r="AI303" t="str">
            <v>kW</v>
          </cell>
          <cell r="AJ303" t="str">
            <v>風量</v>
          </cell>
          <cell r="AK303">
            <v>150</v>
          </cell>
          <cell r="AL303" t="str">
            <v>m3/min</v>
          </cell>
          <cell r="AM303" t="str">
            <v>送風機出力</v>
          </cell>
          <cell r="AN303">
            <v>0.185</v>
          </cell>
          <cell r="AO303" t="str">
            <v>kW</v>
          </cell>
          <cell r="AP303" t="str">
            <v>冷媒配管１(ガス)</v>
          </cell>
          <cell r="AQ303">
            <v>25.4</v>
          </cell>
          <cell r="AR303" t="str">
            <v>φ(mm)</v>
          </cell>
          <cell r="AS303" t="str">
            <v>冷媒配管１(液)</v>
          </cell>
          <cell r="AT303">
            <v>19.05</v>
          </cell>
          <cell r="AU303" t="str">
            <v>φ(mm)</v>
          </cell>
          <cell r="AV303" t="str">
            <v>製品質量</v>
          </cell>
          <cell r="AW303">
            <v>285</v>
          </cell>
          <cell r="AX303" t="str">
            <v>kg</v>
          </cell>
        </row>
        <row r="304">
          <cell r="B304" t="str">
            <v>PURY-J280M-A</v>
          </cell>
          <cell r="C304" t="str">
            <v>標準価格</v>
          </cell>
          <cell r="D304">
            <v>2030000</v>
          </cell>
          <cell r="E304" t="str">
            <v>円</v>
          </cell>
          <cell r="F304" t="str">
            <v>冷房能力</v>
          </cell>
          <cell r="G304">
            <v>28</v>
          </cell>
          <cell r="H304" t="str">
            <v>kW</v>
          </cell>
          <cell r="I304" t="str">
            <v>消費電力(冷房)</v>
          </cell>
          <cell r="J304">
            <v>12.3</v>
          </cell>
          <cell r="K304" t="str">
            <v>kW</v>
          </cell>
          <cell r="L304" t="str">
            <v>暖房能力</v>
          </cell>
          <cell r="M304">
            <v>31.5</v>
          </cell>
          <cell r="N304" t="str">
            <v>kW</v>
          </cell>
          <cell r="O304" t="str">
            <v>消費電力(暖房)</v>
          </cell>
          <cell r="P304">
            <v>10.5</v>
          </cell>
          <cell r="Q304" t="str">
            <v>kW</v>
          </cell>
          <cell r="R304" t="str">
            <v>電源</v>
          </cell>
          <cell r="S304" t="str">
            <v>三相</v>
          </cell>
          <cell r="T304" t="str">
            <v>φ</v>
          </cell>
          <cell r="U304" t="str">
            <v>電圧</v>
          </cell>
          <cell r="V304">
            <v>200</v>
          </cell>
          <cell r="W304" t="str">
            <v>V</v>
          </cell>
          <cell r="X304" t="str">
            <v>外形寸法　高さ</v>
          </cell>
          <cell r="Y304">
            <v>1445</v>
          </cell>
          <cell r="Z304" t="str">
            <v>mm</v>
          </cell>
          <cell r="AA304" t="str">
            <v>外形寸法　幅</v>
          </cell>
          <cell r="AB304">
            <v>990</v>
          </cell>
          <cell r="AC304" t="str">
            <v>mm</v>
          </cell>
          <cell r="AD304" t="str">
            <v>外形寸法　奥行</v>
          </cell>
          <cell r="AE304">
            <v>990</v>
          </cell>
          <cell r="AF304" t="str">
            <v>mm</v>
          </cell>
          <cell r="AG304" t="str">
            <v>圧縮機出力</v>
          </cell>
          <cell r="AH304">
            <v>7.5</v>
          </cell>
          <cell r="AI304" t="str">
            <v>kW</v>
          </cell>
          <cell r="AJ304" t="str">
            <v>風量</v>
          </cell>
          <cell r="AK304">
            <v>200</v>
          </cell>
          <cell r="AL304" t="str">
            <v>m3/min</v>
          </cell>
          <cell r="AM304" t="str">
            <v>送風機出力</v>
          </cell>
          <cell r="AN304">
            <v>0.32</v>
          </cell>
          <cell r="AO304" t="str">
            <v>kW</v>
          </cell>
          <cell r="AP304" t="str">
            <v>冷媒配管１(ガス)</v>
          </cell>
          <cell r="AQ304">
            <v>28.58</v>
          </cell>
          <cell r="AR304" t="str">
            <v>φ(mm)</v>
          </cell>
          <cell r="AS304" t="str">
            <v>冷媒配管１(液)</v>
          </cell>
          <cell r="AT304">
            <v>19.05</v>
          </cell>
          <cell r="AU304" t="str">
            <v>φ(mm)</v>
          </cell>
          <cell r="AV304" t="str">
            <v>製品質量</v>
          </cell>
          <cell r="AW304">
            <v>310</v>
          </cell>
          <cell r="AX304" t="str">
            <v>kg</v>
          </cell>
        </row>
        <row r="305">
          <cell r="B305" t="str">
            <v>PURY-J280M-A-BS</v>
          </cell>
          <cell r="C305" t="str">
            <v>標準価格</v>
          </cell>
          <cell r="D305">
            <v>2300000</v>
          </cell>
          <cell r="E305" t="str">
            <v>円</v>
          </cell>
          <cell r="F305" t="str">
            <v>冷房能力</v>
          </cell>
          <cell r="G305">
            <v>28</v>
          </cell>
          <cell r="H305" t="str">
            <v>kW</v>
          </cell>
          <cell r="I305" t="str">
            <v>消費電力(冷房)</v>
          </cell>
          <cell r="J305">
            <v>12.3</v>
          </cell>
          <cell r="K305" t="str">
            <v>kW</v>
          </cell>
          <cell r="L305" t="str">
            <v>暖房能力</v>
          </cell>
          <cell r="M305">
            <v>31.5</v>
          </cell>
          <cell r="N305" t="str">
            <v>kW</v>
          </cell>
          <cell r="O305" t="str">
            <v>消費電力(暖房)</v>
          </cell>
          <cell r="P305">
            <v>10.5</v>
          </cell>
          <cell r="Q305" t="str">
            <v>kW</v>
          </cell>
          <cell r="R305" t="str">
            <v>電源</v>
          </cell>
          <cell r="S305" t="str">
            <v>三相</v>
          </cell>
          <cell r="T305" t="str">
            <v>φ</v>
          </cell>
          <cell r="U305" t="str">
            <v>電圧</v>
          </cell>
          <cell r="V305">
            <v>200</v>
          </cell>
          <cell r="W305" t="str">
            <v>V</v>
          </cell>
          <cell r="X305" t="str">
            <v>外形寸法　高さ</v>
          </cell>
          <cell r="Y305">
            <v>1445</v>
          </cell>
          <cell r="Z305" t="str">
            <v>mm</v>
          </cell>
          <cell r="AA305" t="str">
            <v>外形寸法　幅</v>
          </cell>
          <cell r="AB305">
            <v>990</v>
          </cell>
          <cell r="AC305" t="str">
            <v>mm</v>
          </cell>
          <cell r="AD305" t="str">
            <v>外形寸法　奥行</v>
          </cell>
          <cell r="AE305">
            <v>990</v>
          </cell>
          <cell r="AF305" t="str">
            <v>mm</v>
          </cell>
          <cell r="AG305" t="str">
            <v>圧縮機出力</v>
          </cell>
          <cell r="AH305">
            <v>7.5</v>
          </cell>
          <cell r="AI305" t="str">
            <v>kW</v>
          </cell>
          <cell r="AJ305" t="str">
            <v>風量</v>
          </cell>
          <cell r="AK305">
            <v>200</v>
          </cell>
          <cell r="AL305" t="str">
            <v>m3/min</v>
          </cell>
          <cell r="AM305" t="str">
            <v>送風機出力</v>
          </cell>
          <cell r="AN305">
            <v>0.32</v>
          </cell>
          <cell r="AO305" t="str">
            <v>kW</v>
          </cell>
          <cell r="AP305" t="str">
            <v>冷媒配管１(ガス)</v>
          </cell>
          <cell r="AQ305">
            <v>28.58</v>
          </cell>
          <cell r="AR305" t="str">
            <v>φ(mm)</v>
          </cell>
          <cell r="AS305" t="str">
            <v>冷媒配管１(液)</v>
          </cell>
          <cell r="AT305">
            <v>19.05</v>
          </cell>
          <cell r="AU305" t="str">
            <v>φ(mm)</v>
          </cell>
          <cell r="AV305" t="str">
            <v>製品質量</v>
          </cell>
          <cell r="AW305">
            <v>310</v>
          </cell>
          <cell r="AX305" t="str">
            <v>kg</v>
          </cell>
        </row>
        <row r="306">
          <cell r="B306" t="str">
            <v>PURY-J280M-A-BSG</v>
          </cell>
          <cell r="C306" t="str">
            <v>標準価格</v>
          </cell>
          <cell r="D306">
            <v>2370000</v>
          </cell>
          <cell r="E306" t="str">
            <v>円</v>
          </cell>
          <cell r="F306" t="str">
            <v>冷房能力</v>
          </cell>
          <cell r="G306">
            <v>28</v>
          </cell>
          <cell r="H306" t="str">
            <v>kW</v>
          </cell>
          <cell r="I306" t="str">
            <v>消費電力(冷房)</v>
          </cell>
          <cell r="J306">
            <v>12.3</v>
          </cell>
          <cell r="K306" t="str">
            <v>kW</v>
          </cell>
          <cell r="L306" t="str">
            <v>暖房能力</v>
          </cell>
          <cell r="M306">
            <v>31.5</v>
          </cell>
          <cell r="N306" t="str">
            <v>kW</v>
          </cell>
          <cell r="O306" t="str">
            <v>消費電力(暖房)</v>
          </cell>
          <cell r="P306">
            <v>10.5</v>
          </cell>
          <cell r="Q306" t="str">
            <v>kW</v>
          </cell>
          <cell r="R306" t="str">
            <v>電源</v>
          </cell>
          <cell r="S306" t="str">
            <v>三相</v>
          </cell>
          <cell r="T306" t="str">
            <v>φ</v>
          </cell>
          <cell r="U306" t="str">
            <v>電圧</v>
          </cell>
          <cell r="V306">
            <v>200</v>
          </cell>
          <cell r="W306" t="str">
            <v>V</v>
          </cell>
          <cell r="X306" t="str">
            <v>外形寸法　高さ</v>
          </cell>
          <cell r="Y306">
            <v>1445</v>
          </cell>
          <cell r="Z306" t="str">
            <v>mm</v>
          </cell>
          <cell r="AA306" t="str">
            <v>外形寸法　幅</v>
          </cell>
          <cell r="AB306">
            <v>990</v>
          </cell>
          <cell r="AC306" t="str">
            <v>mm</v>
          </cell>
          <cell r="AD306" t="str">
            <v>外形寸法　奥行</v>
          </cell>
          <cell r="AE306">
            <v>990</v>
          </cell>
          <cell r="AF306" t="str">
            <v>mm</v>
          </cell>
          <cell r="AG306" t="str">
            <v>圧縮機出力</v>
          </cell>
          <cell r="AH306">
            <v>7.5</v>
          </cell>
          <cell r="AI306" t="str">
            <v>kW</v>
          </cell>
          <cell r="AJ306" t="str">
            <v>風量</v>
          </cell>
          <cell r="AK306">
            <v>200</v>
          </cell>
          <cell r="AL306" t="str">
            <v>m3/min</v>
          </cell>
          <cell r="AM306" t="str">
            <v>送風機出力</v>
          </cell>
          <cell r="AN306">
            <v>0.32</v>
          </cell>
          <cell r="AO306" t="str">
            <v>kW</v>
          </cell>
          <cell r="AP306" t="str">
            <v>冷媒配管１(ガス)</v>
          </cell>
          <cell r="AQ306">
            <v>28.58</v>
          </cell>
          <cell r="AR306" t="str">
            <v>φ(mm)</v>
          </cell>
          <cell r="AS306" t="str">
            <v>冷媒配管１(液)</v>
          </cell>
          <cell r="AT306">
            <v>19.05</v>
          </cell>
          <cell r="AU306" t="str">
            <v>φ(mm)</v>
          </cell>
          <cell r="AV306" t="str">
            <v>製品質量</v>
          </cell>
          <cell r="AW306">
            <v>310</v>
          </cell>
          <cell r="AX306" t="str">
            <v>kg</v>
          </cell>
        </row>
        <row r="307">
          <cell r="B307" t="str">
            <v>PUSY-J112M-A</v>
          </cell>
          <cell r="C307" t="str">
            <v>標準価格</v>
          </cell>
          <cell r="D307">
            <v>940000</v>
          </cell>
          <cell r="E307" t="str">
            <v>円</v>
          </cell>
          <cell r="F307" t="str">
            <v>冷房能力</v>
          </cell>
          <cell r="G307">
            <v>11.2</v>
          </cell>
          <cell r="H307" t="str">
            <v>kW</v>
          </cell>
          <cell r="I307" t="str">
            <v>消費電力(冷房)</v>
          </cell>
          <cell r="J307">
            <v>5.54</v>
          </cell>
          <cell r="K307" t="str">
            <v>kW</v>
          </cell>
          <cell r="L307" t="str">
            <v>暖房能力</v>
          </cell>
          <cell r="M307">
            <v>12.5</v>
          </cell>
          <cell r="N307" t="str">
            <v>kW</v>
          </cell>
          <cell r="O307" t="str">
            <v>消費電力(暖房)</v>
          </cell>
          <cell r="P307">
            <v>4.97</v>
          </cell>
          <cell r="Q307" t="str">
            <v>kW</v>
          </cell>
          <cell r="R307" t="str">
            <v>電源</v>
          </cell>
          <cell r="S307" t="str">
            <v>三相</v>
          </cell>
          <cell r="T307" t="str">
            <v>φ</v>
          </cell>
          <cell r="U307" t="str">
            <v>電圧</v>
          </cell>
          <cell r="V307">
            <v>200</v>
          </cell>
          <cell r="W307" t="str">
            <v>V</v>
          </cell>
          <cell r="X307" t="str">
            <v>外形寸法　高さ</v>
          </cell>
          <cell r="Y307">
            <v>1280</v>
          </cell>
          <cell r="Z307" t="str">
            <v>mm</v>
          </cell>
          <cell r="AA307" t="str">
            <v>外形寸法　幅</v>
          </cell>
          <cell r="AB307">
            <v>900</v>
          </cell>
          <cell r="AC307" t="str">
            <v>mm</v>
          </cell>
          <cell r="AD307" t="str">
            <v>外形寸法　奥行</v>
          </cell>
          <cell r="AE307">
            <v>350</v>
          </cell>
          <cell r="AF307" t="str">
            <v>mm</v>
          </cell>
          <cell r="AG307" t="str">
            <v>圧縮機出力</v>
          </cell>
          <cell r="AH307">
            <v>2.7</v>
          </cell>
          <cell r="AI307" t="str">
            <v>kW</v>
          </cell>
          <cell r="AJ307" t="str">
            <v>風量</v>
          </cell>
          <cell r="AK307">
            <v>80</v>
          </cell>
          <cell r="AL307" t="str">
            <v>m3/min</v>
          </cell>
          <cell r="AM307" t="str">
            <v>送風機出力</v>
          </cell>
          <cell r="AN307" t="str">
            <v>0.04＋0.04</v>
          </cell>
          <cell r="AO307" t="str">
            <v>kW</v>
          </cell>
          <cell r="AP307" t="str">
            <v>冷媒配管１(ガス)</v>
          </cell>
          <cell r="AQ307">
            <v>19.05</v>
          </cell>
          <cell r="AR307" t="str">
            <v>φ(mm)</v>
          </cell>
          <cell r="AS307" t="str">
            <v>冷媒配管１(液)</v>
          </cell>
          <cell r="AT307">
            <v>9.52</v>
          </cell>
          <cell r="AU307" t="str">
            <v>φ(mm)</v>
          </cell>
          <cell r="AV307" t="str">
            <v>製品質量</v>
          </cell>
          <cell r="AW307">
            <v>112</v>
          </cell>
          <cell r="AX307" t="str">
            <v>kg</v>
          </cell>
        </row>
        <row r="308">
          <cell r="B308" t="str">
            <v>PUSY-J112M-A-BS</v>
          </cell>
          <cell r="C308" t="str">
            <v>標準価格</v>
          </cell>
          <cell r="D308">
            <v>1120000</v>
          </cell>
          <cell r="E308" t="str">
            <v>円</v>
          </cell>
          <cell r="F308" t="str">
            <v>冷房能力</v>
          </cell>
          <cell r="G308">
            <v>11.2</v>
          </cell>
          <cell r="H308" t="str">
            <v>kW</v>
          </cell>
          <cell r="I308" t="str">
            <v>消費電力(冷房)</v>
          </cell>
          <cell r="J308">
            <v>5.54</v>
          </cell>
          <cell r="K308" t="str">
            <v>kW</v>
          </cell>
          <cell r="L308" t="str">
            <v>暖房能力</v>
          </cell>
          <cell r="M308">
            <v>12.5</v>
          </cell>
          <cell r="N308" t="str">
            <v>kW</v>
          </cell>
          <cell r="O308" t="str">
            <v>消費電力(暖房)</v>
          </cell>
          <cell r="P308">
            <v>4.97</v>
          </cell>
          <cell r="Q308" t="str">
            <v>kW</v>
          </cell>
          <cell r="R308" t="str">
            <v>電源</v>
          </cell>
          <cell r="S308" t="str">
            <v>三相</v>
          </cell>
          <cell r="T308" t="str">
            <v>φ</v>
          </cell>
          <cell r="U308" t="str">
            <v>電圧</v>
          </cell>
          <cell r="V308">
            <v>200</v>
          </cell>
          <cell r="W308" t="str">
            <v>V</v>
          </cell>
          <cell r="X308" t="str">
            <v>外形寸法　高さ</v>
          </cell>
          <cell r="Y308">
            <v>1280</v>
          </cell>
          <cell r="Z308" t="str">
            <v>mm</v>
          </cell>
          <cell r="AA308" t="str">
            <v>外形寸法　幅</v>
          </cell>
          <cell r="AB308">
            <v>900</v>
          </cell>
          <cell r="AC308" t="str">
            <v>mm</v>
          </cell>
          <cell r="AD308" t="str">
            <v>外形寸法　奥行</v>
          </cell>
          <cell r="AE308">
            <v>350</v>
          </cell>
          <cell r="AF308" t="str">
            <v>mm</v>
          </cell>
          <cell r="AG308" t="str">
            <v>圧縮機出力</v>
          </cell>
          <cell r="AH308">
            <v>2.7</v>
          </cell>
          <cell r="AI308" t="str">
            <v>kW</v>
          </cell>
          <cell r="AJ308" t="str">
            <v>風量</v>
          </cell>
          <cell r="AK308">
            <v>80</v>
          </cell>
          <cell r="AL308" t="str">
            <v>m3/min</v>
          </cell>
          <cell r="AM308" t="str">
            <v>送風機出力</v>
          </cell>
          <cell r="AN308" t="str">
            <v>0.04×2</v>
          </cell>
          <cell r="AO308" t="str">
            <v>kW</v>
          </cell>
          <cell r="AP308" t="str">
            <v>冷媒配管１(ガス)</v>
          </cell>
          <cell r="AQ308">
            <v>19.05</v>
          </cell>
          <cell r="AR308" t="str">
            <v>φ(mm)</v>
          </cell>
          <cell r="AS308" t="str">
            <v>冷媒配管１(液)</v>
          </cell>
          <cell r="AT308">
            <v>9.52</v>
          </cell>
          <cell r="AU308" t="str">
            <v>φ(mm)</v>
          </cell>
          <cell r="AV308" t="str">
            <v>製品質量</v>
          </cell>
          <cell r="AW308">
            <v>112</v>
          </cell>
          <cell r="AX308" t="str">
            <v>kg</v>
          </cell>
        </row>
        <row r="309">
          <cell r="B309" t="str">
            <v>PUSY-J112M-A-BSG</v>
          </cell>
          <cell r="C309" t="str">
            <v>標準価格</v>
          </cell>
          <cell r="D309">
            <v>1220000</v>
          </cell>
          <cell r="E309" t="str">
            <v>円</v>
          </cell>
          <cell r="F309" t="str">
            <v>冷房能力</v>
          </cell>
          <cell r="G309">
            <v>11.2</v>
          </cell>
          <cell r="H309" t="str">
            <v>kW</v>
          </cell>
          <cell r="I309" t="str">
            <v>消費電力(冷房)</v>
          </cell>
          <cell r="J309">
            <v>5.54</v>
          </cell>
          <cell r="K309" t="str">
            <v>kW</v>
          </cell>
          <cell r="L309" t="str">
            <v>暖房能力</v>
          </cell>
          <cell r="M309">
            <v>12.5</v>
          </cell>
          <cell r="N309" t="str">
            <v>kW</v>
          </cell>
          <cell r="O309" t="str">
            <v>消費電力(暖房)</v>
          </cell>
          <cell r="P309">
            <v>4.97</v>
          </cell>
          <cell r="Q309" t="str">
            <v>kW</v>
          </cell>
          <cell r="R309" t="str">
            <v>電源</v>
          </cell>
          <cell r="S309" t="str">
            <v>三相</v>
          </cell>
          <cell r="T309" t="str">
            <v>φ</v>
          </cell>
          <cell r="U309" t="str">
            <v>電圧</v>
          </cell>
          <cell r="V309">
            <v>200</v>
          </cell>
          <cell r="W309" t="str">
            <v>V</v>
          </cell>
          <cell r="X309" t="str">
            <v>外形寸法　高さ</v>
          </cell>
          <cell r="Y309">
            <v>1280</v>
          </cell>
          <cell r="Z309" t="str">
            <v>mm</v>
          </cell>
          <cell r="AA309" t="str">
            <v>外形寸法　幅</v>
          </cell>
          <cell r="AB309">
            <v>900</v>
          </cell>
          <cell r="AC309" t="str">
            <v>mm</v>
          </cell>
          <cell r="AD309" t="str">
            <v>外形寸法　奥行</v>
          </cell>
          <cell r="AE309">
            <v>350</v>
          </cell>
          <cell r="AF309" t="str">
            <v>mm</v>
          </cell>
          <cell r="AG309" t="str">
            <v>圧縮機出力</v>
          </cell>
          <cell r="AH309">
            <v>2.7</v>
          </cell>
          <cell r="AI309" t="str">
            <v>kW</v>
          </cell>
          <cell r="AJ309" t="str">
            <v>風量</v>
          </cell>
          <cell r="AK309">
            <v>80</v>
          </cell>
          <cell r="AL309" t="str">
            <v>m3/min</v>
          </cell>
          <cell r="AM309" t="str">
            <v>送風機出力</v>
          </cell>
          <cell r="AN309" t="str">
            <v>0.04×2</v>
          </cell>
          <cell r="AO309" t="str">
            <v>kW</v>
          </cell>
          <cell r="AP309" t="str">
            <v>冷媒配管１(ガス)</v>
          </cell>
          <cell r="AQ309">
            <v>19.05</v>
          </cell>
          <cell r="AR309" t="str">
            <v>φ(mm)</v>
          </cell>
          <cell r="AS309" t="str">
            <v>冷媒配管１(液)</v>
          </cell>
          <cell r="AT309">
            <v>9.52</v>
          </cell>
          <cell r="AU309" t="str">
            <v>φ(mm)</v>
          </cell>
          <cell r="AV309" t="str">
            <v>製品質量</v>
          </cell>
          <cell r="AW309">
            <v>112</v>
          </cell>
          <cell r="AX309" t="str">
            <v>kg</v>
          </cell>
        </row>
        <row r="310">
          <cell r="B310" t="str">
            <v>PUSY-J140M-A</v>
          </cell>
          <cell r="C310" t="str">
            <v>標準価格</v>
          </cell>
          <cell r="D310">
            <v>1020000</v>
          </cell>
          <cell r="E310" t="str">
            <v>円</v>
          </cell>
          <cell r="F310" t="str">
            <v>冷房能力</v>
          </cell>
          <cell r="G310">
            <v>14</v>
          </cell>
          <cell r="H310" t="str">
            <v>kW</v>
          </cell>
          <cell r="I310" t="str">
            <v>消費電力(冷房)</v>
          </cell>
          <cell r="J310">
            <v>5.95</v>
          </cell>
          <cell r="K310" t="str">
            <v>kW</v>
          </cell>
          <cell r="L310" t="str">
            <v>暖房能力</v>
          </cell>
          <cell r="M310">
            <v>16</v>
          </cell>
          <cell r="N310" t="str">
            <v>kW</v>
          </cell>
          <cell r="O310" t="str">
            <v>消費電力(暖房)</v>
          </cell>
          <cell r="P310">
            <v>5.58</v>
          </cell>
          <cell r="Q310" t="str">
            <v>kW</v>
          </cell>
          <cell r="R310" t="str">
            <v>電源</v>
          </cell>
          <cell r="S310" t="str">
            <v>三相</v>
          </cell>
          <cell r="T310" t="str">
            <v>φ</v>
          </cell>
          <cell r="U310" t="str">
            <v>電圧</v>
          </cell>
          <cell r="V310">
            <v>200</v>
          </cell>
          <cell r="W310" t="str">
            <v>V</v>
          </cell>
          <cell r="X310" t="str">
            <v>外形寸法　高さ</v>
          </cell>
          <cell r="Y310">
            <v>1280</v>
          </cell>
          <cell r="Z310" t="str">
            <v>mm</v>
          </cell>
          <cell r="AA310" t="str">
            <v>外形寸法　幅</v>
          </cell>
          <cell r="AB310">
            <v>1020</v>
          </cell>
          <cell r="AC310" t="str">
            <v>mm</v>
          </cell>
          <cell r="AD310" t="str">
            <v>外形寸法　奥行</v>
          </cell>
          <cell r="AE310">
            <v>380</v>
          </cell>
          <cell r="AF310" t="str">
            <v>mm</v>
          </cell>
          <cell r="AG310" t="str">
            <v>圧縮機出力</v>
          </cell>
          <cell r="AH310">
            <v>3.5</v>
          </cell>
          <cell r="AI310" t="str">
            <v>kW</v>
          </cell>
          <cell r="AJ310" t="str">
            <v>風量</v>
          </cell>
          <cell r="AK310">
            <v>90</v>
          </cell>
          <cell r="AL310" t="str">
            <v>m3/min</v>
          </cell>
          <cell r="AM310" t="str">
            <v>送風機出力</v>
          </cell>
          <cell r="AN310" t="str">
            <v>0.06＋0.06</v>
          </cell>
          <cell r="AO310" t="str">
            <v>kW</v>
          </cell>
          <cell r="AP310" t="str">
            <v>冷媒配管１(ガス)</v>
          </cell>
          <cell r="AQ310">
            <v>19.05</v>
          </cell>
          <cell r="AR310" t="str">
            <v>φ(mm)</v>
          </cell>
          <cell r="AS310" t="str">
            <v>冷媒配管１(液)</v>
          </cell>
          <cell r="AT310">
            <v>9.52</v>
          </cell>
          <cell r="AU310" t="str">
            <v>φ(mm)</v>
          </cell>
          <cell r="AV310" t="str">
            <v>製品質量</v>
          </cell>
          <cell r="AW310">
            <v>122</v>
          </cell>
          <cell r="AX310" t="str">
            <v>kg</v>
          </cell>
        </row>
        <row r="311">
          <cell r="B311" t="str">
            <v>PUSY-J140M-A-BS</v>
          </cell>
          <cell r="C311" t="str">
            <v>標準価格</v>
          </cell>
          <cell r="D311">
            <v>1240000</v>
          </cell>
          <cell r="E311" t="str">
            <v>円</v>
          </cell>
          <cell r="F311" t="str">
            <v>冷房能力</v>
          </cell>
          <cell r="G311">
            <v>14</v>
          </cell>
          <cell r="H311" t="str">
            <v>kW</v>
          </cell>
          <cell r="I311" t="str">
            <v>消費電力(冷房)</v>
          </cell>
          <cell r="J311">
            <v>5.95</v>
          </cell>
          <cell r="K311" t="str">
            <v>kW</v>
          </cell>
          <cell r="L311" t="str">
            <v>暖房能力</v>
          </cell>
          <cell r="M311">
            <v>16</v>
          </cell>
          <cell r="N311" t="str">
            <v>kW</v>
          </cell>
          <cell r="O311" t="str">
            <v>消費電力(暖房)</v>
          </cell>
          <cell r="P311">
            <v>5.58</v>
          </cell>
          <cell r="Q311" t="str">
            <v>kW</v>
          </cell>
          <cell r="R311" t="str">
            <v>電源</v>
          </cell>
          <cell r="S311" t="str">
            <v>三相</v>
          </cell>
          <cell r="T311" t="str">
            <v>φ</v>
          </cell>
          <cell r="U311" t="str">
            <v>電圧</v>
          </cell>
          <cell r="V311">
            <v>200</v>
          </cell>
          <cell r="W311" t="str">
            <v>V</v>
          </cell>
          <cell r="X311" t="str">
            <v>外形寸法　高さ</v>
          </cell>
          <cell r="Y311">
            <v>1280</v>
          </cell>
          <cell r="Z311" t="str">
            <v>mm</v>
          </cell>
          <cell r="AA311" t="str">
            <v>外形寸法　幅</v>
          </cell>
          <cell r="AB311">
            <v>1020</v>
          </cell>
          <cell r="AC311" t="str">
            <v>mm</v>
          </cell>
          <cell r="AD311" t="str">
            <v>外形寸法　奥行</v>
          </cell>
          <cell r="AE311">
            <v>380</v>
          </cell>
          <cell r="AF311" t="str">
            <v>mm</v>
          </cell>
          <cell r="AG311" t="str">
            <v>圧縮機出力</v>
          </cell>
          <cell r="AH311">
            <v>3.5</v>
          </cell>
          <cell r="AI311" t="str">
            <v>kW</v>
          </cell>
          <cell r="AJ311" t="str">
            <v>風量</v>
          </cell>
          <cell r="AK311">
            <v>90</v>
          </cell>
          <cell r="AL311" t="str">
            <v>m3/min</v>
          </cell>
          <cell r="AM311" t="str">
            <v>送風機出力</v>
          </cell>
          <cell r="AN311" t="str">
            <v>0.06×2</v>
          </cell>
          <cell r="AO311" t="str">
            <v>kW</v>
          </cell>
          <cell r="AP311" t="str">
            <v>冷媒配管１(ガス)</v>
          </cell>
          <cell r="AQ311">
            <v>19.05</v>
          </cell>
          <cell r="AR311" t="str">
            <v>φ(mm)</v>
          </cell>
          <cell r="AS311" t="str">
            <v>冷媒配管１(液)</v>
          </cell>
          <cell r="AT311">
            <v>9.52</v>
          </cell>
          <cell r="AU311" t="str">
            <v>φ(mm)</v>
          </cell>
          <cell r="AV311" t="str">
            <v>製品質量</v>
          </cell>
          <cell r="AW311">
            <v>122</v>
          </cell>
          <cell r="AX311" t="str">
            <v>kg</v>
          </cell>
        </row>
        <row r="312">
          <cell r="B312" t="str">
            <v>PUSY-J140M-A-BSG</v>
          </cell>
          <cell r="C312" t="str">
            <v>標準価格</v>
          </cell>
          <cell r="D312">
            <v>1340000</v>
          </cell>
          <cell r="E312" t="str">
            <v>円</v>
          </cell>
          <cell r="F312" t="str">
            <v>冷房能力</v>
          </cell>
          <cell r="G312">
            <v>14</v>
          </cell>
          <cell r="H312" t="str">
            <v>kW</v>
          </cell>
          <cell r="I312" t="str">
            <v>消費電力(冷房)</v>
          </cell>
          <cell r="J312">
            <v>5.95</v>
          </cell>
          <cell r="K312" t="str">
            <v>kW</v>
          </cell>
          <cell r="L312" t="str">
            <v>暖房能力</v>
          </cell>
          <cell r="M312">
            <v>16</v>
          </cell>
          <cell r="N312" t="str">
            <v>kW</v>
          </cell>
          <cell r="O312" t="str">
            <v>消費電力(暖房)</v>
          </cell>
          <cell r="P312">
            <v>5.58</v>
          </cell>
          <cell r="Q312" t="str">
            <v>kW</v>
          </cell>
          <cell r="R312" t="str">
            <v>電源</v>
          </cell>
          <cell r="S312" t="str">
            <v>三相</v>
          </cell>
          <cell r="T312" t="str">
            <v>φ</v>
          </cell>
          <cell r="U312" t="str">
            <v>電圧</v>
          </cell>
          <cell r="V312">
            <v>200</v>
          </cell>
          <cell r="W312" t="str">
            <v>V</v>
          </cell>
          <cell r="X312" t="str">
            <v>外形寸法　高さ</v>
          </cell>
          <cell r="Y312">
            <v>1280</v>
          </cell>
          <cell r="Z312" t="str">
            <v>mm</v>
          </cell>
          <cell r="AA312" t="str">
            <v>外形寸法　幅</v>
          </cell>
          <cell r="AB312">
            <v>1020</v>
          </cell>
          <cell r="AC312" t="str">
            <v>mm</v>
          </cell>
          <cell r="AD312" t="str">
            <v>外形寸法　奥行</v>
          </cell>
          <cell r="AE312">
            <v>380</v>
          </cell>
          <cell r="AF312" t="str">
            <v>mm</v>
          </cell>
          <cell r="AG312" t="str">
            <v>圧縮機出力</v>
          </cell>
          <cell r="AH312">
            <v>3.5</v>
          </cell>
          <cell r="AI312" t="str">
            <v>kW</v>
          </cell>
          <cell r="AJ312" t="str">
            <v>風量</v>
          </cell>
          <cell r="AK312">
            <v>90</v>
          </cell>
          <cell r="AL312" t="str">
            <v>m3/min</v>
          </cell>
          <cell r="AM312" t="str">
            <v>送風機出力</v>
          </cell>
          <cell r="AN312" t="str">
            <v>0.06×2</v>
          </cell>
          <cell r="AO312" t="str">
            <v>kW</v>
          </cell>
          <cell r="AP312" t="str">
            <v>冷媒配管１(ガス)</v>
          </cell>
          <cell r="AQ312">
            <v>19.05</v>
          </cell>
          <cell r="AR312" t="str">
            <v>φ(mm)</v>
          </cell>
          <cell r="AS312" t="str">
            <v>冷媒配管１(液)</v>
          </cell>
          <cell r="AT312">
            <v>9.52</v>
          </cell>
          <cell r="AU312" t="str">
            <v>φ(mm)</v>
          </cell>
          <cell r="AV312" t="str">
            <v>製品質量</v>
          </cell>
          <cell r="AW312">
            <v>122</v>
          </cell>
          <cell r="AX312" t="str">
            <v>kg</v>
          </cell>
        </row>
        <row r="313">
          <cell r="B313" t="str">
            <v>PUSY-J160M-A</v>
          </cell>
          <cell r="C313" t="str">
            <v>標準価格</v>
          </cell>
          <cell r="D313">
            <v>1220000</v>
          </cell>
          <cell r="E313" t="str">
            <v>円</v>
          </cell>
          <cell r="F313" t="str">
            <v>冷房能力</v>
          </cell>
          <cell r="G313">
            <v>16</v>
          </cell>
          <cell r="H313" t="str">
            <v>kW</v>
          </cell>
          <cell r="I313" t="str">
            <v>消費電力(冷房)</v>
          </cell>
          <cell r="J313">
            <v>5.95</v>
          </cell>
          <cell r="K313" t="str">
            <v>kW</v>
          </cell>
          <cell r="L313" t="str">
            <v>暖房能力</v>
          </cell>
          <cell r="M313">
            <v>18</v>
          </cell>
          <cell r="N313" t="str">
            <v>kW</v>
          </cell>
          <cell r="O313" t="str">
            <v>消費電力(暖房)</v>
          </cell>
          <cell r="P313">
            <v>6.19</v>
          </cell>
          <cell r="Q313" t="str">
            <v>kW</v>
          </cell>
          <cell r="R313" t="str">
            <v>電源</v>
          </cell>
          <cell r="S313" t="str">
            <v>三相</v>
          </cell>
          <cell r="T313" t="str">
            <v>φ</v>
          </cell>
          <cell r="U313" t="str">
            <v>電圧</v>
          </cell>
          <cell r="V313">
            <v>200</v>
          </cell>
          <cell r="W313" t="str">
            <v>V</v>
          </cell>
          <cell r="X313" t="str">
            <v>外形寸法　高さ</v>
          </cell>
          <cell r="Y313">
            <v>1280</v>
          </cell>
          <cell r="Z313" t="str">
            <v>mm</v>
          </cell>
          <cell r="AA313" t="str">
            <v>外形寸法　幅</v>
          </cell>
          <cell r="AB313">
            <v>1020</v>
          </cell>
          <cell r="AC313" t="str">
            <v>mm</v>
          </cell>
          <cell r="AD313" t="str">
            <v>外形寸法　奥行</v>
          </cell>
          <cell r="AE313">
            <v>380</v>
          </cell>
          <cell r="AF313" t="str">
            <v>mm</v>
          </cell>
          <cell r="AG313" t="str">
            <v>圧縮機出力</v>
          </cell>
          <cell r="AH313">
            <v>4.0999999999999996</v>
          </cell>
          <cell r="AI313" t="str">
            <v>kW</v>
          </cell>
          <cell r="AJ313" t="str">
            <v>風量</v>
          </cell>
          <cell r="AK313">
            <v>90</v>
          </cell>
          <cell r="AL313" t="str">
            <v>m3/min</v>
          </cell>
          <cell r="AM313" t="str">
            <v>送風機出力</v>
          </cell>
          <cell r="AN313" t="str">
            <v>0.06＋0.06</v>
          </cell>
          <cell r="AO313" t="str">
            <v>kW</v>
          </cell>
          <cell r="AP313" t="str">
            <v>冷媒配管１(ガス)</v>
          </cell>
          <cell r="AQ313">
            <v>19.05</v>
          </cell>
          <cell r="AR313" t="str">
            <v>φ(mm)</v>
          </cell>
          <cell r="AS313" t="str">
            <v>冷媒配管１(液)</v>
          </cell>
          <cell r="AT313">
            <v>9.52</v>
          </cell>
          <cell r="AU313" t="str">
            <v>φ(mm)</v>
          </cell>
          <cell r="AV313" t="str">
            <v>製品質量</v>
          </cell>
          <cell r="AW313">
            <v>122</v>
          </cell>
          <cell r="AX313" t="str">
            <v>kg</v>
          </cell>
        </row>
        <row r="314">
          <cell r="B314" t="str">
            <v>PUSY-J160M-A-BS</v>
          </cell>
          <cell r="C314" t="str">
            <v>標準価格</v>
          </cell>
          <cell r="D314">
            <v>1470000</v>
          </cell>
          <cell r="E314" t="str">
            <v>円</v>
          </cell>
          <cell r="F314" t="str">
            <v>冷房能力</v>
          </cell>
          <cell r="G314">
            <v>16</v>
          </cell>
          <cell r="H314" t="str">
            <v>kW</v>
          </cell>
          <cell r="I314" t="str">
            <v>消費電力(冷房)</v>
          </cell>
          <cell r="J314">
            <v>6.95</v>
          </cell>
          <cell r="K314" t="str">
            <v>kW</v>
          </cell>
          <cell r="L314" t="str">
            <v>暖房能力</v>
          </cell>
          <cell r="M314">
            <v>18</v>
          </cell>
          <cell r="N314" t="str">
            <v>kW</v>
          </cell>
          <cell r="O314" t="str">
            <v>消費電力(暖房)</v>
          </cell>
          <cell r="P314">
            <v>6.18</v>
          </cell>
          <cell r="Q314" t="str">
            <v>kW</v>
          </cell>
          <cell r="R314" t="str">
            <v>電源</v>
          </cell>
          <cell r="S314" t="str">
            <v>三相</v>
          </cell>
          <cell r="T314" t="str">
            <v>φ</v>
          </cell>
          <cell r="U314" t="str">
            <v>電圧</v>
          </cell>
          <cell r="V314">
            <v>200</v>
          </cell>
          <cell r="W314" t="str">
            <v>V</v>
          </cell>
          <cell r="X314" t="str">
            <v>外形寸法　高さ</v>
          </cell>
          <cell r="Y314">
            <v>1280</v>
          </cell>
          <cell r="Z314" t="str">
            <v>mm</v>
          </cell>
          <cell r="AA314" t="str">
            <v>外形寸法　幅</v>
          </cell>
          <cell r="AB314">
            <v>1020</v>
          </cell>
          <cell r="AC314" t="str">
            <v>mm</v>
          </cell>
          <cell r="AD314" t="str">
            <v>外形寸法　奥行</v>
          </cell>
          <cell r="AE314">
            <v>380</v>
          </cell>
          <cell r="AF314" t="str">
            <v>mm</v>
          </cell>
          <cell r="AG314" t="str">
            <v>圧縮機出力</v>
          </cell>
          <cell r="AH314">
            <v>4.0999999999999996</v>
          </cell>
          <cell r="AI314" t="str">
            <v>kW</v>
          </cell>
          <cell r="AJ314" t="str">
            <v>風量</v>
          </cell>
          <cell r="AK314">
            <v>90</v>
          </cell>
          <cell r="AL314" t="str">
            <v>m3/min</v>
          </cell>
          <cell r="AM314" t="str">
            <v>送風機出力</v>
          </cell>
          <cell r="AN314" t="str">
            <v>0.06×2</v>
          </cell>
          <cell r="AO314" t="str">
            <v>kW</v>
          </cell>
          <cell r="AP314" t="str">
            <v>冷媒配管１(ガス)</v>
          </cell>
          <cell r="AQ314">
            <v>19.05</v>
          </cell>
          <cell r="AR314" t="str">
            <v>φ(mm)</v>
          </cell>
          <cell r="AS314" t="str">
            <v>冷媒配管１(液)</v>
          </cell>
          <cell r="AT314">
            <v>9.52</v>
          </cell>
          <cell r="AU314" t="str">
            <v>φ(mm)</v>
          </cell>
          <cell r="AV314" t="str">
            <v>製品質量</v>
          </cell>
          <cell r="AW314">
            <v>122</v>
          </cell>
          <cell r="AX314" t="str">
            <v>kg</v>
          </cell>
        </row>
        <row r="315">
          <cell r="B315" t="str">
            <v>PUSY-J160M-A-BSG</v>
          </cell>
          <cell r="C315" t="str">
            <v>標準価格</v>
          </cell>
          <cell r="D315">
            <v>1590000</v>
          </cell>
          <cell r="E315" t="str">
            <v>円</v>
          </cell>
          <cell r="F315" t="str">
            <v>冷房能力</v>
          </cell>
          <cell r="G315">
            <v>16</v>
          </cell>
          <cell r="H315" t="str">
            <v>kW</v>
          </cell>
          <cell r="I315" t="str">
            <v>消費電力(冷房)</v>
          </cell>
          <cell r="J315">
            <v>6.95</v>
          </cell>
          <cell r="K315" t="str">
            <v>kW</v>
          </cell>
          <cell r="L315" t="str">
            <v>暖房能力</v>
          </cell>
          <cell r="M315">
            <v>18</v>
          </cell>
          <cell r="N315" t="str">
            <v>kW</v>
          </cell>
          <cell r="O315" t="str">
            <v>消費電力(暖房)</v>
          </cell>
          <cell r="P315">
            <v>6.18</v>
          </cell>
          <cell r="Q315" t="str">
            <v>kW</v>
          </cell>
          <cell r="R315" t="str">
            <v>電源</v>
          </cell>
          <cell r="S315" t="str">
            <v>三相</v>
          </cell>
          <cell r="T315" t="str">
            <v>φ</v>
          </cell>
          <cell r="U315" t="str">
            <v>電圧</v>
          </cell>
          <cell r="V315">
            <v>200</v>
          </cell>
          <cell r="W315" t="str">
            <v>V</v>
          </cell>
          <cell r="X315" t="str">
            <v>外形寸法　高さ</v>
          </cell>
          <cell r="Y315">
            <v>1280</v>
          </cell>
          <cell r="Z315" t="str">
            <v>mm</v>
          </cell>
          <cell r="AA315" t="str">
            <v>外形寸法　幅</v>
          </cell>
          <cell r="AB315">
            <v>1020</v>
          </cell>
          <cell r="AC315" t="str">
            <v>mm</v>
          </cell>
          <cell r="AD315" t="str">
            <v>外形寸法　奥行</v>
          </cell>
          <cell r="AE315">
            <v>380</v>
          </cell>
          <cell r="AF315" t="str">
            <v>mm</v>
          </cell>
          <cell r="AG315" t="str">
            <v>圧縮機出力</v>
          </cell>
          <cell r="AH315">
            <v>4.0999999999999996</v>
          </cell>
          <cell r="AI315" t="str">
            <v>kW</v>
          </cell>
          <cell r="AJ315" t="str">
            <v>風量</v>
          </cell>
          <cell r="AK315">
            <v>90</v>
          </cell>
          <cell r="AL315" t="str">
            <v>m3/min</v>
          </cell>
          <cell r="AM315" t="str">
            <v>送風機出力</v>
          </cell>
          <cell r="AN315" t="str">
            <v>0.06×2</v>
          </cell>
          <cell r="AO315" t="str">
            <v>kW</v>
          </cell>
          <cell r="AP315" t="str">
            <v>冷媒配管１(ガス)</v>
          </cell>
          <cell r="AQ315">
            <v>19.05</v>
          </cell>
          <cell r="AR315" t="str">
            <v>φ(mm)</v>
          </cell>
          <cell r="AS315" t="str">
            <v>冷媒配管１(液)</v>
          </cell>
          <cell r="AT315">
            <v>9.52</v>
          </cell>
          <cell r="AU315" t="str">
            <v>φ(mm)</v>
          </cell>
          <cell r="AV315" t="str">
            <v>製品質量</v>
          </cell>
          <cell r="AW315">
            <v>122</v>
          </cell>
          <cell r="AX315" t="str">
            <v>kg</v>
          </cell>
        </row>
        <row r="316">
          <cell r="B316" t="str">
            <v>PUSY-J80M-A</v>
          </cell>
          <cell r="C316" t="str">
            <v>標準価格</v>
          </cell>
          <cell r="D316">
            <v>740000</v>
          </cell>
          <cell r="E316" t="str">
            <v>円</v>
          </cell>
          <cell r="F316" t="str">
            <v>冷房能力</v>
          </cell>
          <cell r="G316">
            <v>8</v>
          </cell>
          <cell r="H316" t="str">
            <v>kW</v>
          </cell>
          <cell r="I316" t="str">
            <v>消費電力(冷房)</v>
          </cell>
          <cell r="J316">
            <v>3.44</v>
          </cell>
          <cell r="K316" t="str">
            <v>kW</v>
          </cell>
          <cell r="L316" t="str">
            <v>暖房能力</v>
          </cell>
          <cell r="M316">
            <v>9</v>
          </cell>
          <cell r="N316" t="str">
            <v>kW</v>
          </cell>
          <cell r="O316" t="str">
            <v>消費電力(暖房)</v>
          </cell>
          <cell r="P316">
            <v>3.35</v>
          </cell>
          <cell r="Q316" t="str">
            <v>kW</v>
          </cell>
          <cell r="R316" t="str">
            <v>電源</v>
          </cell>
          <cell r="S316" t="str">
            <v>三相</v>
          </cell>
          <cell r="T316" t="str">
            <v>φ</v>
          </cell>
          <cell r="U316" t="str">
            <v>電圧</v>
          </cell>
          <cell r="V316">
            <v>200</v>
          </cell>
          <cell r="W316" t="str">
            <v>V</v>
          </cell>
          <cell r="X316" t="str">
            <v>外形寸法　高さ</v>
          </cell>
          <cell r="Y316">
            <v>1280</v>
          </cell>
          <cell r="Z316" t="str">
            <v>mm</v>
          </cell>
          <cell r="AA316" t="str">
            <v>外形寸法　幅</v>
          </cell>
          <cell r="AB316">
            <v>900</v>
          </cell>
          <cell r="AC316" t="str">
            <v>mm</v>
          </cell>
          <cell r="AD316" t="str">
            <v>外形寸法　奥行</v>
          </cell>
          <cell r="AE316">
            <v>350</v>
          </cell>
          <cell r="AF316" t="str">
            <v>mm</v>
          </cell>
          <cell r="AG316" t="str">
            <v>圧縮機出力</v>
          </cell>
          <cell r="AH316">
            <v>2.6</v>
          </cell>
          <cell r="AI316" t="str">
            <v>kW</v>
          </cell>
          <cell r="AJ316" t="str">
            <v>風量</v>
          </cell>
          <cell r="AK316">
            <v>95</v>
          </cell>
          <cell r="AL316" t="str">
            <v>m3/min</v>
          </cell>
          <cell r="AM316" t="str">
            <v>送風機出力</v>
          </cell>
          <cell r="AN316" t="str">
            <v>0.04＋0.04</v>
          </cell>
          <cell r="AO316" t="str">
            <v>kW</v>
          </cell>
          <cell r="AP316" t="str">
            <v>冷媒配管１(ガス)</v>
          </cell>
          <cell r="AQ316">
            <v>15.88</v>
          </cell>
          <cell r="AR316" t="str">
            <v>φ(mm)</v>
          </cell>
          <cell r="AS316" t="str">
            <v>冷媒配管１(液)</v>
          </cell>
          <cell r="AT316">
            <v>9.52</v>
          </cell>
          <cell r="AU316" t="str">
            <v>φ(mm)</v>
          </cell>
          <cell r="AV316" t="str">
            <v>製品質量</v>
          </cell>
          <cell r="AW316">
            <v>90</v>
          </cell>
          <cell r="AX316" t="str">
            <v>kg</v>
          </cell>
        </row>
        <row r="317">
          <cell r="B317" t="str">
            <v>PUSY-J80M-A-BS</v>
          </cell>
          <cell r="C317" t="str">
            <v>標準価格</v>
          </cell>
          <cell r="D317">
            <v>890000</v>
          </cell>
          <cell r="E317" t="str">
            <v>円</v>
          </cell>
          <cell r="F317" t="str">
            <v>冷房能力</v>
          </cell>
          <cell r="G317">
            <v>8</v>
          </cell>
          <cell r="H317" t="str">
            <v>kW</v>
          </cell>
          <cell r="I317" t="str">
            <v>消費電力(冷房)</v>
          </cell>
          <cell r="J317">
            <v>3.44</v>
          </cell>
          <cell r="K317" t="str">
            <v>kW</v>
          </cell>
          <cell r="L317" t="str">
            <v>暖房能力</v>
          </cell>
          <cell r="M317">
            <v>9</v>
          </cell>
          <cell r="N317" t="str">
            <v>kW</v>
          </cell>
          <cell r="O317" t="str">
            <v>消費電力(暖房)</v>
          </cell>
          <cell r="P317">
            <v>3.35</v>
          </cell>
          <cell r="Q317" t="str">
            <v>kW</v>
          </cell>
          <cell r="R317" t="str">
            <v>電源</v>
          </cell>
          <cell r="S317" t="str">
            <v>三相</v>
          </cell>
          <cell r="T317" t="str">
            <v>φ</v>
          </cell>
          <cell r="U317" t="str">
            <v>電圧</v>
          </cell>
          <cell r="V317">
            <v>200</v>
          </cell>
          <cell r="W317" t="str">
            <v>V</v>
          </cell>
          <cell r="X317" t="str">
            <v>外形寸法　高さ</v>
          </cell>
          <cell r="Y317">
            <v>1280</v>
          </cell>
          <cell r="Z317" t="str">
            <v>mm</v>
          </cell>
          <cell r="AA317" t="str">
            <v>外形寸法　幅</v>
          </cell>
          <cell r="AB317">
            <v>900</v>
          </cell>
          <cell r="AC317" t="str">
            <v>mm</v>
          </cell>
          <cell r="AD317" t="str">
            <v>外形寸法　奥行</v>
          </cell>
          <cell r="AE317">
            <v>350</v>
          </cell>
          <cell r="AF317" t="str">
            <v>mm</v>
          </cell>
          <cell r="AG317" t="str">
            <v>圧縮機出力</v>
          </cell>
          <cell r="AH317">
            <v>2.6</v>
          </cell>
          <cell r="AI317" t="str">
            <v>kW</v>
          </cell>
          <cell r="AJ317" t="str">
            <v>風量</v>
          </cell>
          <cell r="AK317">
            <v>95</v>
          </cell>
          <cell r="AL317" t="str">
            <v>m3/min</v>
          </cell>
          <cell r="AM317" t="str">
            <v>送風機出力</v>
          </cell>
          <cell r="AN317" t="str">
            <v>0.04×2</v>
          </cell>
          <cell r="AO317" t="str">
            <v>kW</v>
          </cell>
          <cell r="AP317" t="str">
            <v>冷媒配管１(ガス)</v>
          </cell>
          <cell r="AQ317">
            <v>15.88</v>
          </cell>
          <cell r="AR317" t="str">
            <v>φ(mm)</v>
          </cell>
          <cell r="AS317" t="str">
            <v>冷媒配管１(液)</v>
          </cell>
          <cell r="AT317">
            <v>9.52</v>
          </cell>
          <cell r="AU317" t="str">
            <v>φ(mm)</v>
          </cell>
          <cell r="AV317" t="str">
            <v>製品質量</v>
          </cell>
          <cell r="AW317">
            <v>90</v>
          </cell>
          <cell r="AX317" t="str">
            <v>kg</v>
          </cell>
        </row>
        <row r="318">
          <cell r="B318" t="str">
            <v>PUSY-J80M-A-BSG</v>
          </cell>
          <cell r="C318" t="str">
            <v>標準価格</v>
          </cell>
          <cell r="D318">
            <v>950000</v>
          </cell>
          <cell r="E318" t="str">
            <v>円</v>
          </cell>
          <cell r="F318" t="str">
            <v>冷房能力</v>
          </cell>
          <cell r="G318">
            <v>8</v>
          </cell>
          <cell r="H318" t="str">
            <v>kW</v>
          </cell>
          <cell r="I318" t="str">
            <v>消費電力(冷房)</v>
          </cell>
          <cell r="J318">
            <v>3.44</v>
          </cell>
          <cell r="K318" t="str">
            <v>kW</v>
          </cell>
          <cell r="L318" t="str">
            <v>暖房能力</v>
          </cell>
          <cell r="M318">
            <v>9</v>
          </cell>
          <cell r="N318" t="str">
            <v>kW</v>
          </cell>
          <cell r="O318" t="str">
            <v>消費電力(暖房)</v>
          </cell>
          <cell r="P318">
            <v>3.35</v>
          </cell>
          <cell r="Q318" t="str">
            <v>kW</v>
          </cell>
          <cell r="R318" t="str">
            <v>電源</v>
          </cell>
          <cell r="S318" t="str">
            <v>三相</v>
          </cell>
          <cell r="T318" t="str">
            <v>φ</v>
          </cell>
          <cell r="U318" t="str">
            <v>電圧</v>
          </cell>
          <cell r="V318">
            <v>200</v>
          </cell>
          <cell r="W318" t="str">
            <v>V</v>
          </cell>
          <cell r="X318" t="str">
            <v>外形寸法　高さ</v>
          </cell>
          <cell r="Y318">
            <v>1280</v>
          </cell>
          <cell r="Z318" t="str">
            <v>mm</v>
          </cell>
          <cell r="AA318" t="str">
            <v>外形寸法　幅</v>
          </cell>
          <cell r="AB318">
            <v>900</v>
          </cell>
          <cell r="AC318" t="str">
            <v>mm</v>
          </cell>
          <cell r="AD318" t="str">
            <v>外形寸法　奥行</v>
          </cell>
          <cell r="AE318">
            <v>350</v>
          </cell>
          <cell r="AF318" t="str">
            <v>mm</v>
          </cell>
          <cell r="AG318" t="str">
            <v>圧縮機出力</v>
          </cell>
          <cell r="AH318">
            <v>2.6</v>
          </cell>
          <cell r="AI318" t="str">
            <v>kW</v>
          </cell>
          <cell r="AJ318" t="str">
            <v>風量</v>
          </cell>
          <cell r="AK318">
            <v>95</v>
          </cell>
          <cell r="AL318" t="str">
            <v>m3/min</v>
          </cell>
          <cell r="AM318" t="str">
            <v>送風機出力</v>
          </cell>
          <cell r="AN318" t="str">
            <v>0.04×2</v>
          </cell>
          <cell r="AO318" t="str">
            <v>kW</v>
          </cell>
          <cell r="AP318" t="str">
            <v>冷媒配管１(ガス)</v>
          </cell>
          <cell r="AQ318">
            <v>15.88</v>
          </cell>
          <cell r="AR318" t="str">
            <v>φ(mm)</v>
          </cell>
          <cell r="AS318" t="str">
            <v>冷媒配管１(液)</v>
          </cell>
          <cell r="AT318">
            <v>9.52</v>
          </cell>
          <cell r="AU318" t="str">
            <v>φ(mm)</v>
          </cell>
          <cell r="AV318" t="str">
            <v>製品質量</v>
          </cell>
          <cell r="AW318">
            <v>90</v>
          </cell>
          <cell r="AX318" t="str">
            <v>kg</v>
          </cell>
        </row>
        <row r="319">
          <cell r="B319" t="str">
            <v>PUSY-J80SM-A</v>
          </cell>
          <cell r="C319" t="str">
            <v>標準価格</v>
          </cell>
          <cell r="D319">
            <v>740000</v>
          </cell>
          <cell r="E319" t="str">
            <v>円</v>
          </cell>
          <cell r="F319" t="str">
            <v>冷房能力</v>
          </cell>
          <cell r="G319">
            <v>8</v>
          </cell>
          <cell r="H319" t="str">
            <v>kW</v>
          </cell>
          <cell r="I319" t="str">
            <v>消費電力(冷房)</v>
          </cell>
          <cell r="J319">
            <v>3.63</v>
          </cell>
          <cell r="K319" t="str">
            <v>kW</v>
          </cell>
          <cell r="L319" t="str">
            <v>暖房能力</v>
          </cell>
          <cell r="M319">
            <v>9</v>
          </cell>
          <cell r="N319" t="str">
            <v>kW</v>
          </cell>
          <cell r="O319" t="str">
            <v>消費電力(暖房)</v>
          </cell>
          <cell r="P319">
            <v>3.53</v>
          </cell>
          <cell r="Q319" t="str">
            <v>kW</v>
          </cell>
          <cell r="R319" t="str">
            <v>電源</v>
          </cell>
          <cell r="S319" t="str">
            <v>単相</v>
          </cell>
          <cell r="T319" t="str">
            <v>φ</v>
          </cell>
          <cell r="U319" t="str">
            <v>電圧</v>
          </cell>
          <cell r="V319">
            <v>200</v>
          </cell>
          <cell r="W319" t="str">
            <v>V</v>
          </cell>
          <cell r="X319" t="str">
            <v>外形寸法　高さ</v>
          </cell>
          <cell r="Y319">
            <v>1280</v>
          </cell>
          <cell r="Z319" t="str">
            <v>mm</v>
          </cell>
          <cell r="AA319" t="str">
            <v>外形寸法　幅</v>
          </cell>
          <cell r="AB319">
            <v>900</v>
          </cell>
          <cell r="AC319" t="str">
            <v>mm</v>
          </cell>
          <cell r="AD319" t="str">
            <v>外形寸法　奥行</v>
          </cell>
          <cell r="AE319">
            <v>350</v>
          </cell>
          <cell r="AF319" t="str">
            <v>mm</v>
          </cell>
          <cell r="AG319" t="str">
            <v>圧縮機出力</v>
          </cell>
          <cell r="AH319">
            <v>2.6</v>
          </cell>
          <cell r="AI319" t="str">
            <v>kW</v>
          </cell>
          <cell r="AJ319" t="str">
            <v>風量</v>
          </cell>
          <cell r="AK319">
            <v>95</v>
          </cell>
          <cell r="AL319" t="str">
            <v>m3/min</v>
          </cell>
          <cell r="AM319" t="str">
            <v>送風機出力</v>
          </cell>
          <cell r="AN319" t="str">
            <v>0.04＋0.04</v>
          </cell>
          <cell r="AO319" t="str">
            <v>kW</v>
          </cell>
          <cell r="AP319" t="str">
            <v>冷媒配管１(ガス)</v>
          </cell>
          <cell r="AQ319">
            <v>15.88</v>
          </cell>
          <cell r="AR319" t="str">
            <v>φ(mm)</v>
          </cell>
          <cell r="AS319" t="str">
            <v>冷媒配管１(液)</v>
          </cell>
          <cell r="AT319">
            <v>9.52</v>
          </cell>
          <cell r="AU319" t="str">
            <v>φ(mm)</v>
          </cell>
          <cell r="AV319" t="str">
            <v>製品質量</v>
          </cell>
          <cell r="AW319">
            <v>93</v>
          </cell>
          <cell r="AX319" t="str">
            <v>kg</v>
          </cell>
        </row>
        <row r="320">
          <cell r="B320" t="str">
            <v>PUSY-J80SM-A-BS</v>
          </cell>
          <cell r="C320" t="str">
            <v>標準価格</v>
          </cell>
          <cell r="D320">
            <v>890000</v>
          </cell>
          <cell r="E320" t="str">
            <v>円</v>
          </cell>
          <cell r="F320" t="str">
            <v>冷房能力</v>
          </cell>
          <cell r="G320">
            <v>8</v>
          </cell>
          <cell r="H320" t="str">
            <v>kW</v>
          </cell>
          <cell r="I320" t="str">
            <v>消費電力(冷房)</v>
          </cell>
          <cell r="J320">
            <v>3.63</v>
          </cell>
          <cell r="K320" t="str">
            <v>kW</v>
          </cell>
          <cell r="L320" t="str">
            <v>暖房能力</v>
          </cell>
          <cell r="M320">
            <v>9</v>
          </cell>
          <cell r="N320" t="str">
            <v>kW</v>
          </cell>
          <cell r="O320" t="str">
            <v>消費電力(暖房)</v>
          </cell>
          <cell r="P320">
            <v>3.53</v>
          </cell>
          <cell r="Q320" t="str">
            <v>kW</v>
          </cell>
          <cell r="R320" t="str">
            <v>電源</v>
          </cell>
          <cell r="S320" t="str">
            <v>単相</v>
          </cell>
          <cell r="T320" t="str">
            <v>φ</v>
          </cell>
          <cell r="U320" t="str">
            <v>電圧</v>
          </cell>
          <cell r="V320">
            <v>200</v>
          </cell>
          <cell r="W320" t="str">
            <v>V</v>
          </cell>
          <cell r="X320" t="str">
            <v>外形寸法　高さ</v>
          </cell>
          <cell r="Y320">
            <v>1280</v>
          </cell>
          <cell r="Z320" t="str">
            <v>mm</v>
          </cell>
          <cell r="AA320" t="str">
            <v>外形寸法　幅</v>
          </cell>
          <cell r="AB320">
            <v>900</v>
          </cell>
          <cell r="AC320" t="str">
            <v>mm</v>
          </cell>
          <cell r="AD320" t="str">
            <v>外形寸法　奥行</v>
          </cell>
          <cell r="AE320">
            <v>350</v>
          </cell>
          <cell r="AF320" t="str">
            <v>mm</v>
          </cell>
          <cell r="AG320" t="str">
            <v>圧縮機出力</v>
          </cell>
          <cell r="AH320">
            <v>2.6</v>
          </cell>
          <cell r="AI320" t="str">
            <v>kW</v>
          </cell>
          <cell r="AJ320" t="str">
            <v>風量</v>
          </cell>
          <cell r="AK320">
            <v>95</v>
          </cell>
          <cell r="AL320" t="str">
            <v>m3/min</v>
          </cell>
          <cell r="AM320" t="str">
            <v>送風機出力</v>
          </cell>
          <cell r="AN320" t="str">
            <v>0.04×2</v>
          </cell>
          <cell r="AO320" t="str">
            <v>kW</v>
          </cell>
          <cell r="AP320" t="str">
            <v>冷媒配管１(ガス)</v>
          </cell>
          <cell r="AQ320">
            <v>15.88</v>
          </cell>
          <cell r="AR320" t="str">
            <v>φ(mm)</v>
          </cell>
          <cell r="AS320" t="str">
            <v>冷媒配管１(液)</v>
          </cell>
          <cell r="AT320">
            <v>9.52</v>
          </cell>
          <cell r="AU320" t="str">
            <v>φ(mm)</v>
          </cell>
          <cell r="AV320" t="str">
            <v>製品質量</v>
          </cell>
          <cell r="AW320">
            <v>93</v>
          </cell>
          <cell r="AX320" t="str">
            <v>kg</v>
          </cell>
        </row>
        <row r="321">
          <cell r="B321" t="str">
            <v>PUSY-J80SM-A-BSG</v>
          </cell>
          <cell r="C321" t="str">
            <v>標準価格</v>
          </cell>
          <cell r="D321">
            <v>950000</v>
          </cell>
          <cell r="E321" t="str">
            <v>円</v>
          </cell>
          <cell r="F321" t="str">
            <v>冷房能力</v>
          </cell>
          <cell r="G321">
            <v>8</v>
          </cell>
          <cell r="H321" t="str">
            <v>kW</v>
          </cell>
          <cell r="I321" t="str">
            <v>消費電力(冷房)</v>
          </cell>
          <cell r="J321">
            <v>3.63</v>
          </cell>
          <cell r="K321" t="str">
            <v>kW</v>
          </cell>
          <cell r="L321" t="str">
            <v>暖房能力</v>
          </cell>
          <cell r="M321">
            <v>9</v>
          </cell>
          <cell r="N321" t="str">
            <v>kW</v>
          </cell>
          <cell r="O321" t="str">
            <v>消費電力(暖房)</v>
          </cell>
          <cell r="P321">
            <v>3.53</v>
          </cell>
          <cell r="Q321" t="str">
            <v>kW</v>
          </cell>
          <cell r="R321" t="str">
            <v>電源</v>
          </cell>
          <cell r="S321" t="str">
            <v>単相</v>
          </cell>
          <cell r="T321" t="str">
            <v>φ</v>
          </cell>
          <cell r="U321" t="str">
            <v>電圧</v>
          </cell>
          <cell r="V321">
            <v>200</v>
          </cell>
          <cell r="W321" t="str">
            <v>V</v>
          </cell>
          <cell r="X321" t="str">
            <v>外形寸法　高さ</v>
          </cell>
          <cell r="Y321">
            <v>1280</v>
          </cell>
          <cell r="Z321" t="str">
            <v>mm</v>
          </cell>
          <cell r="AA321" t="str">
            <v>外形寸法　幅</v>
          </cell>
          <cell r="AB321">
            <v>900</v>
          </cell>
          <cell r="AC321" t="str">
            <v>mm</v>
          </cell>
          <cell r="AD321" t="str">
            <v>外形寸法　奥行</v>
          </cell>
          <cell r="AE321">
            <v>350</v>
          </cell>
          <cell r="AF321" t="str">
            <v>mm</v>
          </cell>
          <cell r="AG321" t="str">
            <v>圧縮機出力</v>
          </cell>
          <cell r="AH321">
            <v>2.6</v>
          </cell>
          <cell r="AI321" t="str">
            <v>kW</v>
          </cell>
          <cell r="AJ321" t="str">
            <v>風量</v>
          </cell>
          <cell r="AK321">
            <v>95</v>
          </cell>
          <cell r="AL321" t="str">
            <v>m3/min</v>
          </cell>
          <cell r="AM321" t="str">
            <v>送風機出力</v>
          </cell>
          <cell r="AN321" t="str">
            <v>0.04×2</v>
          </cell>
          <cell r="AO321" t="str">
            <v>kW</v>
          </cell>
          <cell r="AP321" t="str">
            <v>冷媒配管１(ガス)</v>
          </cell>
          <cell r="AQ321">
            <v>15.88</v>
          </cell>
          <cell r="AR321" t="str">
            <v>φ(mm)</v>
          </cell>
          <cell r="AS321" t="str">
            <v>冷媒配管１(液)</v>
          </cell>
          <cell r="AT321">
            <v>9.52</v>
          </cell>
          <cell r="AU321" t="str">
            <v>φ(mm)</v>
          </cell>
          <cell r="AV321" t="str">
            <v>製品質量</v>
          </cell>
          <cell r="AW321">
            <v>93</v>
          </cell>
          <cell r="AX321" t="str">
            <v>kg</v>
          </cell>
        </row>
        <row r="322">
          <cell r="B322" t="str">
            <v>PUY-J140M-A</v>
          </cell>
          <cell r="C322" t="str">
            <v>標準価格</v>
          </cell>
          <cell r="D322">
            <v>870000</v>
          </cell>
          <cell r="E322" t="str">
            <v>円</v>
          </cell>
          <cell r="F322" t="str">
            <v>冷房能力</v>
          </cell>
          <cell r="G322">
            <v>14</v>
          </cell>
          <cell r="H322" t="str">
            <v>kW</v>
          </cell>
          <cell r="I322" t="str">
            <v>消費電力(冷房)</v>
          </cell>
          <cell r="J322">
            <v>5.81</v>
          </cell>
          <cell r="K322" t="str">
            <v>kW</v>
          </cell>
          <cell r="L322" t="str">
            <v>暖房能力</v>
          </cell>
          <cell r="N322" t="str">
            <v>kW</v>
          </cell>
          <cell r="O322" t="str">
            <v>消費電力(暖房)</v>
          </cell>
          <cell r="Q322" t="str">
            <v>kW</v>
          </cell>
          <cell r="R322" t="str">
            <v>電源</v>
          </cell>
          <cell r="S322" t="str">
            <v>三相</v>
          </cell>
          <cell r="T322" t="str">
            <v>φ</v>
          </cell>
          <cell r="U322" t="str">
            <v>電圧</v>
          </cell>
          <cell r="V322">
            <v>200</v>
          </cell>
          <cell r="W322" t="str">
            <v>V</v>
          </cell>
          <cell r="X322" t="str">
            <v>外形寸法　高さ</v>
          </cell>
          <cell r="Y322">
            <v>1445</v>
          </cell>
          <cell r="Z322" t="str">
            <v>mm</v>
          </cell>
          <cell r="AA322" t="str">
            <v>外形寸法　幅</v>
          </cell>
          <cell r="AB322">
            <v>990</v>
          </cell>
          <cell r="AC322" t="str">
            <v>mm</v>
          </cell>
          <cell r="AD322" t="str">
            <v>外形寸法　奥行</v>
          </cell>
          <cell r="AE322">
            <v>495</v>
          </cell>
          <cell r="AF322" t="str">
            <v>mm</v>
          </cell>
          <cell r="AG322" t="str">
            <v>圧縮機出力</v>
          </cell>
          <cell r="AH322">
            <v>3.75</v>
          </cell>
          <cell r="AI322" t="str">
            <v>kW</v>
          </cell>
          <cell r="AJ322" t="str">
            <v>風量</v>
          </cell>
          <cell r="AK322">
            <v>100</v>
          </cell>
          <cell r="AL322" t="str">
            <v>m3/min</v>
          </cell>
          <cell r="AM322" t="str">
            <v>送風機出力</v>
          </cell>
          <cell r="AN322" t="str">
            <v>0.06＋0.06</v>
          </cell>
          <cell r="AO322" t="str">
            <v>kW</v>
          </cell>
          <cell r="AP322" t="str">
            <v>冷媒配管１(ガス)</v>
          </cell>
          <cell r="AQ322">
            <v>19.05</v>
          </cell>
          <cell r="AR322" t="str">
            <v>φ(mm)</v>
          </cell>
          <cell r="AS322" t="str">
            <v>冷媒配管１(液)</v>
          </cell>
          <cell r="AT322">
            <v>9.52</v>
          </cell>
          <cell r="AU322" t="str">
            <v>φ(mm)</v>
          </cell>
          <cell r="AV322" t="str">
            <v>製品質量</v>
          </cell>
          <cell r="AW322">
            <v>171</v>
          </cell>
          <cell r="AX322" t="str">
            <v>kg</v>
          </cell>
        </row>
        <row r="323">
          <cell r="B323" t="str">
            <v>PUY-J160M-A</v>
          </cell>
          <cell r="C323" t="str">
            <v>標準価格</v>
          </cell>
          <cell r="D323">
            <v>1040000</v>
          </cell>
          <cell r="E323" t="str">
            <v>円</v>
          </cell>
          <cell r="F323" t="str">
            <v>冷房能力</v>
          </cell>
          <cell r="G323">
            <v>16</v>
          </cell>
          <cell r="H323" t="str">
            <v>kW</v>
          </cell>
          <cell r="I323" t="str">
            <v>消費電力(冷房)</v>
          </cell>
          <cell r="J323">
            <v>2.3199999999999998</v>
          </cell>
          <cell r="K323" t="str">
            <v>kW</v>
          </cell>
          <cell r="L323" t="str">
            <v>暖房能力</v>
          </cell>
          <cell r="N323" t="str">
            <v>kW</v>
          </cell>
          <cell r="O323" t="str">
            <v>消費電力(暖房)</v>
          </cell>
          <cell r="Q323" t="str">
            <v>kW</v>
          </cell>
          <cell r="R323" t="str">
            <v>電源</v>
          </cell>
          <cell r="S323" t="str">
            <v>三相</v>
          </cell>
          <cell r="T323" t="str">
            <v>φ</v>
          </cell>
          <cell r="U323" t="str">
            <v>電圧</v>
          </cell>
          <cell r="V323">
            <v>200</v>
          </cell>
          <cell r="W323" t="str">
            <v>V</v>
          </cell>
          <cell r="X323" t="str">
            <v>外形寸法　高さ</v>
          </cell>
          <cell r="Y323">
            <v>1445</v>
          </cell>
          <cell r="Z323" t="str">
            <v>mm</v>
          </cell>
          <cell r="AA323" t="str">
            <v>外形寸法　幅</v>
          </cell>
          <cell r="AB323">
            <v>990</v>
          </cell>
          <cell r="AC323" t="str">
            <v>mm</v>
          </cell>
          <cell r="AD323" t="str">
            <v>外形寸法　奥行</v>
          </cell>
          <cell r="AE323">
            <v>495</v>
          </cell>
          <cell r="AF323" t="str">
            <v>mm</v>
          </cell>
          <cell r="AG323" t="str">
            <v>圧縮機出力</v>
          </cell>
          <cell r="AH323">
            <v>4.0999999999999996</v>
          </cell>
          <cell r="AI323" t="str">
            <v>kW</v>
          </cell>
          <cell r="AJ323" t="str">
            <v>風量</v>
          </cell>
          <cell r="AK323">
            <v>100</v>
          </cell>
          <cell r="AL323" t="str">
            <v>m3/min</v>
          </cell>
          <cell r="AM323" t="str">
            <v>送風機出力</v>
          </cell>
          <cell r="AN323" t="str">
            <v>0.06＋0.06</v>
          </cell>
          <cell r="AO323" t="str">
            <v>kW</v>
          </cell>
          <cell r="AP323" t="str">
            <v>冷媒配管１(ガス)</v>
          </cell>
          <cell r="AQ323">
            <v>19.05</v>
          </cell>
          <cell r="AR323" t="str">
            <v>φ(mm)</v>
          </cell>
          <cell r="AS323" t="str">
            <v>冷媒配管１(液)</v>
          </cell>
          <cell r="AT323">
            <v>9.52</v>
          </cell>
          <cell r="AU323" t="str">
            <v>φ(mm)</v>
          </cell>
          <cell r="AV323" t="str">
            <v>製品質量</v>
          </cell>
          <cell r="AW323">
            <v>171</v>
          </cell>
          <cell r="AX323" t="str">
            <v>kg</v>
          </cell>
        </row>
        <row r="324">
          <cell r="B324" t="str">
            <v>PUY-J224M-A</v>
          </cell>
          <cell r="C324" t="str">
            <v>標準価格</v>
          </cell>
          <cell r="D324">
            <v>1400000</v>
          </cell>
          <cell r="E324" t="str">
            <v>円</v>
          </cell>
          <cell r="F324" t="str">
            <v>冷房能力</v>
          </cell>
          <cell r="G324">
            <v>22.4</v>
          </cell>
          <cell r="H324" t="str">
            <v>kW</v>
          </cell>
          <cell r="I324" t="str">
            <v>消費電力(冷房)</v>
          </cell>
          <cell r="J324">
            <v>9.43</v>
          </cell>
          <cell r="K324" t="str">
            <v>kW</v>
          </cell>
          <cell r="L324" t="str">
            <v>暖房能力</v>
          </cell>
          <cell r="N324" t="str">
            <v>kW</v>
          </cell>
          <cell r="O324" t="str">
            <v>消費電力(暖房)</v>
          </cell>
          <cell r="Q324" t="str">
            <v>kW</v>
          </cell>
          <cell r="R324" t="str">
            <v>電源</v>
          </cell>
          <cell r="S324" t="str">
            <v>三相</v>
          </cell>
          <cell r="T324" t="str">
            <v>φ</v>
          </cell>
          <cell r="U324" t="str">
            <v>電圧</v>
          </cell>
          <cell r="V324">
            <v>200</v>
          </cell>
          <cell r="W324" t="str">
            <v>V</v>
          </cell>
          <cell r="X324" t="str">
            <v>外形寸法　高さ</v>
          </cell>
          <cell r="Y324">
            <v>1445</v>
          </cell>
          <cell r="Z324" t="str">
            <v>mm</v>
          </cell>
          <cell r="AA324" t="str">
            <v>外形寸法　幅</v>
          </cell>
          <cell r="AB324">
            <v>990</v>
          </cell>
          <cell r="AC324" t="str">
            <v>mm</v>
          </cell>
          <cell r="AD324" t="str">
            <v>外形寸法　奥行</v>
          </cell>
          <cell r="AE324">
            <v>990</v>
          </cell>
          <cell r="AF324" t="str">
            <v>mm</v>
          </cell>
          <cell r="AG324" t="str">
            <v>圧縮機出力</v>
          </cell>
          <cell r="AH324">
            <v>5.5</v>
          </cell>
          <cell r="AI324" t="str">
            <v>kW</v>
          </cell>
          <cell r="AJ324" t="str">
            <v>風量</v>
          </cell>
          <cell r="AK324">
            <v>150</v>
          </cell>
          <cell r="AL324" t="str">
            <v>m3/min</v>
          </cell>
          <cell r="AM324" t="str">
            <v>送風機出力</v>
          </cell>
          <cell r="AN324">
            <v>0.185</v>
          </cell>
          <cell r="AO324" t="str">
            <v>kW</v>
          </cell>
          <cell r="AP324" t="str">
            <v>冷媒配管１(ガス)</v>
          </cell>
          <cell r="AQ324">
            <v>25.4</v>
          </cell>
          <cell r="AR324" t="str">
            <v>φ(mm)</v>
          </cell>
          <cell r="AS324" t="str">
            <v>冷媒配管１(液)</v>
          </cell>
          <cell r="AT324">
            <v>12.7</v>
          </cell>
          <cell r="AU324" t="str">
            <v>φ(mm)</v>
          </cell>
          <cell r="AV324" t="str">
            <v>製品質量</v>
          </cell>
          <cell r="AW324">
            <v>270</v>
          </cell>
          <cell r="AX324" t="str">
            <v>kg</v>
          </cell>
        </row>
        <row r="325">
          <cell r="B325" t="str">
            <v>PUY-J224M-A-BS</v>
          </cell>
          <cell r="C325" t="str">
            <v>標準価格</v>
          </cell>
          <cell r="D325">
            <v>1640000</v>
          </cell>
          <cell r="E325" t="str">
            <v>円</v>
          </cell>
          <cell r="F325" t="str">
            <v>冷房能力</v>
          </cell>
          <cell r="G325">
            <v>22.4</v>
          </cell>
          <cell r="H325" t="str">
            <v>kW</v>
          </cell>
          <cell r="I325" t="str">
            <v>消費電力(冷房)</v>
          </cell>
          <cell r="J325">
            <v>9.43</v>
          </cell>
          <cell r="K325" t="str">
            <v>kW</v>
          </cell>
          <cell r="L325" t="str">
            <v>暖房能力</v>
          </cell>
          <cell r="N325" t="str">
            <v>kW</v>
          </cell>
          <cell r="O325" t="str">
            <v>消費電力(暖房)</v>
          </cell>
          <cell r="Q325" t="str">
            <v>kW</v>
          </cell>
          <cell r="R325" t="str">
            <v>電源</v>
          </cell>
          <cell r="S325" t="str">
            <v>三相</v>
          </cell>
          <cell r="T325" t="str">
            <v>φ</v>
          </cell>
          <cell r="U325" t="str">
            <v>電圧</v>
          </cell>
          <cell r="V325">
            <v>200</v>
          </cell>
          <cell r="W325" t="str">
            <v>V</v>
          </cell>
          <cell r="X325" t="str">
            <v>外形寸法　高さ</v>
          </cell>
          <cell r="Y325">
            <v>1445</v>
          </cell>
          <cell r="Z325" t="str">
            <v>mm</v>
          </cell>
          <cell r="AA325" t="str">
            <v>外形寸法　幅</v>
          </cell>
          <cell r="AB325">
            <v>990</v>
          </cell>
          <cell r="AC325" t="str">
            <v>mm</v>
          </cell>
          <cell r="AD325" t="str">
            <v>外形寸法　奥行</v>
          </cell>
          <cell r="AE325">
            <v>990</v>
          </cell>
          <cell r="AF325" t="str">
            <v>mm</v>
          </cell>
          <cell r="AG325" t="str">
            <v>圧縮機出力</v>
          </cell>
          <cell r="AH325">
            <v>5.5</v>
          </cell>
          <cell r="AI325" t="str">
            <v>kW</v>
          </cell>
          <cell r="AJ325" t="str">
            <v>風量</v>
          </cell>
          <cell r="AK325">
            <v>150</v>
          </cell>
          <cell r="AL325" t="str">
            <v>m3/min</v>
          </cell>
          <cell r="AM325" t="str">
            <v>送風機出力</v>
          </cell>
          <cell r="AN325">
            <v>0.185</v>
          </cell>
          <cell r="AO325" t="str">
            <v>kW</v>
          </cell>
          <cell r="AP325" t="str">
            <v>冷媒配管１(ガス)</v>
          </cell>
          <cell r="AQ325">
            <v>25.4</v>
          </cell>
          <cell r="AR325" t="str">
            <v>φ(mm)</v>
          </cell>
          <cell r="AS325" t="str">
            <v>冷媒配管１(液)</v>
          </cell>
          <cell r="AT325">
            <v>12.7</v>
          </cell>
          <cell r="AU325" t="str">
            <v>φ(mm)</v>
          </cell>
          <cell r="AV325" t="str">
            <v>製品質量</v>
          </cell>
          <cell r="AW325">
            <v>270</v>
          </cell>
          <cell r="AX325" t="str">
            <v>kg</v>
          </cell>
        </row>
        <row r="326">
          <cell r="B326" t="str">
            <v>PUY-J224M-A-BSG</v>
          </cell>
          <cell r="C326" t="str">
            <v>標準価格</v>
          </cell>
          <cell r="D326">
            <v>1710000</v>
          </cell>
          <cell r="E326" t="str">
            <v>円</v>
          </cell>
          <cell r="F326" t="str">
            <v>冷房能力</v>
          </cell>
          <cell r="G326">
            <v>22.4</v>
          </cell>
          <cell r="H326" t="str">
            <v>kW</v>
          </cell>
          <cell r="I326" t="str">
            <v>消費電力(冷房)</v>
          </cell>
          <cell r="J326">
            <v>9.43</v>
          </cell>
          <cell r="K326" t="str">
            <v>kW</v>
          </cell>
          <cell r="L326" t="str">
            <v>暖房能力</v>
          </cell>
          <cell r="N326" t="str">
            <v>kW</v>
          </cell>
          <cell r="O326" t="str">
            <v>消費電力(暖房)</v>
          </cell>
          <cell r="Q326" t="str">
            <v>kW</v>
          </cell>
          <cell r="R326" t="str">
            <v>電源</v>
          </cell>
          <cell r="S326" t="str">
            <v>三相</v>
          </cell>
          <cell r="T326" t="str">
            <v>φ</v>
          </cell>
          <cell r="U326" t="str">
            <v>電圧</v>
          </cell>
          <cell r="V326">
            <v>200</v>
          </cell>
          <cell r="W326" t="str">
            <v>V</v>
          </cell>
          <cell r="X326" t="str">
            <v>外形寸法　高さ</v>
          </cell>
          <cell r="Y326">
            <v>1445</v>
          </cell>
          <cell r="Z326" t="str">
            <v>mm</v>
          </cell>
          <cell r="AA326" t="str">
            <v>外形寸法　幅</v>
          </cell>
          <cell r="AB326">
            <v>990</v>
          </cell>
          <cell r="AC326" t="str">
            <v>mm</v>
          </cell>
          <cell r="AD326" t="str">
            <v>外形寸法　奥行</v>
          </cell>
          <cell r="AE326">
            <v>990</v>
          </cell>
          <cell r="AF326" t="str">
            <v>mm</v>
          </cell>
          <cell r="AG326" t="str">
            <v>圧縮機出力</v>
          </cell>
          <cell r="AH326">
            <v>5.5</v>
          </cell>
          <cell r="AI326" t="str">
            <v>kW</v>
          </cell>
          <cell r="AJ326" t="str">
            <v>風量</v>
          </cell>
          <cell r="AK326">
            <v>150</v>
          </cell>
          <cell r="AL326" t="str">
            <v>m3/min</v>
          </cell>
          <cell r="AM326" t="str">
            <v>送風機出力</v>
          </cell>
          <cell r="AN326">
            <v>0.185</v>
          </cell>
          <cell r="AO326" t="str">
            <v>kW</v>
          </cell>
          <cell r="AP326" t="str">
            <v>冷媒配管１(ガス)</v>
          </cell>
          <cell r="AQ326">
            <v>25.4</v>
          </cell>
          <cell r="AR326" t="str">
            <v>φ(mm)</v>
          </cell>
          <cell r="AS326" t="str">
            <v>冷媒配管１(液)</v>
          </cell>
          <cell r="AT326">
            <v>12.7</v>
          </cell>
          <cell r="AU326" t="str">
            <v>φ(mm)</v>
          </cell>
          <cell r="AV326" t="str">
            <v>製品質量</v>
          </cell>
          <cell r="AW326">
            <v>270</v>
          </cell>
          <cell r="AX326" t="str">
            <v>kg</v>
          </cell>
        </row>
        <row r="327">
          <cell r="B327" t="str">
            <v>PUY-J224M-B</v>
          </cell>
          <cell r="C327" t="str">
            <v>標準価格</v>
          </cell>
          <cell r="D327">
            <v>1400000</v>
          </cell>
          <cell r="E327" t="str">
            <v>円</v>
          </cell>
          <cell r="F327" t="str">
            <v>冷房能力</v>
          </cell>
          <cell r="G327">
            <v>22.4</v>
          </cell>
          <cell r="H327" t="str">
            <v>kW</v>
          </cell>
          <cell r="I327" t="str">
            <v>消費電力(冷房)</v>
          </cell>
          <cell r="J327">
            <v>8.64</v>
          </cell>
          <cell r="K327" t="str">
            <v>kW</v>
          </cell>
          <cell r="L327" t="str">
            <v>暖房能力</v>
          </cell>
          <cell r="N327" t="str">
            <v>kW</v>
          </cell>
          <cell r="O327" t="str">
            <v>消費電力(暖房)</v>
          </cell>
          <cell r="Q327" t="str">
            <v>kW</v>
          </cell>
          <cell r="R327" t="str">
            <v>電源</v>
          </cell>
          <cell r="S327" t="str">
            <v>三相</v>
          </cell>
          <cell r="T327" t="str">
            <v>φ</v>
          </cell>
          <cell r="U327" t="str">
            <v>電圧</v>
          </cell>
          <cell r="V327">
            <v>200</v>
          </cell>
          <cell r="W327" t="str">
            <v>V</v>
          </cell>
          <cell r="X327" t="str">
            <v>外形寸法　高さ</v>
          </cell>
          <cell r="Y327">
            <v>1715</v>
          </cell>
          <cell r="Z327" t="str">
            <v>mm</v>
          </cell>
          <cell r="AA327" t="str">
            <v>外形寸法　幅</v>
          </cell>
          <cell r="AB327">
            <v>990</v>
          </cell>
          <cell r="AC327" t="str">
            <v>mm</v>
          </cell>
          <cell r="AD327" t="str">
            <v>外形寸法　奥行</v>
          </cell>
          <cell r="AE327">
            <v>840</v>
          </cell>
          <cell r="AF327" t="str">
            <v>mm</v>
          </cell>
          <cell r="AG327" t="str">
            <v>圧縮機出力</v>
          </cell>
          <cell r="AH327">
            <v>5.5</v>
          </cell>
          <cell r="AI327" t="str">
            <v>kW</v>
          </cell>
          <cell r="AJ327" t="str">
            <v>風量</v>
          </cell>
          <cell r="AK327">
            <v>185</v>
          </cell>
          <cell r="AL327" t="str">
            <v>m3/min</v>
          </cell>
          <cell r="AM327" t="str">
            <v>送風機出力</v>
          </cell>
          <cell r="AN327">
            <v>0.35</v>
          </cell>
          <cell r="AO327" t="str">
            <v>kW</v>
          </cell>
          <cell r="AP327" t="str">
            <v>冷媒配管１(ガス)</v>
          </cell>
          <cell r="AQ327">
            <v>25.4</v>
          </cell>
          <cell r="AR327" t="str">
            <v>φ(mm)</v>
          </cell>
          <cell r="AS327" t="str">
            <v>冷媒配管１(液)</v>
          </cell>
          <cell r="AT327">
            <v>12.7</v>
          </cell>
          <cell r="AU327" t="str">
            <v>φ(mm)</v>
          </cell>
          <cell r="AV327" t="str">
            <v>製品質量</v>
          </cell>
          <cell r="AW327">
            <v>220</v>
          </cell>
          <cell r="AX327" t="str">
            <v>kg</v>
          </cell>
        </row>
        <row r="328">
          <cell r="B328" t="str">
            <v>PUY-J224M-B-BS</v>
          </cell>
          <cell r="C328" t="str">
            <v>標準価格</v>
          </cell>
          <cell r="D328">
            <v>1640000</v>
          </cell>
          <cell r="E328" t="str">
            <v>円</v>
          </cell>
          <cell r="F328" t="str">
            <v>冷房能力</v>
          </cell>
          <cell r="G328">
            <v>22.4</v>
          </cell>
          <cell r="H328" t="str">
            <v>kW</v>
          </cell>
          <cell r="I328" t="str">
            <v>消費電力(冷房)</v>
          </cell>
          <cell r="J328">
            <v>8.64</v>
          </cell>
          <cell r="K328" t="str">
            <v>kW</v>
          </cell>
          <cell r="L328" t="str">
            <v>暖房能力</v>
          </cell>
          <cell r="N328" t="str">
            <v>kW</v>
          </cell>
          <cell r="O328" t="str">
            <v>消費電力(暖房)</v>
          </cell>
          <cell r="Q328" t="str">
            <v>kW</v>
          </cell>
          <cell r="R328" t="str">
            <v>電源</v>
          </cell>
          <cell r="S328" t="str">
            <v>三相</v>
          </cell>
          <cell r="T328" t="str">
            <v>φ</v>
          </cell>
          <cell r="U328" t="str">
            <v>電圧</v>
          </cell>
          <cell r="V328">
            <v>200</v>
          </cell>
          <cell r="W328" t="str">
            <v>V</v>
          </cell>
          <cell r="X328" t="str">
            <v>外形寸法　高さ</v>
          </cell>
          <cell r="Y328">
            <v>1715</v>
          </cell>
          <cell r="Z328" t="str">
            <v>mm</v>
          </cell>
          <cell r="AA328" t="str">
            <v>外形寸法　幅</v>
          </cell>
          <cell r="AB328">
            <v>990</v>
          </cell>
          <cell r="AC328" t="str">
            <v>mm</v>
          </cell>
          <cell r="AD328" t="str">
            <v>外形寸法　奥行</v>
          </cell>
          <cell r="AE328">
            <v>840</v>
          </cell>
          <cell r="AF328" t="str">
            <v>mm</v>
          </cell>
          <cell r="AG328" t="str">
            <v>圧縮機出力</v>
          </cell>
          <cell r="AH328">
            <v>5.5</v>
          </cell>
          <cell r="AI328" t="str">
            <v>kW</v>
          </cell>
          <cell r="AJ328" t="str">
            <v>風量</v>
          </cell>
          <cell r="AK328">
            <v>185</v>
          </cell>
          <cell r="AL328" t="str">
            <v>m3/min</v>
          </cell>
          <cell r="AM328" t="str">
            <v>送風機出力</v>
          </cell>
          <cell r="AN328">
            <v>0.35</v>
          </cell>
          <cell r="AO328" t="str">
            <v>kW</v>
          </cell>
          <cell r="AP328" t="str">
            <v>冷媒配管１(ガス)</v>
          </cell>
          <cell r="AQ328">
            <v>25.4</v>
          </cell>
          <cell r="AR328" t="str">
            <v>φ(mm)</v>
          </cell>
          <cell r="AS328" t="str">
            <v>冷媒配管１(液)</v>
          </cell>
          <cell r="AT328">
            <v>12.7</v>
          </cell>
          <cell r="AU328" t="str">
            <v>φ(mm)</v>
          </cell>
          <cell r="AV328" t="str">
            <v>製品質量</v>
          </cell>
          <cell r="AW328">
            <v>220</v>
          </cell>
          <cell r="AX328" t="str">
            <v>kg</v>
          </cell>
        </row>
        <row r="329">
          <cell r="B329" t="str">
            <v>PUY-J224M-B-BSG</v>
          </cell>
          <cell r="C329" t="str">
            <v>標準価格</v>
          </cell>
          <cell r="D329">
            <v>1710000</v>
          </cell>
          <cell r="E329" t="str">
            <v>円</v>
          </cell>
          <cell r="F329" t="str">
            <v>冷房能力</v>
          </cell>
          <cell r="G329">
            <v>22.4</v>
          </cell>
          <cell r="H329" t="str">
            <v>kW</v>
          </cell>
          <cell r="I329" t="str">
            <v>消費電力(冷房)</v>
          </cell>
          <cell r="J329">
            <v>8.64</v>
          </cell>
          <cell r="K329" t="str">
            <v>kW</v>
          </cell>
          <cell r="L329" t="str">
            <v>暖房能力</v>
          </cell>
          <cell r="N329" t="str">
            <v>kW</v>
          </cell>
          <cell r="O329" t="str">
            <v>消費電力(暖房)</v>
          </cell>
          <cell r="Q329" t="str">
            <v>kW</v>
          </cell>
          <cell r="R329" t="str">
            <v>電源</v>
          </cell>
          <cell r="S329" t="str">
            <v>三相</v>
          </cell>
          <cell r="T329" t="str">
            <v>φ</v>
          </cell>
          <cell r="U329" t="str">
            <v>電圧</v>
          </cell>
          <cell r="V329">
            <v>200</v>
          </cell>
          <cell r="W329" t="str">
            <v>V</v>
          </cell>
          <cell r="X329" t="str">
            <v>外形寸法　高さ</v>
          </cell>
          <cell r="Y329">
            <v>1715</v>
          </cell>
          <cell r="Z329" t="str">
            <v>mm</v>
          </cell>
          <cell r="AA329" t="str">
            <v>外形寸法　幅</v>
          </cell>
          <cell r="AB329">
            <v>990</v>
          </cell>
          <cell r="AC329" t="str">
            <v>mm</v>
          </cell>
          <cell r="AD329" t="str">
            <v>外形寸法　奥行</v>
          </cell>
          <cell r="AE329">
            <v>840</v>
          </cell>
          <cell r="AF329" t="str">
            <v>mm</v>
          </cell>
          <cell r="AG329" t="str">
            <v>圧縮機出力</v>
          </cell>
          <cell r="AH329">
            <v>5.5</v>
          </cell>
          <cell r="AI329" t="str">
            <v>kW</v>
          </cell>
          <cell r="AJ329" t="str">
            <v>風量</v>
          </cell>
          <cell r="AK329">
            <v>185</v>
          </cell>
          <cell r="AL329" t="str">
            <v>m3/min</v>
          </cell>
          <cell r="AM329" t="str">
            <v>送風機出力</v>
          </cell>
          <cell r="AN329">
            <v>0.35</v>
          </cell>
          <cell r="AO329" t="str">
            <v>kW</v>
          </cell>
          <cell r="AP329" t="str">
            <v>冷媒配管１(ガス)</v>
          </cell>
          <cell r="AQ329">
            <v>25.4</v>
          </cell>
          <cell r="AR329" t="str">
            <v>φ(mm)</v>
          </cell>
          <cell r="AS329" t="str">
            <v>冷媒配管１(液)</v>
          </cell>
          <cell r="AT329">
            <v>12.7</v>
          </cell>
          <cell r="AU329" t="str">
            <v>φ(mm)</v>
          </cell>
          <cell r="AV329" t="str">
            <v>製品質量</v>
          </cell>
          <cell r="AW329">
            <v>220</v>
          </cell>
          <cell r="AX329" t="str">
            <v>kg</v>
          </cell>
        </row>
        <row r="330">
          <cell r="B330" t="str">
            <v>PUY-J280M-A</v>
          </cell>
          <cell r="C330" t="str">
            <v>標準価格</v>
          </cell>
          <cell r="D330">
            <v>1530000</v>
          </cell>
          <cell r="E330" t="str">
            <v>円</v>
          </cell>
          <cell r="F330" t="str">
            <v>冷房能力</v>
          </cell>
          <cell r="G330">
            <v>28</v>
          </cell>
          <cell r="H330" t="str">
            <v>kW</v>
          </cell>
          <cell r="I330" t="str">
            <v>消費電力(冷房)</v>
          </cell>
          <cell r="J330">
            <v>11.8</v>
          </cell>
          <cell r="K330" t="str">
            <v>kW</v>
          </cell>
          <cell r="L330" t="str">
            <v>暖房能力</v>
          </cell>
          <cell r="N330" t="str">
            <v>kW</v>
          </cell>
          <cell r="O330" t="str">
            <v>消費電力(暖房)</v>
          </cell>
          <cell r="Q330" t="str">
            <v>kW</v>
          </cell>
          <cell r="R330" t="str">
            <v>電源</v>
          </cell>
          <cell r="S330" t="str">
            <v>三相</v>
          </cell>
          <cell r="T330" t="str">
            <v>φ</v>
          </cell>
          <cell r="U330" t="str">
            <v>電圧</v>
          </cell>
          <cell r="V330">
            <v>200</v>
          </cell>
          <cell r="W330" t="str">
            <v>V</v>
          </cell>
          <cell r="X330" t="str">
            <v>外形寸法　高さ</v>
          </cell>
          <cell r="Y330">
            <v>1445</v>
          </cell>
          <cell r="Z330" t="str">
            <v>mm</v>
          </cell>
          <cell r="AA330" t="str">
            <v>外形寸法　幅</v>
          </cell>
          <cell r="AB330">
            <v>990</v>
          </cell>
          <cell r="AC330" t="str">
            <v>mm</v>
          </cell>
          <cell r="AD330" t="str">
            <v>外形寸法　奥行</v>
          </cell>
          <cell r="AE330">
            <v>990</v>
          </cell>
          <cell r="AF330" t="str">
            <v>mm</v>
          </cell>
          <cell r="AG330" t="str">
            <v>圧縮機出力</v>
          </cell>
          <cell r="AH330">
            <v>7.5</v>
          </cell>
          <cell r="AI330" t="str">
            <v>kW</v>
          </cell>
          <cell r="AJ330" t="str">
            <v>風量</v>
          </cell>
          <cell r="AK330">
            <v>200</v>
          </cell>
          <cell r="AL330" t="str">
            <v>m3/min</v>
          </cell>
          <cell r="AM330" t="str">
            <v>送風機出力</v>
          </cell>
          <cell r="AN330" t="str">
            <v>0.08X4</v>
          </cell>
          <cell r="AO330" t="str">
            <v>kW</v>
          </cell>
          <cell r="AP330" t="str">
            <v>冷媒配管１(ガス)</v>
          </cell>
          <cell r="AQ330">
            <v>28.58</v>
          </cell>
          <cell r="AR330" t="str">
            <v>φ(mm)</v>
          </cell>
          <cell r="AS330" t="str">
            <v>冷媒配管１(液)</v>
          </cell>
          <cell r="AT330">
            <v>12.7</v>
          </cell>
          <cell r="AU330" t="str">
            <v>φ(mm)</v>
          </cell>
          <cell r="AV330" t="str">
            <v>製品質量</v>
          </cell>
          <cell r="AW330">
            <v>295</v>
          </cell>
          <cell r="AX330" t="str">
            <v>kg</v>
          </cell>
        </row>
        <row r="331">
          <cell r="B331" t="str">
            <v>PUY-J280M-A-BS</v>
          </cell>
          <cell r="C331" t="str">
            <v>標準価格</v>
          </cell>
          <cell r="D331">
            <v>1800000</v>
          </cell>
          <cell r="E331" t="str">
            <v>円</v>
          </cell>
          <cell r="F331" t="str">
            <v>冷房能力</v>
          </cell>
          <cell r="G331">
            <v>28</v>
          </cell>
          <cell r="H331" t="str">
            <v>kW</v>
          </cell>
          <cell r="I331" t="str">
            <v>消費電力(冷房)</v>
          </cell>
          <cell r="J331">
            <v>11.8</v>
          </cell>
          <cell r="K331" t="str">
            <v>kW</v>
          </cell>
          <cell r="L331" t="str">
            <v>暖房能力</v>
          </cell>
          <cell r="N331" t="str">
            <v>kW</v>
          </cell>
          <cell r="O331" t="str">
            <v>消費電力(暖房)</v>
          </cell>
          <cell r="Q331" t="str">
            <v>kW</v>
          </cell>
          <cell r="R331" t="str">
            <v>電源</v>
          </cell>
          <cell r="S331" t="str">
            <v>三相</v>
          </cell>
          <cell r="T331" t="str">
            <v>φ</v>
          </cell>
          <cell r="U331" t="str">
            <v>電圧</v>
          </cell>
          <cell r="V331">
            <v>200</v>
          </cell>
          <cell r="W331" t="str">
            <v>V</v>
          </cell>
          <cell r="X331" t="str">
            <v>外形寸法　高さ</v>
          </cell>
          <cell r="Y331">
            <v>1445</v>
          </cell>
          <cell r="Z331" t="str">
            <v>mm</v>
          </cell>
          <cell r="AA331" t="str">
            <v>外形寸法　幅</v>
          </cell>
          <cell r="AB331">
            <v>990</v>
          </cell>
          <cell r="AC331" t="str">
            <v>mm</v>
          </cell>
          <cell r="AD331" t="str">
            <v>外形寸法　奥行</v>
          </cell>
          <cell r="AE331">
            <v>990</v>
          </cell>
          <cell r="AF331" t="str">
            <v>mm</v>
          </cell>
          <cell r="AG331" t="str">
            <v>圧縮機出力</v>
          </cell>
          <cell r="AH331">
            <v>7.5</v>
          </cell>
          <cell r="AI331" t="str">
            <v>kW</v>
          </cell>
          <cell r="AJ331" t="str">
            <v>風量</v>
          </cell>
          <cell r="AK331">
            <v>200</v>
          </cell>
          <cell r="AL331" t="str">
            <v>m3/min</v>
          </cell>
          <cell r="AM331" t="str">
            <v>送風機出力</v>
          </cell>
          <cell r="AN331" t="str">
            <v>0.08X4</v>
          </cell>
          <cell r="AO331" t="str">
            <v>kW</v>
          </cell>
          <cell r="AP331" t="str">
            <v>冷媒配管１(ガス)</v>
          </cell>
          <cell r="AQ331">
            <v>28.58</v>
          </cell>
          <cell r="AR331" t="str">
            <v>φ(mm)</v>
          </cell>
          <cell r="AS331" t="str">
            <v>冷媒配管１(液)</v>
          </cell>
          <cell r="AT331">
            <v>12.7</v>
          </cell>
          <cell r="AU331" t="str">
            <v>φ(mm)</v>
          </cell>
          <cell r="AV331" t="str">
            <v>製品質量</v>
          </cell>
          <cell r="AW331">
            <v>295</v>
          </cell>
          <cell r="AX331" t="str">
            <v>kg</v>
          </cell>
        </row>
        <row r="332">
          <cell r="B332" t="str">
            <v>PUY-J280M-A-BSG</v>
          </cell>
          <cell r="C332" t="str">
            <v>標準価格</v>
          </cell>
          <cell r="D332">
            <v>1870000</v>
          </cell>
          <cell r="E332" t="str">
            <v>円</v>
          </cell>
          <cell r="F332" t="str">
            <v>冷房能力</v>
          </cell>
          <cell r="G332">
            <v>28</v>
          </cell>
          <cell r="H332" t="str">
            <v>kW</v>
          </cell>
          <cell r="I332" t="str">
            <v>消費電力(冷房)</v>
          </cell>
          <cell r="J332">
            <v>11.8</v>
          </cell>
          <cell r="K332" t="str">
            <v>kW</v>
          </cell>
          <cell r="L332" t="str">
            <v>暖房能力</v>
          </cell>
          <cell r="N332" t="str">
            <v>kW</v>
          </cell>
          <cell r="O332" t="str">
            <v>消費電力(暖房)</v>
          </cell>
          <cell r="Q332" t="str">
            <v>kW</v>
          </cell>
          <cell r="R332" t="str">
            <v>電源</v>
          </cell>
          <cell r="S332" t="str">
            <v>三相</v>
          </cell>
          <cell r="T332" t="str">
            <v>φ</v>
          </cell>
          <cell r="U332" t="str">
            <v>電圧</v>
          </cell>
          <cell r="V332">
            <v>200</v>
          </cell>
          <cell r="W332" t="str">
            <v>V</v>
          </cell>
          <cell r="X332" t="str">
            <v>外形寸法　高さ</v>
          </cell>
          <cell r="Y332">
            <v>1445</v>
          </cell>
          <cell r="Z332" t="str">
            <v>mm</v>
          </cell>
          <cell r="AA332" t="str">
            <v>外形寸法　幅</v>
          </cell>
          <cell r="AB332">
            <v>990</v>
          </cell>
          <cell r="AC332" t="str">
            <v>mm</v>
          </cell>
          <cell r="AD332" t="str">
            <v>外形寸法　奥行</v>
          </cell>
          <cell r="AE332">
            <v>990</v>
          </cell>
          <cell r="AF332" t="str">
            <v>mm</v>
          </cell>
          <cell r="AG332" t="str">
            <v>圧縮機出力</v>
          </cell>
          <cell r="AH332">
            <v>7.5</v>
          </cell>
          <cell r="AI332" t="str">
            <v>kW</v>
          </cell>
          <cell r="AJ332" t="str">
            <v>風量</v>
          </cell>
          <cell r="AK332">
            <v>200</v>
          </cell>
          <cell r="AL332" t="str">
            <v>m3/min</v>
          </cell>
          <cell r="AM332" t="str">
            <v>送風機出力</v>
          </cell>
          <cell r="AN332" t="str">
            <v>0.08X4</v>
          </cell>
          <cell r="AO332" t="str">
            <v>kW</v>
          </cell>
          <cell r="AP332" t="str">
            <v>冷媒配管１(ガス)</v>
          </cell>
          <cell r="AQ332">
            <v>28.58</v>
          </cell>
          <cell r="AR332" t="str">
            <v>φ(mm)</v>
          </cell>
          <cell r="AS332" t="str">
            <v>冷媒配管１(液)</v>
          </cell>
          <cell r="AT332">
            <v>12.7</v>
          </cell>
          <cell r="AU332" t="str">
            <v>φ(mm)</v>
          </cell>
          <cell r="AV332" t="str">
            <v>製品質量</v>
          </cell>
          <cell r="AW332">
            <v>295</v>
          </cell>
          <cell r="AX332" t="str">
            <v>kg</v>
          </cell>
        </row>
        <row r="333">
          <cell r="B333" t="str">
            <v>PUY-J280M-B</v>
          </cell>
          <cell r="C333" t="str">
            <v>標準価格</v>
          </cell>
          <cell r="D333">
            <v>1530000</v>
          </cell>
          <cell r="E333" t="str">
            <v>円</v>
          </cell>
          <cell r="F333" t="str">
            <v>冷房能力</v>
          </cell>
          <cell r="G333">
            <v>28</v>
          </cell>
          <cell r="H333" t="str">
            <v>kW</v>
          </cell>
          <cell r="I333" t="str">
            <v>消費電力(冷房)</v>
          </cell>
          <cell r="J333">
            <v>10.92</v>
          </cell>
          <cell r="K333" t="str">
            <v>kW</v>
          </cell>
          <cell r="L333" t="str">
            <v>暖房能力</v>
          </cell>
          <cell r="N333" t="str">
            <v>kW</v>
          </cell>
          <cell r="O333" t="str">
            <v>消費電力(暖房)</v>
          </cell>
          <cell r="Q333" t="str">
            <v>kW</v>
          </cell>
          <cell r="R333" t="str">
            <v>電源</v>
          </cell>
          <cell r="S333" t="str">
            <v>三相</v>
          </cell>
          <cell r="T333" t="str">
            <v>φ</v>
          </cell>
          <cell r="U333" t="str">
            <v>電圧</v>
          </cell>
          <cell r="V333">
            <v>200</v>
          </cell>
          <cell r="W333" t="str">
            <v>V</v>
          </cell>
          <cell r="X333" t="str">
            <v>外形寸法　高さ</v>
          </cell>
          <cell r="Y333">
            <v>1715</v>
          </cell>
          <cell r="Z333" t="str">
            <v>mm</v>
          </cell>
          <cell r="AA333" t="str">
            <v>外形寸法　幅</v>
          </cell>
          <cell r="AB333">
            <v>990</v>
          </cell>
          <cell r="AC333" t="str">
            <v>mm</v>
          </cell>
          <cell r="AD333" t="str">
            <v>外形寸法　奥行</v>
          </cell>
          <cell r="AE333">
            <v>840</v>
          </cell>
          <cell r="AF333" t="str">
            <v>mm</v>
          </cell>
          <cell r="AG333" t="str">
            <v>圧縮機出力</v>
          </cell>
          <cell r="AH333">
            <v>7.5</v>
          </cell>
          <cell r="AI333" t="str">
            <v>kW</v>
          </cell>
          <cell r="AJ333" t="str">
            <v>風量</v>
          </cell>
          <cell r="AK333">
            <v>185</v>
          </cell>
          <cell r="AL333" t="str">
            <v>m3/min</v>
          </cell>
          <cell r="AM333" t="str">
            <v>送風機出力</v>
          </cell>
          <cell r="AN333">
            <v>0.35</v>
          </cell>
          <cell r="AO333" t="str">
            <v>kW</v>
          </cell>
          <cell r="AP333" t="str">
            <v>冷媒配管１(ガス)</v>
          </cell>
          <cell r="AQ333">
            <v>28.58</v>
          </cell>
          <cell r="AR333" t="str">
            <v>φ(mm)</v>
          </cell>
          <cell r="AS333" t="str">
            <v>冷媒配管１(液)</v>
          </cell>
          <cell r="AT333">
            <v>12.7</v>
          </cell>
          <cell r="AU333" t="str">
            <v>φ(mm)</v>
          </cell>
          <cell r="AV333" t="str">
            <v>製品質量</v>
          </cell>
          <cell r="AW333">
            <v>235</v>
          </cell>
          <cell r="AX333" t="str">
            <v>kg</v>
          </cell>
        </row>
        <row r="334">
          <cell r="B334" t="str">
            <v>PUY-J280M-B-BS</v>
          </cell>
          <cell r="C334" t="str">
            <v>標準価格</v>
          </cell>
          <cell r="D334">
            <v>1800000</v>
          </cell>
          <cell r="E334" t="str">
            <v>円</v>
          </cell>
          <cell r="F334" t="str">
            <v>冷房能力</v>
          </cell>
          <cell r="G334">
            <v>28</v>
          </cell>
          <cell r="H334" t="str">
            <v>kW</v>
          </cell>
          <cell r="I334" t="str">
            <v>消費電力(冷房)</v>
          </cell>
          <cell r="J334">
            <v>10.92</v>
          </cell>
          <cell r="K334" t="str">
            <v>kW</v>
          </cell>
          <cell r="L334" t="str">
            <v>暖房能力</v>
          </cell>
          <cell r="N334" t="str">
            <v>kW</v>
          </cell>
          <cell r="O334" t="str">
            <v>消費電力(暖房)</v>
          </cell>
          <cell r="Q334" t="str">
            <v>kW</v>
          </cell>
          <cell r="R334" t="str">
            <v>電源</v>
          </cell>
          <cell r="S334" t="str">
            <v>三相</v>
          </cell>
          <cell r="T334" t="str">
            <v>φ</v>
          </cell>
          <cell r="U334" t="str">
            <v>電圧</v>
          </cell>
          <cell r="V334">
            <v>200</v>
          </cell>
          <cell r="W334" t="str">
            <v>V</v>
          </cell>
          <cell r="X334" t="str">
            <v>外形寸法　高さ</v>
          </cell>
          <cell r="Y334">
            <v>1715</v>
          </cell>
          <cell r="Z334" t="str">
            <v>mm</v>
          </cell>
          <cell r="AA334" t="str">
            <v>外形寸法　幅</v>
          </cell>
          <cell r="AB334">
            <v>990</v>
          </cell>
          <cell r="AC334" t="str">
            <v>mm</v>
          </cell>
          <cell r="AD334" t="str">
            <v>外形寸法　奥行</v>
          </cell>
          <cell r="AE334">
            <v>840</v>
          </cell>
          <cell r="AF334" t="str">
            <v>mm</v>
          </cell>
          <cell r="AG334" t="str">
            <v>圧縮機出力</v>
          </cell>
          <cell r="AH334">
            <v>7.5</v>
          </cell>
          <cell r="AI334" t="str">
            <v>kW</v>
          </cell>
          <cell r="AJ334" t="str">
            <v>風量</v>
          </cell>
          <cell r="AK334">
            <v>185</v>
          </cell>
          <cell r="AL334" t="str">
            <v>m3/min</v>
          </cell>
          <cell r="AM334" t="str">
            <v>送風機出力</v>
          </cell>
          <cell r="AN334">
            <v>0.35</v>
          </cell>
          <cell r="AO334" t="str">
            <v>kW</v>
          </cell>
          <cell r="AP334" t="str">
            <v>冷媒配管１(ガス)</v>
          </cell>
          <cell r="AQ334">
            <v>28.58</v>
          </cell>
          <cell r="AR334" t="str">
            <v>φ(mm)</v>
          </cell>
          <cell r="AS334" t="str">
            <v>冷媒配管１(液)</v>
          </cell>
          <cell r="AT334">
            <v>12.7</v>
          </cell>
          <cell r="AU334" t="str">
            <v>φ(mm)</v>
          </cell>
          <cell r="AV334" t="str">
            <v>製品質量</v>
          </cell>
          <cell r="AW334">
            <v>235</v>
          </cell>
          <cell r="AX334" t="str">
            <v>kg</v>
          </cell>
        </row>
        <row r="335">
          <cell r="B335" t="str">
            <v>PUY-J280M-B-BSG</v>
          </cell>
          <cell r="C335" t="str">
            <v>標準価格</v>
          </cell>
          <cell r="D335">
            <v>1870000</v>
          </cell>
          <cell r="E335" t="str">
            <v>円</v>
          </cell>
          <cell r="F335" t="str">
            <v>冷房能力</v>
          </cell>
          <cell r="G335">
            <v>28</v>
          </cell>
          <cell r="H335" t="str">
            <v>kW</v>
          </cell>
          <cell r="I335" t="str">
            <v>消費電力(冷房)</v>
          </cell>
          <cell r="J335">
            <v>10.92</v>
          </cell>
          <cell r="K335" t="str">
            <v>kW</v>
          </cell>
          <cell r="L335" t="str">
            <v>暖房能力</v>
          </cell>
          <cell r="N335" t="str">
            <v>kW</v>
          </cell>
          <cell r="O335" t="str">
            <v>消費電力(暖房)</v>
          </cell>
          <cell r="Q335" t="str">
            <v>kW</v>
          </cell>
          <cell r="R335" t="str">
            <v>電源</v>
          </cell>
          <cell r="S335" t="str">
            <v>三相</v>
          </cell>
          <cell r="T335" t="str">
            <v>φ</v>
          </cell>
          <cell r="U335" t="str">
            <v>電圧</v>
          </cell>
          <cell r="V335">
            <v>200</v>
          </cell>
          <cell r="W335" t="str">
            <v>V</v>
          </cell>
          <cell r="X335" t="str">
            <v>外形寸法　高さ</v>
          </cell>
          <cell r="Y335">
            <v>1715</v>
          </cell>
          <cell r="Z335" t="str">
            <v>mm</v>
          </cell>
          <cell r="AA335" t="str">
            <v>外形寸法　幅</v>
          </cell>
          <cell r="AB335">
            <v>990</v>
          </cell>
          <cell r="AC335" t="str">
            <v>mm</v>
          </cell>
          <cell r="AD335" t="str">
            <v>外形寸法　奥行</v>
          </cell>
          <cell r="AE335">
            <v>840</v>
          </cell>
          <cell r="AF335" t="str">
            <v>mm</v>
          </cell>
          <cell r="AG335" t="str">
            <v>圧縮機出力</v>
          </cell>
          <cell r="AH335">
            <v>7.5</v>
          </cell>
          <cell r="AI335" t="str">
            <v>kW</v>
          </cell>
          <cell r="AJ335" t="str">
            <v>風量</v>
          </cell>
          <cell r="AK335">
            <v>185</v>
          </cell>
          <cell r="AL335" t="str">
            <v>m3/min</v>
          </cell>
          <cell r="AM335" t="str">
            <v>送風機出力</v>
          </cell>
          <cell r="AN335">
            <v>0.35</v>
          </cell>
          <cell r="AO335" t="str">
            <v>kW</v>
          </cell>
          <cell r="AP335" t="str">
            <v>冷媒配管１(ガス)</v>
          </cell>
          <cell r="AQ335">
            <v>28.58</v>
          </cell>
          <cell r="AR335" t="str">
            <v>φ(mm)</v>
          </cell>
          <cell r="AS335" t="str">
            <v>冷媒配管１(液)</v>
          </cell>
          <cell r="AT335">
            <v>12.7</v>
          </cell>
          <cell r="AU335" t="str">
            <v>φ(mm)</v>
          </cell>
          <cell r="AV335" t="str">
            <v>製品質量</v>
          </cell>
          <cell r="AW335">
            <v>235</v>
          </cell>
          <cell r="AX335" t="str">
            <v>kg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A-1"/>
      <sheetName val="A-2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項目"/>
    </sheetNames>
    <sheetDataSet>
      <sheetData sheetId="0" refreshError="1">
        <row r="3">
          <cell r="E3" t="str">
            <v>名　　　　　　　称</v>
          </cell>
          <cell r="G3" t="str">
            <v>規 格 ・ 寸 法</v>
          </cell>
          <cell r="H3" t="str">
            <v>数　　量</v>
          </cell>
          <cell r="I3" t="str">
            <v>単位</v>
          </cell>
          <cell r="J3" t="str">
            <v>単　　価</v>
          </cell>
          <cell r="K3" t="str">
            <v>金　　　額</v>
          </cell>
          <cell r="M3" t="str">
            <v xml:space="preserve">    摘　　　　要</v>
          </cell>
        </row>
        <row r="5">
          <cell r="E5" t="str">
            <v>旭町総合福祉センター（仮称）</v>
          </cell>
          <cell r="G5" t="str">
            <v>建設工事</v>
          </cell>
        </row>
        <row r="9">
          <cell r="C9" t="str">
            <v>Ａ</v>
          </cell>
          <cell r="E9" t="str">
            <v>総合福祉センター建設工事</v>
          </cell>
          <cell r="H9">
            <v>1</v>
          </cell>
          <cell r="I9" t="str">
            <v>式</v>
          </cell>
          <cell r="K9">
            <v>425000000</v>
          </cell>
        </row>
        <row r="11">
          <cell r="C11" t="str">
            <v>Ｂ</v>
          </cell>
          <cell r="E11" t="str">
            <v>車庫建設工事</v>
          </cell>
          <cell r="H11">
            <v>1</v>
          </cell>
          <cell r="I11" t="str">
            <v>式</v>
          </cell>
          <cell r="K11">
            <v>20000000</v>
          </cell>
        </row>
        <row r="13">
          <cell r="C13" t="str">
            <v>Ｃ</v>
          </cell>
          <cell r="E13" t="str">
            <v>外　 構　 工　 事</v>
          </cell>
          <cell r="H13">
            <v>1</v>
          </cell>
          <cell r="I13" t="str">
            <v>式</v>
          </cell>
          <cell r="K13">
            <v>21000000</v>
          </cell>
        </row>
        <row r="15">
          <cell r="C15" t="str">
            <v>Ｄ</v>
          </cell>
          <cell r="E15" t="str">
            <v>温泉中継タンク設置工事</v>
          </cell>
          <cell r="H15">
            <v>1</v>
          </cell>
          <cell r="I15" t="str">
            <v>式</v>
          </cell>
          <cell r="K15">
            <v>10000000</v>
          </cell>
          <cell r="M15">
            <v>51000000</v>
          </cell>
        </row>
        <row r="23">
          <cell r="E23" t="str">
            <v>小　　　　　　計</v>
          </cell>
          <cell r="K23">
            <v>476000000</v>
          </cell>
        </row>
        <row r="25">
          <cell r="K25">
            <v>0</v>
          </cell>
        </row>
        <row r="27">
          <cell r="C27" t="str">
            <v>Ｇ</v>
          </cell>
          <cell r="E27" t="str">
            <v>消 費 税 相 当 額</v>
          </cell>
          <cell r="H27">
            <v>1</v>
          </cell>
          <cell r="I27" t="str">
            <v>式</v>
          </cell>
          <cell r="K27">
            <v>23800000</v>
          </cell>
        </row>
        <row r="33">
          <cell r="E33" t="str">
            <v>合　　　　　　計</v>
          </cell>
          <cell r="K33">
            <v>499800000</v>
          </cell>
        </row>
        <row r="40">
          <cell r="B40" t="str">
            <v xml:space="preserve">(株) 黒 川 建 築 事 務 所      </v>
          </cell>
          <cell r="M40" t="str">
            <v>ＮO－1</v>
          </cell>
        </row>
        <row r="43">
          <cell r="E43" t="str">
            <v>名　　　　　　　称</v>
          </cell>
          <cell r="G43" t="str">
            <v>規 格 ・ 寸 法</v>
          </cell>
          <cell r="H43" t="str">
            <v>数　　量</v>
          </cell>
          <cell r="I43" t="str">
            <v>単位</v>
          </cell>
          <cell r="J43" t="str">
            <v>単　　価</v>
          </cell>
          <cell r="K43" t="str">
            <v>金　　　額</v>
          </cell>
          <cell r="M43" t="str">
            <v xml:space="preserve">    摘　　　　要</v>
          </cell>
        </row>
        <row r="45">
          <cell r="E45" t="str">
            <v>旭町総合福祉センター（仮称）</v>
          </cell>
          <cell r="G45" t="str">
            <v>建設工事</v>
          </cell>
        </row>
        <row r="49">
          <cell r="C49" t="str">
            <v>Ａ</v>
          </cell>
          <cell r="E49" t="str">
            <v>総合福祉センター建設工事</v>
          </cell>
          <cell r="H49">
            <v>1</v>
          </cell>
          <cell r="I49" t="str">
            <v>式</v>
          </cell>
          <cell r="K49">
            <v>461000000</v>
          </cell>
        </row>
        <row r="51">
          <cell r="C51" t="str">
            <v>Ｂ</v>
          </cell>
          <cell r="E51" t="str">
            <v>車庫建設工事</v>
          </cell>
          <cell r="H51">
            <v>1</v>
          </cell>
          <cell r="I51" t="str">
            <v>式</v>
          </cell>
          <cell r="K51">
            <v>20000000</v>
          </cell>
        </row>
        <row r="53">
          <cell r="C53" t="str">
            <v>Ｃ</v>
          </cell>
          <cell r="E53" t="str">
            <v>外　 構　 工　 事</v>
          </cell>
          <cell r="H53">
            <v>1</v>
          </cell>
          <cell r="I53" t="str">
            <v>式</v>
          </cell>
          <cell r="K53">
            <v>21000000</v>
          </cell>
        </row>
        <row r="55">
          <cell r="C55" t="str">
            <v>Ｄ</v>
          </cell>
          <cell r="E55" t="str">
            <v>温泉中継タンク設置工事</v>
          </cell>
          <cell r="H55">
            <v>1</v>
          </cell>
          <cell r="I55" t="str">
            <v>式</v>
          </cell>
          <cell r="K55">
            <v>10000000</v>
          </cell>
          <cell r="M55">
            <v>51000000</v>
          </cell>
        </row>
        <row r="63">
          <cell r="E63" t="str">
            <v>小　　　　　　計</v>
          </cell>
          <cell r="K63">
            <v>512000000</v>
          </cell>
        </row>
        <row r="65">
          <cell r="K65">
            <v>0</v>
          </cell>
        </row>
        <row r="67">
          <cell r="C67" t="str">
            <v>Ｇ</v>
          </cell>
          <cell r="E67" t="str">
            <v>消 費 税 相 当 額</v>
          </cell>
          <cell r="H67">
            <v>1</v>
          </cell>
          <cell r="I67" t="str">
            <v>式</v>
          </cell>
          <cell r="K67">
            <v>25600000</v>
          </cell>
        </row>
        <row r="73">
          <cell r="E73" t="str">
            <v>合　　　　　　計</v>
          </cell>
          <cell r="K73">
            <v>537600000</v>
          </cell>
        </row>
        <row r="80">
          <cell r="B80" t="str">
            <v xml:space="preserve">(株) 黒 川 建 築 事 務 所      </v>
          </cell>
          <cell r="M80" t="str">
            <v>ＮO－1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</sheetNames>
    <sheetDataSet>
      <sheetData sheetId="0" refreshError="1">
        <row r="2">
          <cell r="A2" t="str">
            <v>長辺</v>
          </cell>
          <cell r="B2" t="str">
            <v>板厚</v>
          </cell>
          <cell r="G2" t="str">
            <v>長辺</v>
          </cell>
          <cell r="H2" t="str">
            <v>板厚</v>
          </cell>
        </row>
        <row r="3">
          <cell r="A3">
            <v>0</v>
          </cell>
          <cell r="B3">
            <v>0</v>
          </cell>
          <cell r="G3">
            <v>0</v>
          </cell>
          <cell r="H3">
            <v>0</v>
          </cell>
        </row>
        <row r="4">
          <cell r="A4">
            <v>1</v>
          </cell>
          <cell r="B4">
            <v>0.5</v>
          </cell>
          <cell r="G4">
            <v>1</v>
          </cell>
          <cell r="H4">
            <v>0.8</v>
          </cell>
        </row>
        <row r="5">
          <cell r="A5">
            <v>451</v>
          </cell>
          <cell r="B5">
            <v>0.6</v>
          </cell>
          <cell r="G5">
            <v>451</v>
          </cell>
          <cell r="H5">
            <v>1</v>
          </cell>
        </row>
        <row r="6">
          <cell r="A6">
            <v>751</v>
          </cell>
          <cell r="B6">
            <v>0.8</v>
          </cell>
          <cell r="G6">
            <v>1201</v>
          </cell>
          <cell r="H6">
            <v>1.2</v>
          </cell>
        </row>
        <row r="7">
          <cell r="A7">
            <v>1501</v>
          </cell>
          <cell r="B7">
            <v>1</v>
          </cell>
          <cell r="G7">
            <v>1501</v>
          </cell>
          <cell r="H7">
            <v>1.2</v>
          </cell>
        </row>
        <row r="8">
          <cell r="A8">
            <v>2251</v>
          </cell>
          <cell r="B8">
            <v>1.2</v>
          </cell>
          <cell r="G8">
            <v>2251</v>
          </cell>
          <cell r="H8">
            <v>1.2</v>
          </cell>
        </row>
        <row r="9">
          <cell r="A9">
            <v>9999</v>
          </cell>
          <cell r="G9">
            <v>9999</v>
          </cell>
        </row>
        <row r="21">
          <cell r="A21" t="str">
            <v>板厚</v>
          </cell>
          <cell r="B21" t="str">
            <v>単価</v>
          </cell>
          <cell r="L21" t="str">
            <v>板厚</v>
          </cell>
          <cell r="M21" t="str">
            <v>単価</v>
          </cell>
          <cell r="Q21" t="str">
            <v>板厚</v>
          </cell>
          <cell r="R21" t="str">
            <v>単価</v>
          </cell>
        </row>
        <row r="22">
          <cell r="A22">
            <v>0</v>
          </cell>
          <cell r="B22">
            <v>0</v>
          </cell>
          <cell r="L22">
            <v>0</v>
          </cell>
          <cell r="M22">
            <v>0</v>
          </cell>
          <cell r="Q22">
            <v>0</v>
          </cell>
          <cell r="R22">
            <v>0</v>
          </cell>
        </row>
        <row r="23">
          <cell r="A23">
            <v>0.5</v>
          </cell>
          <cell r="B23">
            <v>5740</v>
          </cell>
          <cell r="L23">
            <v>0.5</v>
          </cell>
          <cell r="M23">
            <v>8820</v>
          </cell>
          <cell r="Q23">
            <v>0.5</v>
          </cell>
          <cell r="R23">
            <v>16200</v>
          </cell>
        </row>
        <row r="24">
          <cell r="A24">
            <v>0.6</v>
          </cell>
          <cell r="B24">
            <v>5740</v>
          </cell>
          <cell r="L24">
            <v>0.6</v>
          </cell>
          <cell r="M24">
            <v>9680</v>
          </cell>
          <cell r="Q24">
            <v>0.6</v>
          </cell>
          <cell r="R24">
            <v>18500</v>
          </cell>
        </row>
        <row r="25">
          <cell r="A25">
            <v>0.8</v>
          </cell>
          <cell r="B25">
            <v>6370</v>
          </cell>
          <cell r="L25">
            <v>0.8</v>
          </cell>
          <cell r="M25">
            <v>10500</v>
          </cell>
          <cell r="Q25">
            <v>0.8</v>
          </cell>
          <cell r="R25">
            <v>21600</v>
          </cell>
        </row>
        <row r="26">
          <cell r="A26">
            <v>1</v>
          </cell>
          <cell r="B26">
            <v>7320</v>
          </cell>
          <cell r="L26">
            <v>1</v>
          </cell>
          <cell r="M26">
            <v>11700</v>
          </cell>
          <cell r="Q26">
            <v>1</v>
          </cell>
          <cell r="R26">
            <v>27400</v>
          </cell>
        </row>
        <row r="27">
          <cell r="A27">
            <v>1.2</v>
          </cell>
          <cell r="B27">
            <v>9330</v>
          </cell>
          <cell r="L27">
            <v>1.2</v>
          </cell>
          <cell r="M27">
            <v>0</v>
          </cell>
          <cell r="Q27">
            <v>1.2</v>
          </cell>
          <cell r="R27">
            <v>0</v>
          </cell>
        </row>
        <row r="28">
          <cell r="A28">
            <v>1.6</v>
          </cell>
          <cell r="B28">
            <v>0</v>
          </cell>
          <cell r="L28">
            <v>1.6</v>
          </cell>
          <cell r="M28">
            <v>0</v>
          </cell>
          <cell r="Q28">
            <v>1.6</v>
          </cell>
          <cell r="R28">
            <v>0</v>
          </cell>
        </row>
        <row r="41">
          <cell r="A41" t="str">
            <v>保温</v>
          </cell>
          <cell r="B41" t="str">
            <v>単価</v>
          </cell>
        </row>
        <row r="42">
          <cell r="A42">
            <v>0</v>
          </cell>
          <cell r="B42">
            <v>0</v>
          </cell>
        </row>
        <row r="43">
          <cell r="A43" t="str">
            <v>GW25</v>
          </cell>
          <cell r="B43">
            <v>12860</v>
          </cell>
        </row>
        <row r="44">
          <cell r="A44" t="str">
            <v>GW50</v>
          </cell>
          <cell r="B44">
            <v>15160</v>
          </cell>
        </row>
        <row r="45">
          <cell r="A45" t="str">
            <v>RW25</v>
          </cell>
          <cell r="B45">
            <v>14460</v>
          </cell>
        </row>
        <row r="46">
          <cell r="A46" t="str">
            <v>RW50</v>
          </cell>
          <cell r="B46">
            <v>17350</v>
          </cell>
        </row>
        <row r="61">
          <cell r="A61" t="str">
            <v>塗装</v>
          </cell>
          <cell r="B61" t="str">
            <v>単価</v>
          </cell>
        </row>
        <row r="62">
          <cell r="A62">
            <v>0</v>
          </cell>
          <cell r="B62">
            <v>0</v>
          </cell>
        </row>
        <row r="63">
          <cell r="A63" t="str">
            <v>有</v>
          </cell>
          <cell r="B63">
            <v>3607</v>
          </cell>
        </row>
        <row r="64">
          <cell r="A64" t="str">
            <v>内面</v>
          </cell>
          <cell r="B64">
            <v>2484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工事集計"/>
      <sheetName val="明細"/>
      <sheetName val="工事集計 (2)"/>
      <sheetName val="明細 (2)"/>
    </sheetNames>
    <sheetDataSet>
      <sheetData sheetId="0">
        <row r="18">
          <cell r="Q18" t="str">
            <v>式</v>
          </cell>
        </row>
        <row r="19">
          <cell r="Q19" t="str">
            <v>ｍ</v>
          </cell>
        </row>
        <row r="20">
          <cell r="Q20" t="str">
            <v>ｍ2</v>
          </cell>
        </row>
        <row r="21">
          <cell r="Q21" t="str">
            <v>ｍ3</v>
          </cell>
        </row>
        <row r="22">
          <cell r="Q22" t="str">
            <v>か所</v>
          </cell>
        </row>
        <row r="23">
          <cell r="Q23" t="str">
            <v>ｔ</v>
          </cell>
        </row>
        <row r="24">
          <cell r="Q24" t="str">
            <v>個</v>
          </cell>
        </row>
        <row r="25">
          <cell r="Q25" t="str">
            <v>枚</v>
          </cell>
        </row>
        <row r="26">
          <cell r="Q26" t="str">
            <v>本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uox"/>
      <sheetName val="諸元"/>
      <sheetName val="見本"/>
      <sheetName val="給水新設"/>
      <sheetName val="排水新設"/>
      <sheetName val="給水撤去"/>
      <sheetName val="排水撤去"/>
    </sheetNames>
    <sheetDataSet>
      <sheetData sheetId="0" refreshError="1"/>
      <sheetData sheetId="1">
        <row r="15">
          <cell r="C15" t="str">
            <v>VP</v>
          </cell>
          <cell r="D15" t="str">
            <v>SGP</v>
          </cell>
          <cell r="E15" t="str">
            <v>HP</v>
          </cell>
          <cell r="F15" t="str">
            <v>山砂厚さ</v>
          </cell>
        </row>
        <row r="16">
          <cell r="B16">
            <v>13</v>
          </cell>
          <cell r="C16">
            <v>1.7999999999999999E-2</v>
          </cell>
          <cell r="D16">
            <v>1.7299999999999999E-2</v>
          </cell>
          <cell r="E16" t="str">
            <v>-</v>
          </cell>
          <cell r="F16">
            <v>0.2</v>
          </cell>
        </row>
        <row r="17">
          <cell r="B17">
            <v>15</v>
          </cell>
          <cell r="C17">
            <v>2.1999999999999999E-2</v>
          </cell>
          <cell r="D17">
            <v>2.1700000000000001E-2</v>
          </cell>
          <cell r="E17" t="str">
            <v>-</v>
          </cell>
          <cell r="F17">
            <v>0.2</v>
          </cell>
        </row>
        <row r="18">
          <cell r="B18">
            <v>20</v>
          </cell>
          <cell r="C18">
            <v>2.5999999999999999E-2</v>
          </cell>
          <cell r="D18">
            <v>2.7199999999999998E-2</v>
          </cell>
          <cell r="E18" t="str">
            <v>-</v>
          </cell>
          <cell r="F18">
            <v>0.2</v>
          </cell>
        </row>
        <row r="19">
          <cell r="B19">
            <v>25</v>
          </cell>
          <cell r="C19">
            <v>3.2000000000000001E-2</v>
          </cell>
          <cell r="D19">
            <v>3.4000000000000002E-2</v>
          </cell>
          <cell r="E19" t="str">
            <v>-</v>
          </cell>
          <cell r="F19">
            <v>0.2</v>
          </cell>
        </row>
        <row r="20">
          <cell r="B20">
            <v>32</v>
          </cell>
          <cell r="C20">
            <v>3.7999999999999999E-2</v>
          </cell>
          <cell r="D20">
            <v>4.2700000000000002E-2</v>
          </cell>
          <cell r="E20" t="str">
            <v>-</v>
          </cell>
          <cell r="F20">
            <v>0.2</v>
          </cell>
        </row>
        <row r="21">
          <cell r="B21">
            <v>40</v>
          </cell>
          <cell r="C21">
            <v>4.8000000000000001E-2</v>
          </cell>
          <cell r="D21">
            <v>4.8599999999999997E-2</v>
          </cell>
          <cell r="E21" t="str">
            <v>-</v>
          </cell>
          <cell r="F21">
            <v>0.2</v>
          </cell>
        </row>
        <row r="22">
          <cell r="B22">
            <v>50</v>
          </cell>
          <cell r="C22">
            <v>0.06</v>
          </cell>
          <cell r="D22">
            <v>6.0499999999999998E-2</v>
          </cell>
          <cell r="E22" t="str">
            <v>-</v>
          </cell>
          <cell r="F22">
            <v>0.2</v>
          </cell>
        </row>
        <row r="23">
          <cell r="B23">
            <v>65</v>
          </cell>
          <cell r="C23">
            <v>7.5999999999999998E-2</v>
          </cell>
          <cell r="D23">
            <v>7.6300000000000007E-2</v>
          </cell>
          <cell r="E23" t="str">
            <v>-</v>
          </cell>
          <cell r="F23">
            <v>0.2</v>
          </cell>
        </row>
        <row r="24">
          <cell r="B24">
            <v>80</v>
          </cell>
          <cell r="C24">
            <v>8.8999999999999996E-2</v>
          </cell>
          <cell r="D24">
            <v>8.9099999999999999E-2</v>
          </cell>
          <cell r="E24" t="str">
            <v>-</v>
          </cell>
          <cell r="F24">
            <v>0.2</v>
          </cell>
        </row>
        <row r="25">
          <cell r="B25">
            <v>100</v>
          </cell>
          <cell r="C25">
            <v>0.114</v>
          </cell>
          <cell r="D25">
            <v>0.1143</v>
          </cell>
          <cell r="E25">
            <v>0.15</v>
          </cell>
          <cell r="F25">
            <v>0.2</v>
          </cell>
        </row>
        <row r="26">
          <cell r="B26">
            <v>125</v>
          </cell>
          <cell r="C26">
            <v>0.14000000000000001</v>
          </cell>
          <cell r="D26">
            <v>0.13980000000000001</v>
          </cell>
          <cell r="E26">
            <v>0.17499999999999999</v>
          </cell>
          <cell r="F26">
            <v>0.3</v>
          </cell>
        </row>
        <row r="27">
          <cell r="B27">
            <v>150</v>
          </cell>
          <cell r="C27">
            <v>0.16500000000000001</v>
          </cell>
          <cell r="D27">
            <v>0.16520000000000001</v>
          </cell>
          <cell r="E27">
            <v>0.20599999999999999</v>
          </cell>
          <cell r="F27">
            <v>0.3</v>
          </cell>
        </row>
        <row r="28">
          <cell r="B28">
            <v>200</v>
          </cell>
          <cell r="C28">
            <v>0.216</v>
          </cell>
          <cell r="D28">
            <v>0.21629999999999999</v>
          </cell>
          <cell r="E28">
            <v>0.25800000000000001</v>
          </cell>
          <cell r="F28">
            <v>0.3</v>
          </cell>
        </row>
        <row r="29">
          <cell r="B29">
            <v>250</v>
          </cell>
          <cell r="C29">
            <v>0.26700000000000002</v>
          </cell>
          <cell r="D29">
            <v>0.26740000000000003</v>
          </cell>
          <cell r="E29">
            <v>0.31</v>
          </cell>
          <cell r="F29">
            <v>0.3</v>
          </cell>
        </row>
        <row r="30">
          <cell r="B30">
            <v>300</v>
          </cell>
          <cell r="C30">
            <v>0.318</v>
          </cell>
          <cell r="D30">
            <v>0.31850000000000001</v>
          </cell>
          <cell r="E30">
            <v>0.36399999999999999</v>
          </cell>
          <cell r="F30">
            <v>0.4</v>
          </cell>
        </row>
        <row r="31">
          <cell r="B31">
            <v>350</v>
          </cell>
          <cell r="C31" t="str">
            <v>-</v>
          </cell>
          <cell r="D31">
            <v>0.35560000000000003</v>
          </cell>
          <cell r="E31">
            <v>0.41799999999999998</v>
          </cell>
          <cell r="F31">
            <v>0.4</v>
          </cell>
        </row>
        <row r="32">
          <cell r="B32">
            <v>400</v>
          </cell>
          <cell r="C32" t="str">
            <v>-</v>
          </cell>
          <cell r="D32" t="str">
            <v>-</v>
          </cell>
          <cell r="E32">
            <v>0.47399999999999998</v>
          </cell>
          <cell r="F32">
            <v>0.5</v>
          </cell>
        </row>
        <row r="33">
          <cell r="B33">
            <v>450</v>
          </cell>
          <cell r="C33" t="str">
            <v>-</v>
          </cell>
          <cell r="D33" t="str">
            <v>-</v>
          </cell>
          <cell r="E33">
            <v>0.53</v>
          </cell>
          <cell r="F33">
            <v>0.5</v>
          </cell>
        </row>
        <row r="34">
          <cell r="B34">
            <v>500</v>
          </cell>
          <cell r="C34" t="str">
            <v>-</v>
          </cell>
          <cell r="D34" t="str">
            <v>-</v>
          </cell>
          <cell r="E34">
            <v>0.58799999999999997</v>
          </cell>
          <cell r="F34">
            <v>0.6</v>
          </cell>
        </row>
        <row r="35">
          <cell r="B35">
            <v>600</v>
          </cell>
          <cell r="C35" t="str">
            <v>-</v>
          </cell>
          <cell r="D35" t="str">
            <v>-</v>
          </cell>
          <cell r="E35">
            <v>0.70399999999999996</v>
          </cell>
          <cell r="F35">
            <v>0.7</v>
          </cell>
        </row>
        <row r="36">
          <cell r="B36">
            <v>700</v>
          </cell>
          <cell r="C36" t="str">
            <v>-</v>
          </cell>
          <cell r="D36" t="str">
            <v>-</v>
          </cell>
          <cell r="E36">
            <v>0.82</v>
          </cell>
          <cell r="F36">
            <v>0.8</v>
          </cell>
        </row>
        <row r="37">
          <cell r="B37">
            <v>800</v>
          </cell>
          <cell r="C37" t="str">
            <v>-</v>
          </cell>
          <cell r="D37" t="str">
            <v>-</v>
          </cell>
          <cell r="E37">
            <v>0.93600000000000005</v>
          </cell>
          <cell r="F37">
            <v>1</v>
          </cell>
        </row>
        <row r="38">
          <cell r="B38">
            <v>900</v>
          </cell>
          <cell r="C38" t="str">
            <v>-</v>
          </cell>
          <cell r="D38" t="str">
            <v>-</v>
          </cell>
          <cell r="E38">
            <v>1.054</v>
          </cell>
          <cell r="F38">
            <v>1.1000000000000001</v>
          </cell>
        </row>
        <row r="39">
          <cell r="B39">
            <v>1000</v>
          </cell>
          <cell r="C39" t="str">
            <v>-</v>
          </cell>
          <cell r="D39" t="str">
            <v>-</v>
          </cell>
          <cell r="E39">
            <v>1.1679999999999999</v>
          </cell>
          <cell r="F39">
            <v>1.2</v>
          </cell>
        </row>
        <row r="44">
          <cell r="B44">
            <v>1</v>
          </cell>
          <cell r="C44" t="str">
            <v>市道</v>
          </cell>
        </row>
        <row r="45">
          <cell r="B45">
            <v>2</v>
          </cell>
          <cell r="C45" t="str">
            <v>県道</v>
          </cell>
        </row>
        <row r="46">
          <cell r="B46">
            <v>3</v>
          </cell>
          <cell r="C46" t="str">
            <v>宅地内</v>
          </cell>
        </row>
        <row r="47">
          <cell r="B47">
            <v>4</v>
          </cell>
          <cell r="C47" t="str">
            <v>　　-</v>
          </cell>
        </row>
        <row r="55">
          <cell r="B55">
            <v>13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>
            <v>0.4</v>
          </cell>
          <cell r="H55">
            <v>0.45</v>
          </cell>
        </row>
        <row r="56">
          <cell r="B56">
            <v>20</v>
          </cell>
          <cell r="C56" t="str">
            <v>-</v>
          </cell>
          <cell r="D56" t="str">
            <v>-</v>
          </cell>
          <cell r="E56" t="str">
            <v>-</v>
          </cell>
          <cell r="F56" t="str">
            <v>-</v>
          </cell>
          <cell r="G56">
            <v>0.4</v>
          </cell>
          <cell r="H56">
            <v>0.45</v>
          </cell>
        </row>
        <row r="57">
          <cell r="B57">
            <v>25</v>
          </cell>
          <cell r="C57">
            <v>0.5</v>
          </cell>
          <cell r="D57">
            <v>1.2</v>
          </cell>
          <cell r="E57">
            <v>0.5</v>
          </cell>
          <cell r="F57">
            <v>1.5</v>
          </cell>
          <cell r="G57">
            <v>0.4</v>
          </cell>
          <cell r="H57">
            <v>0.45</v>
          </cell>
        </row>
        <row r="58">
          <cell r="B58">
            <v>32</v>
          </cell>
          <cell r="C58">
            <v>0.5</v>
          </cell>
          <cell r="D58">
            <v>1.2</v>
          </cell>
          <cell r="E58">
            <v>0.5</v>
          </cell>
          <cell r="F58">
            <v>1.5</v>
          </cell>
          <cell r="G58">
            <v>0.4</v>
          </cell>
          <cell r="H58">
            <v>0.45</v>
          </cell>
        </row>
        <row r="59">
          <cell r="B59">
            <v>40</v>
          </cell>
          <cell r="C59">
            <v>0.5</v>
          </cell>
          <cell r="D59">
            <v>1.2</v>
          </cell>
          <cell r="E59">
            <v>0.5</v>
          </cell>
          <cell r="F59">
            <v>1.5</v>
          </cell>
          <cell r="G59">
            <v>0.4</v>
          </cell>
          <cell r="H59">
            <v>0.45</v>
          </cell>
        </row>
        <row r="60">
          <cell r="B60">
            <v>50</v>
          </cell>
          <cell r="C60">
            <v>0.5</v>
          </cell>
          <cell r="D60">
            <v>1.2</v>
          </cell>
          <cell r="E60">
            <v>0.5</v>
          </cell>
          <cell r="F60">
            <v>1.5</v>
          </cell>
          <cell r="G60">
            <v>0.4</v>
          </cell>
          <cell r="H60">
            <v>0.45</v>
          </cell>
        </row>
        <row r="61">
          <cell r="B61">
            <v>75</v>
          </cell>
          <cell r="C61">
            <v>0.6</v>
          </cell>
          <cell r="D61">
            <v>1.2</v>
          </cell>
          <cell r="E61">
            <v>0.6</v>
          </cell>
          <cell r="F61">
            <v>1.5</v>
          </cell>
          <cell r="G61">
            <v>0.6</v>
          </cell>
          <cell r="H61">
            <v>0.7</v>
          </cell>
        </row>
        <row r="62">
          <cell r="B62">
            <v>100</v>
          </cell>
          <cell r="C62">
            <v>0.6</v>
          </cell>
          <cell r="D62">
            <v>1.2</v>
          </cell>
          <cell r="E62">
            <v>0.6</v>
          </cell>
          <cell r="F62">
            <v>1.5</v>
          </cell>
          <cell r="G62">
            <v>0.6</v>
          </cell>
          <cell r="H62">
            <v>0.7</v>
          </cell>
        </row>
        <row r="63">
          <cell r="B63">
            <v>150</v>
          </cell>
          <cell r="C63">
            <v>0.6</v>
          </cell>
          <cell r="D63">
            <v>1.2</v>
          </cell>
          <cell r="E63">
            <v>0.6</v>
          </cell>
          <cell r="F63">
            <v>1.5</v>
          </cell>
          <cell r="G63">
            <v>0.6</v>
          </cell>
          <cell r="H63">
            <v>0.7</v>
          </cell>
        </row>
        <row r="64">
          <cell r="B64">
            <v>200</v>
          </cell>
          <cell r="C64">
            <v>0.7</v>
          </cell>
          <cell r="D64">
            <v>1.2</v>
          </cell>
          <cell r="E64">
            <v>0.7</v>
          </cell>
          <cell r="F64">
            <v>1.5</v>
          </cell>
          <cell r="G64">
            <v>0.7</v>
          </cell>
          <cell r="H64">
            <v>0.7</v>
          </cell>
        </row>
        <row r="65">
          <cell r="B65">
            <v>300</v>
          </cell>
          <cell r="C65">
            <v>0.9</v>
          </cell>
          <cell r="D65">
            <v>1.2</v>
          </cell>
          <cell r="E65">
            <v>0.9</v>
          </cell>
          <cell r="F65">
            <v>1.5</v>
          </cell>
          <cell r="G65">
            <v>0.9</v>
          </cell>
          <cell r="H65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壊"/>
      <sheetName val="表紙"/>
      <sheetName val="資材"/>
      <sheetName val="改修"/>
      <sheetName val="労務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"/>
      <sheetName val="建設"/>
      <sheetName val="建単"/>
      <sheetName val="木材"/>
      <sheetName val="仕上"/>
      <sheetName val="土工"/>
      <sheetName val="躯体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"/>
    </sheetNames>
    <sheetDataSet>
      <sheetData sheetId="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>
        <row r="1">
          <cell r="A1" t="str">
            <v>_x0005_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"/>
    </sheetNames>
    <sheetDataSet>
      <sheetData sheetId="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"/>
    </sheetNames>
    <sheetDataSet>
      <sheetData sheetId="0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乙)"/>
      <sheetName val="表紙"/>
      <sheetName val="(甲)"/>
      <sheetName val="単価"/>
      <sheetName val="見積比較"/>
      <sheetName val="見積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項目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表紙"/>
    </sheetNames>
    <sheetDataSet>
      <sheetData sheetId="0">
        <row r="1">
          <cell r="N1" t="str">
            <v>ｍ</v>
          </cell>
          <cell r="O1" t="str">
            <v>ｍ2</v>
          </cell>
          <cell r="P1" t="str">
            <v>ｍ3</v>
          </cell>
          <cell r="Q1" t="str">
            <v>か所</v>
          </cell>
          <cell r="R1" t="str">
            <v>t</v>
          </cell>
          <cell r="S1" t="str">
            <v>本</v>
          </cell>
        </row>
      </sheetData>
      <sheetData sheetId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桝ﾘｽﾄ外"/>
      <sheetName val="条件"/>
      <sheetName val="橘桝ﾘｽﾄ"/>
      <sheetName val="集計"/>
    </sheetNames>
    <sheetDataSet>
      <sheetData sheetId="0" refreshError="1"/>
      <sheetData sheetId="1" refreshError="1">
        <row r="7">
          <cell r="G7" t="str">
            <v>汚水桝</v>
          </cell>
          <cell r="J7" t="str">
            <v>鋳鉄製(軽耐)</v>
          </cell>
        </row>
        <row r="8">
          <cell r="G8" t="str">
            <v>雑排水桝</v>
          </cell>
          <cell r="J8" t="str">
            <v>鋳鉄製(中耐)</v>
          </cell>
        </row>
        <row r="9">
          <cell r="G9" t="str">
            <v>雨水桝</v>
          </cell>
          <cell r="J9" t="str">
            <v>鋳鉄製(重耐)</v>
          </cell>
        </row>
        <row r="10">
          <cell r="G10" t="str">
            <v>浸透桝</v>
          </cell>
          <cell r="J10" t="str">
            <v>ｸﾞﾚｰﾁﾝｸﾞ蓋</v>
          </cell>
        </row>
        <row r="11">
          <cell r="G11" t="str">
            <v>ｸﾞﾗﾝﾄﾞ貯留槽</v>
          </cell>
          <cell r="J11" t="str">
            <v>化粧蓋(軽耐)</v>
          </cell>
        </row>
        <row r="12">
          <cell r="G12" t="str">
            <v>特殊桝</v>
          </cell>
          <cell r="J12" t="str">
            <v>化粧蓋(中耐)</v>
          </cell>
        </row>
        <row r="13">
          <cell r="G13" t="str">
            <v>ﾄﾗｯﾌﾟ桝</v>
          </cell>
          <cell r="J13" t="str">
            <v>化粧蓋(重耐)</v>
          </cell>
        </row>
        <row r="14">
          <cell r="G14" t="str">
            <v>建築桝</v>
          </cell>
          <cell r="J14" t="str">
            <v>防臭化粧蓋(軽耐)</v>
          </cell>
        </row>
        <row r="15">
          <cell r="G15" t="str">
            <v>格子桝</v>
          </cell>
          <cell r="J15" t="str">
            <v>防臭化粧蓋(中耐)</v>
          </cell>
        </row>
        <row r="16">
          <cell r="G16" t="str">
            <v>ﾄﾞﾛｯﾌﾟ桝</v>
          </cell>
          <cell r="J16" t="str">
            <v>防臭化粧蓋(重耐)</v>
          </cell>
        </row>
        <row r="17">
          <cell r="J17" t="str">
            <v>鋳鉄製防臭蓋(軽耐)</v>
          </cell>
        </row>
        <row r="18">
          <cell r="J18" t="str">
            <v>鋳鉄製防臭蓋(中耐)</v>
          </cell>
        </row>
        <row r="19">
          <cell r="J19" t="str">
            <v>鋳鉄製防臭蓋(重耐)</v>
          </cell>
        </row>
        <row r="20">
          <cell r="J20" t="str">
            <v>化粧(ｲﾝﾀｰﾛｯｷﾝｸﾞ)蓋</v>
          </cell>
        </row>
        <row r="21">
          <cell r="J21" t="str">
            <v>格子蓋(軽耐)</v>
          </cell>
        </row>
        <row r="22">
          <cell r="J22" t="str">
            <v>格子蓋(中耐)</v>
          </cell>
        </row>
        <row r="23">
          <cell r="J23" t="str">
            <v>格子蓋(重耐)</v>
          </cell>
        </row>
        <row r="24">
          <cell r="J24" t="str">
            <v>L型集水蓋</v>
          </cell>
        </row>
      </sheetData>
      <sheetData sheetId="2" refreshError="1"/>
      <sheetData sheetId="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代価表"/>
    </sheetNames>
    <sheetDataSet>
      <sheetData sheetId="0"/>
      <sheetData sheetId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単価"/>
    </sheetNames>
    <sheetDataSet>
      <sheetData sheetId="0">
        <row r="2">
          <cell r="C2" t="str">
            <v>名称コード</v>
          </cell>
        </row>
        <row r="3">
          <cell r="C3" t="str">
            <v>遣方_隅遣方</v>
          </cell>
          <cell r="D3">
            <v>37</v>
          </cell>
          <cell r="E3" t="str">
            <v>か所</v>
          </cell>
          <cell r="F3">
            <v>6590</v>
          </cell>
        </row>
        <row r="4">
          <cell r="C4" t="str">
            <v>墨出し_躯体_小規模・複雑_Ｓ造</v>
          </cell>
          <cell r="D4">
            <v>39</v>
          </cell>
          <cell r="E4" t="str">
            <v>延ｍ2</v>
          </cell>
          <cell r="F4">
            <v>410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工期"/>
      <sheetName val="最低価格"/>
      <sheetName val="表紙"/>
      <sheetName val="種目"/>
      <sheetName val="科目"/>
      <sheetName val="細目"/>
      <sheetName val="土木"/>
      <sheetName val="内装"/>
      <sheetName val="ｶﾞﾗｽ"/>
      <sheetName val="金属"/>
      <sheetName val="屋根"/>
      <sheetName val="木"/>
      <sheetName val="ﾀｲﾙ"/>
      <sheetName val="石"/>
      <sheetName val="防水"/>
      <sheetName val="ＲＣ"/>
      <sheetName val="土地業"/>
      <sheetName val="仮設"/>
      <sheetName val="塗装改修"/>
      <sheetName val="雑"/>
      <sheetName val="吹付"/>
      <sheetName val="特定工事"/>
      <sheetName val="総合仮設"/>
      <sheetName val="諸経費"/>
      <sheetName val="経費率"/>
      <sheetName val="資材単価"/>
      <sheetName val="改修仮設"/>
      <sheetName val="足場単価"/>
      <sheetName val="配管単価"/>
      <sheetName val="型枠"/>
      <sheetName val="積算資料"/>
      <sheetName val="廃材処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空調"/>
      <sheetName val="衛生"/>
      <sheetName val="複合"/>
      <sheetName val="搬入"/>
      <sheetName val="BOX"/>
      <sheetName val="制気口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表紙"/>
      <sheetName val="総括表"/>
      <sheetName val="総括表（1）"/>
      <sheetName val="本体工事"/>
      <sheetName val="本体工事(2)"/>
      <sheetName val="外構"/>
      <sheetName val="共通"/>
      <sheetName val="産廃"/>
      <sheetName val="代価表紙"/>
      <sheetName val="代価表"/>
      <sheetName val="単比"/>
      <sheetName val="歩掛"/>
      <sheetName val="・"/>
      <sheetName val="原稿"/>
      <sheetName val="単比(原)"/>
      <sheetName val="歩掛(原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"/>
    </sheetNames>
    <sheetDataSet>
      <sheetData sheetId="0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竹木調査表"/>
      <sheetName val="立竹木算定表"/>
      <sheetName val="立竹木補償単価認定書"/>
      <sheetName val="参照データ"/>
    </sheetNames>
    <sheetDataSet>
      <sheetData sheetId="0"/>
      <sheetData sheetId="1"/>
      <sheetData sheetId="2"/>
      <sheetData sheetId="3">
        <row r="2">
          <cell r="B2" t="str">
            <v>アオキ</v>
          </cell>
          <cell r="D2" t="str">
            <v>本</v>
          </cell>
          <cell r="F2" t="str">
            <v>良い</v>
          </cell>
          <cell r="H2" t="str">
            <v>適期</v>
          </cell>
          <cell r="J2" t="str">
            <v>高木</v>
          </cell>
          <cell r="L2" t="str">
            <v>(観賞樹)</v>
          </cell>
          <cell r="N2" t="str">
            <v>幹</v>
          </cell>
          <cell r="P2" t="str">
            <v>構内移転</v>
          </cell>
        </row>
        <row r="3">
          <cell r="B3" t="str">
            <v>アオギリ</v>
          </cell>
          <cell r="D3" t="str">
            <v>株</v>
          </cell>
          <cell r="F3" t="str">
            <v>やや良い</v>
          </cell>
          <cell r="H3" t="str">
            <v>不適期</v>
          </cell>
          <cell r="J3" t="str">
            <v>株物</v>
          </cell>
          <cell r="L3" t="str">
            <v>(効用樹)</v>
          </cell>
          <cell r="N3" t="str">
            <v>根</v>
          </cell>
          <cell r="P3" t="str">
            <v>構外移転</v>
          </cell>
        </row>
        <row r="4">
          <cell r="B4" t="str">
            <v>アカマツ</v>
          </cell>
          <cell r="D4" t="str">
            <v>玉</v>
          </cell>
          <cell r="F4" t="str">
            <v>普通</v>
          </cell>
          <cell r="J4" t="str">
            <v>玉物</v>
          </cell>
          <cell r="L4" t="str">
            <v>(風致木)</v>
          </cell>
          <cell r="N4" t="str">
            <v>胸</v>
          </cell>
        </row>
        <row r="5">
          <cell r="B5" t="str">
            <v>アキグミ</v>
          </cell>
          <cell r="D5" t="str">
            <v>m</v>
          </cell>
          <cell r="F5" t="str">
            <v>風致木</v>
          </cell>
          <cell r="J5" t="str">
            <v>生垣</v>
          </cell>
          <cell r="N5" t="str">
            <v>株</v>
          </cell>
        </row>
        <row r="6">
          <cell r="B6" t="str">
            <v>アキニレ</v>
          </cell>
          <cell r="D6" t="str">
            <v>㎡</v>
          </cell>
          <cell r="J6" t="str">
            <v>特殊樹</v>
          </cell>
        </row>
        <row r="7">
          <cell r="B7" t="str">
            <v>アケビ</v>
          </cell>
          <cell r="D7" t="str">
            <v>ａ</v>
          </cell>
          <cell r="J7" t="str">
            <v>効用樹</v>
          </cell>
        </row>
        <row r="8">
          <cell r="B8" t="str">
            <v>アジサイ</v>
          </cell>
          <cell r="D8" t="str">
            <v>10ａ</v>
          </cell>
          <cell r="J8" t="str">
            <v>風致木</v>
          </cell>
        </row>
        <row r="9">
          <cell r="B9" t="str">
            <v>アスナロ</v>
          </cell>
          <cell r="J9" t="str">
            <v>地被類</v>
          </cell>
        </row>
        <row r="10">
          <cell r="B10" t="str">
            <v>アセビ</v>
          </cell>
          <cell r="J10" t="str">
            <v>芝類</v>
          </cell>
        </row>
        <row r="11">
          <cell r="B11" t="str">
            <v>アベリア</v>
          </cell>
          <cell r="J11" t="str">
            <v>ツル性類</v>
          </cell>
        </row>
        <row r="12">
          <cell r="B12" t="str">
            <v>アメリカフウ</v>
          </cell>
          <cell r="J12" t="str">
            <v>収穫樹</v>
          </cell>
        </row>
        <row r="13">
          <cell r="B13" t="str">
            <v>アラカシ</v>
          </cell>
          <cell r="J13" t="str">
            <v>用材林</v>
          </cell>
        </row>
        <row r="14">
          <cell r="B14" t="str">
            <v>イタリアサイプレス</v>
          </cell>
        </row>
        <row r="15">
          <cell r="B15" t="str">
            <v>イチイ</v>
          </cell>
        </row>
        <row r="16">
          <cell r="B16" t="str">
            <v>イチョウ</v>
          </cell>
        </row>
        <row r="17">
          <cell r="B17" t="str">
            <v>イトビバ</v>
          </cell>
        </row>
        <row r="18">
          <cell r="B18" t="str">
            <v>イヌエンジュ</v>
          </cell>
        </row>
        <row r="19">
          <cell r="B19" t="str">
            <v>イヌガヤ</v>
          </cell>
        </row>
        <row r="20">
          <cell r="B20" t="str">
            <v>イヌツゲ</v>
          </cell>
        </row>
        <row r="21">
          <cell r="B21" t="str">
            <v>イヌマキ</v>
          </cell>
        </row>
        <row r="22">
          <cell r="B22" t="str">
            <v>イブキ玉</v>
          </cell>
        </row>
        <row r="23">
          <cell r="B23" t="str">
            <v>イロハモミジ</v>
          </cell>
        </row>
        <row r="24">
          <cell r="B24" t="str">
            <v>イワヒバ</v>
          </cell>
        </row>
        <row r="25">
          <cell r="B25" t="str">
            <v>ウダイカンバ</v>
          </cell>
        </row>
        <row r="26">
          <cell r="B26" t="str">
            <v>ウツギ</v>
          </cell>
        </row>
        <row r="27">
          <cell r="B27" t="str">
            <v>ウバメガシ</v>
          </cell>
        </row>
        <row r="28">
          <cell r="B28" t="str">
            <v>ウメ</v>
          </cell>
        </row>
        <row r="29">
          <cell r="B29" t="str">
            <v>ウメモドキ</v>
          </cell>
        </row>
        <row r="30">
          <cell r="B30" t="str">
            <v>ウラジロノキ</v>
          </cell>
        </row>
        <row r="31">
          <cell r="B31" t="str">
            <v>ウラジロモミ</v>
          </cell>
        </row>
        <row r="32">
          <cell r="B32" t="str">
            <v>ウリカエデ</v>
          </cell>
        </row>
        <row r="33">
          <cell r="B33" t="str">
            <v>ウリハダカエデ</v>
          </cell>
        </row>
        <row r="34">
          <cell r="B34" t="str">
            <v>ウワミズザクラ</v>
          </cell>
        </row>
        <row r="35">
          <cell r="B35" t="str">
            <v>ウンナンオウバイ</v>
          </cell>
        </row>
        <row r="36">
          <cell r="B36" t="str">
            <v>エゾムラサキツツジ</v>
          </cell>
        </row>
        <row r="37">
          <cell r="B37" t="str">
            <v>エドヒガン</v>
          </cell>
        </row>
        <row r="38">
          <cell r="B38" t="str">
            <v>エニシダ</v>
          </cell>
        </row>
        <row r="39">
          <cell r="B39" t="str">
            <v>エノキ</v>
          </cell>
        </row>
        <row r="40">
          <cell r="B40" t="str">
            <v>エンジュ</v>
          </cell>
        </row>
        <row r="41">
          <cell r="B41" t="str">
            <v>オウゴンコノテ</v>
          </cell>
        </row>
        <row r="42">
          <cell r="B42" t="str">
            <v>オオシマザクラ</v>
          </cell>
        </row>
        <row r="43">
          <cell r="B43" t="str">
            <v>オオムラサキツツジ</v>
          </cell>
        </row>
        <row r="44">
          <cell r="B44" t="str">
            <v>オオモミジ</v>
          </cell>
        </row>
        <row r="45">
          <cell r="B45" t="str">
            <v>オオヤマレンゲ</v>
          </cell>
        </row>
        <row r="46">
          <cell r="B46" t="str">
            <v>オトメツバキ</v>
          </cell>
        </row>
        <row r="47">
          <cell r="B47" t="str">
            <v>カイズカイブキ</v>
          </cell>
        </row>
        <row r="48">
          <cell r="B48" t="str">
            <v>カイドウ</v>
          </cell>
        </row>
        <row r="49">
          <cell r="B49" t="str">
            <v>カクレミノ</v>
          </cell>
        </row>
        <row r="50">
          <cell r="B50" t="str">
            <v>カシワ</v>
          </cell>
        </row>
        <row r="51">
          <cell r="B51" t="str">
            <v>カツラ</v>
          </cell>
        </row>
        <row r="52">
          <cell r="B52" t="str">
            <v>カナメモチ</v>
          </cell>
        </row>
        <row r="53">
          <cell r="B53" t="str">
            <v>カマクラヒバ</v>
          </cell>
        </row>
        <row r="54">
          <cell r="B54" t="str">
            <v>カマツカ</v>
          </cell>
        </row>
        <row r="55">
          <cell r="B55" t="str">
            <v>カヤ</v>
          </cell>
        </row>
        <row r="56">
          <cell r="B56" t="str">
            <v>カラタチ</v>
          </cell>
        </row>
        <row r="57">
          <cell r="B57" t="str">
            <v>カラタネオガタマ</v>
          </cell>
        </row>
        <row r="58">
          <cell r="B58" t="str">
            <v>カラマツ</v>
          </cell>
        </row>
        <row r="59">
          <cell r="B59" t="str">
            <v>カリン</v>
          </cell>
        </row>
        <row r="60">
          <cell r="B60" t="str">
            <v>カルミヤ</v>
          </cell>
        </row>
        <row r="61">
          <cell r="B61" t="str">
            <v>カンザクラ</v>
          </cell>
        </row>
        <row r="62">
          <cell r="B62" t="str">
            <v>カンツバキ</v>
          </cell>
        </row>
        <row r="63">
          <cell r="B63" t="str">
            <v>キイチゴ</v>
          </cell>
        </row>
        <row r="64">
          <cell r="B64" t="str">
            <v>キブシ</v>
          </cell>
        </row>
        <row r="65">
          <cell r="B65" t="str">
            <v>キャラ玉</v>
          </cell>
        </row>
        <row r="66">
          <cell r="B66" t="str">
            <v>キョウチクトウ</v>
          </cell>
        </row>
        <row r="67">
          <cell r="B67" t="str">
            <v>キリ</v>
          </cell>
        </row>
        <row r="68">
          <cell r="B68" t="str">
            <v>キリシマツツジ</v>
          </cell>
        </row>
        <row r="69">
          <cell r="B69" t="str">
            <v>キンシバイ</v>
          </cell>
        </row>
        <row r="70">
          <cell r="B70" t="str">
            <v>キンモクセイ</v>
          </cell>
        </row>
        <row r="71">
          <cell r="B71" t="str">
            <v>ギンモクセイ</v>
          </cell>
        </row>
        <row r="72">
          <cell r="B72" t="str">
            <v>クコ</v>
          </cell>
        </row>
        <row r="73">
          <cell r="B73" t="str">
            <v>クサツゲ</v>
          </cell>
        </row>
        <row r="74">
          <cell r="B74" t="str">
            <v>クチナシ</v>
          </cell>
        </row>
        <row r="75">
          <cell r="B75" t="str">
            <v>クルミ</v>
          </cell>
        </row>
        <row r="76">
          <cell r="B76" t="str">
            <v>クロチク</v>
          </cell>
        </row>
        <row r="77">
          <cell r="B77" t="str">
            <v>クロマツ</v>
          </cell>
        </row>
        <row r="78">
          <cell r="B78" t="str">
            <v>クロモジ</v>
          </cell>
        </row>
        <row r="79">
          <cell r="B79" t="str">
            <v>ケヤキ</v>
          </cell>
        </row>
        <row r="80">
          <cell r="B80" t="str">
            <v>コウメ</v>
          </cell>
        </row>
        <row r="81">
          <cell r="B81" t="str">
            <v>コウヤマキ</v>
          </cell>
        </row>
        <row r="82">
          <cell r="B82" t="str">
            <v>コクチナシ</v>
          </cell>
        </row>
        <row r="83">
          <cell r="B83" t="str">
            <v>コデマリ</v>
          </cell>
        </row>
        <row r="84">
          <cell r="B84" t="str">
            <v>コナラ</v>
          </cell>
        </row>
        <row r="85">
          <cell r="B85" t="str">
            <v>コノテガシワ</v>
          </cell>
        </row>
        <row r="86">
          <cell r="B86" t="str">
            <v>ヒガンザクラ</v>
          </cell>
        </row>
        <row r="87">
          <cell r="B87" t="str">
            <v>コブシ</v>
          </cell>
        </row>
        <row r="88">
          <cell r="B88" t="str">
            <v>コムラサキシキブ</v>
          </cell>
        </row>
        <row r="89">
          <cell r="B89" t="str">
            <v>コメツガ</v>
          </cell>
        </row>
        <row r="90">
          <cell r="B90" t="str">
            <v>サカキ</v>
          </cell>
        </row>
        <row r="91">
          <cell r="B91" t="str">
            <v>ザクロ</v>
          </cell>
        </row>
        <row r="92">
          <cell r="B92" t="str">
            <v>サザンカ</v>
          </cell>
        </row>
        <row r="93">
          <cell r="B93" t="str">
            <v>サツキ</v>
          </cell>
        </row>
        <row r="94">
          <cell r="B94" t="str">
            <v>サツキ玉</v>
          </cell>
        </row>
        <row r="95">
          <cell r="B95" t="str">
            <v>サトザクラ</v>
          </cell>
        </row>
        <row r="96">
          <cell r="B96" t="str">
            <v>サルスベリ</v>
          </cell>
        </row>
        <row r="97">
          <cell r="B97" t="str">
            <v>サワラ</v>
          </cell>
        </row>
        <row r="98">
          <cell r="B98" t="str">
            <v>サンゴジュ</v>
          </cell>
        </row>
        <row r="99">
          <cell r="B99" t="str">
            <v>サンショウ</v>
          </cell>
        </row>
        <row r="100">
          <cell r="B100" t="str">
            <v>シダレザクラ</v>
          </cell>
        </row>
        <row r="101">
          <cell r="B101" t="str">
            <v>シダレヤナギ</v>
          </cell>
        </row>
        <row r="102">
          <cell r="B102" t="str">
            <v>シデコブシ</v>
          </cell>
        </row>
        <row r="103">
          <cell r="B103" t="str">
            <v>シナノキ類</v>
          </cell>
        </row>
        <row r="104">
          <cell r="B104" t="str">
            <v>シモクレン</v>
          </cell>
        </row>
        <row r="105">
          <cell r="B105" t="str">
            <v>シモツゲ</v>
          </cell>
        </row>
        <row r="106">
          <cell r="B106" t="str">
            <v>シャクナゲ(洋種)</v>
          </cell>
        </row>
        <row r="107">
          <cell r="B107" t="str">
            <v>シャリンバイ</v>
          </cell>
        </row>
        <row r="108">
          <cell r="B108" t="str">
            <v>シラカシ</v>
          </cell>
        </row>
        <row r="109">
          <cell r="B109" t="str">
            <v>シラカバ</v>
          </cell>
        </row>
        <row r="110">
          <cell r="B110" t="str">
            <v>シロヤマブキ</v>
          </cell>
        </row>
        <row r="111">
          <cell r="B111" t="str">
            <v>ジンチョウゲ</v>
          </cell>
        </row>
        <row r="112">
          <cell r="B112" t="str">
            <v>スギ</v>
          </cell>
        </row>
        <row r="113">
          <cell r="B113" t="str">
            <v>スグリ</v>
          </cell>
        </row>
        <row r="114">
          <cell r="B114" t="str">
            <v>スダジイ</v>
          </cell>
        </row>
        <row r="115">
          <cell r="B115" t="str">
            <v>セイヨウイワナンテン(ｱｷｼﾗﾘｽ)</v>
          </cell>
        </row>
        <row r="116">
          <cell r="B116" t="str">
            <v>セイヨウイワナンテン(ﾚｲﾝﾎﾞｰ)</v>
          </cell>
        </row>
        <row r="117">
          <cell r="B117" t="str">
            <v>セイヨウヒイラギ</v>
          </cell>
        </row>
        <row r="118">
          <cell r="B118" t="str">
            <v>センベルセコイヤ</v>
          </cell>
        </row>
        <row r="119">
          <cell r="B119" t="str">
            <v>ソシンロウバイ</v>
          </cell>
        </row>
        <row r="120">
          <cell r="B120" t="str">
            <v>ソメイヨシノ</v>
          </cell>
        </row>
        <row r="121">
          <cell r="B121" t="str">
            <v>ダイオウショウ</v>
          </cell>
        </row>
        <row r="122">
          <cell r="B122" t="str">
            <v>タイサンボク</v>
          </cell>
        </row>
        <row r="123">
          <cell r="B123" t="str">
            <v>タギョウショウ玉</v>
          </cell>
        </row>
        <row r="124">
          <cell r="B124" t="str">
            <v>チャイニーズホリー</v>
          </cell>
        </row>
        <row r="125">
          <cell r="B125" t="str">
            <v>チャボヒバ</v>
          </cell>
        </row>
        <row r="126">
          <cell r="B126" t="str">
            <v>チョウセンヒメツゲ</v>
          </cell>
        </row>
        <row r="127">
          <cell r="B127" t="str">
            <v>ツノハシバミ</v>
          </cell>
        </row>
        <row r="128">
          <cell r="B128" t="str">
            <v>ツブラジイ</v>
          </cell>
        </row>
        <row r="129">
          <cell r="B129" t="str">
            <v>ツリバナ</v>
          </cell>
        </row>
        <row r="130">
          <cell r="B130" t="str">
            <v>テンダイウヤク</v>
          </cell>
        </row>
        <row r="131">
          <cell r="B131" t="str">
            <v>ドイツトウヒ</v>
          </cell>
        </row>
        <row r="132">
          <cell r="B132" t="str">
            <v>トウカエデ</v>
          </cell>
        </row>
        <row r="133">
          <cell r="B133" t="str">
            <v>トウジュロ</v>
          </cell>
        </row>
        <row r="134">
          <cell r="B134" t="str">
            <v>ドウダンツツジ</v>
          </cell>
        </row>
        <row r="135">
          <cell r="B135" t="str">
            <v>ドウダンツツジ玉</v>
          </cell>
        </row>
        <row r="136">
          <cell r="B136" t="str">
            <v>トウネズミモチ</v>
          </cell>
        </row>
        <row r="137">
          <cell r="B137" t="str">
            <v>トチノキ</v>
          </cell>
        </row>
        <row r="138">
          <cell r="B138" t="str">
            <v>ナツツバキ</v>
          </cell>
        </row>
        <row r="139">
          <cell r="B139" t="str">
            <v>ナツハゼ</v>
          </cell>
        </row>
        <row r="140">
          <cell r="B140" t="str">
            <v>ナナカマド</v>
          </cell>
        </row>
        <row r="141">
          <cell r="B141" t="str">
            <v>ナンテン</v>
          </cell>
        </row>
        <row r="142">
          <cell r="B142" t="str">
            <v>ニシキギ</v>
          </cell>
        </row>
        <row r="143">
          <cell r="B143" t="str">
            <v>ニセアカシア</v>
          </cell>
        </row>
        <row r="144">
          <cell r="B144" t="str">
            <v>ニッコウヒバ</v>
          </cell>
        </row>
        <row r="145">
          <cell r="B145" t="str">
            <v>ニワウルシ</v>
          </cell>
        </row>
        <row r="146">
          <cell r="B146" t="str">
            <v>ニワザクラ</v>
          </cell>
        </row>
        <row r="147">
          <cell r="B147" t="str">
            <v>ネギシ</v>
          </cell>
        </row>
        <row r="148">
          <cell r="B148" t="str">
            <v>ネズコ</v>
          </cell>
        </row>
        <row r="149">
          <cell r="B149" t="str">
            <v>ネズミモチ</v>
          </cell>
        </row>
        <row r="150">
          <cell r="B150" t="str">
            <v>ネムノキ</v>
          </cell>
        </row>
        <row r="151">
          <cell r="B151" t="str">
            <v>ノムラモミジ</v>
          </cell>
        </row>
        <row r="152">
          <cell r="B152" t="str">
            <v>ノリウツギ</v>
          </cell>
        </row>
        <row r="153">
          <cell r="B153" t="str">
            <v>バイカワツギ</v>
          </cell>
        </row>
        <row r="154">
          <cell r="B154" t="str">
            <v>ハクチョウゲ</v>
          </cell>
        </row>
        <row r="155">
          <cell r="B155" t="str">
            <v>ハクモクレン</v>
          </cell>
        </row>
        <row r="156">
          <cell r="B156" t="str">
            <v>ハナズオウ</v>
          </cell>
        </row>
        <row r="157">
          <cell r="B157" t="str">
            <v>ハナミズキ</v>
          </cell>
        </row>
        <row r="158">
          <cell r="B158" t="str">
            <v>ハナモモ</v>
          </cell>
        </row>
        <row r="159">
          <cell r="B159" t="str">
            <v>ハマヒサカキ</v>
          </cell>
        </row>
        <row r="160">
          <cell r="B160" t="str">
            <v>バラ類</v>
          </cell>
        </row>
        <row r="161">
          <cell r="B161" t="str">
            <v>ハルニレ</v>
          </cell>
        </row>
        <row r="162">
          <cell r="B162" t="str">
            <v>ハンノキ</v>
          </cell>
        </row>
        <row r="163">
          <cell r="B163" t="str">
            <v>ヒイラギ</v>
          </cell>
        </row>
        <row r="164">
          <cell r="B164" t="str">
            <v>ヒイラギモクセイ</v>
          </cell>
        </row>
        <row r="165">
          <cell r="B165" t="str">
            <v>ヒサカキ</v>
          </cell>
        </row>
        <row r="166">
          <cell r="B166" t="str">
            <v>ヒトツバタゴ</v>
          </cell>
        </row>
        <row r="167">
          <cell r="B167" t="str">
            <v>ヒノキ</v>
          </cell>
        </row>
        <row r="168">
          <cell r="B168" t="str">
            <v>ヒマラヤスギ</v>
          </cell>
        </row>
        <row r="169">
          <cell r="B169" t="str">
            <v>ヒムロ</v>
          </cell>
        </row>
        <row r="170">
          <cell r="B170" t="str">
            <v>ヒメリンゴ</v>
          </cell>
        </row>
        <row r="171">
          <cell r="B171" t="str">
            <v>ピラカンサ</v>
          </cell>
        </row>
        <row r="172">
          <cell r="B172" t="str">
            <v>ビワ</v>
          </cell>
        </row>
        <row r="173">
          <cell r="B173" t="str">
            <v>フジ</v>
          </cell>
        </row>
        <row r="174">
          <cell r="B174" t="str">
            <v>ブナ</v>
          </cell>
        </row>
        <row r="175">
          <cell r="B175" t="str">
            <v>フヨウ</v>
          </cell>
        </row>
        <row r="176">
          <cell r="B176" t="str">
            <v>ブラシノキ</v>
          </cell>
        </row>
        <row r="177">
          <cell r="B177" t="str">
            <v>プラタナス</v>
          </cell>
        </row>
        <row r="178">
          <cell r="B178" t="str">
            <v>プリベット</v>
          </cell>
        </row>
        <row r="179">
          <cell r="B179" t="str">
            <v>ブルーベリー</v>
          </cell>
        </row>
        <row r="180">
          <cell r="B180" t="str">
            <v>ベニシタン</v>
          </cell>
        </row>
        <row r="181">
          <cell r="B181" t="str">
            <v>ホウオウチク</v>
          </cell>
        </row>
        <row r="182">
          <cell r="B182" t="str">
            <v>ホオノキ</v>
          </cell>
        </row>
        <row r="183">
          <cell r="B183" t="str">
            <v>ボケ</v>
          </cell>
        </row>
        <row r="184">
          <cell r="B184" t="str">
            <v>ホソバタイサンボク</v>
          </cell>
        </row>
        <row r="185">
          <cell r="B185" t="str">
            <v>ボックスウッド</v>
          </cell>
        </row>
        <row r="186">
          <cell r="B186" t="str">
            <v>ポプラ類</v>
          </cell>
        </row>
        <row r="187">
          <cell r="B187" t="str">
            <v>マサキ</v>
          </cell>
        </row>
        <row r="188">
          <cell r="B188" t="str">
            <v>マメツゲ</v>
          </cell>
        </row>
        <row r="189">
          <cell r="B189" t="str">
            <v>マメツゲ玉</v>
          </cell>
        </row>
        <row r="190">
          <cell r="B190" t="str">
            <v>マユミ</v>
          </cell>
        </row>
        <row r="191">
          <cell r="B191" t="str">
            <v>マンサク</v>
          </cell>
        </row>
        <row r="192">
          <cell r="B192" t="str">
            <v>ミズナラ</v>
          </cell>
        </row>
        <row r="193">
          <cell r="B193" t="str">
            <v>ミツマタ</v>
          </cell>
        </row>
        <row r="194">
          <cell r="B194" t="str">
            <v>ミヤギノハギ</v>
          </cell>
        </row>
        <row r="195">
          <cell r="B195" t="str">
            <v>ミヤマシキミ</v>
          </cell>
        </row>
        <row r="196">
          <cell r="B196" t="str">
            <v>ミヤマビャクシン</v>
          </cell>
        </row>
        <row r="197">
          <cell r="B197" t="str">
            <v>ムクゲ</v>
          </cell>
        </row>
        <row r="198">
          <cell r="B198" t="str">
            <v>ムクノキ</v>
          </cell>
        </row>
        <row r="199">
          <cell r="B199" t="str">
            <v>メグスリノキ</v>
          </cell>
        </row>
        <row r="200">
          <cell r="B200" t="str">
            <v>メタセコイア</v>
          </cell>
        </row>
        <row r="201">
          <cell r="B201" t="str">
            <v>モウソウチク</v>
          </cell>
        </row>
        <row r="202">
          <cell r="B202" t="str">
            <v>モチノキ</v>
          </cell>
        </row>
        <row r="203">
          <cell r="B203" t="str">
            <v>モッコク</v>
          </cell>
        </row>
        <row r="204">
          <cell r="B204" t="str">
            <v>ヤツデ</v>
          </cell>
        </row>
        <row r="205">
          <cell r="B205" t="str">
            <v>ヤブツバキ</v>
          </cell>
        </row>
        <row r="206">
          <cell r="B206" t="str">
            <v>ヤマザクラ</v>
          </cell>
        </row>
        <row r="207">
          <cell r="B207" t="str">
            <v>ヤマナシ</v>
          </cell>
        </row>
        <row r="208">
          <cell r="B208" t="str">
            <v>ヤマハギ</v>
          </cell>
        </row>
        <row r="209">
          <cell r="B209" t="str">
            <v>ヤマブキ</v>
          </cell>
        </row>
        <row r="210">
          <cell r="B210" t="str">
            <v>ヤマモミジ</v>
          </cell>
        </row>
        <row r="211">
          <cell r="B211" t="str">
            <v>ユキヤナギ</v>
          </cell>
        </row>
        <row r="212">
          <cell r="B212" t="str">
            <v>ユズリハ</v>
          </cell>
        </row>
        <row r="213">
          <cell r="B213" t="str">
            <v>ユッカ類</v>
          </cell>
        </row>
        <row r="214">
          <cell r="B214" t="str">
            <v>ユリノキ</v>
          </cell>
        </row>
        <row r="215">
          <cell r="B215" t="str">
            <v>ライラック</v>
          </cell>
        </row>
        <row r="216">
          <cell r="B216" t="str">
            <v>ラカンマキ</v>
          </cell>
        </row>
        <row r="217">
          <cell r="B217" t="str">
            <v>ラクウショウ</v>
          </cell>
        </row>
        <row r="218">
          <cell r="B218" t="str">
            <v>レンギョウ</v>
          </cell>
        </row>
        <row r="219">
          <cell r="B219" t="str">
            <v>レンゲツツジ</v>
          </cell>
        </row>
        <row r="220">
          <cell r="B220" t="str">
            <v>ワビャクダン</v>
          </cell>
        </row>
        <row r="221">
          <cell r="B221" t="str">
            <v>地被類(木本系)</v>
          </cell>
        </row>
        <row r="222">
          <cell r="B222" t="str">
            <v>地被類(草本系)</v>
          </cell>
        </row>
        <row r="223">
          <cell r="B223" t="str">
            <v>芝類(日本芝)</v>
          </cell>
        </row>
        <row r="224">
          <cell r="B224" t="str">
            <v>芝類(西洋芝)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ﾃﾞｰﾀｰ"/>
      <sheetName val="１．専攻科棟"/>
      <sheetName val="３．物質化学工学科棟"/>
      <sheetName val="４．第２受変電室 "/>
      <sheetName val="５．外　線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器具"/>
      <sheetName val="給水配管"/>
      <sheetName val="給水器具"/>
      <sheetName val="給水土工事集計"/>
      <sheetName val="排水配管"/>
      <sheetName val="排水器具"/>
      <sheetName val="排水土工事集計 "/>
      <sheetName val="給湯配管"/>
      <sheetName val="給湯器具"/>
      <sheetName val="ガス配管"/>
      <sheetName val="ガス器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ルチ形空調機"/>
      <sheetName val="ﾗﾝﾆﾝｸﾞｺｽﾄ"/>
      <sheetName val="ｲﾆｼｬﾙｺｽﾄ"/>
      <sheetName val="電気ﾋｰﾀｰ (旧)"/>
      <sheetName val="電気ﾋｰﾀｰ"/>
      <sheetName val="新拾配管付属品原本"/>
      <sheetName val="新拾出矩形ﾀﾞｸﾄ"/>
      <sheetName val="新拾書原本"/>
      <sheetName val="数量算出計算用紙（拾出）"/>
      <sheetName val="数量算出計算用紙（集計）"/>
      <sheetName val="全熱交換器の算定"/>
      <sheetName val="外気量算定"/>
      <sheetName val="換気計算表"/>
      <sheetName val="燃料消費計算書"/>
      <sheetName val="空調機能力確認表"/>
    </sheetNames>
    <sheetDataSet>
      <sheetData sheetId="0" refreshError="1">
        <row r="2">
          <cell r="AP2" t="str">
            <v>空気熱源ヒートポンプパッケージ形空調機（マルチタイプ）</v>
          </cell>
        </row>
        <row r="3">
          <cell r="AP3" t="str">
            <v>ガス焚ヒートポンプパッケージ形空調機（マルチタイプ）</v>
          </cell>
        </row>
        <row r="4">
          <cell r="AP4" t="str">
            <v>灯油焚ヒートポンプパッケージ形空調機（マルチタイプ）</v>
          </cell>
        </row>
        <row r="7">
          <cell r="AQ7" t="str">
            <v>l/H</v>
          </cell>
        </row>
        <row r="8">
          <cell r="AQ8" t="str">
            <v>m3/H</v>
          </cell>
        </row>
        <row r="9">
          <cell r="AQ9" t="str">
            <v>Kg/H</v>
          </cell>
        </row>
        <row r="10">
          <cell r="AQ10" t="str">
            <v>KW</v>
          </cell>
        </row>
        <row r="13">
          <cell r="AP13" t="str">
            <v>ｶｾｯﾄ形（1方向）</v>
          </cell>
        </row>
        <row r="14">
          <cell r="AP14" t="str">
            <v>ｶｾｯﾄ形（2方向）</v>
          </cell>
        </row>
        <row r="15">
          <cell r="AP15" t="str">
            <v>ｶｾｯﾄ形（4方向）</v>
          </cell>
        </row>
        <row r="16">
          <cell r="AP16" t="str">
            <v>天吊露出形</v>
          </cell>
        </row>
        <row r="17">
          <cell r="AP17" t="str">
            <v>天吊埋込形</v>
          </cell>
        </row>
        <row r="18">
          <cell r="AP18" t="str">
            <v>天吊埋込高静圧形</v>
          </cell>
        </row>
        <row r="19">
          <cell r="AP19" t="str">
            <v>天吊ﾋﾞﾙﾄｲﾝ形</v>
          </cell>
        </row>
        <row r="20">
          <cell r="AP20" t="str">
            <v>天吊露出形（厨房用）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"/>
      <sheetName val="建設"/>
      <sheetName val="電気"/>
      <sheetName val="建単"/>
      <sheetName val="機械単"/>
      <sheetName val="木材"/>
      <sheetName val="屋根"/>
      <sheetName val="板金"/>
      <sheetName val="左官"/>
      <sheetName val="塗装"/>
      <sheetName val="シーリング"/>
      <sheetName val="室内仕上"/>
      <sheetName val="室内集計"/>
      <sheetName val="雑工事集計 "/>
      <sheetName val="足場"/>
      <sheetName val="土工"/>
      <sheetName val="躯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"/>
      <sheetName val="鏡"/>
      <sheetName val="経費"/>
      <sheetName val="校"/>
      <sheetName val="体"/>
      <sheetName val="発"/>
      <sheetName val="渡"/>
      <sheetName val="浄"/>
      <sheetName val="ﾄｲﾚ"/>
      <sheetName val="算定表  (2)"/>
      <sheetName val="算定表 "/>
      <sheetName val="代価１ "/>
      <sheetName val="代価2 "/>
      <sheetName val="電灯盤歩掛"/>
    </sheetNames>
    <sheetDataSet>
      <sheetData sheetId="0"/>
      <sheetData sheetId="1"/>
      <sheetData sheetId="2"/>
      <sheetData sheetId="3">
        <row r="7">
          <cell r="E7" t="str">
            <v>Ａ．校舎棟設備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調書"/>
      <sheetName val="見積 防水"/>
      <sheetName val="見積 ｺﾝﾍﾞｱﾍﾞﾙﾄ"/>
      <sheetName val="見積 内外装"/>
      <sheetName val="見積 雑"/>
      <sheetName val="防水　定価比較"/>
      <sheetName val="見積(1)"/>
      <sheetName val="単価表"/>
      <sheetName val="単価表 (土木)"/>
      <sheetName val="別紙明細"/>
      <sheetName val="細目1"/>
      <sheetName val="中科目"/>
      <sheetName val="科目"/>
      <sheetName val="種目"/>
      <sheetName val="表紙"/>
      <sheetName val="共通（1）"/>
      <sheetName val="共通（2）"/>
      <sheetName val="共通（3）"/>
      <sheetName val="最低基準"/>
      <sheetName val="細目別内訳 提出"/>
      <sheetName val="共通費 A2‐2"/>
      <sheetName val="共通費 A2‐3"/>
      <sheetName val="共通費 土木単独"/>
    </sheetNames>
    <sheetDataSet>
      <sheetData sheetId="0"/>
      <sheetData sheetId="1"/>
      <sheetData sheetId="2"/>
      <sheetData sheetId="3"/>
      <sheetData sheetId="4"/>
      <sheetData sheetId="5"/>
      <sheetData sheetId="6">
        <row r="91">
          <cell r="F91">
            <v>350062</v>
          </cell>
          <cell r="H91">
            <v>396000</v>
          </cell>
          <cell r="J91">
            <v>396400</v>
          </cell>
        </row>
        <row r="177">
          <cell r="F177">
            <v>16742320</v>
          </cell>
          <cell r="H177">
            <v>17294670</v>
          </cell>
          <cell r="J177">
            <v>17142800</v>
          </cell>
        </row>
        <row r="200">
          <cell r="F200">
            <v>13650000</v>
          </cell>
          <cell r="H200">
            <v>15210000</v>
          </cell>
          <cell r="J200">
            <v>14781000</v>
          </cell>
          <cell r="L200">
            <v>6318000</v>
          </cell>
        </row>
        <row r="239">
          <cell r="F239">
            <v>261000</v>
          </cell>
          <cell r="H239">
            <v>239800</v>
          </cell>
          <cell r="J239">
            <v>251000</v>
          </cell>
        </row>
        <row r="286">
          <cell r="F286">
            <v>3609400</v>
          </cell>
          <cell r="H286">
            <v>2016850</v>
          </cell>
          <cell r="J286">
            <v>2370500</v>
          </cell>
        </row>
        <row r="328">
          <cell r="F328">
            <v>5584600</v>
          </cell>
          <cell r="H328">
            <v>7138700</v>
          </cell>
          <cell r="J328">
            <v>8075600</v>
          </cell>
          <cell r="L328">
            <v>8735400</v>
          </cell>
          <cell r="N328">
            <v>5843000</v>
          </cell>
          <cell r="P328">
            <v>756420</v>
          </cell>
        </row>
        <row r="362">
          <cell r="F362">
            <v>6676600</v>
          </cell>
        </row>
        <row r="376">
          <cell r="F376">
            <v>4803560</v>
          </cell>
          <cell r="H376">
            <v>4910700</v>
          </cell>
          <cell r="J376">
            <v>7411170</v>
          </cell>
          <cell r="L376">
            <v>6142300</v>
          </cell>
          <cell r="N376">
            <v>7286000</v>
          </cell>
          <cell r="P376">
            <v>10838320</v>
          </cell>
        </row>
        <row r="442">
          <cell r="F442">
            <v>16691310</v>
          </cell>
          <cell r="H442">
            <v>26617900</v>
          </cell>
          <cell r="J442">
            <v>26539050</v>
          </cell>
          <cell r="L442">
            <v>32264050</v>
          </cell>
          <cell r="N442">
            <v>21048020</v>
          </cell>
          <cell r="P442">
            <v>20425480</v>
          </cell>
        </row>
        <row r="456">
          <cell r="F456">
            <v>3073600</v>
          </cell>
          <cell r="H456">
            <v>6977300</v>
          </cell>
          <cell r="J456">
            <v>0</v>
          </cell>
          <cell r="L456">
            <v>7701700</v>
          </cell>
          <cell r="N456">
            <v>6095400</v>
          </cell>
          <cell r="P456">
            <v>12831500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科目"/>
      <sheetName val="内訳"/>
      <sheetName val="表紙"/>
      <sheetName val="工事費の区分A1"/>
      <sheetName val="共通費の算出A2"/>
      <sheetName val="共通費率表"/>
      <sheetName val="共通費の算出A3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"/>
      <sheetName val="躯体Sheet"/>
      <sheetName val="雑Sheet"/>
      <sheetName val="鉄筋表"/>
    </sheetNames>
    <sheetDataSet>
      <sheetData sheetId="0"/>
      <sheetData sheetId="1"/>
      <sheetData sheetId="2"/>
      <sheetData sheetId="3">
        <row r="4">
          <cell r="B4">
            <v>10</v>
          </cell>
        </row>
        <row r="5">
          <cell r="B5">
            <v>13</v>
          </cell>
        </row>
        <row r="6">
          <cell r="B6">
            <v>16</v>
          </cell>
        </row>
        <row r="7">
          <cell r="B7">
            <v>19</v>
          </cell>
        </row>
        <row r="8">
          <cell r="B8">
            <v>22</v>
          </cell>
        </row>
        <row r="9">
          <cell r="B9">
            <v>25</v>
          </cell>
        </row>
        <row r="10">
          <cell r="B10">
            <v>29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ｸﾞﾙ-ﾌﾟ"/>
      <sheetName val="見積比較"/>
      <sheetName val="別紙明細"/>
      <sheetName val="代価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項目"/>
      <sheetName val="DATA"/>
      <sheetName val="雛型"/>
      <sheetName val="受変電集"/>
      <sheetName val="受変電拾"/>
      <sheetName val="電灯・拡声集"/>
      <sheetName val="電灯・拡声拾"/>
    </sheetNames>
    <sheetDataSet>
      <sheetData sheetId="0">
        <row r="7">
          <cell r="B7" t="str">
            <v>渡り廊下棟</v>
          </cell>
          <cell r="C7" t="str">
            <v>　１．電灯設備</v>
          </cell>
          <cell r="D7" t="str">
            <v>１）</v>
          </cell>
        </row>
        <row r="8">
          <cell r="B8" t="str">
            <v>屋外</v>
          </cell>
          <cell r="C8" t="str">
            <v>　２．受変電設備</v>
          </cell>
          <cell r="D8" t="str">
            <v>２）</v>
          </cell>
        </row>
        <row r="9">
          <cell r="B9" t="str">
            <v>既存変電室棟</v>
          </cell>
          <cell r="C9" t="str">
            <v>　３．拡声設備</v>
          </cell>
          <cell r="D9" t="str">
            <v>３）</v>
          </cell>
        </row>
        <row r="20">
          <cell r="C20" t="str">
            <v>１．構内配電線路設備</v>
          </cell>
        </row>
        <row r="21">
          <cell r="C21" t="str">
            <v>２．構内通信線路設備</v>
          </cell>
        </row>
        <row r="22">
          <cell r="C22" t="str">
            <v>３．テレビ電波障害防除設備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給水土工事"/>
      <sheetName val="消火土工事"/>
      <sheetName val="排水土工事"/>
      <sheetName val="排水入力表"/>
      <sheetName val="排水リンク土工"/>
    </sheetNames>
    <sheetDataSet>
      <sheetData sheetId="0">
        <row r="16">
          <cell r="I16">
            <v>1010</v>
          </cell>
        </row>
        <row r="17">
          <cell r="I17">
            <v>1010</v>
          </cell>
        </row>
        <row r="18">
          <cell r="I18">
            <v>1010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"/>
    </sheetNames>
    <sheetDataSet>
      <sheetData sheetId="0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表紙"/>
      <sheetName val="種目"/>
      <sheetName val="科目"/>
      <sheetName val="空調細目"/>
      <sheetName val="ﾀﾞｸﾄ・配管"/>
      <sheetName val="換気"/>
      <sheetName val="電気工事"/>
      <sheetName val="加齢研"/>
      <sheetName val="動物・屋外"/>
      <sheetName val="据付費"/>
      <sheetName val="搬入費"/>
      <sheetName val="架台"/>
      <sheetName val="(動)据付費"/>
      <sheetName val="(動)搬入費"/>
      <sheetName val="(動)架台"/>
      <sheetName val="査定内訳"/>
      <sheetName val="その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単価算出調書（搬入費の算出）</v>
          </cell>
          <cell r="G2" t="str">
            <v>工事名称</v>
          </cell>
          <cell r="H2" t="str">
            <v>　東北大学（星陵）プロジェクト総合研究棟等改修機械設備　（空調）　工事</v>
          </cell>
        </row>
        <row r="3">
          <cell r="E3" t="str">
            <v>欄に入力</v>
          </cell>
          <cell r="G3" t="str">
            <v>工事種別</v>
          </cell>
          <cell r="H3" t="str">
            <v>プロジェクト棟</v>
          </cell>
          <cell r="J3" t="str">
            <v>工事区分</v>
          </cell>
          <cell r="K3" t="str">
            <v>空調機器設備</v>
          </cell>
          <cell r="M3" t="str">
            <v>日付</v>
          </cell>
        </row>
        <row r="5">
          <cell r="B5" t="str">
            <v>品　名</v>
          </cell>
          <cell r="E5" t="str">
            <v>外形寸法</v>
          </cell>
          <cell r="G5" t="str">
            <v>重　量</v>
          </cell>
          <cell r="H5" t="str">
            <v>容積重量</v>
          </cell>
          <cell r="I5" t="str">
            <v>数　量</v>
          </cell>
          <cell r="J5" t="str">
            <v>基準単価</v>
          </cell>
          <cell r="K5" t="str">
            <v>割増率</v>
          </cell>
          <cell r="L5" t="str">
            <v>金　額</v>
          </cell>
          <cell r="M5" t="str">
            <v>重量又は</v>
          </cell>
        </row>
        <row r="6">
          <cell r="D6" t="str">
            <v>L(mm)</v>
          </cell>
          <cell r="E6" t="str">
            <v>W(mm)</v>
          </cell>
          <cell r="F6" t="str">
            <v>H(mm)</v>
          </cell>
          <cell r="G6" t="str">
            <v>(Kg)</v>
          </cell>
          <cell r="H6" t="str">
            <v>(Kg/m3)</v>
          </cell>
          <cell r="M6" t="str">
            <v>重量容積</v>
          </cell>
        </row>
        <row r="7">
          <cell r="B7" t="str">
            <v>GHP</v>
          </cell>
          <cell r="C7" t="str">
            <v>B-2</v>
          </cell>
          <cell r="D7">
            <v>750</v>
          </cell>
          <cell r="E7">
            <v>1380</v>
          </cell>
          <cell r="F7">
            <v>1990</v>
          </cell>
          <cell r="G7">
            <v>495</v>
          </cell>
          <cell r="H7">
            <v>240.3</v>
          </cell>
          <cell r="I7">
            <v>1</v>
          </cell>
          <cell r="J7">
            <v>40560</v>
          </cell>
          <cell r="K7">
            <v>1.7</v>
          </cell>
          <cell r="L7">
            <v>34130</v>
          </cell>
          <cell r="M7" t="str">
            <v>容積品</v>
          </cell>
        </row>
        <row r="8">
          <cell r="C8" t="str">
            <v>B-4</v>
          </cell>
          <cell r="D8">
            <v>950</v>
          </cell>
          <cell r="E8">
            <v>1750</v>
          </cell>
          <cell r="F8">
            <v>2135</v>
          </cell>
          <cell r="G8">
            <v>850</v>
          </cell>
          <cell r="H8">
            <v>239.5</v>
          </cell>
          <cell r="I8">
            <v>1</v>
          </cell>
          <cell r="J8">
            <v>40560</v>
          </cell>
          <cell r="K8">
            <v>1.7</v>
          </cell>
          <cell r="L8">
            <v>58610</v>
          </cell>
          <cell r="M8" t="str">
            <v>容積品</v>
          </cell>
        </row>
        <row r="9">
          <cell r="C9" t="str">
            <v>1-5</v>
          </cell>
          <cell r="D9">
            <v>950</v>
          </cell>
          <cell r="E9">
            <v>1750</v>
          </cell>
          <cell r="F9">
            <v>2135</v>
          </cell>
          <cell r="G9">
            <v>870</v>
          </cell>
          <cell r="H9">
            <v>245.1</v>
          </cell>
          <cell r="I9">
            <v>1</v>
          </cell>
          <cell r="J9">
            <v>40560</v>
          </cell>
          <cell r="K9">
            <v>1.7</v>
          </cell>
          <cell r="L9">
            <v>59990</v>
          </cell>
          <cell r="M9" t="str">
            <v>容積品</v>
          </cell>
        </row>
        <row r="10">
          <cell r="C10" t="str">
            <v>1-6</v>
          </cell>
          <cell r="D10">
            <v>950</v>
          </cell>
          <cell r="E10">
            <v>1750</v>
          </cell>
          <cell r="F10">
            <v>2135</v>
          </cell>
          <cell r="G10">
            <v>850</v>
          </cell>
          <cell r="H10">
            <v>239.5</v>
          </cell>
          <cell r="I10">
            <v>1</v>
          </cell>
          <cell r="J10">
            <v>40560</v>
          </cell>
          <cell r="K10">
            <v>1.7</v>
          </cell>
          <cell r="L10">
            <v>58610</v>
          </cell>
          <cell r="M10" t="str">
            <v>容積品</v>
          </cell>
        </row>
        <row r="11">
          <cell r="C11" t="str">
            <v>2-1</v>
          </cell>
          <cell r="D11">
            <v>950</v>
          </cell>
          <cell r="E11">
            <v>1750</v>
          </cell>
          <cell r="F11">
            <v>2135</v>
          </cell>
          <cell r="G11">
            <v>880</v>
          </cell>
          <cell r="H11">
            <v>247.9</v>
          </cell>
          <cell r="I11">
            <v>1</v>
          </cell>
          <cell r="J11">
            <v>40560</v>
          </cell>
          <cell r="K11">
            <v>1.7</v>
          </cell>
          <cell r="L11">
            <v>60680</v>
          </cell>
          <cell r="M11" t="str">
            <v>容積品</v>
          </cell>
        </row>
        <row r="12">
          <cell r="C12" t="str">
            <v>2-2</v>
          </cell>
          <cell r="D12">
            <v>750</v>
          </cell>
          <cell r="E12">
            <v>1380</v>
          </cell>
          <cell r="F12">
            <v>1990</v>
          </cell>
          <cell r="G12">
            <v>495</v>
          </cell>
          <cell r="H12">
            <v>240.3</v>
          </cell>
          <cell r="I12">
            <v>1</v>
          </cell>
          <cell r="J12">
            <v>40560</v>
          </cell>
          <cell r="K12">
            <v>1.7</v>
          </cell>
          <cell r="L12">
            <v>34130</v>
          </cell>
          <cell r="M12" t="str">
            <v>容積品</v>
          </cell>
        </row>
        <row r="13">
          <cell r="C13" t="str">
            <v>2-3</v>
          </cell>
          <cell r="D13">
            <v>750</v>
          </cell>
          <cell r="E13">
            <v>1380</v>
          </cell>
          <cell r="F13">
            <v>1990</v>
          </cell>
          <cell r="G13">
            <v>495</v>
          </cell>
          <cell r="H13">
            <v>240.3</v>
          </cell>
          <cell r="I13">
            <v>1</v>
          </cell>
          <cell r="J13">
            <v>40560</v>
          </cell>
          <cell r="K13">
            <v>1.7</v>
          </cell>
          <cell r="L13">
            <v>34130</v>
          </cell>
          <cell r="M13" t="str">
            <v>容積品</v>
          </cell>
        </row>
        <row r="14">
          <cell r="C14" t="str">
            <v>3-1</v>
          </cell>
          <cell r="D14">
            <v>950</v>
          </cell>
          <cell r="E14">
            <v>1750</v>
          </cell>
          <cell r="F14">
            <v>2135</v>
          </cell>
          <cell r="G14">
            <v>850</v>
          </cell>
          <cell r="H14">
            <v>239.5</v>
          </cell>
          <cell r="I14">
            <v>1</v>
          </cell>
          <cell r="J14">
            <v>40560</v>
          </cell>
          <cell r="K14">
            <v>1.7</v>
          </cell>
          <cell r="L14">
            <v>58610</v>
          </cell>
          <cell r="M14" t="str">
            <v>容積品</v>
          </cell>
        </row>
        <row r="15">
          <cell r="C15" t="str">
            <v>3-3</v>
          </cell>
          <cell r="D15">
            <v>950</v>
          </cell>
          <cell r="E15">
            <v>1750</v>
          </cell>
          <cell r="F15">
            <v>2135</v>
          </cell>
          <cell r="G15">
            <v>850</v>
          </cell>
          <cell r="H15">
            <v>239.5</v>
          </cell>
          <cell r="I15">
            <v>1</v>
          </cell>
          <cell r="J15">
            <v>40560</v>
          </cell>
          <cell r="K15">
            <v>1.7</v>
          </cell>
          <cell r="L15">
            <v>58610</v>
          </cell>
          <cell r="M15" t="str">
            <v>容積品</v>
          </cell>
        </row>
        <row r="16">
          <cell r="C16" t="str">
            <v>3-4</v>
          </cell>
          <cell r="D16">
            <v>950</v>
          </cell>
          <cell r="E16">
            <v>1750</v>
          </cell>
          <cell r="F16">
            <v>2135</v>
          </cell>
          <cell r="G16">
            <v>850</v>
          </cell>
          <cell r="H16">
            <v>239.5</v>
          </cell>
          <cell r="I16">
            <v>1</v>
          </cell>
          <cell r="J16">
            <v>40560</v>
          </cell>
          <cell r="K16">
            <v>1.7</v>
          </cell>
          <cell r="L16">
            <v>58610</v>
          </cell>
          <cell r="M16" t="str">
            <v>容積品</v>
          </cell>
        </row>
        <row r="17">
          <cell r="C17" t="str">
            <v>3-5</v>
          </cell>
          <cell r="D17">
            <v>950</v>
          </cell>
          <cell r="E17">
            <v>1750</v>
          </cell>
          <cell r="F17">
            <v>2135</v>
          </cell>
          <cell r="G17">
            <v>850</v>
          </cell>
          <cell r="H17">
            <v>239.5</v>
          </cell>
          <cell r="I17">
            <v>1</v>
          </cell>
          <cell r="J17">
            <v>40560</v>
          </cell>
          <cell r="K17">
            <v>1.7</v>
          </cell>
          <cell r="L17">
            <v>58610</v>
          </cell>
          <cell r="M17" t="str">
            <v>容積品</v>
          </cell>
        </row>
        <row r="18">
          <cell r="C18" t="str">
            <v>4-1</v>
          </cell>
          <cell r="D18">
            <v>750</v>
          </cell>
          <cell r="E18">
            <v>1380</v>
          </cell>
          <cell r="F18">
            <v>1990</v>
          </cell>
          <cell r="G18">
            <v>495</v>
          </cell>
          <cell r="H18">
            <v>240.3</v>
          </cell>
          <cell r="I18">
            <v>1</v>
          </cell>
          <cell r="J18">
            <v>40560</v>
          </cell>
          <cell r="K18">
            <v>1.7</v>
          </cell>
          <cell r="L18">
            <v>34130</v>
          </cell>
          <cell r="M18" t="str">
            <v>容積品</v>
          </cell>
        </row>
        <row r="19">
          <cell r="C19" t="str">
            <v>4-2</v>
          </cell>
          <cell r="D19">
            <v>950</v>
          </cell>
          <cell r="E19">
            <v>1750</v>
          </cell>
          <cell r="F19">
            <v>2135</v>
          </cell>
          <cell r="G19">
            <v>870</v>
          </cell>
          <cell r="H19">
            <v>245.1</v>
          </cell>
          <cell r="I19">
            <v>1</v>
          </cell>
          <cell r="J19">
            <v>40560</v>
          </cell>
          <cell r="K19">
            <v>1.7</v>
          </cell>
          <cell r="L19">
            <v>59990</v>
          </cell>
          <cell r="M19" t="str">
            <v>容積品</v>
          </cell>
        </row>
        <row r="20">
          <cell r="C20" t="str">
            <v>4-3</v>
          </cell>
          <cell r="D20">
            <v>950</v>
          </cell>
          <cell r="E20">
            <v>1750</v>
          </cell>
          <cell r="F20">
            <v>2135</v>
          </cell>
          <cell r="G20">
            <v>870</v>
          </cell>
          <cell r="H20">
            <v>245.1</v>
          </cell>
          <cell r="I20">
            <v>1</v>
          </cell>
          <cell r="J20">
            <v>40560</v>
          </cell>
          <cell r="K20">
            <v>1.7</v>
          </cell>
          <cell r="L20">
            <v>59990</v>
          </cell>
          <cell r="M20" t="str">
            <v>容積品</v>
          </cell>
        </row>
        <row r="21">
          <cell r="C21" t="str">
            <v>4-4</v>
          </cell>
          <cell r="D21">
            <v>950</v>
          </cell>
          <cell r="E21">
            <v>1750</v>
          </cell>
          <cell r="F21">
            <v>2135</v>
          </cell>
          <cell r="G21">
            <v>850</v>
          </cell>
          <cell r="H21">
            <v>239.5</v>
          </cell>
          <cell r="I21">
            <v>1</v>
          </cell>
          <cell r="J21">
            <v>40560</v>
          </cell>
          <cell r="K21">
            <v>1.7</v>
          </cell>
          <cell r="L21">
            <v>58610</v>
          </cell>
          <cell r="M21" t="str">
            <v>容積品</v>
          </cell>
        </row>
        <row r="22">
          <cell r="C22" t="str">
            <v>5-2</v>
          </cell>
          <cell r="D22">
            <v>950</v>
          </cell>
          <cell r="E22">
            <v>1750</v>
          </cell>
          <cell r="F22">
            <v>2135</v>
          </cell>
          <cell r="G22">
            <v>870</v>
          </cell>
          <cell r="H22">
            <v>245.1</v>
          </cell>
          <cell r="I22">
            <v>1</v>
          </cell>
          <cell r="J22">
            <v>40560</v>
          </cell>
          <cell r="K22">
            <v>1.7</v>
          </cell>
          <cell r="L22">
            <v>59990</v>
          </cell>
          <cell r="M22" t="str">
            <v>容積品</v>
          </cell>
        </row>
        <row r="23">
          <cell r="C23" t="str">
            <v>5-3</v>
          </cell>
          <cell r="D23">
            <v>950</v>
          </cell>
          <cell r="E23">
            <v>1750</v>
          </cell>
          <cell r="F23">
            <v>2135</v>
          </cell>
          <cell r="G23">
            <v>880</v>
          </cell>
          <cell r="H23">
            <v>247.9</v>
          </cell>
          <cell r="I23">
            <v>1</v>
          </cell>
          <cell r="J23">
            <v>40560</v>
          </cell>
          <cell r="K23">
            <v>1.7</v>
          </cell>
          <cell r="L23">
            <v>60680</v>
          </cell>
          <cell r="M23" t="str">
            <v>容積品</v>
          </cell>
        </row>
        <row r="24">
          <cell r="C24" t="str">
            <v>5-4</v>
          </cell>
          <cell r="D24">
            <v>950</v>
          </cell>
          <cell r="E24">
            <v>1750</v>
          </cell>
          <cell r="F24">
            <v>2135</v>
          </cell>
          <cell r="G24">
            <v>870</v>
          </cell>
          <cell r="H24">
            <v>245.1</v>
          </cell>
          <cell r="I24">
            <v>1</v>
          </cell>
          <cell r="J24">
            <v>40560</v>
          </cell>
          <cell r="K24">
            <v>1.7</v>
          </cell>
          <cell r="L24">
            <v>59990</v>
          </cell>
          <cell r="M24" t="str">
            <v>容積品</v>
          </cell>
        </row>
        <row r="25">
          <cell r="B25" t="str">
            <v>ACP</v>
          </cell>
          <cell r="C25" t="str">
            <v>B-1</v>
          </cell>
          <cell r="D25">
            <v>1060</v>
          </cell>
          <cell r="E25">
            <v>315</v>
          </cell>
          <cell r="F25">
            <v>1275</v>
          </cell>
          <cell r="G25">
            <v>120</v>
          </cell>
          <cell r="H25">
            <v>281.89999999999998</v>
          </cell>
          <cell r="I25">
            <v>1</v>
          </cell>
          <cell r="J25">
            <v>40560</v>
          </cell>
          <cell r="K25">
            <v>1.7</v>
          </cell>
          <cell r="L25">
            <v>8270</v>
          </cell>
          <cell r="M25" t="str">
            <v>容積品</v>
          </cell>
        </row>
        <row r="26">
          <cell r="C26" t="str">
            <v>B-5</v>
          </cell>
          <cell r="D26">
            <v>1400</v>
          </cell>
          <cell r="E26">
            <v>785</v>
          </cell>
          <cell r="F26">
            <v>1645</v>
          </cell>
          <cell r="G26">
            <v>320</v>
          </cell>
          <cell r="H26">
            <v>177</v>
          </cell>
          <cell r="I26">
            <v>1</v>
          </cell>
          <cell r="J26">
            <v>40560</v>
          </cell>
          <cell r="K26">
            <v>2</v>
          </cell>
          <cell r="L26">
            <v>25960</v>
          </cell>
          <cell r="M26" t="str">
            <v>容積品</v>
          </cell>
        </row>
        <row r="27">
          <cell r="C27" t="str">
            <v>B-6</v>
          </cell>
          <cell r="D27">
            <v>950</v>
          </cell>
          <cell r="E27">
            <v>750</v>
          </cell>
          <cell r="F27">
            <v>1645</v>
          </cell>
          <cell r="G27">
            <v>255</v>
          </cell>
          <cell r="H27">
            <v>217.6</v>
          </cell>
          <cell r="I27">
            <v>1</v>
          </cell>
          <cell r="J27">
            <v>40560</v>
          </cell>
          <cell r="K27">
            <v>1.7</v>
          </cell>
          <cell r="L27">
            <v>17580</v>
          </cell>
          <cell r="M27" t="str">
            <v>容積品</v>
          </cell>
        </row>
        <row r="28">
          <cell r="C28" t="str">
            <v>1-1</v>
          </cell>
          <cell r="D28">
            <v>2110</v>
          </cell>
          <cell r="E28">
            <v>785</v>
          </cell>
          <cell r="F28">
            <v>1645</v>
          </cell>
          <cell r="G28">
            <v>475</v>
          </cell>
          <cell r="H28">
            <v>174.3</v>
          </cell>
          <cell r="I28">
            <v>1</v>
          </cell>
          <cell r="J28">
            <v>40560</v>
          </cell>
          <cell r="K28">
            <v>2</v>
          </cell>
          <cell r="L28">
            <v>38530</v>
          </cell>
          <cell r="M28" t="str">
            <v>容積品</v>
          </cell>
        </row>
        <row r="29">
          <cell r="C29" t="str">
            <v>蓄熱槽</v>
          </cell>
          <cell r="D29">
            <v>2420</v>
          </cell>
          <cell r="E29">
            <v>1350</v>
          </cell>
          <cell r="F29">
            <v>1960</v>
          </cell>
          <cell r="G29">
            <v>630</v>
          </cell>
          <cell r="H29">
            <v>98.4</v>
          </cell>
          <cell r="I29">
            <v>1</v>
          </cell>
          <cell r="J29">
            <v>40560</v>
          </cell>
          <cell r="K29">
            <v>2.5</v>
          </cell>
          <cell r="L29">
            <v>63880</v>
          </cell>
          <cell r="M29" t="str">
            <v>容積品</v>
          </cell>
        </row>
        <row r="30">
          <cell r="C30" t="str">
            <v>1-2</v>
          </cell>
          <cell r="D30">
            <v>1400</v>
          </cell>
          <cell r="E30">
            <v>785</v>
          </cell>
          <cell r="F30">
            <v>645</v>
          </cell>
          <cell r="G30">
            <v>405</v>
          </cell>
          <cell r="H30">
            <v>571.29999999999995</v>
          </cell>
          <cell r="I30">
            <v>1</v>
          </cell>
          <cell r="J30">
            <v>40560</v>
          </cell>
          <cell r="K30">
            <v>1</v>
          </cell>
          <cell r="L30">
            <v>16430</v>
          </cell>
          <cell r="M30" t="str">
            <v>容積品</v>
          </cell>
        </row>
        <row r="31">
          <cell r="C31" t="str">
            <v>蓄熱槽</v>
          </cell>
          <cell r="D31">
            <v>2420</v>
          </cell>
          <cell r="E31">
            <v>1350</v>
          </cell>
          <cell r="F31">
            <v>1960</v>
          </cell>
          <cell r="G31">
            <v>630</v>
          </cell>
          <cell r="H31">
            <v>98.4</v>
          </cell>
          <cell r="I31">
            <v>1</v>
          </cell>
          <cell r="J31">
            <v>40560</v>
          </cell>
          <cell r="K31">
            <v>2.5</v>
          </cell>
          <cell r="L31">
            <v>63880</v>
          </cell>
          <cell r="M31" t="str">
            <v>容積品</v>
          </cell>
        </row>
        <row r="32">
          <cell r="C32" t="str">
            <v>1-4</v>
          </cell>
          <cell r="D32">
            <v>1400</v>
          </cell>
          <cell r="E32">
            <v>785</v>
          </cell>
          <cell r="F32">
            <v>645</v>
          </cell>
          <cell r="G32">
            <v>405</v>
          </cell>
          <cell r="H32">
            <v>571.29999999999995</v>
          </cell>
          <cell r="I32">
            <v>1</v>
          </cell>
          <cell r="J32">
            <v>40560</v>
          </cell>
          <cell r="K32">
            <v>1</v>
          </cell>
          <cell r="L32">
            <v>16430</v>
          </cell>
          <cell r="M32" t="str">
            <v>容積品</v>
          </cell>
        </row>
        <row r="33">
          <cell r="C33" t="str">
            <v>蓄熱槽</v>
          </cell>
          <cell r="D33">
            <v>2420</v>
          </cell>
          <cell r="E33">
            <v>1350</v>
          </cell>
          <cell r="F33">
            <v>1960</v>
          </cell>
          <cell r="G33">
            <v>630</v>
          </cell>
          <cell r="H33">
            <v>98.4</v>
          </cell>
          <cell r="I33">
            <v>1</v>
          </cell>
          <cell r="J33">
            <v>40560</v>
          </cell>
          <cell r="K33">
            <v>2.5</v>
          </cell>
          <cell r="L33">
            <v>63880</v>
          </cell>
          <cell r="M33" t="str">
            <v>容積品</v>
          </cell>
        </row>
        <row r="34">
          <cell r="C34" t="str">
            <v>3-2</v>
          </cell>
          <cell r="D34">
            <v>1400</v>
          </cell>
          <cell r="E34">
            <v>785</v>
          </cell>
          <cell r="F34">
            <v>1645</v>
          </cell>
          <cell r="G34">
            <v>320</v>
          </cell>
          <cell r="H34">
            <v>177</v>
          </cell>
          <cell r="I34">
            <v>1</v>
          </cell>
          <cell r="J34">
            <v>40560</v>
          </cell>
          <cell r="K34">
            <v>2</v>
          </cell>
          <cell r="L34">
            <v>25960</v>
          </cell>
          <cell r="M34" t="str">
            <v>容積品</v>
          </cell>
        </row>
        <row r="35">
          <cell r="C35" t="str">
            <v>4-5</v>
          </cell>
          <cell r="D35">
            <v>1400</v>
          </cell>
          <cell r="E35">
            <v>785</v>
          </cell>
          <cell r="F35">
            <v>1645</v>
          </cell>
          <cell r="G35">
            <v>330</v>
          </cell>
          <cell r="H35">
            <v>182.5</v>
          </cell>
          <cell r="I35">
            <v>1</v>
          </cell>
          <cell r="J35">
            <v>40560</v>
          </cell>
          <cell r="K35">
            <v>2</v>
          </cell>
          <cell r="L35">
            <v>26770</v>
          </cell>
          <cell r="M35" t="str">
            <v>容積品</v>
          </cell>
        </row>
        <row r="36">
          <cell r="C36" t="str">
            <v>5-1</v>
          </cell>
          <cell r="D36">
            <v>1400</v>
          </cell>
          <cell r="E36">
            <v>785</v>
          </cell>
          <cell r="F36">
            <v>1645</v>
          </cell>
          <cell r="G36">
            <v>320</v>
          </cell>
          <cell r="H36">
            <v>177</v>
          </cell>
          <cell r="I36">
            <v>1</v>
          </cell>
          <cell r="J36">
            <v>40560</v>
          </cell>
          <cell r="K36">
            <v>2</v>
          </cell>
          <cell r="L36">
            <v>25960</v>
          </cell>
          <cell r="M36" t="str">
            <v>容積品</v>
          </cell>
        </row>
        <row r="37">
          <cell r="C37" t="str">
            <v>R-1</v>
          </cell>
          <cell r="D37">
            <v>1400</v>
          </cell>
          <cell r="E37">
            <v>785</v>
          </cell>
          <cell r="F37">
            <v>1645</v>
          </cell>
          <cell r="G37">
            <v>305</v>
          </cell>
          <cell r="H37">
            <v>168.7</v>
          </cell>
          <cell r="I37">
            <v>1</v>
          </cell>
          <cell r="J37">
            <v>40560</v>
          </cell>
          <cell r="K37">
            <v>2</v>
          </cell>
          <cell r="L37">
            <v>24740</v>
          </cell>
          <cell r="M37" t="str">
            <v>容積品</v>
          </cell>
        </row>
        <row r="38">
          <cell r="B38" t="str">
            <v>全外気空調機</v>
          </cell>
          <cell r="C38" t="str">
            <v>ＨＥＵ－１</v>
          </cell>
          <cell r="D38">
            <v>1700</v>
          </cell>
          <cell r="E38">
            <v>2300</v>
          </cell>
          <cell r="F38">
            <v>5000</v>
          </cell>
          <cell r="G38">
            <v>2050</v>
          </cell>
          <cell r="H38">
            <v>104.9</v>
          </cell>
          <cell r="I38">
            <v>1</v>
          </cell>
          <cell r="J38">
            <v>40560</v>
          </cell>
          <cell r="K38">
            <v>2</v>
          </cell>
          <cell r="L38">
            <v>166300</v>
          </cell>
          <cell r="M38" t="str">
            <v>容積品</v>
          </cell>
        </row>
        <row r="39">
          <cell r="C39" t="str">
            <v>ＨＥＵ－２</v>
          </cell>
          <cell r="D39">
            <v>1900</v>
          </cell>
          <cell r="E39">
            <v>2400</v>
          </cell>
          <cell r="F39">
            <v>5000</v>
          </cell>
          <cell r="G39">
            <v>2350</v>
          </cell>
          <cell r="H39">
            <v>103.1</v>
          </cell>
          <cell r="I39">
            <v>1</v>
          </cell>
          <cell r="J39">
            <v>40560</v>
          </cell>
          <cell r="K39">
            <v>2</v>
          </cell>
          <cell r="L39">
            <v>190630</v>
          </cell>
          <cell r="M39" t="str">
            <v>容積品</v>
          </cell>
        </row>
        <row r="40">
          <cell r="D40">
            <v>1000</v>
          </cell>
          <cell r="E40">
            <v>1000</v>
          </cell>
          <cell r="F40">
            <v>1000</v>
          </cell>
          <cell r="H40">
            <v>0</v>
          </cell>
          <cell r="J40">
            <v>40560</v>
          </cell>
          <cell r="K40">
            <v>2.5</v>
          </cell>
          <cell r="L40">
            <v>0</v>
          </cell>
          <cell r="M40" t="str">
            <v>容積品</v>
          </cell>
        </row>
        <row r="41">
          <cell r="D41">
            <v>1000</v>
          </cell>
          <cell r="E41">
            <v>1000</v>
          </cell>
          <cell r="F41">
            <v>1000</v>
          </cell>
          <cell r="H41">
            <v>0</v>
          </cell>
          <cell r="J41">
            <v>40560</v>
          </cell>
          <cell r="K41">
            <v>2.5</v>
          </cell>
          <cell r="L41">
            <v>0</v>
          </cell>
          <cell r="M41" t="str">
            <v>容積品</v>
          </cell>
        </row>
        <row r="42">
          <cell r="D42">
            <v>1000</v>
          </cell>
          <cell r="E42">
            <v>1000</v>
          </cell>
          <cell r="F42">
            <v>1000</v>
          </cell>
          <cell r="H42">
            <v>0</v>
          </cell>
          <cell r="J42">
            <v>40560</v>
          </cell>
          <cell r="K42">
            <v>2.5</v>
          </cell>
          <cell r="L42">
            <v>0</v>
          </cell>
          <cell r="M42" t="str">
            <v>容積品</v>
          </cell>
        </row>
        <row r="43">
          <cell r="D43">
            <v>1000</v>
          </cell>
          <cell r="E43">
            <v>1000</v>
          </cell>
          <cell r="F43">
            <v>1000</v>
          </cell>
          <cell r="H43">
            <v>0</v>
          </cell>
          <cell r="J43">
            <v>40560</v>
          </cell>
          <cell r="K43">
            <v>2.5</v>
          </cell>
          <cell r="L43">
            <v>0</v>
          </cell>
          <cell r="M43" t="str">
            <v>容積品</v>
          </cell>
        </row>
        <row r="44">
          <cell r="D44">
            <v>1000</v>
          </cell>
          <cell r="E44">
            <v>1000</v>
          </cell>
          <cell r="F44">
            <v>1000</v>
          </cell>
          <cell r="H44">
            <v>0</v>
          </cell>
          <cell r="J44">
            <v>40560</v>
          </cell>
          <cell r="K44">
            <v>2.5</v>
          </cell>
          <cell r="L44">
            <v>0</v>
          </cell>
          <cell r="M44" t="str">
            <v>容積品</v>
          </cell>
        </row>
        <row r="45">
          <cell r="D45">
            <v>1000</v>
          </cell>
          <cell r="E45">
            <v>1000</v>
          </cell>
          <cell r="F45">
            <v>1000</v>
          </cell>
          <cell r="H45">
            <v>0</v>
          </cell>
          <cell r="J45">
            <v>40560</v>
          </cell>
          <cell r="K45">
            <v>2.5</v>
          </cell>
          <cell r="L45">
            <v>0</v>
          </cell>
          <cell r="M45" t="str">
            <v>容積品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02C3-A0F6-4632-883B-1EA741C08AB7}">
  <dimension ref="A1:H27"/>
  <sheetViews>
    <sheetView tabSelected="1" view="pageBreakPreview" zoomScale="90" zoomScaleNormal="100" zoomScaleSheetLayoutView="90" workbookViewId="0">
      <selection activeCell="M11" sqref="M11"/>
    </sheetView>
  </sheetViews>
  <sheetFormatPr defaultRowHeight="13.5"/>
  <cols>
    <col min="1" max="1" width="9.625" style="157" customWidth="1"/>
    <col min="2" max="2" width="8.125" style="157" customWidth="1"/>
    <col min="3" max="3" width="48.25" style="157" customWidth="1"/>
    <col min="4" max="7" width="5.375" style="157" customWidth="1"/>
    <col min="8" max="256" width="9" style="157"/>
    <col min="257" max="257" width="9.625" style="157" customWidth="1"/>
    <col min="258" max="258" width="8.125" style="157" customWidth="1"/>
    <col min="259" max="259" width="48.25" style="157" customWidth="1"/>
    <col min="260" max="263" width="5.375" style="157" customWidth="1"/>
    <col min="264" max="512" width="9" style="157"/>
    <col min="513" max="513" width="9.625" style="157" customWidth="1"/>
    <col min="514" max="514" width="8.125" style="157" customWidth="1"/>
    <col min="515" max="515" width="48.25" style="157" customWidth="1"/>
    <col min="516" max="519" width="5.375" style="157" customWidth="1"/>
    <col min="520" max="768" width="9" style="157"/>
    <col min="769" max="769" width="9.625" style="157" customWidth="1"/>
    <col min="770" max="770" width="8.125" style="157" customWidth="1"/>
    <col min="771" max="771" width="48.25" style="157" customWidth="1"/>
    <col min="772" max="775" width="5.375" style="157" customWidth="1"/>
    <col min="776" max="1024" width="9" style="157"/>
    <col min="1025" max="1025" width="9.625" style="157" customWidth="1"/>
    <col min="1026" max="1026" width="8.125" style="157" customWidth="1"/>
    <col min="1027" max="1027" width="48.25" style="157" customWidth="1"/>
    <col min="1028" max="1031" width="5.375" style="157" customWidth="1"/>
    <col min="1032" max="1280" width="9" style="157"/>
    <col min="1281" max="1281" width="9.625" style="157" customWidth="1"/>
    <col min="1282" max="1282" width="8.125" style="157" customWidth="1"/>
    <col min="1283" max="1283" width="48.25" style="157" customWidth="1"/>
    <col min="1284" max="1287" width="5.375" style="157" customWidth="1"/>
    <col min="1288" max="1536" width="9" style="157"/>
    <col min="1537" max="1537" width="9.625" style="157" customWidth="1"/>
    <col min="1538" max="1538" width="8.125" style="157" customWidth="1"/>
    <col min="1539" max="1539" width="48.25" style="157" customWidth="1"/>
    <col min="1540" max="1543" width="5.375" style="157" customWidth="1"/>
    <col min="1544" max="1792" width="9" style="157"/>
    <col min="1793" max="1793" width="9.625" style="157" customWidth="1"/>
    <col min="1794" max="1794" width="8.125" style="157" customWidth="1"/>
    <col min="1795" max="1795" width="48.25" style="157" customWidth="1"/>
    <col min="1796" max="1799" width="5.375" style="157" customWidth="1"/>
    <col min="1800" max="2048" width="9" style="157"/>
    <col min="2049" max="2049" width="9.625" style="157" customWidth="1"/>
    <col min="2050" max="2050" width="8.125" style="157" customWidth="1"/>
    <col min="2051" max="2051" width="48.25" style="157" customWidth="1"/>
    <col min="2052" max="2055" width="5.375" style="157" customWidth="1"/>
    <col min="2056" max="2304" width="9" style="157"/>
    <col min="2305" max="2305" width="9.625" style="157" customWidth="1"/>
    <col min="2306" max="2306" width="8.125" style="157" customWidth="1"/>
    <col min="2307" max="2307" width="48.25" style="157" customWidth="1"/>
    <col min="2308" max="2311" width="5.375" style="157" customWidth="1"/>
    <col min="2312" max="2560" width="9" style="157"/>
    <col min="2561" max="2561" width="9.625" style="157" customWidth="1"/>
    <col min="2562" max="2562" width="8.125" style="157" customWidth="1"/>
    <col min="2563" max="2563" width="48.25" style="157" customWidth="1"/>
    <col min="2564" max="2567" width="5.375" style="157" customWidth="1"/>
    <col min="2568" max="2816" width="9" style="157"/>
    <col min="2817" max="2817" width="9.625" style="157" customWidth="1"/>
    <col min="2818" max="2818" width="8.125" style="157" customWidth="1"/>
    <col min="2819" max="2819" width="48.25" style="157" customWidth="1"/>
    <col min="2820" max="2823" width="5.375" style="157" customWidth="1"/>
    <col min="2824" max="3072" width="9" style="157"/>
    <col min="3073" max="3073" width="9.625" style="157" customWidth="1"/>
    <col min="3074" max="3074" width="8.125" style="157" customWidth="1"/>
    <col min="3075" max="3075" width="48.25" style="157" customWidth="1"/>
    <col min="3076" max="3079" width="5.375" style="157" customWidth="1"/>
    <col min="3080" max="3328" width="9" style="157"/>
    <col min="3329" max="3329" width="9.625" style="157" customWidth="1"/>
    <col min="3330" max="3330" width="8.125" style="157" customWidth="1"/>
    <col min="3331" max="3331" width="48.25" style="157" customWidth="1"/>
    <col min="3332" max="3335" width="5.375" style="157" customWidth="1"/>
    <col min="3336" max="3584" width="9" style="157"/>
    <col min="3585" max="3585" width="9.625" style="157" customWidth="1"/>
    <col min="3586" max="3586" width="8.125" style="157" customWidth="1"/>
    <col min="3587" max="3587" width="48.25" style="157" customWidth="1"/>
    <col min="3588" max="3591" width="5.375" style="157" customWidth="1"/>
    <col min="3592" max="3840" width="9" style="157"/>
    <col min="3841" max="3841" width="9.625" style="157" customWidth="1"/>
    <col min="3842" max="3842" width="8.125" style="157" customWidth="1"/>
    <col min="3843" max="3843" width="48.25" style="157" customWidth="1"/>
    <col min="3844" max="3847" width="5.375" style="157" customWidth="1"/>
    <col min="3848" max="4096" width="9" style="157"/>
    <col min="4097" max="4097" width="9.625" style="157" customWidth="1"/>
    <col min="4098" max="4098" width="8.125" style="157" customWidth="1"/>
    <col min="4099" max="4099" width="48.25" style="157" customWidth="1"/>
    <col min="4100" max="4103" width="5.375" style="157" customWidth="1"/>
    <col min="4104" max="4352" width="9" style="157"/>
    <col min="4353" max="4353" width="9.625" style="157" customWidth="1"/>
    <col min="4354" max="4354" width="8.125" style="157" customWidth="1"/>
    <col min="4355" max="4355" width="48.25" style="157" customWidth="1"/>
    <col min="4356" max="4359" width="5.375" style="157" customWidth="1"/>
    <col min="4360" max="4608" width="9" style="157"/>
    <col min="4609" max="4609" width="9.625" style="157" customWidth="1"/>
    <col min="4610" max="4610" width="8.125" style="157" customWidth="1"/>
    <col min="4611" max="4611" width="48.25" style="157" customWidth="1"/>
    <col min="4612" max="4615" width="5.375" style="157" customWidth="1"/>
    <col min="4616" max="4864" width="9" style="157"/>
    <col min="4865" max="4865" width="9.625" style="157" customWidth="1"/>
    <col min="4866" max="4866" width="8.125" style="157" customWidth="1"/>
    <col min="4867" max="4867" width="48.25" style="157" customWidth="1"/>
    <col min="4868" max="4871" width="5.375" style="157" customWidth="1"/>
    <col min="4872" max="5120" width="9" style="157"/>
    <col min="5121" max="5121" width="9.625" style="157" customWidth="1"/>
    <col min="5122" max="5122" width="8.125" style="157" customWidth="1"/>
    <col min="5123" max="5123" width="48.25" style="157" customWidth="1"/>
    <col min="5124" max="5127" width="5.375" style="157" customWidth="1"/>
    <col min="5128" max="5376" width="9" style="157"/>
    <col min="5377" max="5377" width="9.625" style="157" customWidth="1"/>
    <col min="5378" max="5378" width="8.125" style="157" customWidth="1"/>
    <col min="5379" max="5379" width="48.25" style="157" customWidth="1"/>
    <col min="5380" max="5383" width="5.375" style="157" customWidth="1"/>
    <col min="5384" max="5632" width="9" style="157"/>
    <col min="5633" max="5633" width="9.625" style="157" customWidth="1"/>
    <col min="5634" max="5634" width="8.125" style="157" customWidth="1"/>
    <col min="5635" max="5635" width="48.25" style="157" customWidth="1"/>
    <col min="5636" max="5639" width="5.375" style="157" customWidth="1"/>
    <col min="5640" max="5888" width="9" style="157"/>
    <col min="5889" max="5889" width="9.625" style="157" customWidth="1"/>
    <col min="5890" max="5890" width="8.125" style="157" customWidth="1"/>
    <col min="5891" max="5891" width="48.25" style="157" customWidth="1"/>
    <col min="5892" max="5895" width="5.375" style="157" customWidth="1"/>
    <col min="5896" max="6144" width="9" style="157"/>
    <col min="6145" max="6145" width="9.625" style="157" customWidth="1"/>
    <col min="6146" max="6146" width="8.125" style="157" customWidth="1"/>
    <col min="6147" max="6147" width="48.25" style="157" customWidth="1"/>
    <col min="6148" max="6151" width="5.375" style="157" customWidth="1"/>
    <col min="6152" max="6400" width="9" style="157"/>
    <col min="6401" max="6401" width="9.625" style="157" customWidth="1"/>
    <col min="6402" max="6402" width="8.125" style="157" customWidth="1"/>
    <col min="6403" max="6403" width="48.25" style="157" customWidth="1"/>
    <col min="6404" max="6407" width="5.375" style="157" customWidth="1"/>
    <col min="6408" max="6656" width="9" style="157"/>
    <col min="6657" max="6657" width="9.625" style="157" customWidth="1"/>
    <col min="6658" max="6658" width="8.125" style="157" customWidth="1"/>
    <col min="6659" max="6659" width="48.25" style="157" customWidth="1"/>
    <col min="6660" max="6663" width="5.375" style="157" customWidth="1"/>
    <col min="6664" max="6912" width="9" style="157"/>
    <col min="6913" max="6913" width="9.625" style="157" customWidth="1"/>
    <col min="6914" max="6914" width="8.125" style="157" customWidth="1"/>
    <col min="6915" max="6915" width="48.25" style="157" customWidth="1"/>
    <col min="6916" max="6919" width="5.375" style="157" customWidth="1"/>
    <col min="6920" max="7168" width="9" style="157"/>
    <col min="7169" max="7169" width="9.625" style="157" customWidth="1"/>
    <col min="7170" max="7170" width="8.125" style="157" customWidth="1"/>
    <col min="7171" max="7171" width="48.25" style="157" customWidth="1"/>
    <col min="7172" max="7175" width="5.375" style="157" customWidth="1"/>
    <col min="7176" max="7424" width="9" style="157"/>
    <col min="7425" max="7425" width="9.625" style="157" customWidth="1"/>
    <col min="7426" max="7426" width="8.125" style="157" customWidth="1"/>
    <col min="7427" max="7427" width="48.25" style="157" customWidth="1"/>
    <col min="7428" max="7431" width="5.375" style="157" customWidth="1"/>
    <col min="7432" max="7680" width="9" style="157"/>
    <col min="7681" max="7681" width="9.625" style="157" customWidth="1"/>
    <col min="7682" max="7682" width="8.125" style="157" customWidth="1"/>
    <col min="7683" max="7683" width="48.25" style="157" customWidth="1"/>
    <col min="7684" max="7687" width="5.375" style="157" customWidth="1"/>
    <col min="7688" max="7936" width="9" style="157"/>
    <col min="7937" max="7937" width="9.625" style="157" customWidth="1"/>
    <col min="7938" max="7938" width="8.125" style="157" customWidth="1"/>
    <col min="7939" max="7939" width="48.25" style="157" customWidth="1"/>
    <col min="7940" max="7943" width="5.375" style="157" customWidth="1"/>
    <col min="7944" max="8192" width="9" style="157"/>
    <col min="8193" max="8193" width="9.625" style="157" customWidth="1"/>
    <col min="8194" max="8194" width="8.125" style="157" customWidth="1"/>
    <col min="8195" max="8195" width="48.25" style="157" customWidth="1"/>
    <col min="8196" max="8199" width="5.375" style="157" customWidth="1"/>
    <col min="8200" max="8448" width="9" style="157"/>
    <col min="8449" max="8449" width="9.625" style="157" customWidth="1"/>
    <col min="8450" max="8450" width="8.125" style="157" customWidth="1"/>
    <col min="8451" max="8451" width="48.25" style="157" customWidth="1"/>
    <col min="8452" max="8455" width="5.375" style="157" customWidth="1"/>
    <col min="8456" max="8704" width="9" style="157"/>
    <col min="8705" max="8705" width="9.625" style="157" customWidth="1"/>
    <col min="8706" max="8706" width="8.125" style="157" customWidth="1"/>
    <col min="8707" max="8707" width="48.25" style="157" customWidth="1"/>
    <col min="8708" max="8711" width="5.375" style="157" customWidth="1"/>
    <col min="8712" max="8960" width="9" style="157"/>
    <col min="8961" max="8961" width="9.625" style="157" customWidth="1"/>
    <col min="8962" max="8962" width="8.125" style="157" customWidth="1"/>
    <col min="8963" max="8963" width="48.25" style="157" customWidth="1"/>
    <col min="8964" max="8967" width="5.375" style="157" customWidth="1"/>
    <col min="8968" max="9216" width="9" style="157"/>
    <col min="9217" max="9217" width="9.625" style="157" customWidth="1"/>
    <col min="9218" max="9218" width="8.125" style="157" customWidth="1"/>
    <col min="9219" max="9219" width="48.25" style="157" customWidth="1"/>
    <col min="9220" max="9223" width="5.375" style="157" customWidth="1"/>
    <col min="9224" max="9472" width="9" style="157"/>
    <col min="9473" max="9473" width="9.625" style="157" customWidth="1"/>
    <col min="9474" max="9474" width="8.125" style="157" customWidth="1"/>
    <col min="9475" max="9475" width="48.25" style="157" customWidth="1"/>
    <col min="9476" max="9479" width="5.375" style="157" customWidth="1"/>
    <col min="9480" max="9728" width="9" style="157"/>
    <col min="9729" max="9729" width="9.625" style="157" customWidth="1"/>
    <col min="9730" max="9730" width="8.125" style="157" customWidth="1"/>
    <col min="9731" max="9731" width="48.25" style="157" customWidth="1"/>
    <col min="9732" max="9735" width="5.375" style="157" customWidth="1"/>
    <col min="9736" max="9984" width="9" style="157"/>
    <col min="9985" max="9985" width="9.625" style="157" customWidth="1"/>
    <col min="9986" max="9986" width="8.125" style="157" customWidth="1"/>
    <col min="9987" max="9987" width="48.25" style="157" customWidth="1"/>
    <col min="9988" max="9991" width="5.375" style="157" customWidth="1"/>
    <col min="9992" max="10240" width="9" style="157"/>
    <col min="10241" max="10241" width="9.625" style="157" customWidth="1"/>
    <col min="10242" max="10242" width="8.125" style="157" customWidth="1"/>
    <col min="10243" max="10243" width="48.25" style="157" customWidth="1"/>
    <col min="10244" max="10247" width="5.375" style="157" customWidth="1"/>
    <col min="10248" max="10496" width="9" style="157"/>
    <col min="10497" max="10497" width="9.625" style="157" customWidth="1"/>
    <col min="10498" max="10498" width="8.125" style="157" customWidth="1"/>
    <col min="10499" max="10499" width="48.25" style="157" customWidth="1"/>
    <col min="10500" max="10503" width="5.375" style="157" customWidth="1"/>
    <col min="10504" max="10752" width="9" style="157"/>
    <col min="10753" max="10753" width="9.625" style="157" customWidth="1"/>
    <col min="10754" max="10754" width="8.125" style="157" customWidth="1"/>
    <col min="10755" max="10755" width="48.25" style="157" customWidth="1"/>
    <col min="10756" max="10759" width="5.375" style="157" customWidth="1"/>
    <col min="10760" max="11008" width="9" style="157"/>
    <col min="11009" max="11009" width="9.625" style="157" customWidth="1"/>
    <col min="11010" max="11010" width="8.125" style="157" customWidth="1"/>
    <col min="11011" max="11011" width="48.25" style="157" customWidth="1"/>
    <col min="11012" max="11015" width="5.375" style="157" customWidth="1"/>
    <col min="11016" max="11264" width="9" style="157"/>
    <col min="11265" max="11265" width="9.625" style="157" customWidth="1"/>
    <col min="11266" max="11266" width="8.125" style="157" customWidth="1"/>
    <col min="11267" max="11267" width="48.25" style="157" customWidth="1"/>
    <col min="11268" max="11271" width="5.375" style="157" customWidth="1"/>
    <col min="11272" max="11520" width="9" style="157"/>
    <col min="11521" max="11521" width="9.625" style="157" customWidth="1"/>
    <col min="11522" max="11522" width="8.125" style="157" customWidth="1"/>
    <col min="11523" max="11523" width="48.25" style="157" customWidth="1"/>
    <col min="11524" max="11527" width="5.375" style="157" customWidth="1"/>
    <col min="11528" max="11776" width="9" style="157"/>
    <col min="11777" max="11777" width="9.625" style="157" customWidth="1"/>
    <col min="11778" max="11778" width="8.125" style="157" customWidth="1"/>
    <col min="11779" max="11779" width="48.25" style="157" customWidth="1"/>
    <col min="11780" max="11783" width="5.375" style="157" customWidth="1"/>
    <col min="11784" max="12032" width="9" style="157"/>
    <col min="12033" max="12033" width="9.625" style="157" customWidth="1"/>
    <col min="12034" max="12034" width="8.125" style="157" customWidth="1"/>
    <col min="12035" max="12035" width="48.25" style="157" customWidth="1"/>
    <col min="12036" max="12039" width="5.375" style="157" customWidth="1"/>
    <col min="12040" max="12288" width="9" style="157"/>
    <col min="12289" max="12289" width="9.625" style="157" customWidth="1"/>
    <col min="12290" max="12290" width="8.125" style="157" customWidth="1"/>
    <col min="12291" max="12291" width="48.25" style="157" customWidth="1"/>
    <col min="12292" max="12295" width="5.375" style="157" customWidth="1"/>
    <col min="12296" max="12544" width="9" style="157"/>
    <col min="12545" max="12545" width="9.625" style="157" customWidth="1"/>
    <col min="12546" max="12546" width="8.125" style="157" customWidth="1"/>
    <col min="12547" max="12547" width="48.25" style="157" customWidth="1"/>
    <col min="12548" max="12551" width="5.375" style="157" customWidth="1"/>
    <col min="12552" max="12800" width="9" style="157"/>
    <col min="12801" max="12801" width="9.625" style="157" customWidth="1"/>
    <col min="12802" max="12802" width="8.125" style="157" customWidth="1"/>
    <col min="12803" max="12803" width="48.25" style="157" customWidth="1"/>
    <col min="12804" max="12807" width="5.375" style="157" customWidth="1"/>
    <col min="12808" max="13056" width="9" style="157"/>
    <col min="13057" max="13057" width="9.625" style="157" customWidth="1"/>
    <col min="13058" max="13058" width="8.125" style="157" customWidth="1"/>
    <col min="13059" max="13059" width="48.25" style="157" customWidth="1"/>
    <col min="13060" max="13063" width="5.375" style="157" customWidth="1"/>
    <col min="13064" max="13312" width="9" style="157"/>
    <col min="13313" max="13313" width="9.625" style="157" customWidth="1"/>
    <col min="13314" max="13314" width="8.125" style="157" customWidth="1"/>
    <col min="13315" max="13315" width="48.25" style="157" customWidth="1"/>
    <col min="13316" max="13319" width="5.375" style="157" customWidth="1"/>
    <col min="13320" max="13568" width="9" style="157"/>
    <col min="13569" max="13569" width="9.625" style="157" customWidth="1"/>
    <col min="13570" max="13570" width="8.125" style="157" customWidth="1"/>
    <col min="13571" max="13571" width="48.25" style="157" customWidth="1"/>
    <col min="13572" max="13575" width="5.375" style="157" customWidth="1"/>
    <col min="13576" max="13824" width="9" style="157"/>
    <col min="13825" max="13825" width="9.625" style="157" customWidth="1"/>
    <col min="13826" max="13826" width="8.125" style="157" customWidth="1"/>
    <col min="13827" max="13827" width="48.25" style="157" customWidth="1"/>
    <col min="13828" max="13831" width="5.375" style="157" customWidth="1"/>
    <col min="13832" max="14080" width="9" style="157"/>
    <col min="14081" max="14081" width="9.625" style="157" customWidth="1"/>
    <col min="14082" max="14082" width="8.125" style="157" customWidth="1"/>
    <col min="14083" max="14083" width="48.25" style="157" customWidth="1"/>
    <col min="14084" max="14087" width="5.375" style="157" customWidth="1"/>
    <col min="14088" max="14336" width="9" style="157"/>
    <col min="14337" max="14337" width="9.625" style="157" customWidth="1"/>
    <col min="14338" max="14338" width="8.125" style="157" customWidth="1"/>
    <col min="14339" max="14339" width="48.25" style="157" customWidth="1"/>
    <col min="14340" max="14343" width="5.375" style="157" customWidth="1"/>
    <col min="14344" max="14592" width="9" style="157"/>
    <col min="14593" max="14593" width="9.625" style="157" customWidth="1"/>
    <col min="14594" max="14594" width="8.125" style="157" customWidth="1"/>
    <col min="14595" max="14595" width="48.25" style="157" customWidth="1"/>
    <col min="14596" max="14599" width="5.375" style="157" customWidth="1"/>
    <col min="14600" max="14848" width="9" style="157"/>
    <col min="14849" max="14849" width="9.625" style="157" customWidth="1"/>
    <col min="14850" max="14850" width="8.125" style="157" customWidth="1"/>
    <col min="14851" max="14851" width="48.25" style="157" customWidth="1"/>
    <col min="14852" max="14855" width="5.375" style="157" customWidth="1"/>
    <col min="14856" max="15104" width="9" style="157"/>
    <col min="15105" max="15105" width="9.625" style="157" customWidth="1"/>
    <col min="15106" max="15106" width="8.125" style="157" customWidth="1"/>
    <col min="15107" max="15107" width="48.25" style="157" customWidth="1"/>
    <col min="15108" max="15111" width="5.375" style="157" customWidth="1"/>
    <col min="15112" max="15360" width="9" style="157"/>
    <col min="15361" max="15361" width="9.625" style="157" customWidth="1"/>
    <col min="15362" max="15362" width="8.125" style="157" customWidth="1"/>
    <col min="15363" max="15363" width="48.25" style="157" customWidth="1"/>
    <col min="15364" max="15367" width="5.375" style="157" customWidth="1"/>
    <col min="15368" max="15616" width="9" style="157"/>
    <col min="15617" max="15617" width="9.625" style="157" customWidth="1"/>
    <col min="15618" max="15618" width="8.125" style="157" customWidth="1"/>
    <col min="15619" max="15619" width="48.25" style="157" customWidth="1"/>
    <col min="15620" max="15623" width="5.375" style="157" customWidth="1"/>
    <col min="15624" max="15872" width="9" style="157"/>
    <col min="15873" max="15873" width="9.625" style="157" customWidth="1"/>
    <col min="15874" max="15874" width="8.125" style="157" customWidth="1"/>
    <col min="15875" max="15875" width="48.25" style="157" customWidth="1"/>
    <col min="15876" max="15879" width="5.375" style="157" customWidth="1"/>
    <col min="15880" max="16128" width="9" style="157"/>
    <col min="16129" max="16129" width="9.625" style="157" customWidth="1"/>
    <col min="16130" max="16130" width="8.125" style="157" customWidth="1"/>
    <col min="16131" max="16131" width="48.25" style="157" customWidth="1"/>
    <col min="16132" max="16135" width="5.375" style="157" customWidth="1"/>
    <col min="16136" max="16384" width="9" style="157"/>
  </cols>
  <sheetData>
    <row r="1" spans="1:8" ht="33" customHeight="1" thickBot="1"/>
    <row r="2" spans="1:8" ht="24.75" customHeight="1" thickTop="1" thickBot="1">
      <c r="A2" s="316"/>
      <c r="B2" s="316"/>
      <c r="C2" s="316"/>
      <c r="D2" s="316"/>
      <c r="E2" s="316"/>
      <c r="F2" s="316"/>
      <c r="G2" s="316"/>
    </row>
    <row r="3" spans="1:8" ht="24.75" customHeight="1" thickBot="1">
      <c r="A3" s="315" t="s">
        <v>182</v>
      </c>
      <c r="B3" s="314"/>
      <c r="C3" s="297"/>
      <c r="D3" s="313">
        <v>46174</v>
      </c>
      <c r="E3" s="282"/>
      <c r="F3" s="282"/>
      <c r="G3" s="282"/>
    </row>
    <row r="4" spans="1:8" ht="24.75" customHeight="1">
      <c r="A4" s="308"/>
      <c r="B4" s="308"/>
      <c r="C4" s="297"/>
      <c r="D4" s="312"/>
      <c r="E4" s="311"/>
      <c r="F4" s="311"/>
      <c r="G4" s="281"/>
    </row>
    <row r="5" spans="1:8" ht="24.75" customHeight="1">
      <c r="A5" s="308"/>
      <c r="B5" s="308"/>
      <c r="C5" s="297"/>
      <c r="D5" s="310"/>
      <c r="E5" s="466" t="s">
        <v>417</v>
      </c>
      <c r="F5" s="467"/>
      <c r="G5" s="309"/>
      <c r="H5" s="296"/>
    </row>
    <row r="6" spans="1:8" ht="49.5" customHeight="1">
      <c r="A6" s="308"/>
      <c r="B6" s="308"/>
      <c r="C6" s="297"/>
      <c r="D6" s="307"/>
      <c r="E6" s="307"/>
      <c r="F6" s="306"/>
      <c r="G6" s="306"/>
      <c r="H6" s="296"/>
    </row>
    <row r="7" spans="1:8" ht="51" customHeight="1">
      <c r="A7" s="296"/>
      <c r="B7" s="296"/>
      <c r="C7" s="296"/>
      <c r="D7" s="296"/>
      <c r="E7" s="296"/>
      <c r="F7" s="296"/>
      <c r="G7" s="296"/>
    </row>
    <row r="8" spans="1:8" ht="24" customHeight="1">
      <c r="A8" s="306" t="s">
        <v>178</v>
      </c>
      <c r="B8" s="306"/>
      <c r="C8" s="305" t="s">
        <v>398</v>
      </c>
      <c r="D8" s="305"/>
      <c r="E8" s="305"/>
      <c r="F8" s="305"/>
      <c r="G8" s="305"/>
    </row>
    <row r="9" spans="1:8" ht="24" customHeight="1">
      <c r="A9" s="296"/>
      <c r="B9" s="296"/>
      <c r="C9" s="304"/>
      <c r="D9" s="296"/>
      <c r="E9" s="296"/>
      <c r="F9" s="296"/>
      <c r="G9" s="296"/>
    </row>
    <row r="10" spans="1:8" ht="24" customHeight="1">
      <c r="A10" s="296"/>
      <c r="B10" s="296"/>
      <c r="C10" s="296"/>
      <c r="D10" s="296"/>
      <c r="E10" s="296"/>
      <c r="F10" s="296"/>
      <c r="G10" s="296"/>
    </row>
    <row r="11" spans="1:8" ht="24.75" customHeight="1">
      <c r="A11" s="303" t="s">
        <v>416</v>
      </c>
      <c r="B11" s="302"/>
      <c r="C11" s="302"/>
      <c r="D11" s="302"/>
      <c r="E11" s="302"/>
      <c r="F11" s="302"/>
      <c r="G11" s="302"/>
    </row>
    <row r="12" spans="1:8" ht="125.25" customHeight="1">
      <c r="A12" s="297"/>
      <c r="B12" s="297"/>
      <c r="C12" s="297"/>
      <c r="D12" s="296"/>
      <c r="E12" s="296"/>
      <c r="F12" s="296"/>
      <c r="G12" s="296"/>
    </row>
    <row r="13" spans="1:8" ht="24.75" customHeight="1">
      <c r="A13" s="296"/>
      <c r="B13" s="296"/>
      <c r="C13" s="296"/>
      <c r="D13" s="296"/>
      <c r="E13" s="296"/>
      <c r="F13" s="296"/>
      <c r="G13" s="296"/>
    </row>
    <row r="14" spans="1:8" ht="24.75" customHeight="1">
      <c r="A14" s="296"/>
      <c r="B14" s="296"/>
      <c r="C14" s="301" t="s">
        <v>415</v>
      </c>
      <c r="D14" s="296"/>
      <c r="E14" s="296"/>
      <c r="F14" s="296"/>
      <c r="G14" s="296"/>
    </row>
    <row r="15" spans="1:8" ht="24.75" hidden="1" customHeight="1">
      <c r="A15" s="296"/>
      <c r="B15" s="296"/>
      <c r="C15" s="296"/>
      <c r="D15" s="296"/>
      <c r="E15" s="296"/>
      <c r="F15" s="296"/>
      <c r="G15" s="296"/>
    </row>
    <row r="16" spans="1:8" ht="24.75" hidden="1" customHeight="1">
      <c r="A16" s="296"/>
      <c r="B16" s="296"/>
      <c r="C16" s="296"/>
      <c r="D16" s="296"/>
      <c r="E16" s="296"/>
      <c r="F16" s="296"/>
      <c r="G16" s="296"/>
    </row>
    <row r="17" spans="1:7" ht="24.75" hidden="1" customHeight="1" thickBot="1">
      <c r="A17" s="299"/>
      <c r="B17" s="299"/>
      <c r="C17" s="300"/>
      <c r="D17" s="299"/>
      <c r="E17" s="299"/>
      <c r="F17" s="299"/>
      <c r="G17" s="299"/>
    </row>
    <row r="18" spans="1:7" ht="24.75" customHeight="1">
      <c r="A18" s="297"/>
      <c r="B18" s="297"/>
      <c r="C18" s="298"/>
      <c r="D18" s="297"/>
      <c r="E18" s="297"/>
      <c r="F18" s="297"/>
      <c r="G18" s="297"/>
    </row>
    <row r="19" spans="1:7" ht="33" customHeight="1">
      <c r="A19" s="296"/>
      <c r="B19" s="296"/>
      <c r="C19" s="296"/>
      <c r="D19" s="296"/>
      <c r="E19" s="296"/>
      <c r="F19" s="296"/>
      <c r="G19" s="296"/>
    </row>
    <row r="20" spans="1:7" ht="12.75" customHeight="1"/>
    <row r="26" spans="1:7" ht="75" customHeight="1"/>
    <row r="27" spans="1:7" ht="33" customHeight="1"/>
  </sheetData>
  <mergeCells count="9">
    <mergeCell ref="A8:B8"/>
    <mergeCell ref="C8:G8"/>
    <mergeCell ref="A11:G11"/>
    <mergeCell ref="A3:B3"/>
    <mergeCell ref="D3:G3"/>
    <mergeCell ref="E4:F4"/>
    <mergeCell ref="E5:F5"/>
    <mergeCell ref="D6:E6"/>
    <mergeCell ref="F6:G6"/>
  </mergeCells>
  <phoneticPr fontId="4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6"/>
  <sheetViews>
    <sheetView view="pageBreakPreview" zoomScale="70" zoomScaleNormal="70" zoomScaleSheetLayoutView="70" workbookViewId="0">
      <pane xSplit="9" ySplit="2" topLeftCell="J3" activePane="bottomRight" state="frozen"/>
      <selection activeCell="J14" sqref="J14"/>
      <selection pane="topRight" activeCell="J14" sqref="J14"/>
      <selection pane="bottomLeft" activeCell="J14" sqref="J14"/>
      <selection pane="bottomRight" activeCell="K20" sqref="K20"/>
    </sheetView>
  </sheetViews>
  <sheetFormatPr defaultColWidth="9" defaultRowHeight="20.25"/>
  <cols>
    <col min="1" max="1" width="1" style="5" customWidth="1"/>
    <col min="2" max="2" width="5.625" style="5" customWidth="1"/>
    <col min="3" max="3" width="43.125" style="5" customWidth="1"/>
    <col min="4" max="4" width="41.125" style="5" customWidth="1"/>
    <col min="5" max="5" width="8.375" style="6" customWidth="1"/>
    <col min="6" max="6" width="7.5" style="5" bestFit="1" customWidth="1"/>
    <col min="7" max="7" width="14.25" style="4" bestFit="1" customWidth="1"/>
    <col min="8" max="8" width="19.25" style="197" customWidth="1"/>
    <col min="9" max="9" width="19.25" style="5" customWidth="1"/>
    <col min="10" max="10" width="14.5" style="2" customWidth="1"/>
    <col min="11" max="11" width="15.625" style="2" customWidth="1"/>
    <col min="12" max="16384" width="9" style="2"/>
  </cols>
  <sheetData>
    <row r="1" spans="1:9" s="1" customFormat="1" ht="22.5" customHeight="1">
      <c r="A1" s="3"/>
      <c r="B1" s="139"/>
      <c r="C1" s="140" t="s">
        <v>444</v>
      </c>
      <c r="D1" s="141"/>
      <c r="E1" s="142"/>
      <c r="F1" s="143"/>
      <c r="G1" s="144"/>
      <c r="H1" s="144"/>
      <c r="I1" s="190" t="s">
        <v>402</v>
      </c>
    </row>
    <row r="2" spans="1:9" s="1" customFormat="1" ht="20.25" customHeight="1">
      <c r="A2" s="3"/>
      <c r="B2" s="283" t="s">
        <v>0</v>
      </c>
      <c r="C2" s="284"/>
      <c r="D2" s="188" t="s">
        <v>1</v>
      </c>
      <c r="E2" s="145" t="s">
        <v>400</v>
      </c>
      <c r="F2" s="188" t="s">
        <v>3</v>
      </c>
      <c r="G2" s="146" t="s">
        <v>4</v>
      </c>
      <c r="H2" s="146" t="s">
        <v>5</v>
      </c>
      <c r="I2" s="191" t="s">
        <v>6</v>
      </c>
    </row>
    <row r="3" spans="1:9" s="1" customFormat="1" ht="20.25" customHeight="1">
      <c r="A3" s="3"/>
      <c r="B3" s="147"/>
      <c r="C3" s="148"/>
      <c r="D3" s="122"/>
      <c r="E3" s="131"/>
      <c r="F3" s="132"/>
      <c r="G3" s="149"/>
      <c r="H3" s="149"/>
      <c r="I3" s="192"/>
    </row>
    <row r="4" spans="1:9" s="1" customFormat="1" ht="20.25" customHeight="1">
      <c r="A4" s="3"/>
      <c r="B4" s="150" t="s">
        <v>25</v>
      </c>
      <c r="C4" s="151" t="s">
        <v>26</v>
      </c>
      <c r="D4" s="151"/>
      <c r="E4" s="134"/>
      <c r="F4" s="124"/>
      <c r="G4" s="152"/>
      <c r="H4" s="152"/>
      <c r="I4" s="193"/>
    </row>
    <row r="5" spans="1:9" s="1" customFormat="1" ht="20.25" customHeight="1">
      <c r="A5" s="3"/>
      <c r="B5" s="121"/>
      <c r="C5" s="122"/>
      <c r="D5" s="122"/>
      <c r="E5" s="131"/>
      <c r="F5" s="132"/>
      <c r="G5" s="128"/>
      <c r="H5" s="128"/>
      <c r="I5" s="194"/>
    </row>
    <row r="6" spans="1:9" s="1" customFormat="1" ht="20.25" customHeight="1">
      <c r="A6" s="3"/>
      <c r="B6" s="123">
        <v>1</v>
      </c>
      <c r="C6" s="133" t="s">
        <v>413</v>
      </c>
      <c r="D6" s="151"/>
      <c r="E6" s="134">
        <v>1</v>
      </c>
      <c r="F6" s="124" t="s">
        <v>12</v>
      </c>
      <c r="G6" s="130"/>
      <c r="H6" s="130"/>
      <c r="I6" s="195"/>
    </row>
    <row r="7" spans="1:9" s="1" customFormat="1" ht="20.25" customHeight="1">
      <c r="A7" s="3"/>
      <c r="B7" s="121"/>
      <c r="C7" s="122"/>
      <c r="D7" s="122"/>
      <c r="E7" s="131"/>
      <c r="F7" s="132"/>
      <c r="G7" s="128"/>
      <c r="H7" s="128"/>
      <c r="I7" s="194"/>
    </row>
    <row r="8" spans="1:9" s="1" customFormat="1" ht="20.25" customHeight="1">
      <c r="A8" s="3"/>
      <c r="B8" s="123">
        <v>2</v>
      </c>
      <c r="C8" s="133" t="s">
        <v>414</v>
      </c>
      <c r="D8" s="133"/>
      <c r="E8" s="134">
        <v>1</v>
      </c>
      <c r="F8" s="124" t="s">
        <v>12</v>
      </c>
      <c r="G8" s="130"/>
      <c r="H8" s="130"/>
      <c r="I8" s="195"/>
    </row>
    <row r="9" spans="1:9" s="1" customFormat="1" ht="20.25" customHeight="1">
      <c r="A9" s="3"/>
      <c r="B9" s="121"/>
      <c r="C9" s="122"/>
      <c r="D9" s="122"/>
      <c r="E9" s="131"/>
      <c r="F9" s="132"/>
      <c r="G9" s="128"/>
      <c r="H9" s="128"/>
      <c r="I9" s="194"/>
    </row>
    <row r="10" spans="1:9" s="1" customFormat="1" ht="20.25" customHeight="1" thickBot="1">
      <c r="A10" s="3"/>
      <c r="B10" s="212"/>
      <c r="C10" s="213"/>
      <c r="D10" s="213"/>
      <c r="E10" s="214"/>
      <c r="F10" s="215"/>
      <c r="G10" s="128"/>
      <c r="H10" s="128"/>
      <c r="I10" s="250"/>
    </row>
    <row r="11" spans="1:9" s="1" customFormat="1" ht="20.25" customHeight="1">
      <c r="A11" s="3"/>
      <c r="B11" s="251"/>
      <c r="C11" s="252"/>
      <c r="D11" s="252"/>
      <c r="E11" s="241"/>
      <c r="F11" s="253"/>
      <c r="G11" s="254"/>
      <c r="H11" s="255"/>
      <c r="I11" s="256"/>
    </row>
    <row r="12" spans="1:9" s="1" customFormat="1" ht="20.25" customHeight="1">
      <c r="A12" s="3"/>
      <c r="B12" s="226"/>
      <c r="C12" s="227" t="s">
        <v>177</v>
      </c>
      <c r="D12" s="238"/>
      <c r="E12" s="228">
        <v>1</v>
      </c>
      <c r="F12" s="227" t="s">
        <v>180</v>
      </c>
      <c r="G12" s="229"/>
      <c r="H12" s="230"/>
      <c r="I12" s="257"/>
    </row>
    <row r="13" spans="1:9" s="1" customFormat="1" ht="20.25" customHeight="1">
      <c r="A13" s="3"/>
      <c r="B13" s="121"/>
      <c r="C13" s="122"/>
      <c r="D13" s="122"/>
      <c r="E13" s="131"/>
      <c r="F13" s="132"/>
      <c r="G13" s="153"/>
      <c r="H13" s="149"/>
      <c r="I13" s="196"/>
    </row>
    <row r="14" spans="1:9" s="1" customFormat="1" ht="20.25" customHeight="1">
      <c r="A14" s="3"/>
      <c r="B14" s="150"/>
      <c r="C14" s="151"/>
      <c r="D14" s="133"/>
      <c r="E14" s="134"/>
      <c r="F14" s="124"/>
      <c r="G14" s="154"/>
      <c r="H14" s="152"/>
      <c r="I14" s="189"/>
    </row>
    <row r="15" spans="1:9" s="1" customFormat="1" ht="20.25" customHeight="1">
      <c r="A15" s="3"/>
      <c r="B15" s="121"/>
      <c r="C15" s="122"/>
      <c r="D15" s="122"/>
      <c r="E15" s="131"/>
      <c r="F15" s="132"/>
      <c r="G15" s="153"/>
      <c r="H15" s="149"/>
      <c r="I15" s="196"/>
    </row>
    <row r="16" spans="1:9" s="1" customFormat="1" ht="20.25" customHeight="1">
      <c r="A16" s="3"/>
      <c r="B16" s="123"/>
      <c r="C16" s="133"/>
      <c r="D16" s="133"/>
      <c r="E16" s="134"/>
      <c r="F16" s="124"/>
      <c r="G16" s="154"/>
      <c r="H16" s="152"/>
      <c r="I16" s="189"/>
    </row>
    <row r="17" spans="1:9" s="1" customFormat="1" ht="20.25" customHeight="1">
      <c r="A17" s="3"/>
      <c r="B17" s="121"/>
      <c r="C17" s="122"/>
      <c r="D17" s="122"/>
      <c r="E17" s="131"/>
      <c r="F17" s="132"/>
      <c r="G17" s="153"/>
      <c r="H17" s="149"/>
      <c r="I17" s="196"/>
    </row>
    <row r="18" spans="1:9" s="1" customFormat="1" ht="20.25" customHeight="1">
      <c r="A18" s="3"/>
      <c r="B18" s="123" t="s">
        <v>27</v>
      </c>
      <c r="C18" s="155" t="s">
        <v>17</v>
      </c>
      <c r="D18" s="133"/>
      <c r="E18" s="134"/>
      <c r="F18" s="124"/>
      <c r="G18" s="154"/>
      <c r="H18" s="152"/>
      <c r="I18" s="189"/>
    </row>
    <row r="19" spans="1:9" s="1" customFormat="1" ht="20.25" customHeight="1">
      <c r="A19" s="3"/>
      <c r="B19" s="121"/>
      <c r="C19" s="122"/>
      <c r="D19" s="122"/>
      <c r="E19" s="131"/>
      <c r="F19" s="132"/>
      <c r="G19" s="153"/>
      <c r="H19" s="149"/>
      <c r="I19" s="196"/>
    </row>
    <row r="20" spans="1:9" s="1" customFormat="1" ht="20.25" customHeight="1">
      <c r="A20" s="3"/>
      <c r="B20" s="123"/>
      <c r="C20" s="133" t="s">
        <v>15</v>
      </c>
      <c r="D20" s="133"/>
      <c r="E20" s="134">
        <v>1</v>
      </c>
      <c r="F20" s="124" t="s">
        <v>12</v>
      </c>
      <c r="G20" s="154"/>
      <c r="H20" s="152"/>
      <c r="I20" s="189"/>
    </row>
    <row r="21" spans="1:9" s="1" customFormat="1" ht="20.25" customHeight="1">
      <c r="A21" s="3"/>
      <c r="B21" s="121"/>
      <c r="C21" s="122"/>
      <c r="D21" s="122"/>
      <c r="E21" s="131"/>
      <c r="F21" s="132"/>
      <c r="G21" s="153"/>
      <c r="H21" s="149"/>
      <c r="I21" s="196"/>
    </row>
    <row r="22" spans="1:9" s="1" customFormat="1" ht="20.25" customHeight="1">
      <c r="A22" s="3"/>
      <c r="B22" s="123"/>
      <c r="C22" s="133" t="s">
        <v>14</v>
      </c>
      <c r="D22" s="133"/>
      <c r="E22" s="134">
        <v>1</v>
      </c>
      <c r="F22" s="124" t="s">
        <v>12</v>
      </c>
      <c r="G22" s="154"/>
      <c r="H22" s="152"/>
      <c r="I22" s="189"/>
    </row>
    <row r="23" spans="1:9" s="1" customFormat="1" ht="20.25" customHeight="1">
      <c r="A23" s="3"/>
      <c r="B23" s="121"/>
      <c r="C23" s="122"/>
      <c r="D23" s="122"/>
      <c r="E23" s="131"/>
      <c r="F23" s="132"/>
      <c r="G23" s="153"/>
      <c r="H23" s="149"/>
      <c r="I23" s="196"/>
    </row>
    <row r="24" spans="1:9" s="1" customFormat="1" ht="20.25" customHeight="1">
      <c r="A24" s="3"/>
      <c r="B24" s="123"/>
      <c r="C24" s="133" t="s">
        <v>13</v>
      </c>
      <c r="D24" s="133"/>
      <c r="E24" s="134">
        <v>1</v>
      </c>
      <c r="F24" s="124" t="s">
        <v>12</v>
      </c>
      <c r="G24" s="154"/>
      <c r="H24" s="152"/>
      <c r="I24" s="189"/>
    </row>
    <row r="25" spans="1:9" s="1" customFormat="1" ht="20.25" customHeight="1">
      <c r="A25" s="3"/>
      <c r="B25" s="121"/>
      <c r="C25" s="122"/>
      <c r="D25" s="122"/>
      <c r="E25" s="131"/>
      <c r="F25" s="132"/>
      <c r="G25" s="153"/>
      <c r="H25" s="149"/>
      <c r="I25" s="196"/>
    </row>
    <row r="26" spans="1:9" s="1" customFormat="1" ht="20.25" customHeight="1">
      <c r="A26" s="3"/>
      <c r="B26" s="123"/>
      <c r="C26" s="133"/>
      <c r="D26" s="133"/>
      <c r="E26" s="134"/>
      <c r="F26" s="124"/>
      <c r="G26" s="154"/>
      <c r="H26" s="152"/>
      <c r="I26" s="189"/>
    </row>
    <row r="27" spans="1:9" s="1" customFormat="1" ht="20.25" customHeight="1">
      <c r="A27" s="3"/>
      <c r="B27" s="121"/>
      <c r="C27" s="122"/>
      <c r="D27" s="122"/>
      <c r="E27" s="131"/>
      <c r="F27" s="132"/>
      <c r="G27" s="153"/>
      <c r="H27" s="149"/>
      <c r="I27" s="196"/>
    </row>
    <row r="28" spans="1:9" s="1" customFormat="1" ht="20.25" customHeight="1">
      <c r="A28" s="3"/>
      <c r="B28" s="123"/>
      <c r="C28" s="124" t="s">
        <v>18</v>
      </c>
      <c r="D28" s="133"/>
      <c r="E28" s="134">
        <v>1</v>
      </c>
      <c r="F28" s="124" t="s">
        <v>180</v>
      </c>
      <c r="G28" s="154"/>
      <c r="H28" s="152"/>
      <c r="I28" s="189"/>
    </row>
    <row r="29" spans="1:9" s="1" customFormat="1" ht="20.25" customHeight="1">
      <c r="A29" s="3"/>
      <c r="B29" s="121"/>
      <c r="C29" s="122"/>
      <c r="D29" s="122"/>
      <c r="E29" s="131"/>
      <c r="F29" s="132"/>
      <c r="G29" s="153"/>
      <c r="H29" s="149"/>
      <c r="I29" s="196"/>
    </row>
    <row r="30" spans="1:9" s="1" customFormat="1" ht="20.25" customHeight="1" thickBot="1">
      <c r="A30" s="3"/>
      <c r="B30" s="212"/>
      <c r="C30" s="213"/>
      <c r="D30" s="213"/>
      <c r="E30" s="214"/>
      <c r="F30" s="215"/>
      <c r="G30" s="216"/>
      <c r="H30" s="217"/>
      <c r="I30" s="218"/>
    </row>
    <row r="31" spans="1:9" s="1" customFormat="1" ht="20.25" customHeight="1" thickTop="1">
      <c r="A31" s="3"/>
      <c r="B31" s="219"/>
      <c r="C31" s="220"/>
      <c r="D31" s="220"/>
      <c r="E31" s="221"/>
      <c r="F31" s="222"/>
      <c r="G31" s="223"/>
      <c r="H31" s="224"/>
      <c r="I31" s="225"/>
    </row>
    <row r="32" spans="1:9" s="237" customFormat="1" ht="20.25" customHeight="1">
      <c r="A32" s="231"/>
      <c r="B32" s="232"/>
      <c r="C32" s="233" t="s">
        <v>19</v>
      </c>
      <c r="D32" s="233" t="s">
        <v>28</v>
      </c>
      <c r="E32" s="228">
        <v>1</v>
      </c>
      <c r="F32" s="227" t="s">
        <v>443</v>
      </c>
      <c r="G32" s="234"/>
      <c r="H32" s="235"/>
      <c r="I32" s="236"/>
    </row>
    <row r="33" spans="1:9" s="1" customFormat="1" ht="20.25" customHeight="1">
      <c r="A33" s="3"/>
      <c r="B33" s="121"/>
      <c r="C33" s="122"/>
      <c r="D33" s="122"/>
      <c r="E33" s="131"/>
      <c r="F33" s="132"/>
      <c r="G33" s="153"/>
      <c r="H33" s="149"/>
      <c r="I33" s="196"/>
    </row>
    <row r="34" spans="1:9" s="1" customFormat="1" ht="20.25" customHeight="1">
      <c r="A34" s="3"/>
      <c r="B34" s="123"/>
      <c r="C34" s="133"/>
      <c r="D34" s="133"/>
      <c r="E34" s="134"/>
      <c r="F34" s="124"/>
      <c r="G34" s="154"/>
      <c r="H34" s="152"/>
      <c r="I34" s="189"/>
    </row>
    <row r="35" spans="1:9" s="1" customFormat="1" ht="20.25" customHeight="1">
      <c r="A35" s="3"/>
      <c r="B35" s="121"/>
      <c r="C35" s="122"/>
      <c r="D35" s="122"/>
      <c r="E35" s="131"/>
      <c r="F35" s="132"/>
      <c r="G35" s="153"/>
      <c r="H35" s="149"/>
      <c r="I35" s="196"/>
    </row>
    <row r="36" spans="1:9" s="1" customFormat="1" ht="20.25" customHeight="1">
      <c r="A36" s="3"/>
      <c r="B36" s="123"/>
      <c r="C36" s="124" t="s">
        <v>16</v>
      </c>
      <c r="D36" s="156">
        <v>0.1</v>
      </c>
      <c r="E36" s="134">
        <v>1</v>
      </c>
      <c r="F36" s="124" t="s">
        <v>180</v>
      </c>
      <c r="G36" s="154"/>
      <c r="H36" s="152"/>
      <c r="I36" s="189"/>
    </row>
    <row r="37" spans="1:9" s="1" customFormat="1" ht="20.25" customHeight="1">
      <c r="A37" s="3"/>
      <c r="B37" s="121"/>
      <c r="C37" s="122"/>
      <c r="D37" s="122"/>
      <c r="E37" s="131"/>
      <c r="F37" s="132"/>
      <c r="G37" s="153"/>
      <c r="H37" s="149"/>
      <c r="I37" s="196"/>
    </row>
    <row r="38" spans="1:9" s="1" customFormat="1" ht="20.25" customHeight="1" thickBot="1">
      <c r="A38" s="3"/>
      <c r="B38" s="212"/>
      <c r="C38" s="213"/>
      <c r="D38" s="213"/>
      <c r="E38" s="214"/>
      <c r="F38" s="215"/>
      <c r="G38" s="216"/>
      <c r="H38" s="217"/>
      <c r="I38" s="218"/>
    </row>
    <row r="39" spans="1:9" s="1" customFormat="1" ht="20.25" customHeight="1" thickTop="1">
      <c r="A39" s="3"/>
      <c r="B39" s="219"/>
      <c r="C39" s="220"/>
      <c r="D39" s="220"/>
      <c r="E39" s="221"/>
      <c r="F39" s="222"/>
      <c r="G39" s="223"/>
      <c r="H39" s="224"/>
      <c r="I39" s="225"/>
    </row>
    <row r="40" spans="1:9" s="237" customFormat="1" ht="20.25" customHeight="1">
      <c r="A40" s="231"/>
      <c r="B40" s="232"/>
      <c r="C40" s="233" t="s">
        <v>181</v>
      </c>
      <c r="D40" s="239"/>
      <c r="E40" s="228">
        <v>1</v>
      </c>
      <c r="F40" s="227" t="s">
        <v>443</v>
      </c>
      <c r="G40" s="234"/>
      <c r="H40" s="235"/>
      <c r="I40" s="236"/>
    </row>
    <row r="41" spans="1:9" s="1" customFormat="1" ht="20.25" customHeight="1">
      <c r="A41" s="3"/>
      <c r="B41" s="121"/>
      <c r="C41" s="122"/>
      <c r="D41" s="122"/>
      <c r="E41" s="131"/>
      <c r="F41" s="132"/>
      <c r="G41" s="153"/>
      <c r="H41" s="149"/>
      <c r="I41" s="196"/>
    </row>
    <row r="42" spans="1:9" s="1" customFormat="1" ht="20.25" customHeight="1">
      <c r="A42" s="3"/>
      <c r="B42" s="123"/>
      <c r="C42" s="133"/>
      <c r="D42" s="133"/>
      <c r="E42" s="134"/>
      <c r="F42" s="124"/>
      <c r="G42" s="154"/>
      <c r="H42" s="152"/>
      <c r="I42" s="189"/>
    </row>
    <row r="43" spans="1:9" s="1" customFormat="1" ht="20.25" customHeight="1">
      <c r="A43" s="3"/>
      <c r="B43" s="121"/>
      <c r="C43" s="207"/>
      <c r="D43" s="207"/>
      <c r="E43" s="131"/>
      <c r="F43" s="132"/>
      <c r="G43" s="153"/>
      <c r="H43" s="149"/>
      <c r="I43" s="196"/>
    </row>
    <row r="44" spans="1:9" s="1" customFormat="1" ht="20.25" customHeight="1">
      <c r="A44" s="3"/>
      <c r="B44" s="123"/>
      <c r="C44" s="208"/>
      <c r="D44" s="208"/>
      <c r="E44" s="134"/>
      <c r="F44" s="124"/>
      <c r="G44" s="154"/>
      <c r="H44" s="209"/>
      <c r="I44" s="211"/>
    </row>
    <row r="45" spans="1:9" s="1" customFormat="1" ht="20.25" customHeight="1">
      <c r="A45" s="3"/>
      <c r="B45" s="121"/>
      <c r="C45" s="207"/>
      <c r="D45" s="207"/>
      <c r="E45" s="131"/>
      <c r="F45" s="132"/>
      <c r="G45" s="153"/>
      <c r="H45" s="149"/>
      <c r="I45" s="196"/>
    </row>
    <row r="46" spans="1:9" s="1" customFormat="1" ht="20.25" customHeight="1">
      <c r="A46" s="3"/>
      <c r="B46" s="123"/>
      <c r="C46" s="208"/>
      <c r="D46" s="210"/>
      <c r="E46" s="134"/>
      <c r="F46" s="124"/>
      <c r="G46" s="154"/>
      <c r="H46" s="209"/>
      <c r="I46" s="211"/>
    </row>
  </sheetData>
  <mergeCells count="1">
    <mergeCell ref="B2:C2"/>
  </mergeCells>
  <phoneticPr fontId="4"/>
  <pageMargins left="0.7" right="0.7" top="0.75" bottom="0.75" header="0.3" footer="0.3"/>
  <pageSetup paperSize="9" scale="53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E81F-2C06-4F5C-87F0-A0A4E79BEB70}">
  <sheetPr>
    <pageSetUpPr fitToPage="1"/>
  </sheetPr>
  <dimension ref="A1:N232"/>
  <sheetViews>
    <sheetView view="pageBreakPreview" zoomScaleNormal="55" zoomScaleSheetLayoutView="100" workbookViewId="0">
      <selection activeCell="K10" sqref="K10"/>
    </sheetView>
  </sheetViews>
  <sheetFormatPr defaultColWidth="10" defaultRowHeight="20.25"/>
  <cols>
    <col min="1" max="1" width="1" style="185" customWidth="1"/>
    <col min="2" max="2" width="7.625" style="273" customWidth="1"/>
    <col min="3" max="3" width="33.375" style="186" customWidth="1"/>
    <col min="4" max="4" width="56.5" style="186" customWidth="1"/>
    <col min="5" max="5" width="10.75" style="186" bestFit="1" customWidth="1"/>
    <col min="6" max="6" width="7.25" style="186" bestFit="1" customWidth="1"/>
    <col min="7" max="8" width="14.5" style="187" customWidth="1"/>
    <col min="9" max="9" width="15.625" style="186" customWidth="1"/>
    <col min="10" max="10" width="10" style="185"/>
    <col min="11" max="11" width="13" style="185" customWidth="1"/>
    <col min="12" max="16384" width="10" style="185"/>
  </cols>
  <sheetData>
    <row r="1" spans="1:9" s="158" customFormat="1" ht="22.5" customHeight="1">
      <c r="B1" s="258"/>
      <c r="C1" s="159" t="s">
        <v>445</v>
      </c>
      <c r="D1" s="160"/>
      <c r="E1" s="125"/>
      <c r="F1" s="161"/>
      <c r="G1" s="138"/>
      <c r="H1" s="138"/>
      <c r="I1" s="162" t="s">
        <v>402</v>
      </c>
    </row>
    <row r="2" spans="1:9" s="158" customFormat="1" ht="20.25" customHeight="1">
      <c r="B2" s="285" t="s">
        <v>0</v>
      </c>
      <c r="C2" s="286"/>
      <c r="D2" s="200" t="s">
        <v>1</v>
      </c>
      <c r="E2" s="126" t="s">
        <v>2</v>
      </c>
      <c r="F2" s="200" t="s">
        <v>3</v>
      </c>
      <c r="G2" s="135" t="s">
        <v>4</v>
      </c>
      <c r="H2" s="135" t="s">
        <v>5</v>
      </c>
      <c r="I2" s="163" t="s">
        <v>6</v>
      </c>
    </row>
    <row r="3" spans="1:9" s="158" customFormat="1" ht="20.100000000000001" customHeight="1">
      <c r="B3" s="259"/>
      <c r="C3" s="164"/>
      <c r="D3" s="164"/>
      <c r="E3" s="127"/>
      <c r="F3" s="165"/>
      <c r="G3" s="136"/>
      <c r="H3" s="136"/>
      <c r="I3" s="166"/>
    </row>
    <row r="4" spans="1:9" s="158" customFormat="1" ht="20.100000000000001" customHeight="1">
      <c r="B4" s="260">
        <v>1</v>
      </c>
      <c r="C4" s="167" t="s">
        <v>399</v>
      </c>
      <c r="D4" s="168"/>
      <c r="E4" s="129"/>
      <c r="F4" s="169"/>
      <c r="G4" s="137"/>
      <c r="H4" s="137"/>
      <c r="I4" s="170"/>
    </row>
    <row r="5" spans="1:9" s="158" customFormat="1" ht="20.100000000000001" customHeight="1">
      <c r="B5" s="259"/>
      <c r="C5" s="164"/>
      <c r="D5" s="164"/>
      <c r="E5" s="127"/>
      <c r="F5" s="165"/>
      <c r="G5" s="136"/>
      <c r="H5" s="136"/>
      <c r="I5" s="171"/>
    </row>
    <row r="6" spans="1:9" s="158" customFormat="1" ht="20.100000000000001" customHeight="1">
      <c r="B6" s="260" t="s">
        <v>446</v>
      </c>
      <c r="C6" s="168" t="s">
        <v>403</v>
      </c>
      <c r="D6" s="168"/>
      <c r="E6" s="129">
        <v>1</v>
      </c>
      <c r="F6" s="169" t="s">
        <v>12</v>
      </c>
      <c r="G6" s="137"/>
      <c r="H6" s="137"/>
      <c r="I6" s="172"/>
    </row>
    <row r="7" spans="1:9" s="158" customFormat="1" ht="20.100000000000001" customHeight="1">
      <c r="B7" s="259"/>
      <c r="C7" s="164"/>
      <c r="D7" s="164"/>
      <c r="E7" s="127"/>
      <c r="F7" s="165"/>
      <c r="G7" s="136"/>
      <c r="H7" s="136"/>
      <c r="I7" s="166"/>
    </row>
    <row r="8" spans="1:9" s="158" customFormat="1" ht="20.100000000000001" customHeight="1">
      <c r="B8" s="260" t="s">
        <v>447</v>
      </c>
      <c r="C8" s="168" t="s">
        <v>404</v>
      </c>
      <c r="D8" s="168" t="s">
        <v>405</v>
      </c>
      <c r="E8" s="129">
        <v>1</v>
      </c>
      <c r="F8" s="169" t="s">
        <v>12</v>
      </c>
      <c r="G8" s="137"/>
      <c r="H8" s="137"/>
      <c r="I8" s="170"/>
    </row>
    <row r="9" spans="1:9" s="158" customFormat="1" ht="20.100000000000001" customHeight="1">
      <c r="B9" s="259"/>
      <c r="C9" s="164"/>
      <c r="D9" s="164"/>
      <c r="E9" s="127"/>
      <c r="F9" s="165"/>
      <c r="G9" s="136"/>
      <c r="H9" s="136"/>
      <c r="I9" s="166"/>
    </row>
    <row r="10" spans="1:9" s="158" customFormat="1" ht="20.100000000000001" customHeight="1">
      <c r="B10" s="260" t="s">
        <v>448</v>
      </c>
      <c r="C10" s="168" t="s">
        <v>406</v>
      </c>
      <c r="D10" s="168"/>
      <c r="E10" s="129">
        <v>1</v>
      </c>
      <c r="F10" s="169" t="s">
        <v>12</v>
      </c>
      <c r="G10" s="137"/>
      <c r="H10" s="137"/>
      <c r="I10" s="170"/>
    </row>
    <row r="11" spans="1:9" s="158" customFormat="1" ht="20.100000000000001" customHeight="1">
      <c r="B11" s="259"/>
      <c r="C11" s="164"/>
      <c r="D11" s="164"/>
      <c r="E11" s="127"/>
      <c r="F11" s="165"/>
      <c r="G11" s="136"/>
      <c r="H11" s="136"/>
      <c r="I11" s="173"/>
    </row>
    <row r="12" spans="1:9" s="158" customFormat="1" ht="20.100000000000001" customHeight="1" thickBot="1">
      <c r="B12" s="261"/>
      <c r="C12" s="164"/>
      <c r="D12" s="164"/>
      <c r="E12" s="127"/>
      <c r="F12" s="165"/>
      <c r="G12" s="136"/>
      <c r="H12" s="136"/>
      <c r="I12" s="171"/>
    </row>
    <row r="13" spans="1:9" s="176" customFormat="1" ht="20.25" customHeight="1">
      <c r="A13" s="175"/>
      <c r="B13" s="262"/>
      <c r="C13" s="240"/>
      <c r="D13" s="240"/>
      <c r="E13" s="241"/>
      <c r="F13" s="242"/>
      <c r="G13" s="243"/>
      <c r="H13" s="244"/>
      <c r="I13" s="245"/>
    </row>
    <row r="14" spans="1:9" s="176" customFormat="1" ht="20.25" customHeight="1">
      <c r="A14" s="175"/>
      <c r="B14" s="263"/>
      <c r="C14" s="246" t="s">
        <v>177</v>
      </c>
      <c r="D14" s="247"/>
      <c r="E14" s="228">
        <v>1</v>
      </c>
      <c r="F14" s="246" t="s">
        <v>12</v>
      </c>
      <c r="G14" s="248"/>
      <c r="H14" s="249"/>
      <c r="I14" s="249"/>
    </row>
    <row r="15" spans="1:9" s="158" customFormat="1" ht="20.100000000000001" customHeight="1">
      <c r="B15" s="259"/>
      <c r="C15" s="164"/>
      <c r="D15" s="164"/>
      <c r="E15" s="127"/>
      <c r="F15" s="165"/>
      <c r="G15" s="136"/>
      <c r="H15" s="136"/>
      <c r="I15" s="173"/>
    </row>
    <row r="16" spans="1:9" s="158" customFormat="1" ht="20.100000000000001" customHeight="1">
      <c r="B16" s="260"/>
      <c r="C16" s="168"/>
      <c r="D16" s="168"/>
      <c r="E16" s="129"/>
      <c r="F16" s="169"/>
      <c r="G16" s="137"/>
      <c r="H16" s="137"/>
      <c r="I16" s="174"/>
    </row>
    <row r="17" spans="2:9" s="158" customFormat="1" ht="20.100000000000001" customHeight="1">
      <c r="B17" s="259"/>
      <c r="C17" s="164"/>
      <c r="D17" s="164"/>
      <c r="E17" s="127"/>
      <c r="F17" s="165"/>
      <c r="G17" s="136"/>
      <c r="H17" s="136"/>
      <c r="I17" s="171"/>
    </row>
    <row r="18" spans="2:9" s="270" customFormat="1" ht="20.100000000000001" customHeight="1">
      <c r="B18" s="260" t="s">
        <v>446</v>
      </c>
      <c r="C18" s="168" t="s">
        <v>99</v>
      </c>
      <c r="D18" s="265"/>
      <c r="E18" s="266"/>
      <c r="F18" s="267"/>
      <c r="G18" s="268"/>
      <c r="H18" s="268"/>
      <c r="I18" s="269"/>
    </row>
    <row r="19" spans="2:9" s="158" customFormat="1" ht="20.100000000000001" customHeight="1">
      <c r="B19" s="259"/>
      <c r="C19" s="164"/>
      <c r="D19" s="204" t="s">
        <v>390</v>
      </c>
      <c r="E19" s="127"/>
      <c r="F19" s="165"/>
      <c r="G19" s="136"/>
      <c r="H19" s="177"/>
      <c r="I19" s="166"/>
    </row>
    <row r="20" spans="2:9" s="158" customFormat="1" ht="20.100000000000001" customHeight="1">
      <c r="B20" s="260"/>
      <c r="C20" s="168" t="s">
        <v>179</v>
      </c>
      <c r="D20" s="168" t="s">
        <v>388</v>
      </c>
      <c r="E20" s="129">
        <v>1</v>
      </c>
      <c r="F20" s="169" t="s">
        <v>12</v>
      </c>
      <c r="G20" s="137"/>
      <c r="H20" s="178"/>
      <c r="I20" s="202"/>
    </row>
    <row r="21" spans="2:9" s="158" customFormat="1" ht="20.100000000000001" customHeight="1">
      <c r="B21" s="259"/>
      <c r="C21" s="164"/>
      <c r="D21" s="164"/>
      <c r="E21" s="127"/>
      <c r="F21" s="165"/>
      <c r="G21" s="136"/>
      <c r="H21" s="177"/>
      <c r="I21" s="203"/>
    </row>
    <row r="22" spans="2:9" s="158" customFormat="1" ht="20.100000000000001" customHeight="1">
      <c r="B22" s="260"/>
      <c r="C22" s="168" t="s">
        <v>385</v>
      </c>
      <c r="D22" s="168" t="s">
        <v>386</v>
      </c>
      <c r="E22" s="129">
        <v>1</v>
      </c>
      <c r="F22" s="169" t="s">
        <v>383</v>
      </c>
      <c r="G22" s="137"/>
      <c r="H22" s="178"/>
      <c r="I22" s="202"/>
    </row>
    <row r="23" spans="2:9" s="158" customFormat="1" ht="20.100000000000001" customHeight="1">
      <c r="B23" s="259"/>
      <c r="C23" s="164"/>
      <c r="D23" s="204" t="s">
        <v>392</v>
      </c>
      <c r="E23" s="127"/>
      <c r="F23" s="165"/>
      <c r="G23" s="136"/>
      <c r="H23" s="177"/>
      <c r="I23" s="203"/>
    </row>
    <row r="24" spans="2:9" s="158" customFormat="1" ht="20.100000000000001" customHeight="1">
      <c r="B24" s="260"/>
      <c r="C24" s="168" t="s">
        <v>393</v>
      </c>
      <c r="D24" s="168" t="s">
        <v>394</v>
      </c>
      <c r="E24" s="129">
        <v>1</v>
      </c>
      <c r="F24" s="169" t="s">
        <v>383</v>
      </c>
      <c r="G24" s="137"/>
      <c r="H24" s="178"/>
      <c r="I24" s="202"/>
    </row>
    <row r="25" spans="2:9" s="158" customFormat="1" ht="20.100000000000001" customHeight="1">
      <c r="B25" s="259"/>
      <c r="C25" s="164"/>
      <c r="D25" s="164"/>
      <c r="E25" s="127"/>
      <c r="F25" s="165"/>
      <c r="G25" s="136"/>
      <c r="H25" s="136"/>
      <c r="I25" s="166"/>
    </row>
    <row r="26" spans="2:9" s="158" customFormat="1" ht="20.100000000000001" customHeight="1" thickBot="1">
      <c r="B26" s="261"/>
      <c r="C26" s="164"/>
      <c r="D26" s="164"/>
      <c r="E26" s="127"/>
      <c r="F26" s="165"/>
      <c r="G26" s="136"/>
      <c r="H26" s="136"/>
      <c r="I26" s="166"/>
    </row>
    <row r="27" spans="2:9" s="158" customFormat="1" ht="20.100000000000001" customHeight="1">
      <c r="B27" s="275"/>
      <c r="C27" s="276"/>
      <c r="D27" s="276"/>
      <c r="E27" s="277"/>
      <c r="F27" s="278"/>
      <c r="G27" s="279"/>
      <c r="H27" s="279"/>
      <c r="I27" s="280"/>
    </row>
    <row r="28" spans="2:9" s="158" customFormat="1" ht="20.100000000000001" customHeight="1">
      <c r="B28" s="260"/>
      <c r="C28" s="169" t="s">
        <v>449</v>
      </c>
      <c r="D28" s="168"/>
      <c r="E28" s="129">
        <v>1</v>
      </c>
      <c r="F28" s="169" t="s">
        <v>12</v>
      </c>
      <c r="G28" s="137"/>
      <c r="H28" s="137"/>
      <c r="I28" s="179"/>
    </row>
    <row r="29" spans="2:9" s="158" customFormat="1" ht="20.100000000000001" customHeight="1">
      <c r="B29" s="259"/>
      <c r="C29" s="164"/>
      <c r="D29" s="164"/>
      <c r="E29" s="127"/>
      <c r="F29" s="165"/>
      <c r="G29" s="136"/>
      <c r="H29" s="136"/>
      <c r="I29" s="166"/>
    </row>
    <row r="30" spans="2:9" s="158" customFormat="1" ht="20.100000000000001" customHeight="1">
      <c r="B30" s="260"/>
      <c r="C30" s="168"/>
      <c r="D30" s="168"/>
      <c r="E30" s="129"/>
      <c r="F30" s="169"/>
      <c r="G30" s="137"/>
      <c r="H30" s="137"/>
      <c r="I30" s="179"/>
    </row>
    <row r="31" spans="2:9" s="158" customFormat="1" ht="20.100000000000001" customHeight="1">
      <c r="B31" s="259"/>
      <c r="C31" s="164"/>
      <c r="D31" s="164"/>
      <c r="E31" s="127"/>
      <c r="F31" s="165"/>
      <c r="G31" s="136"/>
      <c r="H31" s="136"/>
      <c r="I31" s="166"/>
    </row>
    <row r="32" spans="2:9" s="270" customFormat="1" ht="20.100000000000001" customHeight="1">
      <c r="B32" s="260" t="s">
        <v>447</v>
      </c>
      <c r="C32" s="168" t="s">
        <v>380</v>
      </c>
      <c r="D32" s="168" t="s">
        <v>184</v>
      </c>
      <c r="E32" s="266"/>
      <c r="F32" s="267"/>
      <c r="G32" s="268"/>
      <c r="H32" s="268"/>
      <c r="I32" s="272"/>
    </row>
    <row r="33" spans="2:13" s="158" customFormat="1" ht="20.100000000000001" customHeight="1">
      <c r="B33" s="264"/>
      <c r="C33" s="180" t="s">
        <v>401</v>
      </c>
      <c r="D33" s="180"/>
      <c r="E33" s="181"/>
      <c r="F33" s="182"/>
      <c r="G33" s="136"/>
      <c r="H33" s="177"/>
      <c r="I33" s="166"/>
    </row>
    <row r="34" spans="2:13" s="158" customFormat="1" ht="20.100000000000001" customHeight="1">
      <c r="B34" s="260" t="s">
        <v>317</v>
      </c>
      <c r="C34" s="167" t="s">
        <v>185</v>
      </c>
      <c r="D34" s="167" t="s">
        <v>186</v>
      </c>
      <c r="E34" s="183">
        <v>1</v>
      </c>
      <c r="F34" s="184" t="s">
        <v>29</v>
      </c>
      <c r="G34" s="137"/>
      <c r="H34" s="178"/>
      <c r="I34" s="170"/>
      <c r="J34" s="198"/>
      <c r="K34" s="198"/>
      <c r="M34" s="201"/>
    </row>
    <row r="35" spans="2:13" s="158" customFormat="1" ht="20.100000000000001" customHeight="1">
      <c r="B35" s="264"/>
      <c r="C35" s="180" t="s">
        <v>401</v>
      </c>
      <c r="D35" s="180"/>
      <c r="E35" s="181"/>
      <c r="F35" s="182"/>
      <c r="G35" s="136"/>
      <c r="H35" s="177"/>
      <c r="I35" s="166"/>
    </row>
    <row r="36" spans="2:13" s="158" customFormat="1" ht="20.100000000000001" customHeight="1">
      <c r="B36" s="260" t="s">
        <v>317</v>
      </c>
      <c r="C36" s="167" t="s">
        <v>187</v>
      </c>
      <c r="D36" s="167" t="s">
        <v>188</v>
      </c>
      <c r="E36" s="183">
        <v>1</v>
      </c>
      <c r="F36" s="184" t="s">
        <v>29</v>
      </c>
      <c r="G36" s="137"/>
      <c r="H36" s="178"/>
      <c r="I36" s="170"/>
      <c r="J36" s="198"/>
      <c r="K36" s="198"/>
      <c r="M36" s="201"/>
    </row>
    <row r="37" spans="2:13" s="158" customFormat="1" ht="20.100000000000001" customHeight="1">
      <c r="B37" s="264"/>
      <c r="C37" s="180" t="s">
        <v>401</v>
      </c>
      <c r="D37" s="180"/>
      <c r="E37" s="181"/>
      <c r="F37" s="182"/>
      <c r="G37" s="136"/>
      <c r="H37" s="177"/>
      <c r="I37" s="166"/>
    </row>
    <row r="38" spans="2:13" s="158" customFormat="1" ht="20.100000000000001" customHeight="1">
      <c r="B38" s="260" t="s">
        <v>318</v>
      </c>
      <c r="C38" s="167" t="s">
        <v>189</v>
      </c>
      <c r="D38" s="167" t="s">
        <v>190</v>
      </c>
      <c r="E38" s="183">
        <v>14</v>
      </c>
      <c r="F38" s="184" t="s">
        <v>29</v>
      </c>
      <c r="G38" s="137"/>
      <c r="H38" s="178"/>
      <c r="I38" s="170"/>
      <c r="J38" s="198"/>
      <c r="K38" s="198"/>
      <c r="M38" s="201"/>
    </row>
    <row r="39" spans="2:13" s="158" customFormat="1" ht="20.100000000000001" customHeight="1">
      <c r="B39" s="264"/>
      <c r="C39" s="180" t="s">
        <v>401</v>
      </c>
      <c r="D39" s="180"/>
      <c r="E39" s="181"/>
      <c r="F39" s="182"/>
      <c r="G39" s="136"/>
      <c r="H39" s="177"/>
      <c r="I39" s="166"/>
    </row>
    <row r="40" spans="2:13" s="158" customFormat="1" ht="20.100000000000001" customHeight="1">
      <c r="B40" s="260" t="s">
        <v>318</v>
      </c>
      <c r="C40" s="167" t="s">
        <v>191</v>
      </c>
      <c r="D40" s="167" t="s">
        <v>188</v>
      </c>
      <c r="E40" s="183">
        <v>14</v>
      </c>
      <c r="F40" s="184" t="s">
        <v>29</v>
      </c>
      <c r="G40" s="137"/>
      <c r="H40" s="178"/>
      <c r="I40" s="170"/>
      <c r="J40" s="198"/>
      <c r="K40" s="198"/>
      <c r="M40" s="201"/>
    </row>
    <row r="41" spans="2:13" s="158" customFormat="1" ht="20.100000000000001" customHeight="1">
      <c r="B41" s="264"/>
      <c r="C41" s="180" t="s">
        <v>401</v>
      </c>
      <c r="D41" s="180"/>
      <c r="E41" s="181"/>
      <c r="F41" s="182"/>
      <c r="G41" s="136"/>
      <c r="H41" s="177"/>
      <c r="I41" s="166"/>
    </row>
    <row r="42" spans="2:13" s="158" customFormat="1" ht="20.100000000000001" customHeight="1">
      <c r="B42" s="260" t="s">
        <v>319</v>
      </c>
      <c r="C42" s="167" t="s">
        <v>192</v>
      </c>
      <c r="D42" s="167" t="s">
        <v>193</v>
      </c>
      <c r="E42" s="183">
        <v>5</v>
      </c>
      <c r="F42" s="184" t="s">
        <v>29</v>
      </c>
      <c r="G42" s="137"/>
      <c r="H42" s="178"/>
      <c r="I42" s="170"/>
      <c r="J42" s="198"/>
      <c r="K42" s="198"/>
      <c r="M42" s="201"/>
    </row>
    <row r="43" spans="2:13" s="158" customFormat="1" ht="20.100000000000001" customHeight="1">
      <c r="B43" s="264"/>
      <c r="C43" s="180" t="s">
        <v>401</v>
      </c>
      <c r="D43" s="180"/>
      <c r="E43" s="181"/>
      <c r="F43" s="182"/>
      <c r="G43" s="136"/>
      <c r="H43" s="177"/>
      <c r="I43" s="166"/>
    </row>
    <row r="44" spans="2:13" s="158" customFormat="1" ht="20.100000000000001" customHeight="1">
      <c r="B44" s="260" t="s">
        <v>320</v>
      </c>
      <c r="C44" s="167" t="s">
        <v>192</v>
      </c>
      <c r="D44" s="167" t="s">
        <v>193</v>
      </c>
      <c r="E44" s="183">
        <v>22</v>
      </c>
      <c r="F44" s="184" t="s">
        <v>29</v>
      </c>
      <c r="G44" s="137"/>
      <c r="H44" s="178"/>
      <c r="I44" s="170"/>
      <c r="J44" s="198"/>
      <c r="K44" s="198"/>
      <c r="M44" s="201"/>
    </row>
    <row r="45" spans="2:13" s="158" customFormat="1" ht="20.100000000000001" customHeight="1">
      <c r="B45" s="264"/>
      <c r="C45" s="180" t="s">
        <v>401</v>
      </c>
      <c r="D45" s="180"/>
      <c r="E45" s="181"/>
      <c r="F45" s="182"/>
      <c r="G45" s="136"/>
      <c r="H45" s="177"/>
      <c r="I45" s="166"/>
    </row>
    <row r="46" spans="2:13" s="158" customFormat="1" ht="20.100000000000001" customHeight="1">
      <c r="B46" s="260" t="s">
        <v>320</v>
      </c>
      <c r="C46" s="167" t="s">
        <v>194</v>
      </c>
      <c r="D46" s="167" t="s">
        <v>188</v>
      </c>
      <c r="E46" s="183">
        <v>22</v>
      </c>
      <c r="F46" s="184" t="s">
        <v>29</v>
      </c>
      <c r="G46" s="137"/>
      <c r="H46" s="178"/>
      <c r="I46" s="170"/>
      <c r="J46" s="198"/>
      <c r="K46" s="198"/>
      <c r="M46" s="201"/>
    </row>
    <row r="47" spans="2:13" s="158" customFormat="1" ht="20.100000000000001" customHeight="1">
      <c r="B47" s="264"/>
      <c r="C47" s="180" t="s">
        <v>401</v>
      </c>
      <c r="D47" s="180"/>
      <c r="E47" s="181"/>
      <c r="F47" s="182"/>
      <c r="G47" s="136"/>
      <c r="H47" s="177"/>
      <c r="I47" s="166"/>
    </row>
    <row r="48" spans="2:13" s="158" customFormat="1" ht="20.100000000000001" customHeight="1">
      <c r="B48" s="260" t="s">
        <v>321</v>
      </c>
      <c r="C48" s="167" t="s">
        <v>195</v>
      </c>
      <c r="D48" s="167" t="s">
        <v>196</v>
      </c>
      <c r="E48" s="183">
        <v>8</v>
      </c>
      <c r="F48" s="184" t="s">
        <v>29</v>
      </c>
      <c r="G48" s="137"/>
      <c r="H48" s="178"/>
      <c r="I48" s="170"/>
      <c r="J48" s="198"/>
      <c r="K48" s="198"/>
      <c r="M48" s="201"/>
    </row>
    <row r="49" spans="2:13" s="158" customFormat="1" ht="20.100000000000001" customHeight="1">
      <c r="B49" s="264"/>
      <c r="C49" s="180" t="s">
        <v>401</v>
      </c>
      <c r="D49" s="180"/>
      <c r="E49" s="181"/>
      <c r="F49" s="182"/>
      <c r="G49" s="136"/>
      <c r="H49" s="177"/>
      <c r="I49" s="166"/>
    </row>
    <row r="50" spans="2:13" s="158" customFormat="1" ht="20.100000000000001" customHeight="1">
      <c r="B50" s="260" t="s">
        <v>322</v>
      </c>
      <c r="C50" s="167" t="s">
        <v>407</v>
      </c>
      <c r="D50" s="167" t="s">
        <v>197</v>
      </c>
      <c r="E50" s="183">
        <v>3</v>
      </c>
      <c r="F50" s="184" t="s">
        <v>29</v>
      </c>
      <c r="G50" s="137"/>
      <c r="H50" s="178"/>
      <c r="I50" s="170"/>
      <c r="J50" s="198"/>
      <c r="K50" s="198"/>
      <c r="M50" s="201"/>
    </row>
    <row r="51" spans="2:13" s="158" customFormat="1" ht="20.100000000000001" customHeight="1">
      <c r="B51" s="264"/>
      <c r="C51" s="180" t="s">
        <v>401</v>
      </c>
      <c r="D51" s="180"/>
      <c r="E51" s="181"/>
      <c r="F51" s="182"/>
      <c r="G51" s="136"/>
      <c r="H51" s="177"/>
      <c r="I51" s="166"/>
    </row>
    <row r="52" spans="2:13" s="158" customFormat="1" ht="20.100000000000001" customHeight="1">
      <c r="B52" s="260" t="s">
        <v>323</v>
      </c>
      <c r="C52" s="167" t="s">
        <v>198</v>
      </c>
      <c r="D52" s="167" t="s">
        <v>199</v>
      </c>
      <c r="E52" s="183">
        <v>3</v>
      </c>
      <c r="F52" s="184" t="s">
        <v>29</v>
      </c>
      <c r="G52" s="137"/>
      <c r="H52" s="178"/>
      <c r="I52" s="170"/>
      <c r="J52" s="198"/>
      <c r="K52" s="198"/>
      <c r="M52" s="201"/>
    </row>
    <row r="53" spans="2:13" s="158" customFormat="1" ht="20.100000000000001" customHeight="1">
      <c r="B53" s="264"/>
      <c r="C53" s="180" t="s">
        <v>401</v>
      </c>
      <c r="D53" s="180"/>
      <c r="E53" s="181"/>
      <c r="F53" s="182"/>
      <c r="G53" s="136"/>
      <c r="H53" s="177"/>
      <c r="I53" s="166"/>
    </row>
    <row r="54" spans="2:13" s="158" customFormat="1" ht="20.100000000000001" customHeight="1">
      <c r="B54" s="260" t="s">
        <v>324</v>
      </c>
      <c r="C54" s="167" t="s">
        <v>202</v>
      </c>
      <c r="D54" s="167" t="s">
        <v>203</v>
      </c>
      <c r="E54" s="183">
        <v>93</v>
      </c>
      <c r="F54" s="184" t="s">
        <v>29</v>
      </c>
      <c r="G54" s="137"/>
      <c r="H54" s="178"/>
      <c r="I54" s="170"/>
      <c r="J54" s="198"/>
      <c r="K54" s="198"/>
      <c r="M54" s="201"/>
    </row>
    <row r="55" spans="2:13" s="158" customFormat="1" ht="20.100000000000001" customHeight="1">
      <c r="B55" s="264"/>
      <c r="C55" s="180" t="s">
        <v>401</v>
      </c>
      <c r="D55" s="180"/>
      <c r="E55" s="181"/>
      <c r="F55" s="182"/>
      <c r="G55" s="136"/>
      <c r="H55" s="177"/>
      <c r="I55" s="166"/>
    </row>
    <row r="56" spans="2:13" s="158" customFormat="1" ht="20.100000000000001" customHeight="1">
      <c r="B56" s="260" t="s">
        <v>325</v>
      </c>
      <c r="C56" s="167" t="s">
        <v>408</v>
      </c>
      <c r="D56" s="167" t="s">
        <v>204</v>
      </c>
      <c r="E56" s="183">
        <v>8</v>
      </c>
      <c r="F56" s="184" t="s">
        <v>29</v>
      </c>
      <c r="G56" s="137"/>
      <c r="H56" s="178"/>
      <c r="I56" s="170"/>
      <c r="J56" s="198"/>
      <c r="K56" s="198"/>
      <c r="M56" s="201"/>
    </row>
    <row r="57" spans="2:13" s="158" customFormat="1" ht="20.100000000000001" customHeight="1">
      <c r="B57" s="264"/>
      <c r="C57" s="180" t="s">
        <v>401</v>
      </c>
      <c r="D57" s="180"/>
      <c r="E57" s="181"/>
      <c r="F57" s="182"/>
      <c r="G57" s="136"/>
      <c r="H57" s="177"/>
      <c r="I57" s="166"/>
    </row>
    <row r="58" spans="2:13" s="158" customFormat="1" ht="20.100000000000001" customHeight="1">
      <c r="B58" s="260" t="s">
        <v>325</v>
      </c>
      <c r="C58" s="167" t="s">
        <v>205</v>
      </c>
      <c r="D58" s="167" t="s">
        <v>206</v>
      </c>
      <c r="E58" s="183">
        <v>8</v>
      </c>
      <c r="F58" s="184" t="s">
        <v>29</v>
      </c>
      <c r="G58" s="137"/>
      <c r="H58" s="178"/>
      <c r="I58" s="170"/>
      <c r="J58" s="198"/>
      <c r="K58" s="198"/>
      <c r="M58" s="201"/>
    </row>
    <row r="59" spans="2:13" s="158" customFormat="1" ht="20.100000000000001" customHeight="1">
      <c r="B59" s="264"/>
      <c r="C59" s="180" t="s">
        <v>401</v>
      </c>
      <c r="D59" s="180"/>
      <c r="E59" s="181"/>
      <c r="F59" s="182"/>
      <c r="G59" s="136"/>
      <c r="H59" s="177"/>
      <c r="I59" s="166"/>
    </row>
    <row r="60" spans="2:13" s="158" customFormat="1" ht="20.100000000000001" customHeight="1">
      <c r="B60" s="260" t="s">
        <v>326</v>
      </c>
      <c r="C60" s="167" t="s">
        <v>207</v>
      </c>
      <c r="D60" s="167" t="s">
        <v>208</v>
      </c>
      <c r="E60" s="183">
        <v>137</v>
      </c>
      <c r="F60" s="184" t="s">
        <v>29</v>
      </c>
      <c r="G60" s="137"/>
      <c r="H60" s="178"/>
      <c r="I60" s="170"/>
      <c r="J60" s="198"/>
      <c r="K60" s="198"/>
      <c r="M60" s="201"/>
    </row>
    <row r="61" spans="2:13" s="158" customFormat="1" ht="20.100000000000001" customHeight="1">
      <c r="B61" s="264"/>
      <c r="C61" s="180" t="s">
        <v>401</v>
      </c>
      <c r="D61" s="180"/>
      <c r="E61" s="181"/>
      <c r="F61" s="182"/>
      <c r="G61" s="136"/>
      <c r="H61" s="177"/>
      <c r="I61" s="166"/>
    </row>
    <row r="62" spans="2:13" s="158" customFormat="1" ht="20.100000000000001" customHeight="1">
      <c r="B62" s="260" t="s">
        <v>327</v>
      </c>
      <c r="C62" s="167" t="s">
        <v>209</v>
      </c>
      <c r="D62" s="167" t="s">
        <v>210</v>
      </c>
      <c r="E62" s="183">
        <v>6</v>
      </c>
      <c r="F62" s="184" t="s">
        <v>29</v>
      </c>
      <c r="G62" s="137"/>
      <c r="H62" s="178"/>
      <c r="I62" s="170"/>
      <c r="J62" s="198"/>
      <c r="K62" s="198"/>
      <c r="M62" s="201"/>
    </row>
    <row r="63" spans="2:13" s="158" customFormat="1" ht="20.100000000000001" customHeight="1">
      <c r="B63" s="264"/>
      <c r="C63" s="180" t="s">
        <v>401</v>
      </c>
      <c r="D63" s="180"/>
      <c r="E63" s="181"/>
      <c r="F63" s="182"/>
      <c r="G63" s="136"/>
      <c r="H63" s="177"/>
      <c r="I63" s="166"/>
    </row>
    <row r="64" spans="2:13" s="158" customFormat="1" ht="20.100000000000001" customHeight="1">
      <c r="B64" s="260" t="s">
        <v>328</v>
      </c>
      <c r="C64" s="167" t="s">
        <v>409</v>
      </c>
      <c r="D64" s="167" t="s">
        <v>211</v>
      </c>
      <c r="E64" s="183">
        <v>2</v>
      </c>
      <c r="F64" s="184" t="s">
        <v>29</v>
      </c>
      <c r="G64" s="137"/>
      <c r="H64" s="178"/>
      <c r="I64" s="170"/>
      <c r="J64" s="198"/>
      <c r="K64" s="198"/>
      <c r="M64" s="201"/>
    </row>
    <row r="65" spans="2:13" s="158" customFormat="1" ht="20.100000000000001" customHeight="1">
      <c r="B65" s="264"/>
      <c r="C65" s="180" t="s">
        <v>401</v>
      </c>
      <c r="D65" s="180"/>
      <c r="E65" s="181"/>
      <c r="F65" s="182"/>
      <c r="G65" s="136"/>
      <c r="H65" s="177"/>
      <c r="I65" s="166"/>
    </row>
    <row r="66" spans="2:13" s="158" customFormat="1" ht="20.100000000000001" customHeight="1">
      <c r="B66" s="260" t="s">
        <v>329</v>
      </c>
      <c r="C66" s="167" t="s">
        <v>212</v>
      </c>
      <c r="D66" s="167" t="s">
        <v>213</v>
      </c>
      <c r="E66" s="183">
        <v>8</v>
      </c>
      <c r="F66" s="184" t="s">
        <v>29</v>
      </c>
      <c r="G66" s="137"/>
      <c r="H66" s="178"/>
      <c r="I66" s="170"/>
      <c r="J66" s="198"/>
      <c r="K66" s="198"/>
      <c r="M66" s="201"/>
    </row>
    <row r="67" spans="2:13" s="158" customFormat="1" ht="20.100000000000001" customHeight="1">
      <c r="B67" s="264"/>
      <c r="C67" s="180" t="s">
        <v>401</v>
      </c>
      <c r="D67" s="180"/>
      <c r="E67" s="181"/>
      <c r="F67" s="182"/>
      <c r="G67" s="136"/>
      <c r="H67" s="177"/>
      <c r="I67" s="166"/>
    </row>
    <row r="68" spans="2:13" s="158" customFormat="1" ht="20.100000000000001" customHeight="1">
      <c r="B68" s="260" t="s">
        <v>329</v>
      </c>
      <c r="C68" s="167" t="s">
        <v>214</v>
      </c>
      <c r="D68" s="167" t="s">
        <v>215</v>
      </c>
      <c r="E68" s="183">
        <v>8</v>
      </c>
      <c r="F68" s="184" t="s">
        <v>29</v>
      </c>
      <c r="G68" s="137"/>
      <c r="H68" s="178"/>
      <c r="I68" s="170"/>
      <c r="J68" s="198"/>
      <c r="K68" s="198"/>
      <c r="M68" s="201"/>
    </row>
    <row r="69" spans="2:13" s="158" customFormat="1" ht="20.100000000000001" customHeight="1">
      <c r="B69" s="264"/>
      <c r="C69" s="180" t="s">
        <v>401</v>
      </c>
      <c r="D69" s="180"/>
      <c r="E69" s="181"/>
      <c r="F69" s="182"/>
      <c r="G69" s="136"/>
      <c r="H69" s="177"/>
      <c r="I69" s="166"/>
    </row>
    <row r="70" spans="2:13" s="158" customFormat="1" ht="20.100000000000001" customHeight="1">
      <c r="B70" s="260" t="s">
        <v>329</v>
      </c>
      <c r="C70" s="167" t="s">
        <v>216</v>
      </c>
      <c r="D70" s="167" t="s">
        <v>204</v>
      </c>
      <c r="E70" s="183">
        <v>8</v>
      </c>
      <c r="F70" s="184" t="s">
        <v>29</v>
      </c>
      <c r="G70" s="137"/>
      <c r="H70" s="178"/>
      <c r="I70" s="170"/>
      <c r="J70" s="198"/>
      <c r="K70" s="198"/>
      <c r="M70" s="201"/>
    </row>
    <row r="71" spans="2:13" s="158" customFormat="1" ht="20.100000000000001" customHeight="1">
      <c r="B71" s="264"/>
      <c r="C71" s="180" t="s">
        <v>401</v>
      </c>
      <c r="D71" s="180"/>
      <c r="E71" s="181"/>
      <c r="F71" s="182"/>
      <c r="G71" s="136"/>
      <c r="H71" s="177"/>
      <c r="I71" s="166"/>
    </row>
    <row r="72" spans="2:13" s="158" customFormat="1" ht="20.100000000000001" customHeight="1">
      <c r="B72" s="260" t="s">
        <v>330</v>
      </c>
      <c r="C72" s="167" t="s">
        <v>217</v>
      </c>
      <c r="D72" s="167" t="s">
        <v>218</v>
      </c>
      <c r="E72" s="183">
        <v>2</v>
      </c>
      <c r="F72" s="184" t="s">
        <v>29</v>
      </c>
      <c r="G72" s="137"/>
      <c r="H72" s="178"/>
      <c r="I72" s="170"/>
      <c r="J72" s="198"/>
      <c r="K72" s="198"/>
      <c r="M72" s="201"/>
    </row>
    <row r="73" spans="2:13" s="158" customFormat="1" ht="20.100000000000001" customHeight="1">
      <c r="B73" s="264"/>
      <c r="C73" s="180" t="s">
        <v>401</v>
      </c>
      <c r="D73" s="180"/>
      <c r="E73" s="181"/>
      <c r="F73" s="182"/>
      <c r="G73" s="136"/>
      <c r="H73" s="177"/>
      <c r="I73" s="166"/>
    </row>
    <row r="74" spans="2:13" s="158" customFormat="1" ht="20.100000000000001" customHeight="1">
      <c r="B74" s="260" t="s">
        <v>331</v>
      </c>
      <c r="C74" s="167" t="s">
        <v>212</v>
      </c>
      <c r="D74" s="167" t="s">
        <v>213</v>
      </c>
      <c r="E74" s="183">
        <v>257</v>
      </c>
      <c r="F74" s="184" t="s">
        <v>29</v>
      </c>
      <c r="G74" s="137"/>
      <c r="H74" s="178"/>
      <c r="I74" s="170"/>
      <c r="J74" s="198"/>
      <c r="K74" s="198"/>
      <c r="M74" s="201"/>
    </row>
    <row r="75" spans="2:13" s="158" customFormat="1" ht="20.100000000000001" customHeight="1">
      <c r="B75" s="264"/>
      <c r="C75" s="180" t="s">
        <v>401</v>
      </c>
      <c r="D75" s="180"/>
      <c r="E75" s="181"/>
      <c r="F75" s="182"/>
      <c r="G75" s="136"/>
      <c r="H75" s="177"/>
      <c r="I75" s="166"/>
    </row>
    <row r="76" spans="2:13" s="158" customFormat="1" ht="20.100000000000001" customHeight="1">
      <c r="B76" s="260" t="s">
        <v>331</v>
      </c>
      <c r="C76" s="167" t="s">
        <v>219</v>
      </c>
      <c r="D76" s="167" t="s">
        <v>220</v>
      </c>
      <c r="E76" s="183">
        <v>257</v>
      </c>
      <c r="F76" s="184" t="s">
        <v>29</v>
      </c>
      <c r="G76" s="137"/>
      <c r="H76" s="178"/>
      <c r="I76" s="170"/>
      <c r="J76" s="198"/>
      <c r="K76" s="198"/>
      <c r="M76" s="201"/>
    </row>
    <row r="77" spans="2:13" s="158" customFormat="1" ht="20.100000000000001" customHeight="1">
      <c r="B77" s="264"/>
      <c r="C77" s="180" t="s">
        <v>401</v>
      </c>
      <c r="D77" s="180"/>
      <c r="E77" s="181"/>
      <c r="F77" s="182"/>
      <c r="G77" s="136"/>
      <c r="H77" s="177"/>
      <c r="I77" s="166"/>
    </row>
    <row r="78" spans="2:13" s="158" customFormat="1" ht="20.100000000000001" customHeight="1">
      <c r="B78" s="260" t="s">
        <v>331</v>
      </c>
      <c r="C78" s="167" t="s">
        <v>221</v>
      </c>
      <c r="D78" s="167" t="s">
        <v>222</v>
      </c>
      <c r="E78" s="183">
        <v>257</v>
      </c>
      <c r="F78" s="184" t="s">
        <v>29</v>
      </c>
      <c r="G78" s="137"/>
      <c r="H78" s="178"/>
      <c r="I78" s="170"/>
      <c r="J78" s="198"/>
      <c r="K78" s="198"/>
      <c r="M78" s="201"/>
    </row>
    <row r="79" spans="2:13" s="158" customFormat="1" ht="20.100000000000001" customHeight="1">
      <c r="B79" s="264"/>
      <c r="C79" s="180" t="s">
        <v>401</v>
      </c>
      <c r="D79" s="180"/>
      <c r="E79" s="181"/>
      <c r="F79" s="182"/>
      <c r="G79" s="136"/>
      <c r="H79" s="177"/>
      <c r="I79" s="166"/>
    </row>
    <row r="80" spans="2:13" s="158" customFormat="1" ht="20.100000000000001" customHeight="1">
      <c r="B80" s="260" t="s">
        <v>332</v>
      </c>
      <c r="C80" s="167" t="s">
        <v>212</v>
      </c>
      <c r="D80" s="167" t="s">
        <v>213</v>
      </c>
      <c r="E80" s="183">
        <v>18</v>
      </c>
      <c r="F80" s="184" t="s">
        <v>29</v>
      </c>
      <c r="G80" s="137"/>
      <c r="H80" s="178"/>
      <c r="I80" s="170"/>
      <c r="J80" s="198"/>
      <c r="K80" s="198"/>
      <c r="M80" s="201"/>
    </row>
    <row r="81" spans="2:13" s="158" customFormat="1" ht="20.100000000000001" customHeight="1">
      <c r="B81" s="264"/>
      <c r="C81" s="180" t="s">
        <v>401</v>
      </c>
      <c r="D81" s="180"/>
      <c r="E81" s="181"/>
      <c r="F81" s="182"/>
      <c r="G81" s="136"/>
      <c r="H81" s="177"/>
      <c r="I81" s="166"/>
    </row>
    <row r="82" spans="2:13" s="158" customFormat="1" ht="20.100000000000001" customHeight="1">
      <c r="B82" s="260" t="s">
        <v>332</v>
      </c>
      <c r="C82" s="167" t="s">
        <v>223</v>
      </c>
      <c r="D82" s="167" t="s">
        <v>224</v>
      </c>
      <c r="E82" s="183">
        <v>18</v>
      </c>
      <c r="F82" s="184" t="s">
        <v>29</v>
      </c>
      <c r="G82" s="137"/>
      <c r="H82" s="178"/>
      <c r="I82" s="170"/>
      <c r="J82" s="198"/>
      <c r="K82" s="198"/>
      <c r="M82" s="201"/>
    </row>
    <row r="83" spans="2:13" s="158" customFormat="1" ht="20.100000000000001" customHeight="1">
      <c r="B83" s="264"/>
      <c r="C83" s="180" t="s">
        <v>401</v>
      </c>
      <c r="D83" s="180"/>
      <c r="E83" s="181"/>
      <c r="F83" s="182"/>
      <c r="G83" s="136"/>
      <c r="H83" s="177"/>
      <c r="I83" s="166"/>
    </row>
    <row r="84" spans="2:13" s="158" customFormat="1" ht="20.100000000000001" customHeight="1">
      <c r="B84" s="260" t="s">
        <v>332</v>
      </c>
      <c r="C84" s="167" t="s">
        <v>221</v>
      </c>
      <c r="D84" s="167" t="s">
        <v>222</v>
      </c>
      <c r="E84" s="183">
        <v>18</v>
      </c>
      <c r="F84" s="184" t="s">
        <v>29</v>
      </c>
      <c r="G84" s="137"/>
      <c r="H84" s="178"/>
      <c r="I84" s="170"/>
      <c r="J84" s="198"/>
      <c r="K84" s="198"/>
      <c r="M84" s="201"/>
    </row>
    <row r="85" spans="2:13" s="158" customFormat="1" ht="20.100000000000001" customHeight="1">
      <c r="B85" s="264"/>
      <c r="C85" s="180" t="s">
        <v>401</v>
      </c>
      <c r="D85" s="180"/>
      <c r="E85" s="181"/>
      <c r="F85" s="182"/>
      <c r="G85" s="136"/>
      <c r="H85" s="177"/>
      <c r="I85" s="166"/>
    </row>
    <row r="86" spans="2:13" s="158" customFormat="1" ht="20.100000000000001" customHeight="1">
      <c r="B86" s="260" t="s">
        <v>335</v>
      </c>
      <c r="C86" s="167" t="s">
        <v>227</v>
      </c>
      <c r="D86" s="167" t="s">
        <v>228</v>
      </c>
      <c r="E86" s="183">
        <v>7</v>
      </c>
      <c r="F86" s="184" t="s">
        <v>29</v>
      </c>
      <c r="G86" s="137"/>
      <c r="H86" s="178"/>
      <c r="I86" s="170"/>
      <c r="J86" s="198"/>
      <c r="K86" s="198"/>
      <c r="M86" s="201"/>
    </row>
    <row r="87" spans="2:13" s="158" customFormat="1" ht="20.100000000000001" customHeight="1">
      <c r="B87" s="264"/>
      <c r="C87" s="180" t="s">
        <v>401</v>
      </c>
      <c r="D87" s="180"/>
      <c r="E87" s="127"/>
      <c r="F87" s="182"/>
      <c r="G87" s="136"/>
      <c r="H87" s="177"/>
      <c r="I87" s="166"/>
    </row>
    <row r="88" spans="2:13" s="158" customFormat="1" ht="20.100000000000001" customHeight="1">
      <c r="B88" s="260" t="s">
        <v>336</v>
      </c>
      <c r="C88" s="167" t="s">
        <v>227</v>
      </c>
      <c r="D88" s="167" t="s">
        <v>228</v>
      </c>
      <c r="E88" s="129">
        <v>7</v>
      </c>
      <c r="F88" s="184" t="s">
        <v>29</v>
      </c>
      <c r="G88" s="137"/>
      <c r="H88" s="178"/>
      <c r="I88" s="170"/>
      <c r="J88" s="198"/>
      <c r="K88" s="198"/>
      <c r="M88" s="201"/>
    </row>
    <row r="89" spans="2:13" s="158" customFormat="1" ht="20.100000000000001" customHeight="1">
      <c r="B89" s="264"/>
      <c r="C89" s="180" t="s">
        <v>401</v>
      </c>
      <c r="D89" s="180"/>
      <c r="E89" s="127"/>
      <c r="F89" s="182"/>
      <c r="G89" s="136"/>
      <c r="H89" s="177"/>
      <c r="I89" s="166"/>
    </row>
    <row r="90" spans="2:13" s="158" customFormat="1" ht="20.100000000000001" customHeight="1">
      <c r="B90" s="260" t="s">
        <v>337</v>
      </c>
      <c r="C90" s="167" t="s">
        <v>198</v>
      </c>
      <c r="D90" s="167" t="s">
        <v>199</v>
      </c>
      <c r="E90" s="129">
        <v>26</v>
      </c>
      <c r="F90" s="184" t="s">
        <v>29</v>
      </c>
      <c r="G90" s="137"/>
      <c r="H90" s="178"/>
      <c r="I90" s="170"/>
      <c r="J90" s="198"/>
      <c r="K90" s="198"/>
      <c r="M90" s="201"/>
    </row>
    <row r="91" spans="2:13" s="158" customFormat="1" ht="20.100000000000001" customHeight="1">
      <c r="B91" s="264"/>
      <c r="C91" s="180" t="s">
        <v>401</v>
      </c>
      <c r="D91" s="180"/>
      <c r="E91" s="127"/>
      <c r="F91" s="182"/>
      <c r="G91" s="136"/>
      <c r="H91" s="177"/>
      <c r="I91" s="166"/>
    </row>
    <row r="92" spans="2:13" s="158" customFormat="1" ht="20.100000000000001" customHeight="1">
      <c r="B92" s="260" t="s">
        <v>338</v>
      </c>
      <c r="C92" s="167" t="s">
        <v>198</v>
      </c>
      <c r="D92" s="167" t="s">
        <v>199</v>
      </c>
      <c r="E92" s="129">
        <v>1</v>
      </c>
      <c r="F92" s="184" t="s">
        <v>29</v>
      </c>
      <c r="G92" s="137"/>
      <c r="H92" s="178"/>
      <c r="I92" s="170"/>
      <c r="J92" s="198"/>
      <c r="K92" s="198"/>
      <c r="M92" s="201"/>
    </row>
    <row r="93" spans="2:13" s="158" customFormat="1" ht="20.100000000000001" customHeight="1">
      <c r="B93" s="264"/>
      <c r="C93" s="180" t="s">
        <v>401</v>
      </c>
      <c r="D93" s="180"/>
      <c r="E93" s="127"/>
      <c r="F93" s="182"/>
      <c r="G93" s="136"/>
      <c r="H93" s="177"/>
      <c r="I93" s="166"/>
    </row>
    <row r="94" spans="2:13" s="158" customFormat="1" ht="20.100000000000001" customHeight="1">
      <c r="B94" s="260" t="s">
        <v>339</v>
      </c>
      <c r="C94" s="167" t="s">
        <v>229</v>
      </c>
      <c r="D94" s="167" t="s">
        <v>230</v>
      </c>
      <c r="E94" s="129">
        <v>49</v>
      </c>
      <c r="F94" s="184" t="s">
        <v>29</v>
      </c>
      <c r="G94" s="137"/>
      <c r="H94" s="178"/>
      <c r="I94" s="170"/>
      <c r="J94" s="198"/>
      <c r="K94" s="198"/>
      <c r="M94" s="201"/>
    </row>
    <row r="95" spans="2:13" s="158" customFormat="1" ht="20.100000000000001" customHeight="1">
      <c r="B95" s="264"/>
      <c r="C95" s="180" t="s">
        <v>401</v>
      </c>
      <c r="D95" s="180"/>
      <c r="E95" s="127"/>
      <c r="F95" s="182"/>
      <c r="G95" s="136"/>
      <c r="H95" s="177"/>
      <c r="I95" s="166"/>
    </row>
    <row r="96" spans="2:13" s="158" customFormat="1" ht="20.100000000000001" customHeight="1">
      <c r="B96" s="260" t="s">
        <v>340</v>
      </c>
      <c r="C96" s="167" t="s">
        <v>229</v>
      </c>
      <c r="D96" s="167" t="s">
        <v>230</v>
      </c>
      <c r="E96" s="129">
        <v>40</v>
      </c>
      <c r="F96" s="184" t="s">
        <v>29</v>
      </c>
      <c r="G96" s="137"/>
      <c r="H96" s="178"/>
      <c r="I96" s="170"/>
      <c r="J96" s="198"/>
      <c r="K96" s="198"/>
      <c r="M96" s="201"/>
    </row>
    <row r="97" spans="2:13" s="158" customFormat="1" ht="20.100000000000001" customHeight="1">
      <c r="B97" s="264"/>
      <c r="C97" s="180" t="s">
        <v>401</v>
      </c>
      <c r="D97" s="180"/>
      <c r="E97" s="127"/>
      <c r="F97" s="182"/>
      <c r="G97" s="136"/>
      <c r="H97" s="177"/>
      <c r="I97" s="166"/>
    </row>
    <row r="98" spans="2:13" s="158" customFormat="1" ht="20.100000000000001" customHeight="1">
      <c r="B98" s="260" t="s">
        <v>341</v>
      </c>
      <c r="C98" s="167" t="s">
        <v>231</v>
      </c>
      <c r="D98" s="167" t="s">
        <v>232</v>
      </c>
      <c r="E98" s="129">
        <v>89</v>
      </c>
      <c r="F98" s="184" t="s">
        <v>29</v>
      </c>
      <c r="G98" s="137"/>
      <c r="H98" s="178"/>
      <c r="I98" s="170"/>
      <c r="J98" s="198"/>
      <c r="K98" s="198"/>
      <c r="M98" s="201"/>
    </row>
    <row r="99" spans="2:13" s="158" customFormat="1" ht="20.100000000000001" customHeight="1">
      <c r="B99" s="264"/>
      <c r="C99" s="180" t="s">
        <v>401</v>
      </c>
      <c r="D99" s="180"/>
      <c r="E99" s="127"/>
      <c r="F99" s="182"/>
      <c r="G99" s="136"/>
      <c r="H99" s="177"/>
      <c r="I99" s="166"/>
    </row>
    <row r="100" spans="2:13" s="158" customFormat="1" ht="20.100000000000001" customHeight="1">
      <c r="B100" s="260" t="s">
        <v>342</v>
      </c>
      <c r="C100" s="167" t="s">
        <v>233</v>
      </c>
      <c r="D100" s="167" t="s">
        <v>234</v>
      </c>
      <c r="E100" s="129">
        <v>22</v>
      </c>
      <c r="F100" s="184" t="s">
        <v>29</v>
      </c>
      <c r="G100" s="137"/>
      <c r="H100" s="178"/>
      <c r="I100" s="170"/>
      <c r="J100" s="198"/>
      <c r="K100" s="198"/>
      <c r="M100" s="201"/>
    </row>
    <row r="101" spans="2:13" ht="17.25">
      <c r="B101" s="264"/>
      <c r="C101" s="180" t="s">
        <v>401</v>
      </c>
      <c r="D101" s="180"/>
      <c r="E101" s="127"/>
      <c r="F101" s="182"/>
      <c r="G101" s="136"/>
      <c r="H101" s="177"/>
      <c r="I101" s="166"/>
      <c r="J101" s="158"/>
      <c r="K101" s="158"/>
      <c r="M101" s="158"/>
    </row>
    <row r="102" spans="2:13" ht="17.25">
      <c r="B102" s="260" t="s">
        <v>343</v>
      </c>
      <c r="C102" s="167" t="s">
        <v>235</v>
      </c>
      <c r="D102" s="167" t="s">
        <v>236</v>
      </c>
      <c r="E102" s="129">
        <v>177</v>
      </c>
      <c r="F102" s="184" t="s">
        <v>29</v>
      </c>
      <c r="G102" s="137"/>
      <c r="H102" s="178"/>
      <c r="I102" s="170"/>
      <c r="J102" s="198"/>
      <c r="K102" s="198"/>
      <c r="M102" s="201"/>
    </row>
    <row r="103" spans="2:13" ht="17.25">
      <c r="B103" s="264"/>
      <c r="C103" s="180" t="s">
        <v>401</v>
      </c>
      <c r="D103" s="180"/>
      <c r="E103" s="127"/>
      <c r="F103" s="182"/>
      <c r="G103" s="136"/>
      <c r="H103" s="177"/>
      <c r="I103" s="166"/>
      <c r="J103" s="158"/>
      <c r="K103" s="158"/>
      <c r="M103" s="158"/>
    </row>
    <row r="104" spans="2:13" ht="17.25">
      <c r="B104" s="260" t="s">
        <v>344</v>
      </c>
      <c r="C104" s="167" t="s">
        <v>235</v>
      </c>
      <c r="D104" s="167" t="s">
        <v>236</v>
      </c>
      <c r="E104" s="129">
        <v>15</v>
      </c>
      <c r="F104" s="184" t="s">
        <v>29</v>
      </c>
      <c r="G104" s="137"/>
      <c r="H104" s="178"/>
      <c r="I104" s="170"/>
      <c r="J104" s="198"/>
      <c r="K104" s="198"/>
      <c r="M104" s="201"/>
    </row>
    <row r="105" spans="2:13" ht="17.25">
      <c r="B105" s="264"/>
      <c r="C105" s="180" t="s">
        <v>401</v>
      </c>
      <c r="D105" s="180"/>
      <c r="E105" s="127"/>
      <c r="F105" s="182"/>
      <c r="G105" s="136"/>
      <c r="H105" s="177"/>
      <c r="I105" s="166"/>
      <c r="J105" s="158"/>
      <c r="K105" s="158"/>
      <c r="M105" s="158"/>
    </row>
    <row r="106" spans="2:13" ht="17.25">
      <c r="B106" s="260" t="s">
        <v>345</v>
      </c>
      <c r="C106" s="167" t="s">
        <v>237</v>
      </c>
      <c r="D106" s="167" t="s">
        <v>236</v>
      </c>
      <c r="E106" s="129">
        <v>84</v>
      </c>
      <c r="F106" s="184" t="s">
        <v>29</v>
      </c>
      <c r="G106" s="137"/>
      <c r="H106" s="178"/>
      <c r="I106" s="170"/>
      <c r="J106" s="198"/>
      <c r="K106" s="198"/>
      <c r="M106" s="201"/>
    </row>
    <row r="107" spans="2:13" ht="17.25">
      <c r="B107" s="264"/>
      <c r="C107" s="180" t="s">
        <v>401</v>
      </c>
      <c r="D107" s="180"/>
      <c r="E107" s="127"/>
      <c r="F107" s="182"/>
      <c r="G107" s="136"/>
      <c r="H107" s="177"/>
      <c r="I107" s="166"/>
      <c r="J107" s="158"/>
      <c r="K107" s="158"/>
      <c r="M107" s="158"/>
    </row>
    <row r="108" spans="2:13" ht="17.25">
      <c r="B108" s="260" t="s">
        <v>346</v>
      </c>
      <c r="C108" s="167" t="s">
        <v>238</v>
      </c>
      <c r="D108" s="167" t="s">
        <v>239</v>
      </c>
      <c r="E108" s="129">
        <v>14</v>
      </c>
      <c r="F108" s="184" t="s">
        <v>29</v>
      </c>
      <c r="G108" s="137"/>
      <c r="H108" s="178"/>
      <c r="I108" s="170"/>
      <c r="J108" s="198"/>
      <c r="K108" s="198"/>
      <c r="M108" s="201"/>
    </row>
    <row r="109" spans="2:13" ht="17.25">
      <c r="B109" s="264"/>
      <c r="C109" s="180" t="s">
        <v>401</v>
      </c>
      <c r="D109" s="180"/>
      <c r="E109" s="127"/>
      <c r="F109" s="182"/>
      <c r="G109" s="136"/>
      <c r="H109" s="177"/>
      <c r="I109" s="166"/>
      <c r="J109" s="158"/>
      <c r="K109" s="158"/>
      <c r="M109" s="158"/>
    </row>
    <row r="110" spans="2:13" ht="17.25">
      <c r="B110" s="260" t="s">
        <v>347</v>
      </c>
      <c r="C110" s="167" t="s">
        <v>240</v>
      </c>
      <c r="D110" s="167" t="s">
        <v>241</v>
      </c>
      <c r="E110" s="129">
        <v>26</v>
      </c>
      <c r="F110" s="184" t="s">
        <v>29</v>
      </c>
      <c r="G110" s="137"/>
      <c r="H110" s="178"/>
      <c r="I110" s="170"/>
      <c r="J110" s="198"/>
      <c r="K110" s="198"/>
      <c r="M110" s="201"/>
    </row>
    <row r="111" spans="2:13" ht="17.25">
      <c r="B111" s="264"/>
      <c r="C111" s="180" t="s">
        <v>401</v>
      </c>
      <c r="D111" s="180"/>
      <c r="E111" s="127"/>
      <c r="F111" s="182"/>
      <c r="G111" s="136"/>
      <c r="H111" s="177"/>
      <c r="I111" s="166"/>
      <c r="J111" s="158"/>
      <c r="K111" s="158"/>
      <c r="M111" s="158"/>
    </row>
    <row r="112" spans="2:13" ht="17.25">
      <c r="B112" s="260" t="s">
        <v>348</v>
      </c>
      <c r="C112" s="167" t="s">
        <v>233</v>
      </c>
      <c r="D112" s="167" t="s">
        <v>234</v>
      </c>
      <c r="E112" s="129">
        <v>4</v>
      </c>
      <c r="F112" s="184" t="s">
        <v>29</v>
      </c>
      <c r="G112" s="137"/>
      <c r="H112" s="178"/>
      <c r="I112" s="170"/>
      <c r="J112" s="198"/>
      <c r="K112" s="198"/>
      <c r="M112" s="201"/>
    </row>
    <row r="113" spans="2:13" ht="17.25">
      <c r="B113" s="264"/>
      <c r="C113" s="180" t="s">
        <v>401</v>
      </c>
      <c r="D113" s="180"/>
      <c r="E113" s="127"/>
      <c r="F113" s="182"/>
      <c r="G113" s="136"/>
      <c r="H113" s="177"/>
      <c r="I113" s="166"/>
      <c r="J113" s="158"/>
      <c r="K113" s="158"/>
      <c r="M113" s="158"/>
    </row>
    <row r="114" spans="2:13" ht="17.25">
      <c r="B114" s="260" t="s">
        <v>349</v>
      </c>
      <c r="C114" s="167" t="s">
        <v>242</v>
      </c>
      <c r="D114" s="167" t="s">
        <v>243</v>
      </c>
      <c r="E114" s="129">
        <v>6</v>
      </c>
      <c r="F114" s="184" t="s">
        <v>29</v>
      </c>
      <c r="G114" s="137"/>
      <c r="H114" s="178"/>
      <c r="I114" s="170"/>
      <c r="J114" s="198"/>
      <c r="K114" s="198"/>
      <c r="M114" s="201"/>
    </row>
    <row r="115" spans="2:13" ht="17.25">
      <c r="B115" s="264"/>
      <c r="C115" s="180" t="s">
        <v>401</v>
      </c>
      <c r="D115" s="180"/>
      <c r="E115" s="127"/>
      <c r="F115" s="182"/>
      <c r="G115" s="136"/>
      <c r="H115" s="177"/>
      <c r="I115" s="166"/>
      <c r="J115" s="158"/>
      <c r="K115" s="158"/>
      <c r="M115" s="158"/>
    </row>
    <row r="116" spans="2:13" ht="17.25">
      <c r="B116" s="260" t="s">
        <v>350</v>
      </c>
      <c r="C116" s="167" t="s">
        <v>244</v>
      </c>
      <c r="D116" s="167" t="s">
        <v>245</v>
      </c>
      <c r="E116" s="129">
        <v>111</v>
      </c>
      <c r="F116" s="184" t="s">
        <v>29</v>
      </c>
      <c r="G116" s="137"/>
      <c r="H116" s="178"/>
      <c r="I116" s="170"/>
      <c r="J116" s="198"/>
      <c r="K116" s="198"/>
      <c r="M116" s="201"/>
    </row>
    <row r="117" spans="2:13" ht="17.25">
      <c r="B117" s="264"/>
      <c r="C117" s="180" t="s">
        <v>401</v>
      </c>
      <c r="D117" s="180"/>
      <c r="E117" s="127"/>
      <c r="F117" s="182"/>
      <c r="G117" s="136"/>
      <c r="H117" s="177"/>
      <c r="I117" s="166"/>
      <c r="J117" s="158"/>
      <c r="K117" s="158"/>
      <c r="M117" s="158"/>
    </row>
    <row r="118" spans="2:13" ht="17.25">
      <c r="B118" s="260" t="s">
        <v>351</v>
      </c>
      <c r="C118" s="167" t="s">
        <v>246</v>
      </c>
      <c r="D118" s="167" t="s">
        <v>247</v>
      </c>
      <c r="E118" s="129">
        <v>30</v>
      </c>
      <c r="F118" s="184" t="s">
        <v>29</v>
      </c>
      <c r="G118" s="137"/>
      <c r="H118" s="178"/>
      <c r="I118" s="170"/>
      <c r="J118" s="198"/>
      <c r="K118" s="198"/>
      <c r="M118" s="201"/>
    </row>
    <row r="119" spans="2:13" ht="17.25">
      <c r="B119" s="264"/>
      <c r="C119" s="180" t="s">
        <v>401</v>
      </c>
      <c r="D119" s="180"/>
      <c r="E119" s="127"/>
      <c r="F119" s="182"/>
      <c r="G119" s="136"/>
      <c r="H119" s="177"/>
      <c r="I119" s="166"/>
      <c r="J119" s="158"/>
      <c r="K119" s="158"/>
      <c r="M119" s="158"/>
    </row>
    <row r="120" spans="2:13" ht="17.25">
      <c r="B120" s="260" t="s">
        <v>352</v>
      </c>
      <c r="C120" s="167" t="s">
        <v>248</v>
      </c>
      <c r="D120" s="167" t="s">
        <v>249</v>
      </c>
      <c r="E120" s="129">
        <v>18</v>
      </c>
      <c r="F120" s="184" t="s">
        <v>29</v>
      </c>
      <c r="G120" s="137"/>
      <c r="H120" s="178"/>
      <c r="I120" s="170"/>
      <c r="J120" s="198"/>
      <c r="K120" s="198"/>
      <c r="M120" s="201"/>
    </row>
    <row r="121" spans="2:13" s="158" customFormat="1" ht="20.100000000000001" customHeight="1">
      <c r="B121" s="264"/>
      <c r="C121" s="180" t="s">
        <v>401</v>
      </c>
      <c r="D121" s="180"/>
      <c r="E121" s="127"/>
      <c r="F121" s="182"/>
      <c r="G121" s="136"/>
      <c r="H121" s="177"/>
      <c r="I121" s="166"/>
    </row>
    <row r="122" spans="2:13" s="158" customFormat="1" ht="20.100000000000001" customHeight="1">
      <c r="B122" s="260" t="s">
        <v>353</v>
      </c>
      <c r="C122" s="167" t="s">
        <v>250</v>
      </c>
      <c r="D122" s="167" t="s">
        <v>251</v>
      </c>
      <c r="E122" s="129">
        <v>2</v>
      </c>
      <c r="F122" s="184" t="s">
        <v>29</v>
      </c>
      <c r="G122" s="137"/>
      <c r="H122" s="178"/>
      <c r="I122" s="170"/>
      <c r="J122" s="198"/>
      <c r="K122" s="198"/>
      <c r="M122" s="201"/>
    </row>
    <row r="123" spans="2:13" ht="17.25">
      <c r="B123" s="264"/>
      <c r="C123" s="180" t="s">
        <v>401</v>
      </c>
      <c r="D123" s="180"/>
      <c r="E123" s="127"/>
      <c r="F123" s="182"/>
      <c r="G123" s="136"/>
      <c r="H123" s="177"/>
      <c r="I123" s="166"/>
      <c r="J123" s="158"/>
      <c r="K123" s="158"/>
      <c r="M123" s="158"/>
    </row>
    <row r="124" spans="2:13" ht="17.25">
      <c r="B124" s="260" t="s">
        <v>354</v>
      </c>
      <c r="C124" s="167" t="s">
        <v>252</v>
      </c>
      <c r="D124" s="167" t="s">
        <v>253</v>
      </c>
      <c r="E124" s="129">
        <v>22</v>
      </c>
      <c r="F124" s="184" t="s">
        <v>29</v>
      </c>
      <c r="G124" s="137"/>
      <c r="H124" s="178"/>
      <c r="I124" s="170"/>
      <c r="J124" s="198"/>
      <c r="K124" s="198"/>
      <c r="M124" s="201"/>
    </row>
    <row r="125" spans="2:13" ht="17.25">
      <c r="B125" s="264"/>
      <c r="C125" s="180" t="s">
        <v>401</v>
      </c>
      <c r="D125" s="180"/>
      <c r="E125" s="127"/>
      <c r="F125" s="182"/>
      <c r="G125" s="136"/>
      <c r="H125" s="177"/>
      <c r="I125" s="166"/>
      <c r="J125" s="158"/>
      <c r="K125" s="158"/>
      <c r="M125" s="158"/>
    </row>
    <row r="126" spans="2:13" ht="17.25">
      <c r="B126" s="260" t="s">
        <v>357</v>
      </c>
      <c r="C126" s="167" t="s">
        <v>254</v>
      </c>
      <c r="D126" s="167" t="s">
        <v>255</v>
      </c>
      <c r="E126" s="129">
        <v>14</v>
      </c>
      <c r="F126" s="184" t="s">
        <v>29</v>
      </c>
      <c r="G126" s="137"/>
      <c r="H126" s="178"/>
      <c r="I126" s="170"/>
      <c r="J126" s="198"/>
      <c r="K126" s="198"/>
      <c r="M126" s="201"/>
    </row>
    <row r="127" spans="2:13" ht="17.25">
      <c r="B127" s="264"/>
      <c r="C127" s="180" t="s">
        <v>401</v>
      </c>
      <c r="D127" s="180"/>
      <c r="E127" s="127"/>
      <c r="F127" s="182"/>
      <c r="G127" s="136"/>
      <c r="H127" s="177"/>
      <c r="I127" s="166"/>
      <c r="J127" s="158"/>
      <c r="K127" s="158"/>
      <c r="M127" s="158"/>
    </row>
    <row r="128" spans="2:13" ht="17.25">
      <c r="B128" s="260" t="s">
        <v>358</v>
      </c>
      <c r="C128" s="167" t="s">
        <v>233</v>
      </c>
      <c r="D128" s="167" t="s">
        <v>234</v>
      </c>
      <c r="E128" s="129">
        <v>5</v>
      </c>
      <c r="F128" s="184" t="s">
        <v>29</v>
      </c>
      <c r="G128" s="137"/>
      <c r="H128" s="178"/>
      <c r="I128" s="170"/>
      <c r="J128" s="198"/>
      <c r="K128" s="198"/>
      <c r="M128" s="201"/>
    </row>
    <row r="129" spans="2:13" ht="17.25">
      <c r="B129" s="264"/>
      <c r="C129" s="180" t="s">
        <v>401</v>
      </c>
      <c r="D129" s="180"/>
      <c r="E129" s="127"/>
      <c r="F129" s="182"/>
      <c r="G129" s="136"/>
      <c r="H129" s="177"/>
      <c r="I129" s="166"/>
      <c r="J129" s="158"/>
      <c r="K129" s="158"/>
      <c r="M129" s="158"/>
    </row>
    <row r="130" spans="2:13" ht="17.25">
      <c r="B130" s="260" t="s">
        <v>359</v>
      </c>
      <c r="C130" s="167" t="s">
        <v>256</v>
      </c>
      <c r="D130" s="167" t="s">
        <v>257</v>
      </c>
      <c r="E130" s="129">
        <v>3</v>
      </c>
      <c r="F130" s="184" t="s">
        <v>29</v>
      </c>
      <c r="G130" s="137"/>
      <c r="H130" s="178"/>
      <c r="I130" s="170"/>
      <c r="J130" s="198"/>
      <c r="K130" s="198"/>
      <c r="M130" s="201"/>
    </row>
    <row r="131" spans="2:13" ht="17.25">
      <c r="B131" s="264"/>
      <c r="C131" s="180" t="s">
        <v>401</v>
      </c>
      <c r="D131" s="180"/>
      <c r="E131" s="127"/>
      <c r="F131" s="182"/>
      <c r="G131" s="136"/>
      <c r="H131" s="177"/>
      <c r="I131" s="166"/>
      <c r="J131" s="158"/>
      <c r="K131" s="158"/>
      <c r="M131" s="158"/>
    </row>
    <row r="132" spans="2:13" ht="17.25">
      <c r="B132" s="260" t="s">
        <v>359</v>
      </c>
      <c r="C132" s="167" t="s">
        <v>258</v>
      </c>
      <c r="D132" s="167" t="s">
        <v>259</v>
      </c>
      <c r="E132" s="129">
        <v>3</v>
      </c>
      <c r="F132" s="184" t="s">
        <v>29</v>
      </c>
      <c r="G132" s="137"/>
      <c r="H132" s="178"/>
      <c r="I132" s="170"/>
      <c r="J132" s="198"/>
      <c r="K132" s="198"/>
      <c r="M132" s="201"/>
    </row>
    <row r="133" spans="2:13" ht="17.25">
      <c r="B133" s="264"/>
      <c r="C133" s="180" t="s">
        <v>401</v>
      </c>
      <c r="D133" s="180"/>
      <c r="E133" s="127"/>
      <c r="F133" s="182"/>
      <c r="G133" s="136"/>
      <c r="H133" s="177"/>
      <c r="I133" s="166"/>
      <c r="J133" s="158"/>
      <c r="K133" s="158"/>
      <c r="M133" s="158"/>
    </row>
    <row r="134" spans="2:13" ht="17.25">
      <c r="B134" s="260" t="s">
        <v>360</v>
      </c>
      <c r="C134" s="167" t="s">
        <v>260</v>
      </c>
      <c r="D134" s="167" t="s">
        <v>261</v>
      </c>
      <c r="E134" s="129">
        <v>2</v>
      </c>
      <c r="F134" s="184" t="s">
        <v>29</v>
      </c>
      <c r="G134" s="137"/>
      <c r="H134" s="178"/>
      <c r="I134" s="170"/>
      <c r="J134" s="198"/>
      <c r="K134" s="198"/>
      <c r="M134" s="201"/>
    </row>
    <row r="135" spans="2:13" ht="17.25">
      <c r="B135" s="264"/>
      <c r="C135" s="180" t="s">
        <v>401</v>
      </c>
      <c r="D135" s="180"/>
      <c r="E135" s="127"/>
      <c r="F135" s="182"/>
      <c r="G135" s="136"/>
      <c r="H135" s="177"/>
      <c r="I135" s="166"/>
      <c r="J135" s="158"/>
      <c r="K135" s="158"/>
      <c r="M135" s="158"/>
    </row>
    <row r="136" spans="2:13" ht="17.25">
      <c r="B136" s="260" t="s">
        <v>361</v>
      </c>
      <c r="C136" s="167" t="s">
        <v>262</v>
      </c>
      <c r="D136" s="167" t="s">
        <v>263</v>
      </c>
      <c r="E136" s="129">
        <v>2</v>
      </c>
      <c r="F136" s="184" t="s">
        <v>29</v>
      </c>
      <c r="G136" s="137"/>
      <c r="H136" s="178"/>
      <c r="I136" s="170"/>
      <c r="J136" s="198"/>
      <c r="K136" s="198"/>
      <c r="M136" s="201"/>
    </row>
    <row r="137" spans="2:13" ht="17.25">
      <c r="B137" s="264"/>
      <c r="C137" s="180" t="s">
        <v>401</v>
      </c>
      <c r="D137" s="180"/>
      <c r="E137" s="127"/>
      <c r="F137" s="182"/>
      <c r="G137" s="136"/>
      <c r="H137" s="177"/>
      <c r="I137" s="166"/>
      <c r="J137" s="158"/>
      <c r="K137" s="158"/>
      <c r="M137" s="158"/>
    </row>
    <row r="138" spans="2:13" ht="17.25">
      <c r="B138" s="260" t="s">
        <v>362</v>
      </c>
      <c r="C138" s="167" t="s">
        <v>264</v>
      </c>
      <c r="D138" s="167" t="s">
        <v>265</v>
      </c>
      <c r="E138" s="129">
        <v>4</v>
      </c>
      <c r="F138" s="184" t="s">
        <v>29</v>
      </c>
      <c r="G138" s="137"/>
      <c r="H138" s="178"/>
      <c r="I138" s="170"/>
      <c r="J138" s="198"/>
      <c r="K138" s="198"/>
      <c r="M138" s="201"/>
    </row>
    <row r="139" spans="2:13" ht="17.25">
      <c r="B139" s="264"/>
      <c r="C139" s="180" t="s">
        <v>401</v>
      </c>
      <c r="D139" s="180"/>
      <c r="E139" s="127"/>
      <c r="F139" s="182"/>
      <c r="G139" s="136"/>
      <c r="H139" s="177"/>
      <c r="I139" s="166"/>
      <c r="J139" s="158"/>
      <c r="K139" s="158"/>
      <c r="M139" s="158"/>
    </row>
    <row r="140" spans="2:13" ht="17.25">
      <c r="B140" s="260" t="s">
        <v>362</v>
      </c>
      <c r="C140" s="167" t="s">
        <v>266</v>
      </c>
      <c r="D140" s="167" t="s">
        <v>267</v>
      </c>
      <c r="E140" s="129">
        <v>4</v>
      </c>
      <c r="F140" s="184" t="s">
        <v>29</v>
      </c>
      <c r="G140" s="137"/>
      <c r="H140" s="178"/>
      <c r="I140" s="170"/>
      <c r="J140" s="198"/>
      <c r="K140" s="198"/>
      <c r="M140" s="201"/>
    </row>
    <row r="141" spans="2:13" ht="17.25">
      <c r="B141" s="264"/>
      <c r="C141" s="180" t="s">
        <v>401</v>
      </c>
      <c r="D141" s="180"/>
      <c r="E141" s="127"/>
      <c r="F141" s="182"/>
      <c r="G141" s="136"/>
      <c r="H141" s="177"/>
      <c r="I141" s="166"/>
      <c r="J141" s="158"/>
      <c r="K141" s="158"/>
      <c r="M141" s="158"/>
    </row>
    <row r="142" spans="2:13" ht="17.25">
      <c r="B142" s="260" t="s">
        <v>410</v>
      </c>
      <c r="C142" s="167" t="s">
        <v>268</v>
      </c>
      <c r="D142" s="167" t="s">
        <v>269</v>
      </c>
      <c r="E142" s="129">
        <v>14</v>
      </c>
      <c r="F142" s="184" t="s">
        <v>29</v>
      </c>
      <c r="G142" s="137"/>
      <c r="H142" s="178"/>
      <c r="I142" s="170"/>
      <c r="J142" s="198"/>
      <c r="K142" s="198"/>
      <c r="M142" s="201"/>
    </row>
    <row r="143" spans="2:13" ht="17.25">
      <c r="B143" s="264"/>
      <c r="C143" s="180" t="s">
        <v>401</v>
      </c>
      <c r="D143" s="180"/>
      <c r="E143" s="127"/>
      <c r="F143" s="182"/>
      <c r="G143" s="136"/>
      <c r="H143" s="177"/>
      <c r="I143" s="166"/>
      <c r="J143" s="158"/>
      <c r="K143" s="158"/>
      <c r="M143" s="158"/>
    </row>
    <row r="144" spans="2:13" ht="17.25">
      <c r="B144" s="260" t="s">
        <v>410</v>
      </c>
      <c r="C144" s="167" t="s">
        <v>270</v>
      </c>
      <c r="D144" s="167" t="s">
        <v>271</v>
      </c>
      <c r="E144" s="129">
        <v>14</v>
      </c>
      <c r="F144" s="184" t="s">
        <v>29</v>
      </c>
      <c r="G144" s="137"/>
      <c r="H144" s="178"/>
      <c r="I144" s="170"/>
      <c r="J144" s="198"/>
      <c r="K144" s="198"/>
      <c r="M144" s="201"/>
    </row>
    <row r="145" spans="2:13" ht="17.25">
      <c r="B145" s="264"/>
      <c r="C145" s="180" t="s">
        <v>401</v>
      </c>
      <c r="D145" s="180"/>
      <c r="E145" s="127"/>
      <c r="F145" s="182"/>
      <c r="G145" s="136"/>
      <c r="H145" s="177"/>
      <c r="I145" s="166"/>
      <c r="J145" s="158"/>
      <c r="K145" s="158"/>
      <c r="M145" s="158"/>
    </row>
    <row r="146" spans="2:13" ht="17.25">
      <c r="B146" s="260" t="s">
        <v>363</v>
      </c>
      <c r="C146" s="167" t="s">
        <v>272</v>
      </c>
      <c r="D146" s="167" t="s">
        <v>273</v>
      </c>
      <c r="E146" s="129">
        <v>22</v>
      </c>
      <c r="F146" s="184" t="s">
        <v>29</v>
      </c>
      <c r="G146" s="137"/>
      <c r="H146" s="178"/>
      <c r="I146" s="170"/>
      <c r="J146" s="198"/>
      <c r="K146" s="198"/>
      <c r="M146" s="201"/>
    </row>
    <row r="147" spans="2:13" ht="17.25">
      <c r="B147" s="264"/>
      <c r="C147" s="180" t="s">
        <v>401</v>
      </c>
      <c r="D147" s="180"/>
      <c r="E147" s="127"/>
      <c r="F147" s="182"/>
      <c r="G147" s="136"/>
      <c r="H147" s="177"/>
      <c r="I147" s="166"/>
      <c r="J147" s="158"/>
      <c r="K147" s="158"/>
      <c r="M147" s="158"/>
    </row>
    <row r="148" spans="2:13" ht="17.25">
      <c r="B148" s="260" t="s">
        <v>364</v>
      </c>
      <c r="C148" s="167" t="s">
        <v>274</v>
      </c>
      <c r="D148" s="167" t="s">
        <v>275</v>
      </c>
      <c r="E148" s="129">
        <v>4</v>
      </c>
      <c r="F148" s="184" t="s">
        <v>29</v>
      </c>
      <c r="G148" s="137"/>
      <c r="H148" s="178"/>
      <c r="I148" s="170"/>
      <c r="J148" s="198"/>
      <c r="K148" s="198"/>
      <c r="M148" s="201"/>
    </row>
    <row r="149" spans="2:13" ht="17.25">
      <c r="B149" s="264"/>
      <c r="C149" s="180" t="s">
        <v>401</v>
      </c>
      <c r="D149" s="180"/>
      <c r="E149" s="127"/>
      <c r="F149" s="182"/>
      <c r="G149" s="136"/>
      <c r="H149" s="177"/>
      <c r="I149" s="166"/>
      <c r="J149" s="158"/>
      <c r="K149" s="158"/>
      <c r="M149" s="158"/>
    </row>
    <row r="150" spans="2:13" ht="17.25">
      <c r="B150" s="260" t="s">
        <v>365</v>
      </c>
      <c r="C150" s="167" t="s">
        <v>276</v>
      </c>
      <c r="D150" s="167" t="s">
        <v>277</v>
      </c>
      <c r="E150" s="129">
        <v>5</v>
      </c>
      <c r="F150" s="184" t="s">
        <v>29</v>
      </c>
      <c r="G150" s="137"/>
      <c r="H150" s="178"/>
      <c r="I150" s="170"/>
      <c r="J150" s="198"/>
      <c r="K150" s="198"/>
      <c r="M150" s="201"/>
    </row>
    <row r="151" spans="2:13" ht="17.25">
      <c r="B151" s="264"/>
      <c r="C151" s="180" t="s">
        <v>401</v>
      </c>
      <c r="D151" s="180"/>
      <c r="E151" s="127"/>
      <c r="F151" s="182"/>
      <c r="G151" s="136"/>
      <c r="H151" s="177"/>
      <c r="I151" s="166"/>
      <c r="J151" s="158"/>
      <c r="K151" s="158"/>
      <c r="M151" s="158"/>
    </row>
    <row r="152" spans="2:13" ht="17.25">
      <c r="B152" s="260" t="s">
        <v>365</v>
      </c>
      <c r="C152" s="167" t="s">
        <v>278</v>
      </c>
      <c r="D152" s="167" t="s">
        <v>279</v>
      </c>
      <c r="E152" s="129">
        <v>5</v>
      </c>
      <c r="F152" s="184" t="s">
        <v>29</v>
      </c>
      <c r="G152" s="137"/>
      <c r="H152" s="178"/>
      <c r="I152" s="170"/>
      <c r="J152" s="198"/>
      <c r="K152" s="198"/>
      <c r="M152" s="201"/>
    </row>
    <row r="153" spans="2:13" ht="17.25">
      <c r="B153" s="264"/>
      <c r="C153" s="180" t="s">
        <v>401</v>
      </c>
      <c r="D153" s="180"/>
      <c r="E153" s="127"/>
      <c r="F153" s="182"/>
      <c r="G153" s="136"/>
      <c r="H153" s="177"/>
      <c r="I153" s="166"/>
      <c r="J153" s="158"/>
      <c r="K153" s="158"/>
      <c r="M153" s="158"/>
    </row>
    <row r="154" spans="2:13" ht="17.25">
      <c r="B154" s="260" t="s">
        <v>366</v>
      </c>
      <c r="C154" s="167" t="s">
        <v>276</v>
      </c>
      <c r="D154" s="167" t="s">
        <v>277</v>
      </c>
      <c r="E154" s="129">
        <v>4</v>
      </c>
      <c r="F154" s="184" t="s">
        <v>29</v>
      </c>
      <c r="G154" s="137"/>
      <c r="H154" s="178"/>
      <c r="I154" s="170"/>
      <c r="J154" s="198"/>
      <c r="K154" s="198"/>
      <c r="M154" s="201"/>
    </row>
    <row r="155" spans="2:13" ht="17.25">
      <c r="B155" s="264"/>
      <c r="C155" s="180" t="s">
        <v>401</v>
      </c>
      <c r="D155" s="180"/>
      <c r="E155" s="127"/>
      <c r="F155" s="182"/>
      <c r="G155" s="136"/>
      <c r="H155" s="177"/>
      <c r="I155" s="166"/>
      <c r="J155" s="158"/>
      <c r="K155" s="158"/>
      <c r="M155" s="158"/>
    </row>
    <row r="156" spans="2:13" ht="17.25">
      <c r="B156" s="260" t="s">
        <v>366</v>
      </c>
      <c r="C156" s="167" t="s">
        <v>278</v>
      </c>
      <c r="D156" s="167" t="s">
        <v>279</v>
      </c>
      <c r="E156" s="129">
        <v>4</v>
      </c>
      <c r="F156" s="184" t="s">
        <v>29</v>
      </c>
      <c r="G156" s="137"/>
      <c r="H156" s="178"/>
      <c r="I156" s="170"/>
      <c r="J156" s="198"/>
      <c r="K156" s="198"/>
      <c r="M156" s="201"/>
    </row>
    <row r="157" spans="2:13" ht="17.25">
      <c r="B157" s="264"/>
      <c r="C157" s="180" t="s">
        <v>401</v>
      </c>
      <c r="D157" s="180"/>
      <c r="E157" s="127"/>
      <c r="F157" s="182"/>
      <c r="G157" s="136"/>
      <c r="H157" s="177"/>
      <c r="I157" s="166"/>
      <c r="J157" s="158"/>
      <c r="K157" s="158"/>
      <c r="M157" s="158"/>
    </row>
    <row r="158" spans="2:13" ht="17.25">
      <c r="B158" s="260" t="s">
        <v>367</v>
      </c>
      <c r="C158" s="167" t="s">
        <v>280</v>
      </c>
      <c r="D158" s="167" t="s">
        <v>281</v>
      </c>
      <c r="E158" s="129">
        <v>28</v>
      </c>
      <c r="F158" s="184" t="s">
        <v>29</v>
      </c>
      <c r="G158" s="137"/>
      <c r="H158" s="178"/>
      <c r="I158" s="170"/>
      <c r="J158" s="198"/>
      <c r="K158" s="198"/>
      <c r="M158" s="201"/>
    </row>
    <row r="159" spans="2:13" ht="17.25">
      <c r="B159" s="264"/>
      <c r="C159" s="180" t="s">
        <v>401</v>
      </c>
      <c r="D159" s="180"/>
      <c r="E159" s="127"/>
      <c r="F159" s="182"/>
      <c r="G159" s="136"/>
      <c r="H159" s="177"/>
      <c r="I159" s="166"/>
      <c r="J159" s="158"/>
      <c r="K159" s="158"/>
      <c r="M159" s="158"/>
    </row>
    <row r="160" spans="2:13" ht="17.25">
      <c r="B160" s="260" t="s">
        <v>368</v>
      </c>
      <c r="C160" s="167" t="s">
        <v>183</v>
      </c>
      <c r="D160" s="167" t="s">
        <v>282</v>
      </c>
      <c r="E160" s="129">
        <v>112</v>
      </c>
      <c r="F160" s="184" t="s">
        <v>29</v>
      </c>
      <c r="G160" s="137"/>
      <c r="H160" s="178"/>
      <c r="I160" s="170"/>
      <c r="J160" s="198"/>
      <c r="K160" s="198"/>
      <c r="M160" s="201"/>
    </row>
    <row r="161" spans="2:13" ht="17.25">
      <c r="B161" s="264"/>
      <c r="C161" s="180" t="s">
        <v>401</v>
      </c>
      <c r="D161" s="180"/>
      <c r="E161" s="127"/>
      <c r="F161" s="182"/>
      <c r="G161" s="136"/>
      <c r="H161" s="177"/>
      <c r="I161" s="166"/>
      <c r="J161" s="158"/>
      <c r="K161" s="158"/>
      <c r="M161" s="158"/>
    </row>
    <row r="162" spans="2:13" ht="17.25">
      <c r="B162" s="260" t="s">
        <v>369</v>
      </c>
      <c r="C162" s="167" t="s">
        <v>283</v>
      </c>
      <c r="D162" s="167" t="s">
        <v>284</v>
      </c>
      <c r="E162" s="129">
        <v>3</v>
      </c>
      <c r="F162" s="184" t="s">
        <v>29</v>
      </c>
      <c r="G162" s="137"/>
      <c r="H162" s="178"/>
      <c r="I162" s="170"/>
      <c r="J162" s="198"/>
      <c r="K162" s="198"/>
      <c r="M162" s="201"/>
    </row>
    <row r="163" spans="2:13" ht="17.25">
      <c r="B163" s="264"/>
      <c r="C163" s="180" t="s">
        <v>401</v>
      </c>
      <c r="D163" s="180"/>
      <c r="E163" s="127"/>
      <c r="F163" s="182"/>
      <c r="G163" s="136"/>
      <c r="H163" s="177"/>
      <c r="I163" s="166"/>
      <c r="J163" s="158"/>
      <c r="K163" s="158"/>
      <c r="M163" s="158"/>
    </row>
    <row r="164" spans="2:13" ht="17.25">
      <c r="B164" s="260" t="s">
        <v>370</v>
      </c>
      <c r="C164" s="167" t="s">
        <v>285</v>
      </c>
      <c r="D164" s="167" t="s">
        <v>286</v>
      </c>
      <c r="E164" s="129">
        <v>52</v>
      </c>
      <c r="F164" s="184" t="s">
        <v>29</v>
      </c>
      <c r="G164" s="137"/>
      <c r="H164" s="178"/>
      <c r="I164" s="170"/>
      <c r="J164" s="198"/>
      <c r="K164" s="198"/>
      <c r="M164" s="201"/>
    </row>
    <row r="165" spans="2:13" ht="17.25">
      <c r="B165" s="264"/>
      <c r="C165" s="180" t="s">
        <v>401</v>
      </c>
      <c r="D165" s="180"/>
      <c r="E165" s="127"/>
      <c r="F165" s="182"/>
      <c r="G165" s="136"/>
      <c r="H165" s="177"/>
      <c r="I165" s="166"/>
      <c r="J165" s="158"/>
      <c r="K165" s="158"/>
      <c r="M165" s="158"/>
    </row>
    <row r="166" spans="2:13" ht="17.25">
      <c r="B166" s="260" t="s">
        <v>371</v>
      </c>
      <c r="C166" s="167" t="s">
        <v>287</v>
      </c>
      <c r="D166" s="167" t="s">
        <v>288</v>
      </c>
      <c r="E166" s="129">
        <v>3</v>
      </c>
      <c r="F166" s="184" t="s">
        <v>29</v>
      </c>
      <c r="G166" s="137"/>
      <c r="H166" s="178"/>
      <c r="I166" s="170"/>
      <c r="J166" s="198"/>
      <c r="K166" s="198"/>
      <c r="M166" s="201"/>
    </row>
    <row r="167" spans="2:13" ht="17.25">
      <c r="B167" s="264"/>
      <c r="C167" s="180" t="s">
        <v>401</v>
      </c>
      <c r="D167" s="180"/>
      <c r="E167" s="127"/>
      <c r="F167" s="182"/>
      <c r="G167" s="136"/>
      <c r="H167" s="177"/>
      <c r="I167" s="166"/>
      <c r="J167" s="158"/>
      <c r="K167" s="158"/>
      <c r="M167" s="158"/>
    </row>
    <row r="168" spans="2:13" ht="17.25">
      <c r="B168" s="260" t="s">
        <v>373</v>
      </c>
      <c r="C168" s="167" t="s">
        <v>291</v>
      </c>
      <c r="D168" s="167" t="s">
        <v>292</v>
      </c>
      <c r="E168" s="129">
        <v>30</v>
      </c>
      <c r="F168" s="184" t="s">
        <v>29</v>
      </c>
      <c r="G168" s="137"/>
      <c r="H168" s="178"/>
      <c r="I168" s="170"/>
      <c r="J168" s="198"/>
      <c r="K168" s="198"/>
      <c r="M168" s="201"/>
    </row>
    <row r="169" spans="2:13" ht="17.25">
      <c r="B169" s="264"/>
      <c r="C169" s="180" t="s">
        <v>401</v>
      </c>
      <c r="D169" s="180"/>
      <c r="E169" s="127"/>
      <c r="F169" s="182"/>
      <c r="G169" s="136"/>
      <c r="H169" s="177"/>
      <c r="I169" s="166"/>
      <c r="J169" s="158"/>
      <c r="K169" s="158"/>
      <c r="M169" s="158"/>
    </row>
    <row r="170" spans="2:13" ht="17.25">
      <c r="B170" s="260" t="s">
        <v>373</v>
      </c>
      <c r="C170" s="167" t="s">
        <v>293</v>
      </c>
      <c r="D170" s="167" t="s">
        <v>294</v>
      </c>
      <c r="E170" s="129">
        <v>30</v>
      </c>
      <c r="F170" s="184" t="s">
        <v>29</v>
      </c>
      <c r="G170" s="137"/>
      <c r="H170" s="178"/>
      <c r="I170" s="170"/>
      <c r="J170" s="198"/>
      <c r="K170" s="198"/>
      <c r="M170" s="201"/>
    </row>
    <row r="171" spans="2:13" ht="17.25">
      <c r="B171" s="264"/>
      <c r="C171" s="180" t="s">
        <v>401</v>
      </c>
      <c r="D171" s="180"/>
      <c r="E171" s="127"/>
      <c r="F171" s="182"/>
      <c r="G171" s="136"/>
      <c r="H171" s="177"/>
      <c r="I171" s="166"/>
      <c r="J171" s="158"/>
      <c r="K171" s="158"/>
      <c r="M171" s="158"/>
    </row>
    <row r="172" spans="2:13" ht="17.25">
      <c r="B172" s="260" t="s">
        <v>374</v>
      </c>
      <c r="C172" s="167" t="s">
        <v>295</v>
      </c>
      <c r="D172" s="167" t="s">
        <v>296</v>
      </c>
      <c r="E172" s="129">
        <v>2</v>
      </c>
      <c r="F172" s="184" t="s">
        <v>29</v>
      </c>
      <c r="G172" s="137"/>
      <c r="H172" s="178"/>
      <c r="I172" s="170"/>
      <c r="J172" s="198"/>
      <c r="K172" s="198"/>
      <c r="M172" s="201"/>
    </row>
    <row r="173" spans="2:13" ht="17.25">
      <c r="B173" s="264"/>
      <c r="C173" s="180" t="s">
        <v>401</v>
      </c>
      <c r="D173" s="180"/>
      <c r="E173" s="127"/>
      <c r="F173" s="182"/>
      <c r="G173" s="136"/>
      <c r="H173" s="177"/>
      <c r="I173" s="166"/>
      <c r="J173" s="158"/>
      <c r="K173" s="158"/>
      <c r="M173" s="158"/>
    </row>
    <row r="174" spans="2:13" ht="17.25">
      <c r="B174" s="260" t="s">
        <v>374</v>
      </c>
      <c r="C174" s="167" t="s">
        <v>297</v>
      </c>
      <c r="D174" s="167" t="s">
        <v>298</v>
      </c>
      <c r="E174" s="129">
        <v>2</v>
      </c>
      <c r="F174" s="184" t="s">
        <v>29</v>
      </c>
      <c r="G174" s="137"/>
      <c r="H174" s="178"/>
      <c r="I174" s="170"/>
      <c r="J174" s="198"/>
      <c r="K174" s="198"/>
      <c r="M174" s="201"/>
    </row>
    <row r="175" spans="2:13" ht="17.25">
      <c r="B175" s="264"/>
      <c r="C175" s="180" t="s">
        <v>401</v>
      </c>
      <c r="D175" s="180"/>
      <c r="E175" s="127"/>
      <c r="F175" s="182"/>
      <c r="G175" s="136"/>
      <c r="H175" s="177"/>
      <c r="I175" s="166"/>
      <c r="J175" s="158"/>
      <c r="K175" s="158"/>
      <c r="M175" s="158"/>
    </row>
    <row r="176" spans="2:13" ht="17.25">
      <c r="B176" s="260" t="s">
        <v>374</v>
      </c>
      <c r="C176" s="167" t="s">
        <v>299</v>
      </c>
      <c r="D176" s="167" t="s">
        <v>300</v>
      </c>
      <c r="E176" s="129">
        <v>2</v>
      </c>
      <c r="F176" s="184" t="s">
        <v>29</v>
      </c>
      <c r="G176" s="137"/>
      <c r="H176" s="178"/>
      <c r="I176" s="170"/>
      <c r="J176" s="198"/>
      <c r="K176" s="198"/>
      <c r="M176" s="201"/>
    </row>
    <row r="177" spans="2:13" ht="17.25">
      <c r="B177" s="264"/>
      <c r="C177" s="180" t="s">
        <v>401</v>
      </c>
      <c r="D177" s="180"/>
      <c r="E177" s="127"/>
      <c r="F177" s="182"/>
      <c r="G177" s="136"/>
      <c r="H177" s="177"/>
      <c r="I177" s="166"/>
      <c r="J177" s="158"/>
      <c r="K177" s="158"/>
      <c r="M177" s="158"/>
    </row>
    <row r="178" spans="2:13" ht="17.25">
      <c r="B178" s="260" t="s">
        <v>375</v>
      </c>
      <c r="C178" s="167" t="s">
        <v>301</v>
      </c>
      <c r="D178" s="167" t="s">
        <v>302</v>
      </c>
      <c r="E178" s="129">
        <v>4</v>
      </c>
      <c r="F178" s="184" t="s">
        <v>29</v>
      </c>
      <c r="G178" s="137"/>
      <c r="H178" s="178"/>
      <c r="I178" s="170"/>
      <c r="J178" s="198"/>
      <c r="K178" s="198"/>
      <c r="M178" s="201"/>
    </row>
    <row r="179" spans="2:13" ht="17.25">
      <c r="B179" s="264"/>
      <c r="C179" s="180" t="s">
        <v>401</v>
      </c>
      <c r="D179" s="180"/>
      <c r="E179" s="127"/>
      <c r="F179" s="182"/>
      <c r="G179" s="136"/>
      <c r="H179" s="177"/>
      <c r="I179" s="166"/>
      <c r="J179" s="158"/>
      <c r="K179" s="158"/>
      <c r="M179" s="158"/>
    </row>
    <row r="180" spans="2:13" ht="17.25">
      <c r="B180" s="260" t="s">
        <v>375</v>
      </c>
      <c r="C180" s="167" t="s">
        <v>303</v>
      </c>
      <c r="D180" s="167" t="s">
        <v>304</v>
      </c>
      <c r="E180" s="129">
        <v>4</v>
      </c>
      <c r="F180" s="184" t="s">
        <v>29</v>
      </c>
      <c r="G180" s="137"/>
      <c r="H180" s="178"/>
      <c r="I180" s="170"/>
      <c r="J180" s="198"/>
      <c r="K180" s="198"/>
      <c r="M180" s="201"/>
    </row>
    <row r="181" spans="2:13" ht="17.25">
      <c r="B181" s="264"/>
      <c r="C181" s="180" t="s">
        <v>401</v>
      </c>
      <c r="D181" s="180"/>
      <c r="E181" s="127"/>
      <c r="F181" s="182"/>
      <c r="G181" s="136"/>
      <c r="H181" s="177"/>
      <c r="I181" s="166"/>
      <c r="J181" s="158"/>
      <c r="K181" s="158"/>
      <c r="M181" s="158"/>
    </row>
    <row r="182" spans="2:13" ht="17.25">
      <c r="B182" s="260" t="s">
        <v>376</v>
      </c>
      <c r="C182" s="167" t="s">
        <v>301</v>
      </c>
      <c r="D182" s="167" t="s">
        <v>302</v>
      </c>
      <c r="E182" s="129">
        <v>11</v>
      </c>
      <c r="F182" s="184" t="s">
        <v>29</v>
      </c>
      <c r="G182" s="137"/>
      <c r="H182" s="178"/>
      <c r="I182" s="170"/>
      <c r="J182" s="198"/>
      <c r="K182" s="198"/>
      <c r="M182" s="201"/>
    </row>
    <row r="183" spans="2:13" ht="17.25">
      <c r="B183" s="264"/>
      <c r="C183" s="180" t="s">
        <v>401</v>
      </c>
      <c r="D183" s="180"/>
      <c r="E183" s="127"/>
      <c r="F183" s="182"/>
      <c r="G183" s="136"/>
      <c r="H183" s="177"/>
      <c r="I183" s="166"/>
      <c r="J183" s="158"/>
      <c r="K183" s="158"/>
      <c r="M183" s="158"/>
    </row>
    <row r="184" spans="2:13" ht="17.25">
      <c r="B184" s="260" t="s">
        <v>376</v>
      </c>
      <c r="C184" s="167" t="s">
        <v>305</v>
      </c>
      <c r="D184" s="167" t="s">
        <v>306</v>
      </c>
      <c r="E184" s="129">
        <v>11</v>
      </c>
      <c r="F184" s="184" t="s">
        <v>29</v>
      </c>
      <c r="G184" s="137"/>
      <c r="H184" s="178"/>
      <c r="I184" s="170"/>
      <c r="J184" s="198"/>
      <c r="K184" s="198"/>
      <c r="M184" s="201"/>
    </row>
    <row r="185" spans="2:13" ht="17.25">
      <c r="B185" s="264"/>
      <c r="C185" s="180" t="s">
        <v>401</v>
      </c>
      <c r="D185" s="180"/>
      <c r="E185" s="127"/>
      <c r="F185" s="182"/>
      <c r="G185" s="136"/>
      <c r="H185" s="177"/>
      <c r="I185" s="166"/>
      <c r="J185" s="158"/>
      <c r="K185" s="158"/>
      <c r="M185" s="158"/>
    </row>
    <row r="186" spans="2:13" ht="17.25">
      <c r="B186" s="260" t="s">
        <v>377</v>
      </c>
      <c r="C186" s="167" t="s">
        <v>307</v>
      </c>
      <c r="D186" s="167" t="s">
        <v>308</v>
      </c>
      <c r="E186" s="129">
        <v>1</v>
      </c>
      <c r="F186" s="184" t="s">
        <v>29</v>
      </c>
      <c r="G186" s="137"/>
      <c r="H186" s="178"/>
      <c r="I186" s="170"/>
      <c r="J186" s="198"/>
      <c r="K186" s="198"/>
      <c r="M186" s="201"/>
    </row>
    <row r="187" spans="2:13" ht="17.25">
      <c r="B187" s="264"/>
      <c r="C187" s="180" t="s">
        <v>401</v>
      </c>
      <c r="D187" s="180"/>
      <c r="E187" s="127"/>
      <c r="F187" s="182"/>
      <c r="G187" s="136"/>
      <c r="H187" s="177"/>
      <c r="I187" s="166"/>
      <c r="J187" s="158"/>
      <c r="K187" s="158"/>
      <c r="M187" s="158"/>
    </row>
    <row r="188" spans="2:13" ht="17.25">
      <c r="B188" s="260" t="s">
        <v>377</v>
      </c>
      <c r="C188" s="167" t="s">
        <v>309</v>
      </c>
      <c r="D188" s="167" t="s">
        <v>310</v>
      </c>
      <c r="E188" s="129">
        <v>1</v>
      </c>
      <c r="F188" s="184" t="s">
        <v>29</v>
      </c>
      <c r="G188" s="137"/>
      <c r="H188" s="178"/>
      <c r="I188" s="170"/>
      <c r="J188" s="198"/>
      <c r="K188" s="198"/>
      <c r="M188" s="201"/>
    </row>
    <row r="189" spans="2:13" ht="17.25">
      <c r="B189" s="264"/>
      <c r="C189" s="180" t="s">
        <v>401</v>
      </c>
      <c r="D189" s="180"/>
      <c r="E189" s="127"/>
      <c r="F189" s="182"/>
      <c r="G189" s="136"/>
      <c r="H189" s="177"/>
      <c r="I189" s="166"/>
      <c r="J189" s="158"/>
      <c r="K189" s="158"/>
      <c r="M189" s="158"/>
    </row>
    <row r="190" spans="2:13" ht="17.25">
      <c r="B190" s="260" t="s">
        <v>377</v>
      </c>
      <c r="C190" s="167" t="s">
        <v>311</v>
      </c>
      <c r="D190" s="167" t="s">
        <v>312</v>
      </c>
      <c r="E190" s="129">
        <v>1</v>
      </c>
      <c r="F190" s="184" t="s">
        <v>29</v>
      </c>
      <c r="G190" s="137"/>
      <c r="H190" s="178"/>
      <c r="I190" s="170"/>
      <c r="J190" s="198"/>
      <c r="K190" s="198"/>
      <c r="M190" s="201"/>
    </row>
    <row r="191" spans="2:13" ht="17.25">
      <c r="B191" s="264"/>
      <c r="C191" s="180" t="s">
        <v>401</v>
      </c>
      <c r="D191" s="180"/>
      <c r="E191" s="127"/>
      <c r="F191" s="182"/>
      <c r="G191" s="136"/>
      <c r="H191" s="177"/>
      <c r="I191" s="166"/>
      <c r="J191" s="158"/>
      <c r="K191" s="158"/>
      <c r="M191" s="158"/>
    </row>
    <row r="192" spans="2:13" ht="17.25">
      <c r="B192" s="260" t="s">
        <v>377</v>
      </c>
      <c r="C192" s="167" t="s">
        <v>299</v>
      </c>
      <c r="D192" s="167" t="s">
        <v>300</v>
      </c>
      <c r="E192" s="129">
        <v>1</v>
      </c>
      <c r="F192" s="184" t="s">
        <v>29</v>
      </c>
      <c r="G192" s="137"/>
      <c r="H192" s="178"/>
      <c r="I192" s="170"/>
      <c r="J192" s="198"/>
      <c r="K192" s="198"/>
      <c r="M192" s="201"/>
    </row>
    <row r="193" spans="2:13" ht="17.25">
      <c r="B193" s="264"/>
      <c r="C193" s="180" t="s">
        <v>401</v>
      </c>
      <c r="D193" s="180"/>
      <c r="E193" s="127"/>
      <c r="F193" s="182"/>
      <c r="G193" s="136"/>
      <c r="H193" s="177"/>
      <c r="I193" s="166"/>
      <c r="J193" s="158"/>
      <c r="K193" s="158"/>
      <c r="M193" s="158"/>
    </row>
    <row r="194" spans="2:13" ht="17.25">
      <c r="B194" s="260" t="s">
        <v>378</v>
      </c>
      <c r="C194" s="167" t="s">
        <v>301</v>
      </c>
      <c r="D194" s="167" t="s">
        <v>302</v>
      </c>
      <c r="E194" s="129">
        <v>4</v>
      </c>
      <c r="F194" s="184" t="s">
        <v>29</v>
      </c>
      <c r="G194" s="137"/>
      <c r="H194" s="178"/>
      <c r="I194" s="170"/>
      <c r="J194" s="198"/>
      <c r="K194" s="198"/>
      <c r="M194" s="201"/>
    </row>
    <row r="195" spans="2:13" ht="17.25">
      <c r="B195" s="264"/>
      <c r="C195" s="180" t="s">
        <v>401</v>
      </c>
      <c r="D195" s="180"/>
      <c r="E195" s="127"/>
      <c r="F195" s="182"/>
      <c r="G195" s="136"/>
      <c r="H195" s="177"/>
      <c r="I195" s="166"/>
      <c r="J195" s="158"/>
      <c r="K195" s="158"/>
      <c r="M195" s="158"/>
    </row>
    <row r="196" spans="2:13" ht="17.25">
      <c r="B196" s="260" t="s">
        <v>378</v>
      </c>
      <c r="C196" s="167" t="s">
        <v>313</v>
      </c>
      <c r="D196" s="167" t="s">
        <v>314</v>
      </c>
      <c r="E196" s="129">
        <v>4</v>
      </c>
      <c r="F196" s="184" t="s">
        <v>29</v>
      </c>
      <c r="G196" s="137"/>
      <c r="H196" s="178"/>
      <c r="I196" s="170"/>
      <c r="J196" s="198"/>
      <c r="K196" s="198"/>
      <c r="M196" s="201"/>
    </row>
    <row r="197" spans="2:13" ht="17.25">
      <c r="B197" s="264"/>
      <c r="C197" s="180" t="s">
        <v>401</v>
      </c>
      <c r="D197" s="180"/>
      <c r="E197" s="127"/>
      <c r="F197" s="182"/>
      <c r="G197" s="136"/>
      <c r="H197" s="177"/>
      <c r="I197" s="166"/>
      <c r="J197" s="158"/>
      <c r="K197" s="158"/>
      <c r="M197" s="158"/>
    </row>
    <row r="198" spans="2:13" ht="17.25">
      <c r="B198" s="260" t="s">
        <v>379</v>
      </c>
      <c r="C198" s="167" t="s">
        <v>307</v>
      </c>
      <c r="D198" s="167" t="s">
        <v>308</v>
      </c>
      <c r="E198" s="129">
        <v>1</v>
      </c>
      <c r="F198" s="184" t="s">
        <v>29</v>
      </c>
      <c r="G198" s="137"/>
      <c r="H198" s="178"/>
      <c r="I198" s="170"/>
      <c r="J198" s="198"/>
      <c r="K198" s="198"/>
      <c r="M198" s="201"/>
    </row>
    <row r="199" spans="2:13" ht="17.25">
      <c r="B199" s="264"/>
      <c r="C199" s="180" t="s">
        <v>401</v>
      </c>
      <c r="D199" s="180"/>
      <c r="E199" s="127"/>
      <c r="F199" s="182"/>
      <c r="G199" s="136"/>
      <c r="H199" s="177"/>
      <c r="I199" s="166"/>
      <c r="J199" s="158"/>
      <c r="K199" s="158"/>
      <c r="M199" s="158"/>
    </row>
    <row r="200" spans="2:13" ht="17.25">
      <c r="B200" s="260" t="s">
        <v>379</v>
      </c>
      <c r="C200" s="167" t="s">
        <v>315</v>
      </c>
      <c r="D200" s="167" t="s">
        <v>316</v>
      </c>
      <c r="E200" s="129">
        <v>2</v>
      </c>
      <c r="F200" s="184" t="s">
        <v>29</v>
      </c>
      <c r="G200" s="137"/>
      <c r="H200" s="178"/>
      <c r="I200" s="170"/>
      <c r="J200" s="198"/>
      <c r="K200" s="198"/>
      <c r="M200" s="201"/>
    </row>
    <row r="201" spans="2:13" ht="17.25">
      <c r="B201" s="264"/>
      <c r="C201" s="180" t="s">
        <v>401</v>
      </c>
      <c r="D201" s="180"/>
      <c r="E201" s="127"/>
      <c r="F201" s="182"/>
      <c r="G201" s="136"/>
      <c r="H201" s="177"/>
      <c r="I201" s="166"/>
      <c r="J201" s="158"/>
      <c r="K201" s="158"/>
      <c r="M201" s="158"/>
    </row>
    <row r="202" spans="2:13" ht="17.25">
      <c r="B202" s="260" t="s">
        <v>379</v>
      </c>
      <c r="C202" s="167" t="s">
        <v>299</v>
      </c>
      <c r="D202" s="167" t="s">
        <v>300</v>
      </c>
      <c r="E202" s="129">
        <v>1</v>
      </c>
      <c r="F202" s="184" t="s">
        <v>29</v>
      </c>
      <c r="G202" s="137"/>
      <c r="H202" s="178"/>
      <c r="I202" s="170"/>
      <c r="J202" s="198"/>
      <c r="K202" s="198"/>
      <c r="M202" s="201"/>
    </row>
    <row r="203" spans="2:13" ht="17.25">
      <c r="B203" s="264"/>
      <c r="C203" s="180" t="s">
        <v>401</v>
      </c>
      <c r="D203" s="180"/>
      <c r="E203" s="127"/>
      <c r="F203" s="182"/>
      <c r="G203" s="136"/>
      <c r="H203" s="177"/>
      <c r="I203" s="166"/>
      <c r="J203" s="158"/>
      <c r="K203" s="158"/>
      <c r="M203" s="158"/>
    </row>
    <row r="204" spans="2:13" ht="17.25">
      <c r="B204" s="260" t="s">
        <v>411</v>
      </c>
      <c r="C204" s="167" t="s">
        <v>295</v>
      </c>
      <c r="D204" s="167" t="s">
        <v>296</v>
      </c>
      <c r="E204" s="129">
        <v>1</v>
      </c>
      <c r="F204" s="184" t="s">
        <v>29</v>
      </c>
      <c r="G204" s="137"/>
      <c r="H204" s="178"/>
      <c r="I204" s="170"/>
      <c r="J204" s="198"/>
      <c r="K204" s="198"/>
      <c r="M204" s="201"/>
    </row>
    <row r="205" spans="2:13" ht="17.25">
      <c r="B205" s="264"/>
      <c r="C205" s="180" t="s">
        <v>401</v>
      </c>
      <c r="D205" s="180"/>
      <c r="E205" s="127"/>
      <c r="F205" s="182"/>
      <c r="G205" s="136"/>
      <c r="H205" s="177"/>
      <c r="I205" s="166"/>
      <c r="J205" s="158"/>
      <c r="K205" s="158"/>
      <c r="M205" s="158"/>
    </row>
    <row r="206" spans="2:13" ht="17.25">
      <c r="B206" s="260" t="s">
        <v>411</v>
      </c>
      <c r="C206" s="167" t="s">
        <v>311</v>
      </c>
      <c r="D206" s="167" t="s">
        <v>312</v>
      </c>
      <c r="E206" s="129">
        <v>1</v>
      </c>
      <c r="F206" s="184" t="s">
        <v>29</v>
      </c>
      <c r="G206" s="137"/>
      <c r="H206" s="178"/>
      <c r="I206" s="170"/>
      <c r="J206" s="198"/>
      <c r="K206" s="198"/>
      <c r="M206" s="201"/>
    </row>
    <row r="207" spans="2:13" ht="17.25">
      <c r="B207" s="264"/>
      <c r="C207" s="180" t="s">
        <v>401</v>
      </c>
      <c r="D207" s="180"/>
      <c r="E207" s="127"/>
      <c r="F207" s="182"/>
      <c r="G207" s="136"/>
      <c r="H207" s="177"/>
      <c r="I207" s="166"/>
      <c r="J207" s="158"/>
      <c r="K207" s="158"/>
      <c r="M207" s="158"/>
    </row>
    <row r="208" spans="2:13" ht="17.25">
      <c r="B208" s="260" t="s">
        <v>411</v>
      </c>
      <c r="C208" s="167" t="s">
        <v>299</v>
      </c>
      <c r="D208" s="167" t="s">
        <v>300</v>
      </c>
      <c r="E208" s="129">
        <v>1</v>
      </c>
      <c r="F208" s="184" t="s">
        <v>29</v>
      </c>
      <c r="G208" s="137"/>
      <c r="H208" s="178"/>
      <c r="I208" s="170"/>
      <c r="J208" s="198"/>
      <c r="K208" s="198"/>
      <c r="M208" s="201"/>
    </row>
    <row r="209" spans="2:14" ht="17.25">
      <c r="B209" s="264"/>
      <c r="C209" s="180" t="s">
        <v>401</v>
      </c>
      <c r="D209" s="180"/>
      <c r="E209" s="127"/>
      <c r="F209" s="182"/>
      <c r="G209" s="136"/>
      <c r="H209" s="177"/>
      <c r="I209" s="166"/>
      <c r="J209" s="158"/>
      <c r="K209" s="158"/>
      <c r="M209" s="158"/>
    </row>
    <row r="210" spans="2:14" ht="17.25">
      <c r="B210" s="260" t="s">
        <v>412</v>
      </c>
      <c r="C210" s="167" t="s">
        <v>295</v>
      </c>
      <c r="D210" s="167" t="s">
        <v>296</v>
      </c>
      <c r="E210" s="129">
        <v>1</v>
      </c>
      <c r="F210" s="184" t="s">
        <v>29</v>
      </c>
      <c r="G210" s="137"/>
      <c r="H210" s="178"/>
      <c r="I210" s="170"/>
      <c r="J210" s="198"/>
      <c r="K210" s="198"/>
      <c r="M210" s="201"/>
    </row>
    <row r="211" spans="2:14" ht="17.25">
      <c r="B211" s="264"/>
      <c r="C211" s="180" t="s">
        <v>401</v>
      </c>
      <c r="D211" s="180"/>
      <c r="E211" s="127"/>
      <c r="F211" s="182"/>
      <c r="G211" s="136"/>
      <c r="H211" s="177"/>
      <c r="I211" s="166"/>
      <c r="J211" s="158"/>
      <c r="K211" s="158"/>
      <c r="M211" s="158"/>
    </row>
    <row r="212" spans="2:14" ht="17.25">
      <c r="B212" s="260" t="s">
        <v>412</v>
      </c>
      <c r="C212" s="167" t="s">
        <v>309</v>
      </c>
      <c r="D212" s="167" t="s">
        <v>310</v>
      </c>
      <c r="E212" s="129">
        <v>1</v>
      </c>
      <c r="F212" s="184" t="s">
        <v>29</v>
      </c>
      <c r="G212" s="137"/>
      <c r="H212" s="178"/>
      <c r="I212" s="170"/>
      <c r="J212" s="198"/>
      <c r="K212" s="198"/>
      <c r="M212" s="201"/>
    </row>
    <row r="213" spans="2:14" ht="17.25">
      <c r="B213" s="264"/>
      <c r="C213" s="180" t="s">
        <v>401</v>
      </c>
      <c r="D213" s="180"/>
      <c r="E213" s="127"/>
      <c r="F213" s="182"/>
      <c r="G213" s="136"/>
      <c r="H213" s="177"/>
      <c r="I213" s="166"/>
      <c r="J213" s="158"/>
      <c r="K213" s="158"/>
      <c r="M213" s="158"/>
    </row>
    <row r="214" spans="2:14" ht="17.25">
      <c r="B214" s="260" t="s">
        <v>412</v>
      </c>
      <c r="C214" s="167" t="s">
        <v>299</v>
      </c>
      <c r="D214" s="167" t="s">
        <v>300</v>
      </c>
      <c r="E214" s="129">
        <v>1</v>
      </c>
      <c r="F214" s="184" t="s">
        <v>29</v>
      </c>
      <c r="G214" s="137"/>
      <c r="H214" s="178"/>
      <c r="I214" s="170"/>
      <c r="J214" s="198"/>
      <c r="K214" s="198"/>
      <c r="M214" s="201"/>
    </row>
    <row r="215" spans="2:14" ht="17.25">
      <c r="B215" s="264"/>
      <c r="C215" s="180"/>
      <c r="D215" s="180"/>
      <c r="E215" s="127"/>
      <c r="F215" s="165"/>
      <c r="G215" s="136"/>
      <c r="H215" s="136"/>
      <c r="I215" s="166"/>
      <c r="J215" s="158"/>
    </row>
    <row r="216" spans="2:14" ht="18" thickBot="1">
      <c r="B216" s="261"/>
      <c r="C216" s="180"/>
      <c r="D216" s="180"/>
      <c r="E216" s="127"/>
      <c r="F216" s="165"/>
      <c r="G216" s="136"/>
      <c r="H216" s="136"/>
      <c r="I216" s="274"/>
      <c r="J216" s="198"/>
    </row>
    <row r="217" spans="2:14" ht="17.25">
      <c r="B217" s="275"/>
      <c r="C217" s="276"/>
      <c r="D217" s="276"/>
      <c r="E217" s="277"/>
      <c r="F217" s="278"/>
      <c r="G217" s="279"/>
      <c r="H217" s="279"/>
      <c r="I217" s="280"/>
      <c r="J217" s="158"/>
    </row>
    <row r="218" spans="2:14" ht="17.25">
      <c r="B218" s="260"/>
      <c r="C218" s="169" t="s">
        <v>450</v>
      </c>
      <c r="D218" s="168"/>
      <c r="E218" s="129">
        <v>1</v>
      </c>
      <c r="F218" s="169" t="s">
        <v>12</v>
      </c>
      <c r="G218" s="137"/>
      <c r="H218" s="137"/>
      <c r="I218" s="179"/>
      <c r="J218" s="198"/>
    </row>
    <row r="219" spans="2:14" ht="17.25">
      <c r="B219" s="264"/>
      <c r="C219" s="180"/>
      <c r="D219" s="180"/>
      <c r="E219" s="127"/>
      <c r="F219" s="165"/>
      <c r="G219" s="136"/>
      <c r="H219" s="136"/>
      <c r="I219" s="166"/>
    </row>
    <row r="220" spans="2:14" ht="17.25">
      <c r="B220" s="260"/>
      <c r="C220" s="167"/>
      <c r="D220" s="167"/>
      <c r="E220" s="129"/>
      <c r="F220" s="169"/>
      <c r="G220" s="137"/>
      <c r="H220" s="137"/>
      <c r="I220" s="170"/>
    </row>
    <row r="221" spans="2:14" s="158" customFormat="1" ht="20.100000000000001" customHeight="1">
      <c r="B221" s="259"/>
      <c r="C221" s="164"/>
      <c r="D221" s="164"/>
      <c r="E221" s="127"/>
      <c r="F221" s="165"/>
      <c r="G221" s="136"/>
      <c r="H221" s="136"/>
      <c r="I221" s="171"/>
    </row>
    <row r="222" spans="2:14" s="270" customFormat="1" ht="20.100000000000001" customHeight="1">
      <c r="B222" s="260" t="s">
        <v>448</v>
      </c>
      <c r="C222" s="168" t="s">
        <v>381</v>
      </c>
      <c r="D222" s="265"/>
      <c r="E222" s="266"/>
      <c r="F222" s="267"/>
      <c r="G222" s="268"/>
      <c r="H222" s="268"/>
      <c r="I222" s="269"/>
      <c r="L222" s="271"/>
      <c r="M222" s="271"/>
      <c r="N222" s="271"/>
    </row>
    <row r="223" spans="2:14" s="158" customFormat="1" ht="20.100000000000001" customHeight="1">
      <c r="B223" s="259"/>
      <c r="C223" s="164"/>
      <c r="D223" s="164"/>
      <c r="E223" s="127"/>
      <c r="F223" s="165"/>
      <c r="G223" s="136"/>
      <c r="H223" s="177"/>
      <c r="I223" s="166"/>
      <c r="J223" s="205"/>
      <c r="L223" s="206"/>
      <c r="M223" s="206"/>
      <c r="N223" s="206"/>
    </row>
    <row r="224" spans="2:14" s="158" customFormat="1" ht="20.100000000000001" customHeight="1">
      <c r="B224" s="260"/>
      <c r="C224" s="168" t="s">
        <v>391</v>
      </c>
      <c r="D224" s="168" t="s">
        <v>396</v>
      </c>
      <c r="E224" s="129">
        <v>1</v>
      </c>
      <c r="F224" s="169" t="s">
        <v>12</v>
      </c>
      <c r="G224" s="137"/>
      <c r="H224" s="178"/>
      <c r="I224" s="179"/>
      <c r="L224" s="198"/>
      <c r="M224" s="198"/>
      <c r="N224" s="198"/>
    </row>
    <row r="225" spans="2:9" s="158" customFormat="1" ht="20.100000000000001" customHeight="1">
      <c r="B225" s="259"/>
      <c r="C225" s="164"/>
      <c r="D225" s="164"/>
      <c r="E225" s="127"/>
      <c r="F225" s="165"/>
      <c r="G225" s="136"/>
      <c r="H225" s="177"/>
      <c r="I225" s="166"/>
    </row>
    <row r="226" spans="2:9" s="158" customFormat="1" ht="20.100000000000001" customHeight="1">
      <c r="B226" s="260"/>
      <c r="C226" s="168" t="s">
        <v>395</v>
      </c>
      <c r="D226" s="168"/>
      <c r="E226" s="129">
        <v>1</v>
      </c>
      <c r="F226" s="169" t="s">
        <v>12</v>
      </c>
      <c r="G226" s="137"/>
      <c r="H226" s="178"/>
      <c r="I226" s="179"/>
    </row>
    <row r="227" spans="2:9" s="158" customFormat="1" ht="20.100000000000001" customHeight="1">
      <c r="B227" s="259"/>
      <c r="C227" s="164"/>
      <c r="D227" s="164"/>
      <c r="E227" s="127"/>
      <c r="F227" s="165"/>
      <c r="G227" s="136"/>
      <c r="H227" s="136"/>
      <c r="I227" s="166"/>
    </row>
    <row r="228" spans="2:9" s="158" customFormat="1" ht="20.100000000000001" customHeight="1" thickBot="1">
      <c r="B228" s="261"/>
      <c r="C228" s="164"/>
      <c r="D228" s="164"/>
      <c r="E228" s="127"/>
      <c r="F228" s="165"/>
      <c r="G228" s="136"/>
      <c r="H228" s="136"/>
      <c r="I228" s="166"/>
    </row>
    <row r="229" spans="2:9" s="158" customFormat="1" ht="20.100000000000001" customHeight="1">
      <c r="B229" s="275"/>
      <c r="C229" s="276"/>
      <c r="D229" s="276"/>
      <c r="E229" s="277"/>
      <c r="F229" s="278"/>
      <c r="G229" s="279"/>
      <c r="H229" s="279"/>
      <c r="I229" s="280"/>
    </row>
    <row r="230" spans="2:9" s="158" customFormat="1" ht="20.100000000000001" customHeight="1">
      <c r="B230" s="260"/>
      <c r="C230" s="169" t="s">
        <v>451</v>
      </c>
      <c r="D230" s="168"/>
      <c r="E230" s="129">
        <v>1</v>
      </c>
      <c r="F230" s="169" t="s">
        <v>12</v>
      </c>
      <c r="G230" s="137"/>
      <c r="H230" s="137"/>
      <c r="I230" s="179"/>
    </row>
    <row r="231" spans="2:9" ht="17.25">
      <c r="B231" s="264"/>
      <c r="C231" s="180"/>
      <c r="D231" s="180"/>
      <c r="E231" s="127"/>
      <c r="F231" s="165"/>
      <c r="G231" s="136"/>
      <c r="H231" s="136"/>
      <c r="I231" s="166"/>
    </row>
    <row r="232" spans="2:9" ht="17.25">
      <c r="B232" s="260"/>
      <c r="C232" s="167"/>
      <c r="D232" s="167"/>
      <c r="E232" s="129"/>
      <c r="F232" s="169"/>
      <c r="G232" s="137"/>
      <c r="H232" s="137"/>
      <c r="I232" s="170"/>
    </row>
  </sheetData>
  <mergeCells count="1">
    <mergeCell ref="B2:C2"/>
  </mergeCells>
  <phoneticPr fontId="4"/>
  <pageMargins left="0.55118110236220474" right="0.19685039370078741" top="0.59055118110236227" bottom="0.59055118110236227" header="0.19685039370078741" footer="0.39370078740157483"/>
  <pageSetup paperSize="9" scale="57" fitToHeight="0" orientation="portrait" horizontalDpi="300" verticalDpi="300" r:id="rId1"/>
  <headerFooter alignWithMargins="0"/>
  <rowBreaks count="3" manualBreakCount="3">
    <brk id="68" max="8" man="1"/>
    <brk id="140" max="8" man="1"/>
    <brk id="21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B15D-01AF-4754-807F-8E06651E0458}">
  <sheetPr>
    <pageSetUpPr fitToPage="1"/>
  </sheetPr>
  <dimension ref="A1:O120"/>
  <sheetViews>
    <sheetView view="pageBreakPreview" topLeftCell="A13" zoomScaleNormal="55" zoomScaleSheetLayoutView="100" workbookViewId="0">
      <selection activeCell="O15" sqref="O15"/>
    </sheetView>
  </sheetViews>
  <sheetFormatPr defaultColWidth="10" defaultRowHeight="20.25"/>
  <cols>
    <col min="1" max="1" width="1" style="185" customWidth="1"/>
    <col min="2" max="2" width="7.625" style="273" customWidth="1"/>
    <col min="3" max="3" width="34.375" style="186" customWidth="1"/>
    <col min="4" max="4" width="56.5" style="186" customWidth="1"/>
    <col min="5" max="5" width="10.75" style="186" bestFit="1" customWidth="1"/>
    <col min="6" max="6" width="7.25" style="186" bestFit="1" customWidth="1"/>
    <col min="7" max="7" width="14.5" style="187" customWidth="1"/>
    <col min="8" max="8" width="15.375" style="187" customWidth="1"/>
    <col min="9" max="9" width="15.625" style="186" customWidth="1"/>
    <col min="10" max="10" width="10" style="185"/>
    <col min="11" max="11" width="13" style="185" customWidth="1"/>
    <col min="12" max="16384" width="10" style="185"/>
  </cols>
  <sheetData>
    <row r="1" spans="1:9" s="158" customFormat="1" ht="22.5" customHeight="1">
      <c r="B1" s="258"/>
      <c r="C1" s="159" t="s">
        <v>445</v>
      </c>
      <c r="D1" s="160"/>
      <c r="E1" s="125"/>
      <c r="F1" s="161"/>
      <c r="G1" s="138"/>
      <c r="H1" s="138"/>
      <c r="I1" s="162" t="s">
        <v>402</v>
      </c>
    </row>
    <row r="2" spans="1:9" s="158" customFormat="1" ht="20.25" customHeight="1">
      <c r="B2" s="285" t="s">
        <v>0</v>
      </c>
      <c r="C2" s="286"/>
      <c r="D2" s="199" t="s">
        <v>1</v>
      </c>
      <c r="E2" s="126" t="s">
        <v>2</v>
      </c>
      <c r="F2" s="199" t="s">
        <v>3</v>
      </c>
      <c r="G2" s="135" t="s">
        <v>4</v>
      </c>
      <c r="H2" s="135" t="s">
        <v>5</v>
      </c>
      <c r="I2" s="163" t="s">
        <v>6</v>
      </c>
    </row>
    <row r="3" spans="1:9" s="158" customFormat="1" ht="20.100000000000001" customHeight="1">
      <c r="B3" s="259"/>
      <c r="C3" s="164"/>
      <c r="D3" s="164"/>
      <c r="E3" s="127"/>
      <c r="F3" s="165"/>
      <c r="G3" s="136"/>
      <c r="H3" s="136"/>
      <c r="I3" s="166"/>
    </row>
    <row r="4" spans="1:9" s="158" customFormat="1" ht="20.100000000000001" customHeight="1">
      <c r="B4" s="260">
        <v>2</v>
      </c>
      <c r="C4" s="167" t="s">
        <v>382</v>
      </c>
      <c r="D4" s="168"/>
      <c r="E4" s="129"/>
      <c r="F4" s="169"/>
      <c r="G4" s="137"/>
      <c r="H4" s="137"/>
      <c r="I4" s="170"/>
    </row>
    <row r="5" spans="1:9" s="158" customFormat="1" ht="20.100000000000001" customHeight="1">
      <c r="B5" s="259"/>
      <c r="C5" s="164"/>
      <c r="D5" s="164"/>
      <c r="E5" s="127"/>
      <c r="F5" s="165"/>
      <c r="G5" s="136"/>
      <c r="H5" s="136"/>
      <c r="I5" s="171"/>
    </row>
    <row r="6" spans="1:9" s="158" customFormat="1" ht="20.100000000000001" customHeight="1">
      <c r="B6" s="260" t="s">
        <v>446</v>
      </c>
      <c r="C6" s="168" t="s">
        <v>403</v>
      </c>
      <c r="D6" s="168"/>
      <c r="E6" s="129">
        <v>1</v>
      </c>
      <c r="F6" s="169" t="s">
        <v>12</v>
      </c>
      <c r="G6" s="137"/>
      <c r="H6" s="137"/>
      <c r="I6" s="172"/>
    </row>
    <row r="7" spans="1:9" s="158" customFormat="1" ht="20.100000000000001" customHeight="1">
      <c r="B7" s="259"/>
      <c r="C7" s="164"/>
      <c r="D7" s="164"/>
      <c r="E7" s="127"/>
      <c r="F7" s="165"/>
      <c r="G7" s="136"/>
      <c r="H7" s="136"/>
      <c r="I7" s="166"/>
    </row>
    <row r="8" spans="1:9" s="158" customFormat="1" ht="20.100000000000001" customHeight="1">
      <c r="B8" s="260" t="s">
        <v>447</v>
      </c>
      <c r="C8" s="168" t="s">
        <v>404</v>
      </c>
      <c r="D8" s="168" t="s">
        <v>405</v>
      </c>
      <c r="E8" s="129">
        <v>1</v>
      </c>
      <c r="F8" s="169" t="s">
        <v>12</v>
      </c>
      <c r="G8" s="137"/>
      <c r="H8" s="137"/>
      <c r="I8" s="170"/>
    </row>
    <row r="9" spans="1:9" s="158" customFormat="1" ht="20.100000000000001" customHeight="1">
      <c r="B9" s="259"/>
      <c r="C9" s="164"/>
      <c r="D9" s="164"/>
      <c r="E9" s="127"/>
      <c r="F9" s="165"/>
      <c r="G9" s="136"/>
      <c r="H9" s="136"/>
      <c r="I9" s="166"/>
    </row>
    <row r="10" spans="1:9" s="158" customFormat="1" ht="20.100000000000001" customHeight="1">
      <c r="B10" s="260" t="s">
        <v>448</v>
      </c>
      <c r="C10" s="168" t="s">
        <v>406</v>
      </c>
      <c r="D10" s="168"/>
      <c r="E10" s="129">
        <v>1</v>
      </c>
      <c r="F10" s="169" t="s">
        <v>12</v>
      </c>
      <c r="G10" s="137"/>
      <c r="H10" s="137"/>
      <c r="I10" s="170"/>
    </row>
    <row r="11" spans="1:9" s="158" customFormat="1" ht="20.100000000000001" customHeight="1">
      <c r="B11" s="259"/>
      <c r="C11" s="164"/>
      <c r="D11" s="164"/>
      <c r="E11" s="127"/>
      <c r="F11" s="165"/>
      <c r="G11" s="136"/>
      <c r="H11" s="136"/>
      <c r="I11" s="173"/>
    </row>
    <row r="12" spans="1:9" s="158" customFormat="1" ht="20.100000000000001" customHeight="1" thickBot="1">
      <c r="B12" s="261"/>
      <c r="C12" s="164"/>
      <c r="D12" s="164"/>
      <c r="E12" s="127"/>
      <c r="F12" s="165"/>
      <c r="G12" s="136"/>
      <c r="H12" s="136"/>
      <c r="I12" s="171"/>
    </row>
    <row r="13" spans="1:9" s="176" customFormat="1" ht="20.25" customHeight="1">
      <c r="A13" s="175"/>
      <c r="B13" s="262"/>
      <c r="C13" s="240"/>
      <c r="D13" s="240"/>
      <c r="E13" s="241"/>
      <c r="F13" s="242"/>
      <c r="G13" s="243"/>
      <c r="H13" s="244"/>
      <c r="I13" s="245"/>
    </row>
    <row r="14" spans="1:9" s="176" customFormat="1" ht="20.25" customHeight="1">
      <c r="A14" s="175"/>
      <c r="B14" s="263"/>
      <c r="C14" s="246" t="s">
        <v>177</v>
      </c>
      <c r="D14" s="247"/>
      <c r="E14" s="228">
        <v>1</v>
      </c>
      <c r="F14" s="246" t="s">
        <v>12</v>
      </c>
      <c r="G14" s="248"/>
      <c r="H14" s="249"/>
      <c r="I14" s="249"/>
    </row>
    <row r="15" spans="1:9" s="158" customFormat="1" ht="20.100000000000001" customHeight="1">
      <c r="B15" s="259"/>
      <c r="C15" s="164"/>
      <c r="D15" s="164"/>
      <c r="E15" s="127"/>
      <c r="F15" s="165"/>
      <c r="G15" s="136"/>
      <c r="H15" s="136"/>
      <c r="I15" s="173"/>
    </row>
    <row r="16" spans="1:9" s="158" customFormat="1" ht="20.100000000000001" customHeight="1">
      <c r="B16" s="260"/>
      <c r="C16" s="168"/>
      <c r="D16" s="168"/>
      <c r="E16" s="129"/>
      <c r="F16" s="169"/>
      <c r="G16" s="137"/>
      <c r="H16" s="137"/>
      <c r="I16" s="174"/>
    </row>
    <row r="17" spans="2:9" s="158" customFormat="1" ht="20.100000000000001" customHeight="1">
      <c r="B17" s="259"/>
      <c r="C17" s="164"/>
      <c r="D17" s="164"/>
      <c r="E17" s="127"/>
      <c r="F17" s="165"/>
      <c r="G17" s="136"/>
      <c r="H17" s="136"/>
      <c r="I17" s="171"/>
    </row>
    <row r="18" spans="2:9" s="270" customFormat="1" ht="20.100000000000001" customHeight="1">
      <c r="B18" s="260" t="s">
        <v>446</v>
      </c>
      <c r="C18" s="168" t="s">
        <v>99</v>
      </c>
      <c r="D18" s="265"/>
      <c r="E18" s="266"/>
      <c r="F18" s="267"/>
      <c r="G18" s="268"/>
      <c r="H18" s="268"/>
      <c r="I18" s="269"/>
    </row>
    <row r="19" spans="2:9" s="158" customFormat="1" ht="20.100000000000001" customHeight="1">
      <c r="B19" s="259"/>
      <c r="C19" s="164"/>
      <c r="D19" s="204" t="s">
        <v>389</v>
      </c>
      <c r="E19" s="127"/>
      <c r="F19" s="165"/>
      <c r="G19" s="136"/>
      <c r="H19" s="177"/>
      <c r="I19" s="166"/>
    </row>
    <row r="20" spans="2:9" s="158" customFormat="1" ht="20.100000000000001" customHeight="1">
      <c r="B20" s="260"/>
      <c r="C20" s="168" t="s">
        <v>179</v>
      </c>
      <c r="D20" s="168" t="s">
        <v>388</v>
      </c>
      <c r="E20" s="129">
        <v>1</v>
      </c>
      <c r="F20" s="169" t="s">
        <v>12</v>
      </c>
      <c r="G20" s="137"/>
      <c r="H20" s="178"/>
      <c r="I20" s="202"/>
    </row>
    <row r="21" spans="2:9" s="158" customFormat="1" ht="20.100000000000001" customHeight="1">
      <c r="B21" s="259"/>
      <c r="C21" s="164"/>
      <c r="D21" s="164"/>
      <c r="E21" s="127"/>
      <c r="F21" s="165"/>
      <c r="G21" s="136"/>
      <c r="H21" s="177"/>
      <c r="I21" s="203"/>
    </row>
    <row r="22" spans="2:9" s="158" customFormat="1" ht="20.100000000000001" customHeight="1">
      <c r="B22" s="260"/>
      <c r="C22" s="168" t="s">
        <v>385</v>
      </c>
      <c r="D22" s="168" t="s">
        <v>386</v>
      </c>
      <c r="E22" s="129">
        <v>1</v>
      </c>
      <c r="F22" s="169" t="s">
        <v>383</v>
      </c>
      <c r="G22" s="137"/>
      <c r="H22" s="178"/>
      <c r="I22" s="202"/>
    </row>
    <row r="23" spans="2:9" s="158" customFormat="1" ht="20.100000000000001" customHeight="1">
      <c r="B23" s="259"/>
      <c r="C23" s="164"/>
      <c r="D23" s="204" t="s">
        <v>387</v>
      </c>
      <c r="E23" s="127"/>
      <c r="F23" s="165"/>
      <c r="G23" s="136"/>
      <c r="H23" s="177"/>
      <c r="I23" s="203"/>
    </row>
    <row r="24" spans="2:9" s="158" customFormat="1" ht="20.100000000000001" customHeight="1">
      <c r="B24" s="260"/>
      <c r="C24" s="168" t="s">
        <v>91</v>
      </c>
      <c r="D24" s="168" t="s">
        <v>384</v>
      </c>
      <c r="E24" s="129">
        <v>1</v>
      </c>
      <c r="F24" s="169" t="s">
        <v>383</v>
      </c>
      <c r="G24" s="137"/>
      <c r="H24" s="178"/>
      <c r="I24" s="202"/>
    </row>
    <row r="25" spans="2:9" s="158" customFormat="1" ht="20.100000000000001" customHeight="1">
      <c r="B25" s="259"/>
      <c r="C25" s="164"/>
      <c r="D25" s="164"/>
      <c r="E25" s="127"/>
      <c r="F25" s="165"/>
      <c r="G25" s="136"/>
      <c r="H25" s="136"/>
      <c r="I25" s="166"/>
    </row>
    <row r="26" spans="2:9" s="158" customFormat="1" ht="20.100000000000001" customHeight="1" thickBot="1">
      <c r="B26" s="261"/>
      <c r="C26" s="164"/>
      <c r="D26" s="164"/>
      <c r="E26" s="127"/>
      <c r="F26" s="165"/>
      <c r="G26" s="136"/>
      <c r="H26" s="136"/>
      <c r="I26" s="166"/>
    </row>
    <row r="27" spans="2:9" s="158" customFormat="1" ht="20.100000000000001" customHeight="1">
      <c r="B27" s="275"/>
      <c r="C27" s="276"/>
      <c r="D27" s="276"/>
      <c r="E27" s="277"/>
      <c r="F27" s="278"/>
      <c r="G27" s="279"/>
      <c r="H27" s="279"/>
      <c r="I27" s="280"/>
    </row>
    <row r="28" spans="2:9" s="158" customFormat="1" ht="20.100000000000001" customHeight="1">
      <c r="B28" s="260"/>
      <c r="C28" s="169" t="s">
        <v>449</v>
      </c>
      <c r="D28" s="168"/>
      <c r="E28" s="129">
        <v>1</v>
      </c>
      <c r="F28" s="169" t="s">
        <v>12</v>
      </c>
      <c r="G28" s="137"/>
      <c r="H28" s="137"/>
      <c r="I28" s="179"/>
    </row>
    <row r="29" spans="2:9" s="158" customFormat="1" ht="20.100000000000001" customHeight="1">
      <c r="B29" s="259"/>
      <c r="C29" s="164"/>
      <c r="D29" s="164"/>
      <c r="E29" s="127"/>
      <c r="F29" s="165"/>
      <c r="G29" s="136"/>
      <c r="H29" s="136"/>
      <c r="I29" s="166"/>
    </row>
    <row r="30" spans="2:9" s="158" customFormat="1" ht="20.100000000000001" customHeight="1">
      <c r="B30" s="260"/>
      <c r="C30" s="168"/>
      <c r="D30" s="168"/>
      <c r="E30" s="129"/>
      <c r="F30" s="169"/>
      <c r="G30" s="137"/>
      <c r="H30" s="137"/>
      <c r="I30" s="179"/>
    </row>
    <row r="31" spans="2:9" s="158" customFormat="1" ht="20.100000000000001" customHeight="1">
      <c r="B31" s="259"/>
      <c r="C31" s="164"/>
      <c r="D31" s="164"/>
      <c r="E31" s="127"/>
      <c r="F31" s="165"/>
      <c r="G31" s="136"/>
      <c r="H31" s="136"/>
      <c r="I31" s="166"/>
    </row>
    <row r="32" spans="2:9" s="270" customFormat="1" ht="20.100000000000001" customHeight="1">
      <c r="B32" s="260" t="s">
        <v>447</v>
      </c>
      <c r="C32" s="168" t="s">
        <v>380</v>
      </c>
      <c r="D32" s="168" t="s">
        <v>184</v>
      </c>
      <c r="E32" s="266"/>
      <c r="F32" s="267"/>
      <c r="G32" s="268"/>
      <c r="H32" s="268"/>
      <c r="I32" s="272"/>
    </row>
    <row r="33" spans="2:11" s="158" customFormat="1" ht="20.100000000000001" customHeight="1">
      <c r="B33" s="264"/>
      <c r="C33" s="180" t="s">
        <v>401</v>
      </c>
      <c r="D33" s="180"/>
      <c r="E33" s="181"/>
      <c r="F33" s="182"/>
      <c r="G33" s="136"/>
      <c r="H33" s="177"/>
      <c r="I33" s="166"/>
    </row>
    <row r="34" spans="2:11" s="158" customFormat="1" ht="20.100000000000001" customHeight="1">
      <c r="B34" s="260" t="s">
        <v>318</v>
      </c>
      <c r="C34" s="167" t="s">
        <v>189</v>
      </c>
      <c r="D34" s="167" t="s">
        <v>190</v>
      </c>
      <c r="E34" s="183">
        <v>9</v>
      </c>
      <c r="F34" s="184" t="s">
        <v>29</v>
      </c>
      <c r="G34" s="137"/>
      <c r="H34" s="178"/>
      <c r="I34" s="170"/>
      <c r="J34" s="198"/>
      <c r="K34" s="198"/>
    </row>
    <row r="35" spans="2:11" s="158" customFormat="1" ht="20.100000000000001" customHeight="1">
      <c r="B35" s="264"/>
      <c r="C35" s="180" t="s">
        <v>401</v>
      </c>
      <c r="D35" s="180"/>
      <c r="E35" s="181"/>
      <c r="F35" s="182"/>
      <c r="G35" s="136"/>
      <c r="H35" s="177"/>
      <c r="I35" s="166"/>
    </row>
    <row r="36" spans="2:11" s="158" customFormat="1" ht="20.100000000000001" customHeight="1">
      <c r="B36" s="260" t="s">
        <v>318</v>
      </c>
      <c r="C36" s="167" t="s">
        <v>191</v>
      </c>
      <c r="D36" s="167" t="s">
        <v>188</v>
      </c>
      <c r="E36" s="183">
        <v>9</v>
      </c>
      <c r="F36" s="184" t="s">
        <v>29</v>
      </c>
      <c r="G36" s="137"/>
      <c r="H36" s="178"/>
      <c r="I36" s="170"/>
      <c r="J36" s="198"/>
      <c r="K36" s="198"/>
    </row>
    <row r="37" spans="2:11" s="158" customFormat="1" ht="20.100000000000001" customHeight="1">
      <c r="B37" s="264"/>
      <c r="C37" s="180" t="s">
        <v>401</v>
      </c>
      <c r="D37" s="180"/>
      <c r="E37" s="181"/>
      <c r="F37" s="182"/>
      <c r="G37" s="136"/>
      <c r="H37" s="177"/>
      <c r="I37" s="166"/>
    </row>
    <row r="38" spans="2:11" s="158" customFormat="1" ht="20.100000000000001" customHeight="1">
      <c r="B38" s="260" t="s">
        <v>323</v>
      </c>
      <c r="C38" s="167" t="s">
        <v>198</v>
      </c>
      <c r="D38" s="167" t="s">
        <v>199</v>
      </c>
      <c r="E38" s="183">
        <v>3</v>
      </c>
      <c r="F38" s="184" t="s">
        <v>29</v>
      </c>
      <c r="G38" s="137"/>
      <c r="H38" s="178"/>
      <c r="I38" s="170"/>
      <c r="J38" s="198"/>
      <c r="K38" s="198"/>
    </row>
    <row r="39" spans="2:11" s="158" customFormat="1" ht="20.100000000000001" customHeight="1">
      <c r="B39" s="264"/>
      <c r="C39" s="180" t="s">
        <v>401</v>
      </c>
      <c r="D39" s="180"/>
      <c r="E39" s="181"/>
      <c r="F39" s="182"/>
      <c r="G39" s="136"/>
      <c r="H39" s="177"/>
      <c r="I39" s="166"/>
    </row>
    <row r="40" spans="2:11" s="158" customFormat="1" ht="20.100000000000001" customHeight="1">
      <c r="B40" s="260" t="s">
        <v>323</v>
      </c>
      <c r="C40" s="167" t="s">
        <v>200</v>
      </c>
      <c r="D40" s="167" t="s">
        <v>201</v>
      </c>
      <c r="E40" s="183">
        <v>6</v>
      </c>
      <c r="F40" s="184" t="s">
        <v>29</v>
      </c>
      <c r="G40" s="137"/>
      <c r="H40" s="178"/>
      <c r="I40" s="170"/>
      <c r="J40" s="198"/>
      <c r="K40" s="198"/>
    </row>
    <row r="41" spans="2:11" s="158" customFormat="1" ht="20.100000000000001" customHeight="1">
      <c r="B41" s="264"/>
      <c r="C41" s="180" t="s">
        <v>401</v>
      </c>
      <c r="D41" s="180"/>
      <c r="E41" s="181"/>
      <c r="F41" s="182"/>
      <c r="G41" s="136"/>
      <c r="H41" s="177"/>
      <c r="I41" s="166"/>
    </row>
    <row r="42" spans="2:11" s="158" customFormat="1" ht="20.100000000000001" customHeight="1">
      <c r="B42" s="260" t="s">
        <v>325</v>
      </c>
      <c r="C42" s="167" t="s">
        <v>408</v>
      </c>
      <c r="D42" s="167" t="s">
        <v>204</v>
      </c>
      <c r="E42" s="183">
        <v>1</v>
      </c>
      <c r="F42" s="184" t="s">
        <v>29</v>
      </c>
      <c r="G42" s="137"/>
      <c r="H42" s="178"/>
      <c r="I42" s="170"/>
      <c r="J42" s="198"/>
      <c r="K42" s="198"/>
    </row>
    <row r="43" spans="2:11" s="158" customFormat="1" ht="20.100000000000001" customHeight="1">
      <c r="B43" s="264"/>
      <c r="C43" s="180" t="s">
        <v>401</v>
      </c>
      <c r="D43" s="180"/>
      <c r="E43" s="181"/>
      <c r="F43" s="182"/>
      <c r="G43" s="136"/>
      <c r="H43" s="177"/>
      <c r="I43" s="166"/>
    </row>
    <row r="44" spans="2:11" s="158" customFormat="1" ht="20.100000000000001" customHeight="1">
      <c r="B44" s="260" t="s">
        <v>325</v>
      </c>
      <c r="C44" s="167" t="s">
        <v>205</v>
      </c>
      <c r="D44" s="167" t="s">
        <v>206</v>
      </c>
      <c r="E44" s="183">
        <v>1</v>
      </c>
      <c r="F44" s="184" t="s">
        <v>29</v>
      </c>
      <c r="G44" s="137"/>
      <c r="H44" s="178"/>
      <c r="I44" s="170"/>
      <c r="J44" s="198"/>
      <c r="K44" s="198"/>
    </row>
    <row r="45" spans="2:11" s="158" customFormat="1" ht="20.100000000000001" customHeight="1">
      <c r="B45" s="264"/>
      <c r="C45" s="180" t="s">
        <v>401</v>
      </c>
      <c r="D45" s="180"/>
      <c r="E45" s="181"/>
      <c r="F45" s="182"/>
      <c r="G45" s="136"/>
      <c r="H45" s="177"/>
      <c r="I45" s="166"/>
    </row>
    <row r="46" spans="2:11" s="158" customFormat="1" ht="20.100000000000001" customHeight="1">
      <c r="B46" s="260" t="s">
        <v>326</v>
      </c>
      <c r="C46" s="167" t="s">
        <v>207</v>
      </c>
      <c r="D46" s="167" t="s">
        <v>208</v>
      </c>
      <c r="E46" s="183">
        <v>36</v>
      </c>
      <c r="F46" s="184" t="s">
        <v>29</v>
      </c>
      <c r="G46" s="137"/>
      <c r="H46" s="178"/>
      <c r="I46" s="170"/>
      <c r="J46" s="198"/>
      <c r="K46" s="198"/>
    </row>
    <row r="47" spans="2:11" s="158" customFormat="1" ht="20.100000000000001" customHeight="1">
      <c r="B47" s="264"/>
      <c r="C47" s="180" t="s">
        <v>401</v>
      </c>
      <c r="D47" s="180"/>
      <c r="E47" s="181"/>
      <c r="F47" s="182"/>
      <c r="G47" s="136"/>
      <c r="H47" s="177"/>
      <c r="I47" s="166"/>
    </row>
    <row r="48" spans="2:11" s="158" customFormat="1" ht="20.100000000000001" customHeight="1">
      <c r="B48" s="260" t="s">
        <v>327</v>
      </c>
      <c r="C48" s="167" t="s">
        <v>209</v>
      </c>
      <c r="D48" s="167" t="s">
        <v>210</v>
      </c>
      <c r="E48" s="183">
        <v>4</v>
      </c>
      <c r="F48" s="184" t="s">
        <v>29</v>
      </c>
      <c r="G48" s="137"/>
      <c r="H48" s="178"/>
      <c r="I48" s="170"/>
      <c r="J48" s="198"/>
      <c r="K48" s="198"/>
    </row>
    <row r="49" spans="2:11" s="158" customFormat="1" ht="20.100000000000001" customHeight="1">
      <c r="B49" s="264"/>
      <c r="C49" s="180" t="s">
        <v>401</v>
      </c>
      <c r="D49" s="180"/>
      <c r="E49" s="181"/>
      <c r="F49" s="182"/>
      <c r="G49" s="136"/>
      <c r="H49" s="177"/>
      <c r="I49" s="166"/>
    </row>
    <row r="50" spans="2:11" s="158" customFormat="1" ht="20.100000000000001" customHeight="1">
      <c r="B50" s="260" t="s">
        <v>331</v>
      </c>
      <c r="C50" s="167" t="s">
        <v>212</v>
      </c>
      <c r="D50" s="167" t="s">
        <v>213</v>
      </c>
      <c r="E50" s="183">
        <v>8</v>
      </c>
      <c r="F50" s="184" t="s">
        <v>29</v>
      </c>
      <c r="G50" s="137"/>
      <c r="H50" s="178"/>
      <c r="I50" s="170"/>
      <c r="J50" s="198"/>
      <c r="K50" s="198"/>
    </row>
    <row r="51" spans="2:11" s="158" customFormat="1" ht="20.100000000000001" customHeight="1">
      <c r="B51" s="264"/>
      <c r="C51" s="180" t="s">
        <v>401</v>
      </c>
      <c r="D51" s="180"/>
      <c r="E51" s="181"/>
      <c r="F51" s="182"/>
      <c r="G51" s="136"/>
      <c r="H51" s="177"/>
      <c r="I51" s="166"/>
    </row>
    <row r="52" spans="2:11" s="158" customFormat="1" ht="20.100000000000001" customHeight="1">
      <c r="B52" s="260" t="s">
        <v>331</v>
      </c>
      <c r="C52" s="167" t="s">
        <v>219</v>
      </c>
      <c r="D52" s="167" t="s">
        <v>220</v>
      </c>
      <c r="E52" s="183">
        <v>8</v>
      </c>
      <c r="F52" s="184" t="s">
        <v>29</v>
      </c>
      <c r="G52" s="137"/>
      <c r="H52" s="178"/>
      <c r="I52" s="170"/>
      <c r="J52" s="198"/>
      <c r="K52" s="198"/>
    </row>
    <row r="53" spans="2:11" s="158" customFormat="1" ht="20.100000000000001" customHeight="1">
      <c r="B53" s="264"/>
      <c r="C53" s="180" t="s">
        <v>401</v>
      </c>
      <c r="D53" s="180"/>
      <c r="E53" s="181"/>
      <c r="F53" s="182"/>
      <c r="G53" s="136"/>
      <c r="H53" s="177"/>
      <c r="I53" s="166"/>
    </row>
    <row r="54" spans="2:11" s="158" customFormat="1" ht="20.100000000000001" customHeight="1">
      <c r="B54" s="260" t="s">
        <v>331</v>
      </c>
      <c r="C54" s="167" t="s">
        <v>221</v>
      </c>
      <c r="D54" s="167" t="s">
        <v>222</v>
      </c>
      <c r="E54" s="183">
        <v>8</v>
      </c>
      <c r="F54" s="184" t="s">
        <v>29</v>
      </c>
      <c r="G54" s="137"/>
      <c r="H54" s="178"/>
      <c r="I54" s="170"/>
      <c r="J54" s="198"/>
      <c r="K54" s="198"/>
    </row>
    <row r="55" spans="2:11" s="158" customFormat="1" ht="20.100000000000001" customHeight="1">
      <c r="B55" s="264"/>
      <c r="C55" s="180" t="s">
        <v>401</v>
      </c>
      <c r="D55" s="180"/>
      <c r="E55" s="181"/>
      <c r="F55" s="182"/>
      <c r="G55" s="136"/>
      <c r="H55" s="177"/>
      <c r="I55" s="166"/>
    </row>
    <row r="56" spans="2:11" s="158" customFormat="1" ht="20.100000000000001" customHeight="1">
      <c r="B56" s="260" t="s">
        <v>332</v>
      </c>
      <c r="C56" s="167" t="s">
        <v>212</v>
      </c>
      <c r="D56" s="167" t="s">
        <v>213</v>
      </c>
      <c r="E56" s="183">
        <v>2</v>
      </c>
      <c r="F56" s="184" t="s">
        <v>29</v>
      </c>
      <c r="G56" s="137"/>
      <c r="H56" s="178"/>
      <c r="I56" s="170"/>
      <c r="J56" s="198"/>
      <c r="K56" s="198"/>
    </row>
    <row r="57" spans="2:11" s="158" customFormat="1" ht="20.100000000000001" customHeight="1">
      <c r="B57" s="264"/>
      <c r="C57" s="180" t="s">
        <v>401</v>
      </c>
      <c r="D57" s="180"/>
      <c r="E57" s="181"/>
      <c r="F57" s="182"/>
      <c r="G57" s="136"/>
      <c r="H57" s="177"/>
      <c r="I57" s="166"/>
    </row>
    <row r="58" spans="2:11" s="158" customFormat="1" ht="20.100000000000001" customHeight="1">
      <c r="B58" s="260" t="s">
        <v>332</v>
      </c>
      <c r="C58" s="167" t="s">
        <v>223</v>
      </c>
      <c r="D58" s="167" t="s">
        <v>224</v>
      </c>
      <c r="E58" s="183">
        <v>2</v>
      </c>
      <c r="F58" s="184" t="s">
        <v>29</v>
      </c>
      <c r="G58" s="137"/>
      <c r="H58" s="178"/>
      <c r="I58" s="170"/>
      <c r="J58" s="198"/>
      <c r="K58" s="198"/>
    </row>
    <row r="59" spans="2:11" s="158" customFormat="1" ht="20.100000000000001" customHeight="1">
      <c r="B59" s="264"/>
      <c r="C59" s="180" t="s">
        <v>401</v>
      </c>
      <c r="D59" s="180"/>
      <c r="E59" s="181"/>
      <c r="F59" s="182"/>
      <c r="G59" s="136"/>
      <c r="H59" s="177"/>
      <c r="I59" s="166"/>
    </row>
    <row r="60" spans="2:11" s="158" customFormat="1" ht="20.100000000000001" customHeight="1">
      <c r="B60" s="260" t="s">
        <v>332</v>
      </c>
      <c r="C60" s="167" t="s">
        <v>221</v>
      </c>
      <c r="D60" s="167" t="s">
        <v>222</v>
      </c>
      <c r="E60" s="183">
        <v>2</v>
      </c>
      <c r="F60" s="184" t="s">
        <v>29</v>
      </c>
      <c r="G60" s="137"/>
      <c r="H60" s="178"/>
      <c r="I60" s="170"/>
      <c r="J60" s="198"/>
      <c r="K60" s="198"/>
    </row>
    <row r="61" spans="2:11" s="158" customFormat="1" ht="20.100000000000001" customHeight="1">
      <c r="B61" s="264"/>
      <c r="C61" s="180" t="s">
        <v>401</v>
      </c>
      <c r="D61" s="180"/>
      <c r="E61" s="181"/>
      <c r="F61" s="182"/>
      <c r="G61" s="136"/>
      <c r="H61" s="177"/>
      <c r="I61" s="166"/>
    </row>
    <row r="62" spans="2:11" s="158" customFormat="1" ht="20.100000000000001" customHeight="1">
      <c r="B62" s="260" t="s">
        <v>333</v>
      </c>
      <c r="C62" s="167" t="s">
        <v>212</v>
      </c>
      <c r="D62" s="167" t="s">
        <v>213</v>
      </c>
      <c r="E62" s="183">
        <v>1</v>
      </c>
      <c r="F62" s="184" t="s">
        <v>29</v>
      </c>
      <c r="G62" s="137"/>
      <c r="H62" s="178"/>
      <c r="I62" s="170"/>
      <c r="J62" s="198"/>
      <c r="K62" s="198"/>
    </row>
    <row r="63" spans="2:11" s="158" customFormat="1" ht="20.100000000000001" customHeight="1">
      <c r="B63" s="264"/>
      <c r="C63" s="180" t="s">
        <v>401</v>
      </c>
      <c r="D63" s="180"/>
      <c r="E63" s="181"/>
      <c r="F63" s="182"/>
      <c r="G63" s="136"/>
      <c r="H63" s="177"/>
      <c r="I63" s="166"/>
    </row>
    <row r="64" spans="2:11" s="158" customFormat="1" ht="20.100000000000001" customHeight="1">
      <c r="B64" s="260" t="s">
        <v>333</v>
      </c>
      <c r="C64" s="167" t="s">
        <v>219</v>
      </c>
      <c r="D64" s="167" t="s">
        <v>220</v>
      </c>
      <c r="E64" s="183">
        <v>1</v>
      </c>
      <c r="F64" s="184" t="s">
        <v>29</v>
      </c>
      <c r="G64" s="137"/>
      <c r="H64" s="178"/>
      <c r="I64" s="170"/>
      <c r="J64" s="198"/>
      <c r="K64" s="198"/>
    </row>
    <row r="65" spans="2:11" s="158" customFormat="1" ht="20.100000000000001" customHeight="1">
      <c r="B65" s="264"/>
      <c r="C65" s="180" t="s">
        <v>401</v>
      </c>
      <c r="D65" s="180"/>
      <c r="E65" s="181"/>
      <c r="F65" s="182"/>
      <c r="G65" s="136"/>
      <c r="H65" s="177"/>
      <c r="I65" s="166"/>
    </row>
    <row r="66" spans="2:11" s="158" customFormat="1" ht="20.100000000000001" customHeight="1">
      <c r="B66" s="260" t="s">
        <v>333</v>
      </c>
      <c r="C66" s="167" t="s">
        <v>221</v>
      </c>
      <c r="D66" s="167" t="s">
        <v>222</v>
      </c>
      <c r="E66" s="183">
        <v>1</v>
      </c>
      <c r="F66" s="184" t="s">
        <v>29</v>
      </c>
      <c r="G66" s="137"/>
      <c r="H66" s="178"/>
      <c r="I66" s="170"/>
      <c r="J66" s="198"/>
      <c r="K66" s="198"/>
    </row>
    <row r="67" spans="2:11" s="158" customFormat="1" ht="20.100000000000001" customHeight="1">
      <c r="B67" s="264"/>
      <c r="C67" s="180" t="s">
        <v>401</v>
      </c>
      <c r="D67" s="180"/>
      <c r="E67" s="181"/>
      <c r="F67" s="182"/>
      <c r="G67" s="136"/>
      <c r="H67" s="177"/>
      <c r="I67" s="166"/>
    </row>
    <row r="68" spans="2:11" s="158" customFormat="1" ht="20.100000000000001" customHeight="1">
      <c r="B68" s="260" t="s">
        <v>334</v>
      </c>
      <c r="C68" s="167" t="s">
        <v>225</v>
      </c>
      <c r="D68" s="167" t="s">
        <v>226</v>
      </c>
      <c r="E68" s="183">
        <v>8</v>
      </c>
      <c r="F68" s="184" t="s">
        <v>29</v>
      </c>
      <c r="G68" s="137"/>
      <c r="H68" s="178"/>
      <c r="I68" s="170"/>
      <c r="J68" s="198"/>
      <c r="K68" s="198"/>
    </row>
    <row r="69" spans="2:11" s="158" customFormat="1" ht="20.100000000000001" customHeight="1">
      <c r="B69" s="264"/>
      <c r="C69" s="180" t="s">
        <v>401</v>
      </c>
      <c r="D69" s="180"/>
      <c r="E69" s="127"/>
      <c r="F69" s="182"/>
      <c r="G69" s="136"/>
      <c r="H69" s="177"/>
      <c r="I69" s="166"/>
    </row>
    <row r="70" spans="2:11" s="158" customFormat="1" ht="20.100000000000001" customHeight="1">
      <c r="B70" s="260" t="s">
        <v>337</v>
      </c>
      <c r="C70" s="167" t="s">
        <v>198</v>
      </c>
      <c r="D70" s="167" t="s">
        <v>199</v>
      </c>
      <c r="E70" s="129">
        <v>56</v>
      </c>
      <c r="F70" s="184" t="s">
        <v>29</v>
      </c>
      <c r="G70" s="137"/>
      <c r="H70" s="178"/>
      <c r="I70" s="170"/>
      <c r="J70" s="198"/>
      <c r="K70" s="198"/>
    </row>
    <row r="71" spans="2:11" ht="17.25">
      <c r="B71" s="264"/>
      <c r="C71" s="180" t="s">
        <v>401</v>
      </c>
      <c r="D71" s="180"/>
      <c r="E71" s="127"/>
      <c r="F71" s="182"/>
      <c r="G71" s="136"/>
      <c r="H71" s="177"/>
      <c r="I71" s="166"/>
      <c r="J71" s="158"/>
      <c r="K71" s="158"/>
    </row>
    <row r="72" spans="2:11" ht="17.25">
      <c r="B72" s="260" t="s">
        <v>343</v>
      </c>
      <c r="C72" s="167" t="s">
        <v>235</v>
      </c>
      <c r="D72" s="167" t="s">
        <v>236</v>
      </c>
      <c r="E72" s="129">
        <v>27</v>
      </c>
      <c r="F72" s="184" t="s">
        <v>29</v>
      </c>
      <c r="G72" s="137"/>
      <c r="H72" s="178"/>
      <c r="I72" s="170"/>
      <c r="J72" s="198"/>
      <c r="K72" s="198"/>
    </row>
    <row r="73" spans="2:11" ht="17.25">
      <c r="B73" s="264"/>
      <c r="C73" s="180" t="s">
        <v>401</v>
      </c>
      <c r="D73" s="180"/>
      <c r="E73" s="127"/>
      <c r="F73" s="182"/>
      <c r="G73" s="136"/>
      <c r="H73" s="177"/>
      <c r="I73" s="166"/>
      <c r="J73" s="158"/>
      <c r="K73" s="158"/>
    </row>
    <row r="74" spans="2:11" ht="17.25">
      <c r="B74" s="260" t="s">
        <v>346</v>
      </c>
      <c r="C74" s="167" t="s">
        <v>238</v>
      </c>
      <c r="D74" s="167" t="s">
        <v>239</v>
      </c>
      <c r="E74" s="129">
        <v>2</v>
      </c>
      <c r="F74" s="184" t="s">
        <v>29</v>
      </c>
      <c r="G74" s="137"/>
      <c r="H74" s="178"/>
      <c r="I74" s="170"/>
      <c r="J74" s="198"/>
      <c r="K74" s="198"/>
    </row>
    <row r="75" spans="2:11" ht="17.25">
      <c r="B75" s="264"/>
      <c r="C75" s="180" t="s">
        <v>401</v>
      </c>
      <c r="D75" s="180"/>
      <c r="E75" s="127"/>
      <c r="F75" s="182"/>
      <c r="G75" s="136"/>
      <c r="H75" s="177"/>
      <c r="I75" s="166"/>
      <c r="J75" s="158"/>
      <c r="K75" s="158"/>
    </row>
    <row r="76" spans="2:11" ht="17.25">
      <c r="B76" s="260" t="s">
        <v>348</v>
      </c>
      <c r="C76" s="167" t="s">
        <v>233</v>
      </c>
      <c r="D76" s="167" t="s">
        <v>234</v>
      </c>
      <c r="E76" s="129">
        <v>10</v>
      </c>
      <c r="F76" s="184" t="s">
        <v>29</v>
      </c>
      <c r="G76" s="137"/>
      <c r="H76" s="178"/>
      <c r="I76" s="170"/>
      <c r="J76" s="198"/>
      <c r="K76" s="198"/>
    </row>
    <row r="77" spans="2:11" ht="17.25">
      <c r="B77" s="264"/>
      <c r="C77" s="180" t="s">
        <v>401</v>
      </c>
      <c r="D77" s="180"/>
      <c r="E77" s="127"/>
      <c r="F77" s="182"/>
      <c r="G77" s="136"/>
      <c r="H77" s="177"/>
      <c r="I77" s="166"/>
      <c r="J77" s="158"/>
      <c r="K77" s="158"/>
    </row>
    <row r="78" spans="2:11" ht="17.25">
      <c r="B78" s="260" t="s">
        <v>350</v>
      </c>
      <c r="C78" s="167" t="s">
        <v>244</v>
      </c>
      <c r="D78" s="167" t="s">
        <v>245</v>
      </c>
      <c r="E78" s="129">
        <v>23</v>
      </c>
      <c r="F78" s="184" t="s">
        <v>29</v>
      </c>
      <c r="G78" s="137"/>
      <c r="H78" s="178"/>
      <c r="I78" s="170"/>
      <c r="J78" s="198"/>
      <c r="K78" s="198"/>
    </row>
    <row r="79" spans="2:11" s="158" customFormat="1" ht="20.100000000000001" customHeight="1">
      <c r="B79" s="264"/>
      <c r="C79" s="180" t="s">
        <v>401</v>
      </c>
      <c r="D79" s="180"/>
      <c r="E79" s="127"/>
      <c r="F79" s="182"/>
      <c r="G79" s="136"/>
      <c r="H79" s="177"/>
      <c r="I79" s="166"/>
    </row>
    <row r="80" spans="2:11" s="158" customFormat="1" ht="20.100000000000001" customHeight="1">
      <c r="B80" s="260" t="s">
        <v>353</v>
      </c>
      <c r="C80" s="167" t="s">
        <v>250</v>
      </c>
      <c r="D80" s="167" t="s">
        <v>251</v>
      </c>
      <c r="E80" s="129">
        <v>2</v>
      </c>
      <c r="F80" s="184" t="s">
        <v>29</v>
      </c>
      <c r="G80" s="137"/>
      <c r="H80" s="178"/>
      <c r="I80" s="170"/>
      <c r="J80" s="198"/>
      <c r="K80" s="198"/>
    </row>
    <row r="81" spans="2:11" ht="17.25">
      <c r="B81" s="264"/>
      <c r="C81" s="180" t="s">
        <v>401</v>
      </c>
      <c r="D81" s="180"/>
      <c r="E81" s="127"/>
      <c r="F81" s="182"/>
      <c r="G81" s="136"/>
      <c r="H81" s="177"/>
      <c r="I81" s="166"/>
      <c r="J81" s="158"/>
      <c r="K81" s="158"/>
    </row>
    <row r="82" spans="2:11" ht="17.25">
      <c r="B82" s="260" t="s">
        <v>355</v>
      </c>
      <c r="C82" s="167" t="s">
        <v>246</v>
      </c>
      <c r="D82" s="167" t="s">
        <v>247</v>
      </c>
      <c r="E82" s="129">
        <v>36</v>
      </c>
      <c r="F82" s="184" t="s">
        <v>29</v>
      </c>
      <c r="G82" s="137"/>
      <c r="H82" s="178"/>
      <c r="I82" s="170"/>
      <c r="J82" s="198"/>
      <c r="K82" s="198"/>
    </row>
    <row r="83" spans="2:11" ht="17.25">
      <c r="B83" s="264"/>
      <c r="C83" s="180" t="s">
        <v>401</v>
      </c>
      <c r="D83" s="180"/>
      <c r="E83" s="127"/>
      <c r="F83" s="182"/>
      <c r="G83" s="136"/>
      <c r="H83" s="177"/>
      <c r="I83" s="166"/>
      <c r="J83" s="158"/>
      <c r="K83" s="158"/>
    </row>
    <row r="84" spans="2:11" ht="17.25">
      <c r="B84" s="260" t="s">
        <v>356</v>
      </c>
      <c r="C84" s="167" t="s">
        <v>246</v>
      </c>
      <c r="D84" s="167" t="s">
        <v>247</v>
      </c>
      <c r="E84" s="129">
        <v>8</v>
      </c>
      <c r="F84" s="184" t="s">
        <v>29</v>
      </c>
      <c r="G84" s="137"/>
      <c r="H84" s="178"/>
      <c r="I84" s="170"/>
      <c r="J84" s="198"/>
      <c r="K84" s="198"/>
    </row>
    <row r="85" spans="2:11" ht="17.25">
      <c r="B85" s="264"/>
      <c r="C85" s="180" t="s">
        <v>401</v>
      </c>
      <c r="D85" s="180"/>
      <c r="E85" s="127"/>
      <c r="F85" s="182"/>
      <c r="G85" s="136"/>
      <c r="H85" s="177"/>
      <c r="I85" s="166"/>
      <c r="J85" s="158"/>
      <c r="K85" s="158"/>
    </row>
    <row r="86" spans="2:11" ht="17.25">
      <c r="B86" s="260" t="s">
        <v>357</v>
      </c>
      <c r="C86" s="167" t="s">
        <v>254</v>
      </c>
      <c r="D86" s="167" t="s">
        <v>255</v>
      </c>
      <c r="E86" s="129">
        <v>5</v>
      </c>
      <c r="F86" s="184" t="s">
        <v>29</v>
      </c>
      <c r="G86" s="137"/>
      <c r="H86" s="178"/>
      <c r="I86" s="170"/>
      <c r="J86" s="198"/>
      <c r="K86" s="198"/>
    </row>
    <row r="87" spans="2:11" ht="17.25">
      <c r="B87" s="264"/>
      <c r="C87" s="180" t="s">
        <v>401</v>
      </c>
      <c r="D87" s="180"/>
      <c r="E87" s="127"/>
      <c r="F87" s="182"/>
      <c r="G87" s="136"/>
      <c r="H87" s="177"/>
      <c r="I87" s="166"/>
      <c r="J87" s="158"/>
      <c r="K87" s="158"/>
    </row>
    <row r="88" spans="2:11" ht="17.25">
      <c r="B88" s="260" t="s">
        <v>361</v>
      </c>
      <c r="C88" s="167" t="s">
        <v>262</v>
      </c>
      <c r="D88" s="167" t="s">
        <v>263</v>
      </c>
      <c r="E88" s="129">
        <v>16</v>
      </c>
      <c r="F88" s="184" t="s">
        <v>29</v>
      </c>
      <c r="G88" s="137"/>
      <c r="H88" s="178"/>
      <c r="I88" s="170"/>
      <c r="J88" s="198"/>
      <c r="K88" s="198"/>
    </row>
    <row r="89" spans="2:11" ht="17.25">
      <c r="B89" s="264"/>
      <c r="C89" s="180" t="s">
        <v>401</v>
      </c>
      <c r="D89" s="180"/>
      <c r="E89" s="127"/>
      <c r="F89" s="182"/>
      <c r="G89" s="136"/>
      <c r="H89" s="177"/>
      <c r="I89" s="166"/>
      <c r="J89" s="158"/>
      <c r="K89" s="158"/>
    </row>
    <row r="90" spans="2:11" ht="17.25">
      <c r="B90" s="260" t="s">
        <v>368</v>
      </c>
      <c r="C90" s="167" t="s">
        <v>183</v>
      </c>
      <c r="D90" s="167" t="s">
        <v>282</v>
      </c>
      <c r="E90" s="129">
        <v>21</v>
      </c>
      <c r="F90" s="184" t="s">
        <v>29</v>
      </c>
      <c r="G90" s="137"/>
      <c r="H90" s="178"/>
      <c r="I90" s="170"/>
      <c r="J90" s="198"/>
      <c r="K90" s="198"/>
    </row>
    <row r="91" spans="2:11" ht="17.25">
      <c r="B91" s="264"/>
      <c r="C91" s="180" t="s">
        <v>401</v>
      </c>
      <c r="D91" s="180"/>
      <c r="E91" s="127"/>
      <c r="F91" s="182"/>
      <c r="G91" s="136"/>
      <c r="H91" s="177"/>
      <c r="I91" s="166"/>
      <c r="J91" s="158"/>
      <c r="K91" s="158"/>
    </row>
    <row r="92" spans="2:11" ht="17.25">
      <c r="B92" s="260" t="s">
        <v>370</v>
      </c>
      <c r="C92" s="167" t="s">
        <v>285</v>
      </c>
      <c r="D92" s="167" t="s">
        <v>286</v>
      </c>
      <c r="E92" s="129">
        <v>5</v>
      </c>
      <c r="F92" s="184" t="s">
        <v>29</v>
      </c>
      <c r="G92" s="137"/>
      <c r="H92" s="178"/>
      <c r="I92" s="170"/>
      <c r="J92" s="198"/>
      <c r="K92" s="198"/>
    </row>
    <row r="93" spans="2:11" ht="17.25">
      <c r="B93" s="264"/>
      <c r="C93" s="180" t="s">
        <v>401</v>
      </c>
      <c r="D93" s="180"/>
      <c r="E93" s="127"/>
      <c r="F93" s="182"/>
      <c r="G93" s="136"/>
      <c r="H93" s="177"/>
      <c r="I93" s="166"/>
      <c r="J93" s="158"/>
      <c r="K93" s="158"/>
    </row>
    <row r="94" spans="2:11" ht="17.25">
      <c r="B94" s="260" t="s">
        <v>372</v>
      </c>
      <c r="C94" s="167" t="s">
        <v>289</v>
      </c>
      <c r="D94" s="167" t="s">
        <v>290</v>
      </c>
      <c r="E94" s="129">
        <v>2</v>
      </c>
      <c r="F94" s="184" t="s">
        <v>29</v>
      </c>
      <c r="G94" s="137"/>
      <c r="H94" s="178"/>
      <c r="I94" s="170"/>
      <c r="J94" s="198"/>
      <c r="K94" s="198"/>
    </row>
    <row r="95" spans="2:11" ht="17.25">
      <c r="B95" s="264"/>
      <c r="C95" s="180" t="s">
        <v>401</v>
      </c>
      <c r="D95" s="180"/>
      <c r="E95" s="127"/>
      <c r="F95" s="182"/>
      <c r="G95" s="136"/>
      <c r="H95" s="177"/>
      <c r="I95" s="166"/>
      <c r="J95" s="158"/>
      <c r="K95" s="158"/>
    </row>
    <row r="96" spans="2:11" ht="17.25">
      <c r="B96" s="260" t="s">
        <v>373</v>
      </c>
      <c r="C96" s="167" t="s">
        <v>291</v>
      </c>
      <c r="D96" s="167" t="s">
        <v>292</v>
      </c>
      <c r="E96" s="129">
        <v>2</v>
      </c>
      <c r="F96" s="184" t="s">
        <v>29</v>
      </c>
      <c r="G96" s="137"/>
      <c r="H96" s="178"/>
      <c r="I96" s="170"/>
      <c r="J96" s="198"/>
      <c r="K96" s="198"/>
    </row>
    <row r="97" spans="2:15" ht="17.25">
      <c r="B97" s="264"/>
      <c r="C97" s="180" t="s">
        <v>401</v>
      </c>
      <c r="D97" s="180"/>
      <c r="E97" s="127"/>
      <c r="F97" s="182"/>
      <c r="G97" s="136"/>
      <c r="H97" s="177"/>
      <c r="I97" s="166"/>
      <c r="J97" s="158"/>
      <c r="K97" s="158"/>
    </row>
    <row r="98" spans="2:15" ht="17.25">
      <c r="B98" s="260" t="s">
        <v>373</v>
      </c>
      <c r="C98" s="167" t="s">
        <v>293</v>
      </c>
      <c r="D98" s="167" t="s">
        <v>294</v>
      </c>
      <c r="E98" s="129">
        <v>2</v>
      </c>
      <c r="F98" s="184" t="s">
        <v>29</v>
      </c>
      <c r="G98" s="137"/>
      <c r="H98" s="178"/>
      <c r="I98" s="170"/>
      <c r="J98" s="198"/>
      <c r="K98" s="198"/>
    </row>
    <row r="99" spans="2:15" ht="17.25">
      <c r="B99" s="264"/>
      <c r="C99" s="180" t="s">
        <v>401</v>
      </c>
      <c r="D99" s="180"/>
      <c r="E99" s="127"/>
      <c r="F99" s="182"/>
      <c r="G99" s="136"/>
      <c r="H99" s="177"/>
      <c r="I99" s="166"/>
      <c r="J99" s="158"/>
      <c r="K99" s="158"/>
    </row>
    <row r="100" spans="2:15" ht="17.25">
      <c r="B100" s="260" t="s">
        <v>376</v>
      </c>
      <c r="C100" s="167" t="s">
        <v>301</v>
      </c>
      <c r="D100" s="167" t="s">
        <v>302</v>
      </c>
      <c r="E100" s="129">
        <v>3</v>
      </c>
      <c r="F100" s="184" t="s">
        <v>29</v>
      </c>
      <c r="G100" s="137"/>
      <c r="H100" s="178"/>
      <c r="I100" s="170"/>
      <c r="J100" s="198"/>
      <c r="K100" s="198"/>
    </row>
    <row r="101" spans="2:15" ht="17.25">
      <c r="B101" s="264"/>
      <c r="C101" s="180" t="s">
        <v>401</v>
      </c>
      <c r="D101" s="180"/>
      <c r="E101" s="127"/>
      <c r="F101" s="182"/>
      <c r="G101" s="136"/>
      <c r="H101" s="177"/>
      <c r="I101" s="166"/>
      <c r="J101" s="158"/>
      <c r="K101" s="158"/>
    </row>
    <row r="102" spans="2:15" ht="17.25">
      <c r="B102" s="260" t="s">
        <v>376</v>
      </c>
      <c r="C102" s="167" t="s">
        <v>305</v>
      </c>
      <c r="D102" s="167" t="s">
        <v>306</v>
      </c>
      <c r="E102" s="129">
        <v>3</v>
      </c>
      <c r="F102" s="184" t="s">
        <v>29</v>
      </c>
      <c r="G102" s="137"/>
      <c r="H102" s="178"/>
      <c r="I102" s="170"/>
      <c r="J102" s="198"/>
      <c r="K102" s="198"/>
    </row>
    <row r="103" spans="2:15" ht="17.25">
      <c r="B103" s="264"/>
      <c r="C103" s="180"/>
      <c r="D103" s="180"/>
      <c r="E103" s="127"/>
      <c r="F103" s="165"/>
      <c r="G103" s="136"/>
      <c r="H103" s="136"/>
      <c r="I103" s="166"/>
      <c r="J103" s="158"/>
    </row>
    <row r="104" spans="2:15" ht="18" thickBot="1">
      <c r="B104" s="261"/>
      <c r="C104" s="180"/>
      <c r="D104" s="180"/>
      <c r="E104" s="127"/>
      <c r="F104" s="165"/>
      <c r="G104" s="136"/>
      <c r="H104" s="136"/>
      <c r="I104" s="274"/>
      <c r="J104" s="198"/>
    </row>
    <row r="105" spans="2:15" ht="17.25">
      <c r="B105" s="275"/>
      <c r="C105" s="276"/>
      <c r="D105" s="276"/>
      <c r="E105" s="277"/>
      <c r="F105" s="278"/>
      <c r="G105" s="279"/>
      <c r="H105" s="279"/>
      <c r="I105" s="280"/>
      <c r="J105" s="158"/>
    </row>
    <row r="106" spans="2:15" ht="17.25">
      <c r="B106" s="260"/>
      <c r="C106" s="169" t="s">
        <v>450</v>
      </c>
      <c r="D106" s="168"/>
      <c r="E106" s="129">
        <v>1</v>
      </c>
      <c r="F106" s="169" t="s">
        <v>12</v>
      </c>
      <c r="G106" s="137"/>
      <c r="H106" s="137"/>
      <c r="I106" s="179"/>
      <c r="J106" s="198"/>
    </row>
    <row r="107" spans="2:15" ht="17.25">
      <c r="B107" s="264"/>
      <c r="C107" s="180"/>
      <c r="D107" s="180"/>
      <c r="E107" s="127"/>
      <c r="F107" s="165"/>
      <c r="G107" s="136"/>
      <c r="H107" s="136"/>
      <c r="I107" s="166"/>
    </row>
    <row r="108" spans="2:15" ht="17.25">
      <c r="B108" s="260"/>
      <c r="C108" s="167"/>
      <c r="D108" s="167"/>
      <c r="E108" s="129"/>
      <c r="F108" s="169"/>
      <c r="G108" s="137"/>
      <c r="H108" s="137"/>
      <c r="I108" s="170"/>
    </row>
    <row r="109" spans="2:15" s="158" customFormat="1" ht="20.100000000000001" customHeight="1">
      <c r="B109" s="259"/>
      <c r="C109" s="164"/>
      <c r="D109" s="164"/>
      <c r="E109" s="127"/>
      <c r="F109" s="165"/>
      <c r="G109" s="136"/>
      <c r="H109" s="136"/>
      <c r="I109" s="171"/>
    </row>
    <row r="110" spans="2:15" s="270" customFormat="1" ht="20.100000000000001" customHeight="1">
      <c r="B110" s="260" t="s">
        <v>448</v>
      </c>
      <c r="C110" s="168" t="s">
        <v>381</v>
      </c>
      <c r="D110" s="265"/>
      <c r="E110" s="266"/>
      <c r="F110" s="267"/>
      <c r="G110" s="268"/>
      <c r="H110" s="268"/>
      <c r="I110" s="269"/>
      <c r="L110" s="271"/>
      <c r="M110" s="271"/>
      <c r="N110" s="271"/>
    </row>
    <row r="111" spans="2:15" s="158" customFormat="1" ht="20.100000000000001" customHeight="1">
      <c r="B111" s="259"/>
      <c r="C111" s="164"/>
      <c r="D111" s="164"/>
      <c r="E111" s="127"/>
      <c r="F111" s="165"/>
      <c r="G111" s="136"/>
      <c r="H111" s="177"/>
      <c r="I111" s="166"/>
      <c r="J111" s="205"/>
      <c r="L111" s="206"/>
      <c r="M111" s="206"/>
      <c r="N111" s="206"/>
      <c r="O111" s="206"/>
    </row>
    <row r="112" spans="2:15" s="158" customFormat="1" ht="20.100000000000001" customHeight="1">
      <c r="B112" s="260"/>
      <c r="C112" s="168" t="s">
        <v>391</v>
      </c>
      <c r="D112" s="168" t="s">
        <v>397</v>
      </c>
      <c r="E112" s="129">
        <v>1</v>
      </c>
      <c r="F112" s="169" t="s">
        <v>12</v>
      </c>
      <c r="G112" s="137"/>
      <c r="H112" s="178"/>
      <c r="I112" s="179"/>
      <c r="L112" s="198"/>
      <c r="M112" s="198"/>
      <c r="N112" s="198"/>
    </row>
    <row r="113" spans="2:9" s="158" customFormat="1" ht="20.100000000000001" customHeight="1">
      <c r="B113" s="259"/>
      <c r="C113" s="164"/>
      <c r="D113" s="164"/>
      <c r="E113" s="127"/>
      <c r="F113" s="165"/>
      <c r="G113" s="136"/>
      <c r="H113" s="177"/>
      <c r="I113" s="166"/>
    </row>
    <row r="114" spans="2:9" s="158" customFormat="1" ht="20.100000000000001" customHeight="1">
      <c r="B114" s="260"/>
      <c r="C114" s="168" t="s">
        <v>395</v>
      </c>
      <c r="D114" s="168"/>
      <c r="E114" s="129">
        <v>1</v>
      </c>
      <c r="F114" s="169" t="s">
        <v>12</v>
      </c>
      <c r="G114" s="137"/>
      <c r="H114" s="178"/>
      <c r="I114" s="179"/>
    </row>
    <row r="115" spans="2:9" s="158" customFormat="1" ht="20.100000000000001" customHeight="1">
      <c r="B115" s="259"/>
      <c r="C115" s="164"/>
      <c r="D115" s="164"/>
      <c r="E115" s="127"/>
      <c r="F115" s="165"/>
      <c r="G115" s="136"/>
      <c r="H115" s="136"/>
      <c r="I115" s="166"/>
    </row>
    <row r="116" spans="2:9" s="158" customFormat="1" ht="20.100000000000001" customHeight="1" thickBot="1">
      <c r="B116" s="261"/>
      <c r="C116" s="164"/>
      <c r="D116" s="164"/>
      <c r="E116" s="127"/>
      <c r="F116" s="165"/>
      <c r="G116" s="136"/>
      <c r="H116" s="136"/>
      <c r="I116" s="166"/>
    </row>
    <row r="117" spans="2:9" s="158" customFormat="1" ht="20.100000000000001" customHeight="1">
      <c r="B117" s="275"/>
      <c r="C117" s="276"/>
      <c r="D117" s="276"/>
      <c r="E117" s="277"/>
      <c r="F117" s="278"/>
      <c r="G117" s="279"/>
      <c r="H117" s="279"/>
      <c r="I117" s="280"/>
    </row>
    <row r="118" spans="2:9" s="158" customFormat="1" ht="20.100000000000001" customHeight="1">
      <c r="B118" s="260"/>
      <c r="C118" s="169" t="s">
        <v>451</v>
      </c>
      <c r="D118" s="168"/>
      <c r="E118" s="129">
        <v>1</v>
      </c>
      <c r="F118" s="169" t="s">
        <v>12</v>
      </c>
      <c r="G118" s="137"/>
      <c r="H118" s="137"/>
      <c r="I118" s="179"/>
    </row>
    <row r="119" spans="2:9" ht="17.25">
      <c r="B119" s="264"/>
      <c r="C119" s="180"/>
      <c r="D119" s="180"/>
      <c r="E119" s="127"/>
      <c r="F119" s="165"/>
      <c r="G119" s="136"/>
      <c r="H119" s="136"/>
      <c r="I119" s="166"/>
    </row>
    <row r="120" spans="2:9" ht="17.25">
      <c r="B120" s="260"/>
      <c r="C120" s="167"/>
      <c r="D120" s="167"/>
      <c r="E120" s="129"/>
      <c r="F120" s="169"/>
      <c r="G120" s="137"/>
      <c r="H120" s="137"/>
      <c r="I120" s="170"/>
    </row>
  </sheetData>
  <mergeCells count="1">
    <mergeCell ref="B2:C2"/>
  </mergeCells>
  <phoneticPr fontId="4"/>
  <pageMargins left="0.7" right="0.7" top="0.75" bottom="0.75" header="0.3" footer="0.3"/>
  <pageSetup paperSize="9" scale="53" fitToHeight="0" orientation="portrait" horizontalDpi="300" verticalDpi="300" r:id="rId1"/>
  <headerFooter alignWithMargins="0"/>
  <rowBreaks count="1" manualBreakCount="1">
    <brk id="7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F6D1-3890-4029-B1B7-917FDBB5B7DF}">
  <dimension ref="A1:AU54"/>
  <sheetViews>
    <sheetView view="pageBreakPreview" zoomScale="120" zoomScaleNormal="100" zoomScaleSheetLayoutView="120" workbookViewId="0">
      <selection activeCell="AT78" sqref="AT78"/>
    </sheetView>
  </sheetViews>
  <sheetFormatPr defaultColWidth="2.5" defaultRowHeight="10.7" customHeight="1"/>
  <cols>
    <col min="1" max="99" width="2.5" style="317"/>
    <col min="100" max="100" width="9" style="317" customWidth="1"/>
    <col min="101" max="101" width="23.5" style="317" customWidth="1"/>
    <col min="102" max="102" width="20.5" style="317" customWidth="1"/>
    <col min="103" max="16384" width="2.5" style="317"/>
  </cols>
  <sheetData>
    <row r="1" spans="1:47" ht="10.7" customHeight="1">
      <c r="A1" s="465"/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4" t="s">
        <v>442</v>
      </c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51" t="s">
        <v>441</v>
      </c>
      <c r="AQ1" s="451"/>
      <c r="AR1" s="451"/>
      <c r="AS1" s="451"/>
      <c r="AT1" s="451"/>
      <c r="AU1" s="450"/>
    </row>
    <row r="2" spans="1:47" ht="10.7" customHeight="1">
      <c r="A2" s="462"/>
      <c r="P2" s="460"/>
      <c r="Q2" s="460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0"/>
      <c r="AG2" s="460"/>
      <c r="AH2" s="460"/>
      <c r="AI2" s="460"/>
      <c r="AJ2" s="460"/>
      <c r="AP2" s="459"/>
      <c r="AQ2" s="459"/>
      <c r="AR2" s="459"/>
      <c r="AS2" s="459"/>
      <c r="AT2" s="459"/>
      <c r="AU2" s="458"/>
    </row>
    <row r="3" spans="1:47" ht="10.7" customHeight="1">
      <c r="A3" s="457"/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5"/>
      <c r="AG3" s="455"/>
      <c r="AH3" s="455"/>
      <c r="AI3" s="455"/>
      <c r="AJ3" s="455"/>
      <c r="AK3" s="455"/>
      <c r="AL3" s="455"/>
      <c r="AM3" s="455"/>
      <c r="AN3" s="455"/>
      <c r="AO3" s="455"/>
      <c r="AP3" s="455"/>
      <c r="AQ3" s="455"/>
      <c r="AR3" s="455"/>
      <c r="AS3" s="455"/>
      <c r="AT3" s="455"/>
      <c r="AU3" s="454"/>
    </row>
    <row r="4" spans="1:47" ht="10.7" customHeight="1">
      <c r="A4" s="453" t="s">
        <v>440</v>
      </c>
      <c r="B4" s="451"/>
      <c r="C4" s="451"/>
      <c r="D4" s="451"/>
      <c r="E4" s="452" t="s">
        <v>439</v>
      </c>
      <c r="F4" s="452"/>
      <c r="G4" s="452"/>
      <c r="H4" s="452"/>
      <c r="I4" s="452"/>
      <c r="J4" s="452" t="s">
        <v>438</v>
      </c>
      <c r="K4" s="452"/>
      <c r="L4" s="452"/>
      <c r="M4" s="452"/>
      <c r="N4" s="452"/>
      <c r="O4" s="452"/>
      <c r="P4" s="452" t="s">
        <v>437</v>
      </c>
      <c r="Q4" s="452"/>
      <c r="R4" s="452"/>
      <c r="S4" s="452"/>
      <c r="T4" s="452"/>
      <c r="U4" s="452" t="s">
        <v>436</v>
      </c>
      <c r="V4" s="452"/>
      <c r="W4" s="452"/>
      <c r="X4" s="452" t="s">
        <v>435</v>
      </c>
      <c r="Y4" s="452"/>
      <c r="Z4" s="452"/>
      <c r="AA4" s="452" t="s">
        <v>434</v>
      </c>
      <c r="AB4" s="452"/>
      <c r="AC4" s="452"/>
      <c r="AD4" s="452"/>
      <c r="AE4" s="452"/>
      <c r="AF4" s="452" t="s">
        <v>433</v>
      </c>
      <c r="AG4" s="452"/>
      <c r="AH4" s="452"/>
      <c r="AI4" s="452"/>
      <c r="AJ4" s="452"/>
      <c r="AK4" s="452"/>
      <c r="AL4" s="451" t="s">
        <v>432</v>
      </c>
      <c r="AM4" s="451"/>
      <c r="AN4" s="451"/>
      <c r="AO4" s="451"/>
      <c r="AP4" s="451"/>
      <c r="AQ4" s="451"/>
      <c r="AR4" s="451"/>
      <c r="AS4" s="451"/>
      <c r="AT4" s="451"/>
      <c r="AU4" s="450"/>
    </row>
    <row r="5" spans="1:47" ht="10.7" customHeight="1">
      <c r="A5" s="449"/>
      <c r="B5" s="447"/>
      <c r="C5" s="447"/>
      <c r="D5" s="447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7"/>
      <c r="AM5" s="447"/>
      <c r="AN5" s="447"/>
      <c r="AO5" s="447"/>
      <c r="AP5" s="447"/>
      <c r="AQ5" s="447"/>
      <c r="AR5" s="447"/>
      <c r="AS5" s="447"/>
      <c r="AT5" s="447"/>
      <c r="AU5" s="446"/>
    </row>
    <row r="6" spans="1:47" ht="9" customHeight="1">
      <c r="A6" s="426" t="s">
        <v>431</v>
      </c>
      <c r="B6" s="413"/>
      <c r="C6" s="413"/>
      <c r="D6" s="413"/>
      <c r="E6" s="412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45"/>
      <c r="V6" s="444"/>
      <c r="W6" s="443"/>
      <c r="X6" s="442" t="s">
        <v>430</v>
      </c>
      <c r="Y6" s="441"/>
      <c r="Z6" s="440"/>
      <c r="AA6" s="442"/>
      <c r="AB6" s="441"/>
      <c r="AC6" s="441"/>
      <c r="AD6" s="441"/>
      <c r="AE6" s="440"/>
      <c r="AF6" s="442"/>
      <c r="AG6" s="441"/>
      <c r="AH6" s="441"/>
      <c r="AI6" s="441"/>
      <c r="AJ6" s="441"/>
      <c r="AK6" s="440"/>
      <c r="AL6" s="439"/>
      <c r="AM6" s="438"/>
      <c r="AN6" s="438"/>
      <c r="AO6" s="438"/>
      <c r="AP6" s="438"/>
      <c r="AQ6" s="438"/>
      <c r="AR6" s="438"/>
      <c r="AS6" s="438"/>
      <c r="AT6" s="438"/>
      <c r="AU6" s="437"/>
    </row>
    <row r="7" spans="1:47" ht="9" customHeight="1">
      <c r="A7" s="356"/>
      <c r="B7" s="355"/>
      <c r="C7" s="355"/>
      <c r="D7" s="355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436"/>
      <c r="V7" s="435"/>
      <c r="W7" s="434"/>
      <c r="X7" s="332"/>
      <c r="Y7" s="331"/>
      <c r="Z7" s="330"/>
      <c r="AA7" s="332"/>
      <c r="AB7" s="331"/>
      <c r="AC7" s="331"/>
      <c r="AD7" s="331"/>
      <c r="AE7" s="330"/>
      <c r="AF7" s="332"/>
      <c r="AG7" s="331"/>
      <c r="AH7" s="331"/>
      <c r="AI7" s="331"/>
      <c r="AJ7" s="331"/>
      <c r="AK7" s="330"/>
      <c r="AL7" s="347"/>
      <c r="AM7" s="346"/>
      <c r="AN7" s="346"/>
      <c r="AO7" s="346"/>
      <c r="AP7" s="346"/>
      <c r="AQ7" s="346"/>
      <c r="AR7" s="346"/>
      <c r="AS7" s="346"/>
      <c r="AT7" s="346"/>
      <c r="AU7" s="345"/>
    </row>
    <row r="8" spans="1:47" ht="9" customHeight="1">
      <c r="A8" s="356"/>
      <c r="B8" s="355"/>
      <c r="C8" s="355"/>
      <c r="D8" s="355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436"/>
      <c r="V8" s="435"/>
      <c r="W8" s="434"/>
      <c r="X8" s="332"/>
      <c r="Y8" s="331"/>
      <c r="Z8" s="330"/>
      <c r="AA8" s="332"/>
      <c r="AB8" s="331"/>
      <c r="AC8" s="331"/>
      <c r="AD8" s="331"/>
      <c r="AE8" s="330"/>
      <c r="AF8" s="332"/>
      <c r="AG8" s="331"/>
      <c r="AH8" s="331"/>
      <c r="AI8" s="331"/>
      <c r="AJ8" s="331"/>
      <c r="AK8" s="330"/>
      <c r="AL8" s="347"/>
      <c r="AM8" s="346"/>
      <c r="AN8" s="346"/>
      <c r="AO8" s="346"/>
      <c r="AP8" s="346"/>
      <c r="AQ8" s="346"/>
      <c r="AR8" s="346"/>
      <c r="AS8" s="346"/>
      <c r="AT8" s="346"/>
      <c r="AU8" s="345"/>
    </row>
    <row r="9" spans="1:47" ht="9" customHeight="1" thickBot="1">
      <c r="A9" s="356"/>
      <c r="B9" s="355"/>
      <c r="C9" s="355"/>
      <c r="D9" s="355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433"/>
      <c r="V9" s="432"/>
      <c r="W9" s="431"/>
      <c r="X9" s="335"/>
      <c r="Y9" s="334"/>
      <c r="Z9" s="333"/>
      <c r="AA9" s="335"/>
      <c r="AB9" s="334"/>
      <c r="AC9" s="334"/>
      <c r="AD9" s="334"/>
      <c r="AE9" s="333"/>
      <c r="AF9" s="430"/>
      <c r="AG9" s="429"/>
      <c r="AH9" s="429"/>
      <c r="AI9" s="429"/>
      <c r="AJ9" s="429"/>
      <c r="AK9" s="428"/>
      <c r="AL9" s="347"/>
      <c r="AM9" s="346"/>
      <c r="AN9" s="346"/>
      <c r="AO9" s="346"/>
      <c r="AP9" s="346"/>
      <c r="AQ9" s="346"/>
      <c r="AR9" s="346"/>
      <c r="AS9" s="346"/>
      <c r="AT9" s="346"/>
      <c r="AU9" s="345"/>
    </row>
    <row r="10" spans="1:47" ht="9" customHeight="1">
      <c r="A10" s="426"/>
      <c r="B10" s="413"/>
      <c r="C10" s="413"/>
      <c r="D10" s="413"/>
      <c r="E10" s="411" t="s">
        <v>429</v>
      </c>
      <c r="F10" s="411"/>
      <c r="G10" s="411"/>
      <c r="H10" s="411"/>
      <c r="I10" s="411"/>
      <c r="J10" s="412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09" t="s">
        <v>421</v>
      </c>
      <c r="V10" s="408"/>
      <c r="W10" s="407"/>
      <c r="X10" s="406" t="s">
        <v>420</v>
      </c>
      <c r="Y10" s="405"/>
      <c r="Z10" s="404"/>
      <c r="AA10" s="403"/>
      <c r="AB10" s="402"/>
      <c r="AC10" s="402"/>
      <c r="AD10" s="402"/>
      <c r="AE10" s="402"/>
      <c r="AF10" s="401"/>
      <c r="AG10" s="400"/>
      <c r="AH10" s="400"/>
      <c r="AI10" s="400"/>
      <c r="AJ10" s="400"/>
      <c r="AK10" s="399"/>
      <c r="AL10" s="398"/>
      <c r="AM10" s="397"/>
      <c r="AN10" s="397"/>
      <c r="AO10" s="397"/>
      <c r="AP10" s="397"/>
      <c r="AQ10" s="397"/>
      <c r="AR10" s="397"/>
      <c r="AS10" s="397"/>
      <c r="AT10" s="397"/>
      <c r="AU10" s="396"/>
    </row>
    <row r="11" spans="1:47" ht="9" customHeight="1">
      <c r="A11" s="356"/>
      <c r="B11" s="355"/>
      <c r="C11" s="355"/>
      <c r="D11" s="355"/>
      <c r="E11" s="395"/>
      <c r="F11" s="395"/>
      <c r="G11" s="395"/>
      <c r="H11" s="395"/>
      <c r="I11" s="395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94"/>
      <c r="V11" s="393"/>
      <c r="W11" s="392"/>
      <c r="X11" s="391"/>
      <c r="Y11" s="390"/>
      <c r="Z11" s="389"/>
      <c r="AA11" s="388"/>
      <c r="AB11" s="386"/>
      <c r="AC11" s="386"/>
      <c r="AD11" s="386"/>
      <c r="AE11" s="386"/>
      <c r="AF11" s="387"/>
      <c r="AG11" s="386"/>
      <c r="AH11" s="386"/>
      <c r="AI11" s="386"/>
      <c r="AJ11" s="386"/>
      <c r="AK11" s="385"/>
      <c r="AL11" s="384"/>
      <c r="AU11" s="383"/>
    </row>
    <row r="12" spans="1:47" ht="9" customHeight="1">
      <c r="A12" s="356"/>
      <c r="B12" s="355"/>
      <c r="C12" s="355"/>
      <c r="D12" s="355"/>
      <c r="E12" s="395"/>
      <c r="F12" s="395"/>
      <c r="G12" s="395"/>
      <c r="H12" s="395"/>
      <c r="I12" s="395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94"/>
      <c r="V12" s="393"/>
      <c r="W12" s="392"/>
      <c r="X12" s="391"/>
      <c r="Y12" s="390"/>
      <c r="Z12" s="389"/>
      <c r="AA12" s="388"/>
      <c r="AB12" s="386"/>
      <c r="AC12" s="386"/>
      <c r="AD12" s="386"/>
      <c r="AE12" s="386"/>
      <c r="AF12" s="387"/>
      <c r="AG12" s="386"/>
      <c r="AH12" s="386"/>
      <c r="AI12" s="386"/>
      <c r="AJ12" s="386"/>
      <c r="AK12" s="385"/>
      <c r="AL12" s="384"/>
      <c r="AU12" s="383"/>
    </row>
    <row r="13" spans="1:47" ht="9" customHeight="1" thickBot="1">
      <c r="A13" s="356"/>
      <c r="B13" s="355"/>
      <c r="C13" s="355"/>
      <c r="D13" s="355"/>
      <c r="E13" s="395"/>
      <c r="F13" s="395"/>
      <c r="G13" s="395"/>
      <c r="H13" s="395"/>
      <c r="I13" s="395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94"/>
      <c r="V13" s="393"/>
      <c r="W13" s="392"/>
      <c r="X13" s="391"/>
      <c r="Y13" s="390"/>
      <c r="Z13" s="389"/>
      <c r="AA13" s="388"/>
      <c r="AB13" s="386"/>
      <c r="AC13" s="386"/>
      <c r="AD13" s="386"/>
      <c r="AE13" s="386"/>
      <c r="AF13" s="387"/>
      <c r="AG13" s="386"/>
      <c r="AH13" s="386"/>
      <c r="AI13" s="386"/>
      <c r="AJ13" s="386"/>
      <c r="AK13" s="385"/>
      <c r="AL13" s="384"/>
      <c r="AU13" s="427"/>
    </row>
    <row r="14" spans="1:47" ht="9" customHeight="1">
      <c r="A14" s="426"/>
      <c r="B14" s="413"/>
      <c r="C14" s="413"/>
      <c r="D14" s="413"/>
      <c r="E14" s="411" t="s">
        <v>428</v>
      </c>
      <c r="F14" s="411"/>
      <c r="G14" s="411"/>
      <c r="H14" s="411"/>
      <c r="I14" s="411"/>
      <c r="J14" s="412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09" t="s">
        <v>421</v>
      </c>
      <c r="V14" s="408"/>
      <c r="W14" s="407"/>
      <c r="X14" s="406" t="s">
        <v>420</v>
      </c>
      <c r="Y14" s="405"/>
      <c r="Z14" s="404"/>
      <c r="AA14" s="403"/>
      <c r="AB14" s="402"/>
      <c r="AC14" s="402"/>
      <c r="AD14" s="402"/>
      <c r="AE14" s="402"/>
      <c r="AF14" s="401"/>
      <c r="AG14" s="400"/>
      <c r="AH14" s="400"/>
      <c r="AI14" s="400"/>
      <c r="AJ14" s="400"/>
      <c r="AK14" s="399"/>
      <c r="AL14" s="398"/>
      <c r="AM14" s="397"/>
      <c r="AN14" s="397"/>
      <c r="AO14" s="397"/>
      <c r="AP14" s="397"/>
      <c r="AQ14" s="397"/>
      <c r="AR14" s="397"/>
      <c r="AS14" s="397"/>
      <c r="AT14" s="397"/>
      <c r="AU14" s="396"/>
    </row>
    <row r="15" spans="1:47" ht="9" customHeight="1">
      <c r="A15" s="356"/>
      <c r="B15" s="425"/>
      <c r="C15" s="425"/>
      <c r="D15" s="425"/>
      <c r="E15" s="395"/>
      <c r="F15" s="395"/>
      <c r="G15" s="395"/>
      <c r="H15" s="395"/>
      <c r="I15" s="395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94"/>
      <c r="V15" s="393"/>
      <c r="W15" s="392"/>
      <c r="X15" s="391"/>
      <c r="Y15" s="390"/>
      <c r="Z15" s="389"/>
      <c r="AA15" s="388"/>
      <c r="AB15" s="386"/>
      <c r="AC15" s="386"/>
      <c r="AD15" s="386"/>
      <c r="AE15" s="386"/>
      <c r="AF15" s="387"/>
      <c r="AG15" s="386"/>
      <c r="AH15" s="386"/>
      <c r="AI15" s="386"/>
      <c r="AJ15" s="386"/>
      <c r="AK15" s="385"/>
      <c r="AL15" s="424"/>
      <c r="AM15" s="423"/>
      <c r="AN15" s="423"/>
      <c r="AO15" s="423"/>
      <c r="AP15" s="423"/>
      <c r="AQ15" s="423"/>
      <c r="AR15" s="423"/>
      <c r="AS15" s="423"/>
      <c r="AT15" s="423"/>
      <c r="AU15" s="383"/>
    </row>
    <row r="16" spans="1:47" ht="9" customHeight="1">
      <c r="A16" s="356"/>
      <c r="B16" s="425"/>
      <c r="C16" s="425"/>
      <c r="D16" s="425"/>
      <c r="E16" s="395"/>
      <c r="F16" s="395"/>
      <c r="G16" s="395"/>
      <c r="H16" s="395"/>
      <c r="I16" s="395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94"/>
      <c r="V16" s="393"/>
      <c r="W16" s="392"/>
      <c r="X16" s="391"/>
      <c r="Y16" s="390"/>
      <c r="Z16" s="389"/>
      <c r="AA16" s="388"/>
      <c r="AB16" s="386"/>
      <c r="AC16" s="386"/>
      <c r="AD16" s="386"/>
      <c r="AE16" s="386"/>
      <c r="AF16" s="387"/>
      <c r="AG16" s="386"/>
      <c r="AH16" s="386"/>
      <c r="AI16" s="386"/>
      <c r="AJ16" s="386"/>
      <c r="AK16" s="385"/>
      <c r="AL16" s="424"/>
      <c r="AM16" s="423"/>
      <c r="AN16" s="423"/>
      <c r="AO16" s="423"/>
      <c r="AP16" s="423"/>
      <c r="AQ16" s="423"/>
      <c r="AR16" s="423"/>
      <c r="AS16" s="423"/>
      <c r="AT16" s="423"/>
      <c r="AU16" s="383"/>
    </row>
    <row r="17" spans="1:47" ht="9" customHeight="1" thickBot="1">
      <c r="A17" s="344"/>
      <c r="B17" s="343"/>
      <c r="C17" s="343"/>
      <c r="D17" s="343"/>
      <c r="E17" s="382"/>
      <c r="F17" s="382"/>
      <c r="G17" s="382"/>
      <c r="H17" s="382"/>
      <c r="I17" s="38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81"/>
      <c r="V17" s="380"/>
      <c r="W17" s="379"/>
      <c r="X17" s="378"/>
      <c r="Y17" s="377"/>
      <c r="Z17" s="376"/>
      <c r="AA17" s="375"/>
      <c r="AB17" s="374"/>
      <c r="AC17" s="374"/>
      <c r="AD17" s="374"/>
      <c r="AE17" s="374"/>
      <c r="AF17" s="373"/>
      <c r="AG17" s="372"/>
      <c r="AH17" s="372"/>
      <c r="AI17" s="372"/>
      <c r="AJ17" s="372"/>
      <c r="AK17" s="371"/>
      <c r="AL17" s="422"/>
      <c r="AM17" s="369"/>
      <c r="AN17" s="369"/>
      <c r="AO17" s="369"/>
      <c r="AP17" s="369"/>
      <c r="AQ17" s="369"/>
      <c r="AR17" s="369"/>
      <c r="AS17" s="369"/>
      <c r="AT17" s="369"/>
      <c r="AU17" s="421"/>
    </row>
    <row r="18" spans="1:47" ht="9" customHeight="1">
      <c r="A18" s="367" t="s">
        <v>427</v>
      </c>
      <c r="B18" s="355"/>
      <c r="C18" s="355"/>
      <c r="D18" s="355"/>
      <c r="E18" s="354"/>
      <c r="F18" s="354"/>
      <c r="G18" s="354"/>
      <c r="H18" s="354"/>
      <c r="I18" s="354"/>
      <c r="J18" s="366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3"/>
      <c r="V18" s="352"/>
      <c r="W18" s="351"/>
      <c r="X18" s="420"/>
      <c r="Y18" s="349"/>
      <c r="Z18" s="348"/>
      <c r="AA18" s="332"/>
      <c r="AB18" s="331"/>
      <c r="AC18" s="331"/>
      <c r="AD18" s="331"/>
      <c r="AE18" s="330"/>
      <c r="AF18" s="332"/>
      <c r="AG18" s="331"/>
      <c r="AH18" s="331"/>
      <c r="AI18" s="331"/>
      <c r="AJ18" s="331"/>
      <c r="AK18" s="330"/>
      <c r="AL18" s="347"/>
      <c r="AM18" s="346"/>
      <c r="AN18" s="346"/>
      <c r="AO18" s="346"/>
      <c r="AP18" s="346"/>
      <c r="AQ18" s="346"/>
      <c r="AR18" s="346"/>
      <c r="AS18" s="346"/>
      <c r="AT18" s="346"/>
      <c r="AU18" s="345"/>
    </row>
    <row r="19" spans="1:47" ht="9" customHeight="1">
      <c r="A19" s="356"/>
      <c r="B19" s="355"/>
      <c r="C19" s="355"/>
      <c r="D19" s="355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3"/>
      <c r="V19" s="352"/>
      <c r="W19" s="351"/>
      <c r="X19" s="350"/>
      <c r="Y19" s="349"/>
      <c r="Z19" s="348"/>
      <c r="AA19" s="332"/>
      <c r="AB19" s="331"/>
      <c r="AC19" s="331"/>
      <c r="AD19" s="331"/>
      <c r="AE19" s="330"/>
      <c r="AF19" s="332"/>
      <c r="AG19" s="331"/>
      <c r="AH19" s="331"/>
      <c r="AI19" s="331"/>
      <c r="AJ19" s="331"/>
      <c r="AK19" s="330"/>
      <c r="AL19" s="347"/>
      <c r="AM19" s="346"/>
      <c r="AN19" s="346"/>
      <c r="AO19" s="346"/>
      <c r="AP19" s="346"/>
      <c r="AQ19" s="346"/>
      <c r="AR19" s="346"/>
      <c r="AS19" s="346"/>
      <c r="AT19" s="346"/>
      <c r="AU19" s="345"/>
    </row>
    <row r="20" spans="1:47" ht="9" customHeight="1">
      <c r="A20" s="356"/>
      <c r="B20" s="355"/>
      <c r="C20" s="355"/>
      <c r="D20" s="355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3"/>
      <c r="V20" s="352"/>
      <c r="W20" s="351"/>
      <c r="X20" s="350"/>
      <c r="Y20" s="349"/>
      <c r="Z20" s="348"/>
      <c r="AA20" s="332"/>
      <c r="AB20" s="331"/>
      <c r="AC20" s="331"/>
      <c r="AD20" s="331"/>
      <c r="AE20" s="330"/>
      <c r="AF20" s="332"/>
      <c r="AG20" s="331"/>
      <c r="AH20" s="331"/>
      <c r="AI20" s="331"/>
      <c r="AJ20" s="331"/>
      <c r="AK20" s="330"/>
      <c r="AL20" s="347"/>
      <c r="AM20" s="346"/>
      <c r="AN20" s="346"/>
      <c r="AO20" s="346"/>
      <c r="AP20" s="346"/>
      <c r="AQ20" s="346"/>
      <c r="AR20" s="346"/>
      <c r="AS20" s="346"/>
      <c r="AT20" s="346"/>
      <c r="AU20" s="345"/>
    </row>
    <row r="21" spans="1:47" ht="9" customHeight="1">
      <c r="A21" s="344"/>
      <c r="B21" s="343"/>
      <c r="C21" s="343"/>
      <c r="D21" s="343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1"/>
      <c r="V21" s="340"/>
      <c r="W21" s="339"/>
      <c r="X21" s="338"/>
      <c r="Y21" s="337"/>
      <c r="Z21" s="336"/>
      <c r="AA21" s="335"/>
      <c r="AB21" s="334"/>
      <c r="AC21" s="334"/>
      <c r="AD21" s="334"/>
      <c r="AE21" s="333"/>
      <c r="AF21" s="335"/>
      <c r="AG21" s="334"/>
      <c r="AH21" s="334"/>
      <c r="AI21" s="334"/>
      <c r="AJ21" s="334"/>
      <c r="AK21" s="333"/>
      <c r="AL21" s="329"/>
      <c r="AM21" s="328"/>
      <c r="AN21" s="328"/>
      <c r="AO21" s="328"/>
      <c r="AP21" s="328"/>
      <c r="AQ21" s="328"/>
      <c r="AR21" s="328"/>
      <c r="AS21" s="328"/>
      <c r="AT21" s="328"/>
      <c r="AU21" s="327"/>
    </row>
    <row r="22" spans="1:47" ht="9" customHeight="1">
      <c r="A22" s="367"/>
      <c r="B22" s="355"/>
      <c r="C22" s="355"/>
      <c r="D22" s="355"/>
      <c r="E22" s="354" t="s">
        <v>426</v>
      </c>
      <c r="F22" s="354"/>
      <c r="G22" s="354"/>
      <c r="H22" s="354"/>
      <c r="I22" s="354"/>
      <c r="J22" s="366"/>
      <c r="K22" s="354"/>
      <c r="L22" s="354"/>
      <c r="M22" s="354"/>
      <c r="N22" s="354"/>
      <c r="O22" s="354"/>
      <c r="P22" s="354"/>
      <c r="Q22" s="354"/>
      <c r="R22" s="354"/>
      <c r="S22" s="354"/>
      <c r="T22" s="354"/>
      <c r="U22" s="365"/>
      <c r="V22" s="364"/>
      <c r="W22" s="363"/>
      <c r="X22" s="362"/>
      <c r="Y22" s="361"/>
      <c r="Z22" s="360"/>
      <c r="AA22" s="359"/>
      <c r="AB22" s="358"/>
      <c r="AC22" s="358"/>
      <c r="AD22" s="358"/>
      <c r="AE22" s="357"/>
      <c r="AF22" s="332"/>
      <c r="AG22" s="331"/>
      <c r="AH22" s="331"/>
      <c r="AI22" s="331"/>
      <c r="AJ22" s="331"/>
      <c r="AK22" s="330"/>
      <c r="AL22" s="347"/>
      <c r="AM22" s="346"/>
      <c r="AN22" s="346"/>
      <c r="AO22" s="346"/>
      <c r="AP22" s="346"/>
      <c r="AQ22" s="346"/>
      <c r="AR22" s="346"/>
      <c r="AS22" s="346"/>
      <c r="AT22" s="346"/>
      <c r="AU22" s="345"/>
    </row>
    <row r="23" spans="1:47" ht="9" customHeight="1">
      <c r="A23" s="356"/>
      <c r="B23" s="355"/>
      <c r="C23" s="355"/>
      <c r="D23" s="355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3"/>
      <c r="V23" s="352"/>
      <c r="W23" s="351"/>
      <c r="X23" s="350"/>
      <c r="Y23" s="349"/>
      <c r="Z23" s="348"/>
      <c r="AA23" s="332"/>
      <c r="AB23" s="331"/>
      <c r="AC23" s="331"/>
      <c r="AD23" s="331"/>
      <c r="AE23" s="330"/>
      <c r="AF23" s="332"/>
      <c r="AG23" s="331"/>
      <c r="AH23" s="331"/>
      <c r="AI23" s="331"/>
      <c r="AJ23" s="331"/>
      <c r="AK23" s="330"/>
      <c r="AL23" s="347"/>
      <c r="AM23" s="346"/>
      <c r="AN23" s="346"/>
      <c r="AO23" s="346"/>
      <c r="AP23" s="346"/>
      <c r="AQ23" s="346"/>
      <c r="AR23" s="346"/>
      <c r="AS23" s="346"/>
      <c r="AT23" s="346"/>
      <c r="AU23" s="345"/>
    </row>
    <row r="24" spans="1:47" ht="9" customHeight="1">
      <c r="A24" s="356"/>
      <c r="B24" s="355"/>
      <c r="C24" s="355"/>
      <c r="D24" s="355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3"/>
      <c r="V24" s="352"/>
      <c r="W24" s="351"/>
      <c r="X24" s="350"/>
      <c r="Y24" s="349"/>
      <c r="Z24" s="348"/>
      <c r="AA24" s="332"/>
      <c r="AB24" s="331"/>
      <c r="AC24" s="331"/>
      <c r="AD24" s="331"/>
      <c r="AE24" s="330"/>
      <c r="AF24" s="332"/>
      <c r="AG24" s="331"/>
      <c r="AH24" s="331"/>
      <c r="AI24" s="331"/>
      <c r="AJ24" s="331"/>
      <c r="AK24" s="330"/>
      <c r="AL24" s="347"/>
      <c r="AM24" s="346"/>
      <c r="AN24" s="346"/>
      <c r="AO24" s="346"/>
      <c r="AP24" s="346"/>
      <c r="AQ24" s="346"/>
      <c r="AR24" s="346"/>
      <c r="AS24" s="346"/>
      <c r="AT24" s="346"/>
      <c r="AU24" s="345"/>
    </row>
    <row r="25" spans="1:47" ht="9" customHeight="1">
      <c r="A25" s="344"/>
      <c r="B25" s="343"/>
      <c r="C25" s="343"/>
      <c r="D25" s="343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1"/>
      <c r="V25" s="340"/>
      <c r="W25" s="339"/>
      <c r="X25" s="338"/>
      <c r="Y25" s="337"/>
      <c r="Z25" s="336"/>
      <c r="AA25" s="335"/>
      <c r="AB25" s="334"/>
      <c r="AC25" s="334"/>
      <c r="AD25" s="334"/>
      <c r="AE25" s="333"/>
      <c r="AF25" s="332"/>
      <c r="AG25" s="331"/>
      <c r="AH25" s="331"/>
      <c r="AI25" s="331"/>
      <c r="AJ25" s="331"/>
      <c r="AK25" s="330"/>
      <c r="AL25" s="329"/>
      <c r="AM25" s="328"/>
      <c r="AN25" s="328"/>
      <c r="AO25" s="328"/>
      <c r="AP25" s="328"/>
      <c r="AQ25" s="328"/>
      <c r="AR25" s="328"/>
      <c r="AS25" s="328"/>
      <c r="AT25" s="328"/>
      <c r="AU25" s="327"/>
    </row>
    <row r="26" spans="1:47" ht="9" customHeight="1">
      <c r="A26" s="356"/>
      <c r="B26" s="355"/>
      <c r="C26" s="355"/>
      <c r="D26" s="355"/>
      <c r="E26" s="366" t="s">
        <v>425</v>
      </c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65"/>
      <c r="V26" s="364"/>
      <c r="W26" s="363"/>
      <c r="X26" s="362"/>
      <c r="Y26" s="361"/>
      <c r="Z26" s="360"/>
      <c r="AA26" s="359"/>
      <c r="AB26" s="358"/>
      <c r="AC26" s="358"/>
      <c r="AD26" s="358"/>
      <c r="AE26" s="357"/>
      <c r="AF26" s="359"/>
      <c r="AG26" s="358"/>
      <c r="AH26" s="358"/>
      <c r="AI26" s="358"/>
      <c r="AJ26" s="358"/>
      <c r="AK26" s="357"/>
      <c r="AL26" s="347"/>
      <c r="AM26" s="346"/>
      <c r="AN26" s="346"/>
      <c r="AO26" s="346"/>
      <c r="AP26" s="346"/>
      <c r="AQ26" s="346"/>
      <c r="AR26" s="346"/>
      <c r="AS26" s="346"/>
      <c r="AT26" s="346"/>
      <c r="AU26" s="345"/>
    </row>
    <row r="27" spans="1:47" ht="9" customHeight="1">
      <c r="A27" s="356"/>
      <c r="B27" s="355"/>
      <c r="C27" s="355"/>
      <c r="D27" s="355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3"/>
      <c r="V27" s="352"/>
      <c r="W27" s="351"/>
      <c r="X27" s="350"/>
      <c r="Y27" s="349"/>
      <c r="Z27" s="348"/>
      <c r="AA27" s="332"/>
      <c r="AB27" s="331"/>
      <c r="AC27" s="331"/>
      <c r="AD27" s="331"/>
      <c r="AE27" s="330"/>
      <c r="AF27" s="332"/>
      <c r="AG27" s="331"/>
      <c r="AH27" s="331"/>
      <c r="AI27" s="331"/>
      <c r="AJ27" s="331"/>
      <c r="AK27" s="330"/>
      <c r="AL27" s="347"/>
      <c r="AM27" s="346"/>
      <c r="AN27" s="346"/>
      <c r="AO27" s="346"/>
      <c r="AP27" s="346"/>
      <c r="AQ27" s="346"/>
      <c r="AR27" s="346"/>
      <c r="AS27" s="346"/>
      <c r="AT27" s="346"/>
      <c r="AU27" s="345"/>
    </row>
    <row r="28" spans="1:47" ht="9" customHeight="1">
      <c r="A28" s="356"/>
      <c r="B28" s="355"/>
      <c r="C28" s="355"/>
      <c r="D28" s="355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3"/>
      <c r="V28" s="352"/>
      <c r="W28" s="351"/>
      <c r="X28" s="350"/>
      <c r="Y28" s="349"/>
      <c r="Z28" s="348"/>
      <c r="AA28" s="332"/>
      <c r="AB28" s="331"/>
      <c r="AC28" s="331"/>
      <c r="AD28" s="331"/>
      <c r="AE28" s="330"/>
      <c r="AF28" s="332"/>
      <c r="AG28" s="331"/>
      <c r="AH28" s="331"/>
      <c r="AI28" s="331"/>
      <c r="AJ28" s="331"/>
      <c r="AK28" s="330"/>
      <c r="AL28" s="347"/>
      <c r="AM28" s="346"/>
      <c r="AN28" s="346"/>
      <c r="AO28" s="346"/>
      <c r="AP28" s="346"/>
      <c r="AQ28" s="346"/>
      <c r="AR28" s="346"/>
      <c r="AS28" s="346"/>
      <c r="AT28" s="346"/>
      <c r="AU28" s="345"/>
    </row>
    <row r="29" spans="1:47" ht="9" customHeight="1" thickBot="1">
      <c r="A29" s="344"/>
      <c r="B29" s="343"/>
      <c r="C29" s="343"/>
      <c r="D29" s="343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1"/>
      <c r="V29" s="340"/>
      <c r="W29" s="339"/>
      <c r="X29" s="338"/>
      <c r="Y29" s="337"/>
      <c r="Z29" s="336"/>
      <c r="AA29" s="335"/>
      <c r="AB29" s="334"/>
      <c r="AC29" s="334"/>
      <c r="AD29" s="334"/>
      <c r="AE29" s="333"/>
      <c r="AF29" s="332"/>
      <c r="AG29" s="331"/>
      <c r="AH29" s="331"/>
      <c r="AI29" s="331"/>
      <c r="AJ29" s="331"/>
      <c r="AK29" s="330"/>
      <c r="AL29" s="419"/>
      <c r="AM29" s="328"/>
      <c r="AN29" s="328"/>
      <c r="AO29" s="328"/>
      <c r="AP29" s="328"/>
      <c r="AQ29" s="328"/>
      <c r="AR29" s="328"/>
      <c r="AS29" s="328"/>
      <c r="AT29" s="328"/>
      <c r="AU29" s="418"/>
    </row>
    <row r="30" spans="1:47" ht="9" customHeight="1" thickBot="1">
      <c r="A30" s="414"/>
      <c r="B30" s="413"/>
      <c r="C30" s="413"/>
      <c r="D30" s="413"/>
      <c r="E30" s="412"/>
      <c r="F30" s="410"/>
      <c r="G30" s="410"/>
      <c r="H30" s="410"/>
      <c r="I30" s="410"/>
      <c r="J30" s="411" t="s">
        <v>424</v>
      </c>
      <c r="K30" s="411"/>
      <c r="L30" s="411"/>
      <c r="M30" s="411"/>
      <c r="N30" s="411"/>
      <c r="O30" s="411"/>
      <c r="P30" s="410"/>
      <c r="Q30" s="410"/>
      <c r="R30" s="410"/>
      <c r="S30" s="410"/>
      <c r="T30" s="410"/>
      <c r="U30" s="409" t="s">
        <v>421</v>
      </c>
      <c r="V30" s="408"/>
      <c r="W30" s="407"/>
      <c r="X30" s="406" t="s">
        <v>420</v>
      </c>
      <c r="Y30" s="405"/>
      <c r="Z30" s="404"/>
      <c r="AA30" s="403"/>
      <c r="AB30" s="402"/>
      <c r="AC30" s="402"/>
      <c r="AD30" s="402"/>
      <c r="AE30" s="402"/>
      <c r="AF30" s="417"/>
      <c r="AG30" s="416"/>
      <c r="AH30" s="416"/>
      <c r="AI30" s="416"/>
      <c r="AJ30" s="416"/>
      <c r="AK30" s="415"/>
      <c r="AL30" s="398"/>
      <c r="AM30" s="397"/>
      <c r="AN30" s="397"/>
      <c r="AO30" s="397"/>
      <c r="AP30" s="397"/>
      <c r="AQ30" s="397"/>
      <c r="AR30" s="397"/>
      <c r="AS30" s="397"/>
      <c r="AT30" s="397"/>
      <c r="AU30" s="396"/>
    </row>
    <row r="31" spans="1:47" ht="9" customHeight="1" thickBot="1">
      <c r="A31" s="356"/>
      <c r="B31" s="355"/>
      <c r="C31" s="355"/>
      <c r="D31" s="355"/>
      <c r="E31" s="354"/>
      <c r="F31" s="354"/>
      <c r="G31" s="354"/>
      <c r="H31" s="354"/>
      <c r="I31" s="354"/>
      <c r="J31" s="395"/>
      <c r="K31" s="395"/>
      <c r="L31" s="395"/>
      <c r="M31" s="395"/>
      <c r="N31" s="395"/>
      <c r="O31" s="395"/>
      <c r="P31" s="354"/>
      <c r="Q31" s="354"/>
      <c r="R31" s="354"/>
      <c r="S31" s="354"/>
      <c r="T31" s="354"/>
      <c r="U31" s="394"/>
      <c r="V31" s="393"/>
      <c r="W31" s="392"/>
      <c r="X31" s="391"/>
      <c r="Y31" s="390"/>
      <c r="Z31" s="389"/>
      <c r="AA31" s="388"/>
      <c r="AB31" s="386"/>
      <c r="AC31" s="386"/>
      <c r="AD31" s="386"/>
      <c r="AE31" s="386"/>
      <c r="AF31" s="417"/>
      <c r="AG31" s="416"/>
      <c r="AH31" s="416"/>
      <c r="AI31" s="416"/>
      <c r="AJ31" s="416"/>
      <c r="AK31" s="415"/>
      <c r="AL31" s="384"/>
      <c r="AU31" s="383"/>
    </row>
    <row r="32" spans="1:47" ht="9" customHeight="1" thickBot="1">
      <c r="A32" s="356"/>
      <c r="B32" s="355"/>
      <c r="C32" s="355"/>
      <c r="D32" s="355"/>
      <c r="E32" s="354"/>
      <c r="F32" s="354"/>
      <c r="G32" s="354"/>
      <c r="H32" s="354"/>
      <c r="I32" s="354"/>
      <c r="J32" s="395"/>
      <c r="K32" s="395"/>
      <c r="L32" s="395"/>
      <c r="M32" s="395"/>
      <c r="N32" s="395"/>
      <c r="O32" s="395"/>
      <c r="P32" s="354"/>
      <c r="Q32" s="354"/>
      <c r="R32" s="354"/>
      <c r="S32" s="354"/>
      <c r="T32" s="354"/>
      <c r="U32" s="394"/>
      <c r="V32" s="393"/>
      <c r="W32" s="392"/>
      <c r="X32" s="391"/>
      <c r="Y32" s="390"/>
      <c r="Z32" s="389"/>
      <c r="AA32" s="388"/>
      <c r="AB32" s="386"/>
      <c r="AC32" s="386"/>
      <c r="AD32" s="386"/>
      <c r="AE32" s="386"/>
      <c r="AF32" s="417"/>
      <c r="AG32" s="416"/>
      <c r="AH32" s="416"/>
      <c r="AI32" s="416"/>
      <c r="AJ32" s="416"/>
      <c r="AK32" s="415"/>
      <c r="AL32" s="384"/>
      <c r="AU32" s="383"/>
    </row>
    <row r="33" spans="1:47" ht="9" customHeight="1" thickBot="1">
      <c r="A33" s="344"/>
      <c r="B33" s="343"/>
      <c r="C33" s="343"/>
      <c r="D33" s="343"/>
      <c r="E33" s="342"/>
      <c r="F33" s="342"/>
      <c r="G33" s="342"/>
      <c r="H33" s="342"/>
      <c r="I33" s="342"/>
      <c r="J33" s="382"/>
      <c r="K33" s="382"/>
      <c r="L33" s="382"/>
      <c r="M33" s="382"/>
      <c r="N33" s="382"/>
      <c r="O33" s="382"/>
      <c r="P33" s="342"/>
      <c r="Q33" s="342"/>
      <c r="R33" s="342"/>
      <c r="S33" s="342"/>
      <c r="T33" s="342"/>
      <c r="U33" s="381"/>
      <c r="V33" s="380"/>
      <c r="W33" s="379"/>
      <c r="X33" s="378"/>
      <c r="Y33" s="377"/>
      <c r="Z33" s="376"/>
      <c r="AA33" s="375"/>
      <c r="AB33" s="374"/>
      <c r="AC33" s="374"/>
      <c r="AD33" s="374"/>
      <c r="AE33" s="374"/>
      <c r="AF33" s="417"/>
      <c r="AG33" s="416"/>
      <c r="AH33" s="416"/>
      <c r="AI33" s="416"/>
      <c r="AJ33" s="416"/>
      <c r="AK33" s="415"/>
      <c r="AL33" s="370"/>
      <c r="AM33" s="369"/>
      <c r="AN33" s="369"/>
      <c r="AO33" s="369"/>
      <c r="AP33" s="369"/>
      <c r="AQ33" s="369"/>
      <c r="AR33" s="369"/>
      <c r="AS33" s="369"/>
      <c r="AT33" s="369"/>
      <c r="AU33" s="368"/>
    </row>
    <row r="34" spans="1:47" ht="9" customHeight="1" thickBot="1">
      <c r="A34" s="414"/>
      <c r="B34" s="413"/>
      <c r="C34" s="413"/>
      <c r="D34" s="413"/>
      <c r="E34" s="412"/>
      <c r="F34" s="410"/>
      <c r="G34" s="410"/>
      <c r="H34" s="410"/>
      <c r="I34" s="410"/>
      <c r="J34" s="411" t="s">
        <v>423</v>
      </c>
      <c r="K34" s="411"/>
      <c r="L34" s="411"/>
      <c r="M34" s="411"/>
      <c r="N34" s="411"/>
      <c r="O34" s="411"/>
      <c r="P34" s="410"/>
      <c r="Q34" s="410"/>
      <c r="R34" s="410"/>
      <c r="S34" s="410"/>
      <c r="T34" s="410"/>
      <c r="U34" s="409" t="s">
        <v>421</v>
      </c>
      <c r="V34" s="408"/>
      <c r="W34" s="407"/>
      <c r="X34" s="406" t="s">
        <v>420</v>
      </c>
      <c r="Y34" s="405"/>
      <c r="Z34" s="404"/>
      <c r="AA34" s="403"/>
      <c r="AB34" s="402"/>
      <c r="AC34" s="402"/>
      <c r="AD34" s="402"/>
      <c r="AE34" s="402"/>
      <c r="AF34" s="417"/>
      <c r="AG34" s="416"/>
      <c r="AH34" s="416"/>
      <c r="AI34" s="416"/>
      <c r="AJ34" s="416"/>
      <c r="AK34" s="415"/>
      <c r="AL34" s="398"/>
      <c r="AM34" s="397"/>
      <c r="AN34" s="397"/>
      <c r="AO34" s="397"/>
      <c r="AP34" s="397"/>
      <c r="AQ34" s="397"/>
      <c r="AR34" s="397"/>
      <c r="AS34" s="397"/>
      <c r="AT34" s="397"/>
      <c r="AU34" s="396"/>
    </row>
    <row r="35" spans="1:47" ht="9" customHeight="1" thickBot="1">
      <c r="A35" s="356"/>
      <c r="B35" s="355"/>
      <c r="C35" s="355"/>
      <c r="D35" s="355"/>
      <c r="E35" s="354"/>
      <c r="F35" s="354"/>
      <c r="G35" s="354"/>
      <c r="H35" s="354"/>
      <c r="I35" s="354"/>
      <c r="J35" s="395"/>
      <c r="K35" s="395"/>
      <c r="L35" s="395"/>
      <c r="M35" s="395"/>
      <c r="N35" s="395"/>
      <c r="O35" s="395"/>
      <c r="P35" s="354"/>
      <c r="Q35" s="354"/>
      <c r="R35" s="354"/>
      <c r="S35" s="354"/>
      <c r="T35" s="354"/>
      <c r="U35" s="394"/>
      <c r="V35" s="393"/>
      <c r="W35" s="392"/>
      <c r="X35" s="391"/>
      <c r="Y35" s="390"/>
      <c r="Z35" s="389"/>
      <c r="AA35" s="388"/>
      <c r="AB35" s="386"/>
      <c r="AC35" s="386"/>
      <c r="AD35" s="386"/>
      <c r="AE35" s="386"/>
      <c r="AF35" s="417"/>
      <c r="AG35" s="416"/>
      <c r="AH35" s="416"/>
      <c r="AI35" s="416"/>
      <c r="AJ35" s="416"/>
      <c r="AK35" s="415"/>
      <c r="AL35" s="384"/>
      <c r="AU35" s="383"/>
    </row>
    <row r="36" spans="1:47" ht="9" customHeight="1" thickBot="1">
      <c r="A36" s="356"/>
      <c r="B36" s="355"/>
      <c r="C36" s="355"/>
      <c r="D36" s="355"/>
      <c r="E36" s="354"/>
      <c r="F36" s="354"/>
      <c r="G36" s="354"/>
      <c r="H36" s="354"/>
      <c r="I36" s="354"/>
      <c r="J36" s="395"/>
      <c r="K36" s="395"/>
      <c r="L36" s="395"/>
      <c r="M36" s="395"/>
      <c r="N36" s="395"/>
      <c r="O36" s="395"/>
      <c r="P36" s="354"/>
      <c r="Q36" s="354"/>
      <c r="R36" s="354"/>
      <c r="S36" s="354"/>
      <c r="T36" s="354"/>
      <c r="U36" s="394"/>
      <c r="V36" s="393"/>
      <c r="W36" s="392"/>
      <c r="X36" s="391"/>
      <c r="Y36" s="390"/>
      <c r="Z36" s="389"/>
      <c r="AA36" s="388"/>
      <c r="AB36" s="386"/>
      <c r="AC36" s="386"/>
      <c r="AD36" s="386"/>
      <c r="AE36" s="386"/>
      <c r="AF36" s="417"/>
      <c r="AG36" s="416"/>
      <c r="AH36" s="416"/>
      <c r="AI36" s="416"/>
      <c r="AJ36" s="416"/>
      <c r="AK36" s="415"/>
      <c r="AL36" s="384"/>
      <c r="AU36" s="383"/>
    </row>
    <row r="37" spans="1:47" ht="9" customHeight="1" thickBot="1">
      <c r="A37" s="344"/>
      <c r="B37" s="343"/>
      <c r="C37" s="343"/>
      <c r="D37" s="343"/>
      <c r="E37" s="342"/>
      <c r="F37" s="342"/>
      <c r="G37" s="342"/>
      <c r="H37" s="342"/>
      <c r="I37" s="342"/>
      <c r="J37" s="382"/>
      <c r="K37" s="382"/>
      <c r="L37" s="382"/>
      <c r="M37" s="382"/>
      <c r="N37" s="382"/>
      <c r="O37" s="382"/>
      <c r="P37" s="342"/>
      <c r="Q37" s="342"/>
      <c r="R37" s="342"/>
      <c r="S37" s="342"/>
      <c r="T37" s="342"/>
      <c r="U37" s="381"/>
      <c r="V37" s="380"/>
      <c r="W37" s="379"/>
      <c r="X37" s="378"/>
      <c r="Y37" s="377"/>
      <c r="Z37" s="376"/>
      <c r="AA37" s="375"/>
      <c r="AB37" s="374"/>
      <c r="AC37" s="374"/>
      <c r="AD37" s="374"/>
      <c r="AE37" s="374"/>
      <c r="AF37" s="417"/>
      <c r="AG37" s="416"/>
      <c r="AH37" s="416"/>
      <c r="AI37" s="416"/>
      <c r="AJ37" s="416"/>
      <c r="AK37" s="415"/>
      <c r="AL37" s="370"/>
      <c r="AM37" s="369"/>
      <c r="AN37" s="369"/>
      <c r="AO37" s="369"/>
      <c r="AP37" s="369"/>
      <c r="AQ37" s="369"/>
      <c r="AR37" s="369"/>
      <c r="AS37" s="369"/>
      <c r="AT37" s="369"/>
      <c r="AU37" s="368"/>
    </row>
    <row r="38" spans="1:47" ht="9" customHeight="1">
      <c r="A38" s="414"/>
      <c r="B38" s="413"/>
      <c r="C38" s="413"/>
      <c r="D38" s="413"/>
      <c r="E38" s="412"/>
      <c r="F38" s="410"/>
      <c r="G38" s="410"/>
      <c r="H38" s="410"/>
      <c r="I38" s="410"/>
      <c r="J38" s="411" t="s">
        <v>422</v>
      </c>
      <c r="K38" s="411"/>
      <c r="L38" s="411"/>
      <c r="M38" s="411"/>
      <c r="N38" s="411"/>
      <c r="O38" s="411"/>
      <c r="P38" s="410"/>
      <c r="Q38" s="410"/>
      <c r="R38" s="410"/>
      <c r="S38" s="410"/>
      <c r="T38" s="410"/>
      <c r="U38" s="409" t="s">
        <v>421</v>
      </c>
      <c r="V38" s="408"/>
      <c r="W38" s="407"/>
      <c r="X38" s="406" t="s">
        <v>420</v>
      </c>
      <c r="Y38" s="405"/>
      <c r="Z38" s="404"/>
      <c r="AA38" s="403"/>
      <c r="AB38" s="402"/>
      <c r="AC38" s="402"/>
      <c r="AD38" s="402"/>
      <c r="AE38" s="402"/>
      <c r="AF38" s="401"/>
      <c r="AG38" s="400"/>
      <c r="AH38" s="400"/>
      <c r="AI38" s="400"/>
      <c r="AJ38" s="400"/>
      <c r="AK38" s="399"/>
      <c r="AL38" s="398"/>
      <c r="AM38" s="397"/>
      <c r="AN38" s="397"/>
      <c r="AO38" s="397"/>
      <c r="AP38" s="397"/>
      <c r="AQ38" s="397"/>
      <c r="AR38" s="397"/>
      <c r="AS38" s="397"/>
      <c r="AT38" s="397"/>
      <c r="AU38" s="396"/>
    </row>
    <row r="39" spans="1:47" ht="9" customHeight="1">
      <c r="A39" s="356"/>
      <c r="B39" s="355"/>
      <c r="C39" s="355"/>
      <c r="D39" s="355"/>
      <c r="E39" s="354"/>
      <c r="F39" s="354"/>
      <c r="G39" s="354"/>
      <c r="H39" s="354"/>
      <c r="I39" s="354"/>
      <c r="J39" s="395"/>
      <c r="K39" s="395"/>
      <c r="L39" s="395"/>
      <c r="M39" s="395"/>
      <c r="N39" s="395"/>
      <c r="O39" s="395"/>
      <c r="P39" s="354"/>
      <c r="Q39" s="354"/>
      <c r="R39" s="354"/>
      <c r="S39" s="354"/>
      <c r="T39" s="354"/>
      <c r="U39" s="394"/>
      <c r="V39" s="393"/>
      <c r="W39" s="392"/>
      <c r="X39" s="391"/>
      <c r="Y39" s="390"/>
      <c r="Z39" s="389"/>
      <c r="AA39" s="388"/>
      <c r="AB39" s="386"/>
      <c r="AC39" s="386"/>
      <c r="AD39" s="386"/>
      <c r="AE39" s="386"/>
      <c r="AF39" s="387"/>
      <c r="AG39" s="386"/>
      <c r="AH39" s="386"/>
      <c r="AI39" s="386"/>
      <c r="AJ39" s="386"/>
      <c r="AK39" s="385"/>
      <c r="AL39" s="384"/>
      <c r="AU39" s="383"/>
    </row>
    <row r="40" spans="1:47" ht="9" customHeight="1">
      <c r="A40" s="356"/>
      <c r="B40" s="355"/>
      <c r="C40" s="355"/>
      <c r="D40" s="355"/>
      <c r="E40" s="354"/>
      <c r="F40" s="354"/>
      <c r="G40" s="354"/>
      <c r="H40" s="354"/>
      <c r="I40" s="354"/>
      <c r="J40" s="395"/>
      <c r="K40" s="395"/>
      <c r="L40" s="395"/>
      <c r="M40" s="395"/>
      <c r="N40" s="395"/>
      <c r="O40" s="395"/>
      <c r="P40" s="354"/>
      <c r="Q40" s="354"/>
      <c r="R40" s="354"/>
      <c r="S40" s="354"/>
      <c r="T40" s="354"/>
      <c r="U40" s="394"/>
      <c r="V40" s="393"/>
      <c r="W40" s="392"/>
      <c r="X40" s="391"/>
      <c r="Y40" s="390"/>
      <c r="Z40" s="389"/>
      <c r="AA40" s="388"/>
      <c r="AB40" s="386"/>
      <c r="AC40" s="386"/>
      <c r="AD40" s="386"/>
      <c r="AE40" s="386"/>
      <c r="AF40" s="387"/>
      <c r="AG40" s="386"/>
      <c r="AH40" s="386"/>
      <c r="AI40" s="386"/>
      <c r="AJ40" s="386"/>
      <c r="AK40" s="385"/>
      <c r="AL40" s="384"/>
      <c r="AU40" s="383"/>
    </row>
    <row r="41" spans="1:47" ht="9" customHeight="1" thickBot="1">
      <c r="A41" s="344"/>
      <c r="B41" s="343"/>
      <c r="C41" s="343"/>
      <c r="D41" s="343"/>
      <c r="E41" s="342"/>
      <c r="F41" s="342"/>
      <c r="G41" s="342"/>
      <c r="H41" s="342"/>
      <c r="I41" s="342"/>
      <c r="J41" s="382"/>
      <c r="K41" s="382"/>
      <c r="L41" s="382"/>
      <c r="M41" s="382"/>
      <c r="N41" s="382"/>
      <c r="O41" s="382"/>
      <c r="P41" s="342"/>
      <c r="Q41" s="342"/>
      <c r="R41" s="342"/>
      <c r="S41" s="342"/>
      <c r="T41" s="342"/>
      <c r="U41" s="381"/>
      <c r="V41" s="380"/>
      <c r="W41" s="379"/>
      <c r="X41" s="378"/>
      <c r="Y41" s="377"/>
      <c r="Z41" s="376"/>
      <c r="AA41" s="375"/>
      <c r="AB41" s="374"/>
      <c r="AC41" s="374"/>
      <c r="AD41" s="374"/>
      <c r="AE41" s="374"/>
      <c r="AF41" s="373"/>
      <c r="AG41" s="372"/>
      <c r="AH41" s="372"/>
      <c r="AI41" s="372"/>
      <c r="AJ41" s="372"/>
      <c r="AK41" s="371"/>
      <c r="AL41" s="370"/>
      <c r="AM41" s="369"/>
      <c r="AN41" s="369"/>
      <c r="AO41" s="369"/>
      <c r="AP41" s="369"/>
      <c r="AQ41" s="369"/>
      <c r="AR41" s="369"/>
      <c r="AS41" s="369"/>
      <c r="AT41" s="369"/>
      <c r="AU41" s="368"/>
    </row>
    <row r="42" spans="1:47" ht="9" customHeight="1">
      <c r="A42" s="367"/>
      <c r="B42" s="355"/>
      <c r="C42" s="355"/>
      <c r="D42" s="355"/>
      <c r="E42" s="354" t="s">
        <v>419</v>
      </c>
      <c r="F42" s="354"/>
      <c r="G42" s="354"/>
      <c r="H42" s="354"/>
      <c r="I42" s="354"/>
      <c r="J42" s="366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65"/>
      <c r="V42" s="364"/>
      <c r="W42" s="363"/>
      <c r="X42" s="362"/>
      <c r="Y42" s="361"/>
      <c r="Z42" s="360"/>
      <c r="AA42" s="359"/>
      <c r="AB42" s="358"/>
      <c r="AC42" s="358"/>
      <c r="AD42" s="358"/>
      <c r="AE42" s="357"/>
      <c r="AF42" s="332"/>
      <c r="AG42" s="331"/>
      <c r="AH42" s="331"/>
      <c r="AI42" s="331"/>
      <c r="AJ42" s="331"/>
      <c r="AK42" s="330"/>
      <c r="AL42" s="347"/>
      <c r="AM42" s="346"/>
      <c r="AN42" s="346"/>
      <c r="AO42" s="346"/>
      <c r="AP42" s="346"/>
      <c r="AQ42" s="346"/>
      <c r="AR42" s="346"/>
      <c r="AS42" s="346"/>
      <c r="AT42" s="346"/>
      <c r="AU42" s="345"/>
    </row>
    <row r="43" spans="1:47" ht="9" customHeight="1">
      <c r="A43" s="356"/>
      <c r="B43" s="355"/>
      <c r="C43" s="355"/>
      <c r="D43" s="355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3"/>
      <c r="V43" s="352"/>
      <c r="W43" s="351"/>
      <c r="X43" s="350"/>
      <c r="Y43" s="349"/>
      <c r="Z43" s="348"/>
      <c r="AA43" s="332"/>
      <c r="AB43" s="331"/>
      <c r="AC43" s="331"/>
      <c r="AD43" s="331"/>
      <c r="AE43" s="330"/>
      <c r="AF43" s="332"/>
      <c r="AG43" s="331"/>
      <c r="AH43" s="331"/>
      <c r="AI43" s="331"/>
      <c r="AJ43" s="331"/>
      <c r="AK43" s="330"/>
      <c r="AL43" s="347"/>
      <c r="AM43" s="346"/>
      <c r="AN43" s="346"/>
      <c r="AO43" s="346"/>
      <c r="AP43" s="346"/>
      <c r="AQ43" s="346"/>
      <c r="AR43" s="346"/>
      <c r="AS43" s="346"/>
      <c r="AT43" s="346"/>
      <c r="AU43" s="345"/>
    </row>
    <row r="44" spans="1:47" ht="9" customHeight="1">
      <c r="A44" s="356"/>
      <c r="B44" s="355"/>
      <c r="C44" s="355"/>
      <c r="D44" s="355"/>
      <c r="E44" s="354"/>
      <c r="F44" s="354"/>
      <c r="G44" s="354"/>
      <c r="H44" s="354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353"/>
      <c r="V44" s="352"/>
      <c r="W44" s="351"/>
      <c r="X44" s="350"/>
      <c r="Y44" s="349"/>
      <c r="Z44" s="348"/>
      <c r="AA44" s="332"/>
      <c r="AB44" s="331"/>
      <c r="AC44" s="331"/>
      <c r="AD44" s="331"/>
      <c r="AE44" s="330"/>
      <c r="AF44" s="332"/>
      <c r="AG44" s="331"/>
      <c r="AH44" s="331"/>
      <c r="AI44" s="331"/>
      <c r="AJ44" s="331"/>
      <c r="AK44" s="330"/>
      <c r="AL44" s="347"/>
      <c r="AM44" s="346"/>
      <c r="AN44" s="346"/>
      <c r="AO44" s="346"/>
      <c r="AP44" s="346"/>
      <c r="AQ44" s="346"/>
      <c r="AR44" s="346"/>
      <c r="AS44" s="346"/>
      <c r="AT44" s="346"/>
      <c r="AU44" s="345"/>
    </row>
    <row r="45" spans="1:47" ht="9" customHeight="1">
      <c r="A45" s="344"/>
      <c r="B45" s="343"/>
      <c r="C45" s="343"/>
      <c r="D45" s="343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1"/>
      <c r="V45" s="340"/>
      <c r="W45" s="339"/>
      <c r="X45" s="338"/>
      <c r="Y45" s="337"/>
      <c r="Z45" s="336"/>
      <c r="AA45" s="335"/>
      <c r="AB45" s="334"/>
      <c r="AC45" s="334"/>
      <c r="AD45" s="334"/>
      <c r="AE45" s="333"/>
      <c r="AF45" s="332"/>
      <c r="AG45" s="331"/>
      <c r="AH45" s="331"/>
      <c r="AI45" s="331"/>
      <c r="AJ45" s="331"/>
      <c r="AK45" s="330"/>
      <c r="AL45" s="329"/>
      <c r="AM45" s="328"/>
      <c r="AN45" s="328"/>
      <c r="AO45" s="328"/>
      <c r="AP45" s="328"/>
      <c r="AQ45" s="328"/>
      <c r="AR45" s="328"/>
      <c r="AS45" s="328"/>
      <c r="AT45" s="328"/>
      <c r="AU45" s="327"/>
    </row>
    <row r="46" spans="1:47" ht="10.7" customHeight="1">
      <c r="A46" s="326" t="s">
        <v>418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4"/>
    </row>
    <row r="47" spans="1:47" ht="10.7" customHeight="1">
      <c r="A47" s="323"/>
      <c r="B47" s="322"/>
      <c r="C47" s="322"/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1"/>
    </row>
    <row r="48" spans="1:47" ht="10.7" customHeight="1">
      <c r="A48" s="323"/>
      <c r="B48" s="322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22"/>
      <c r="AR48" s="322"/>
      <c r="AS48" s="322"/>
      <c r="AT48" s="322"/>
      <c r="AU48" s="321"/>
    </row>
    <row r="49" spans="1:47" ht="10.7" customHeight="1">
      <c r="A49" s="323"/>
      <c r="B49" s="322"/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2"/>
      <c r="AO49" s="322"/>
      <c r="AP49" s="322"/>
      <c r="AQ49" s="322"/>
      <c r="AR49" s="322"/>
      <c r="AS49" s="322"/>
      <c r="AT49" s="322"/>
      <c r="AU49" s="321"/>
    </row>
    <row r="50" spans="1:47" ht="10.7" customHeight="1">
      <c r="A50" s="323"/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  <c r="AL50" s="322"/>
      <c r="AM50" s="322"/>
      <c r="AN50" s="322"/>
      <c r="AO50" s="322"/>
      <c r="AP50" s="322"/>
      <c r="AQ50" s="322"/>
      <c r="AR50" s="322"/>
      <c r="AS50" s="322"/>
      <c r="AT50" s="322"/>
      <c r="AU50" s="321"/>
    </row>
    <row r="51" spans="1:47" ht="10.7" customHeight="1">
      <c r="A51" s="323"/>
      <c r="B51" s="322"/>
      <c r="C51" s="322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  <c r="AL51" s="322"/>
      <c r="AM51" s="322"/>
      <c r="AN51" s="322"/>
      <c r="AO51" s="322"/>
      <c r="AP51" s="322"/>
      <c r="AQ51" s="322"/>
      <c r="AR51" s="322"/>
      <c r="AS51" s="322"/>
      <c r="AT51" s="322"/>
      <c r="AU51" s="321"/>
    </row>
    <row r="52" spans="1:47" ht="10.7" customHeight="1">
      <c r="A52" s="323"/>
      <c r="B52" s="322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2"/>
      <c r="AO52" s="322"/>
      <c r="AP52" s="322"/>
      <c r="AQ52" s="322"/>
      <c r="AR52" s="322"/>
      <c r="AS52" s="322"/>
      <c r="AT52" s="322"/>
      <c r="AU52" s="321"/>
    </row>
    <row r="53" spans="1:47" ht="10.7" customHeight="1">
      <c r="A53" s="323"/>
      <c r="B53" s="322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2"/>
      <c r="AM53" s="322"/>
      <c r="AN53" s="322"/>
      <c r="AO53" s="322"/>
      <c r="AP53" s="322"/>
      <c r="AQ53" s="322"/>
      <c r="AR53" s="322"/>
      <c r="AS53" s="322"/>
      <c r="AT53" s="322"/>
      <c r="AU53" s="321"/>
    </row>
    <row r="54" spans="1:47" ht="10.7" customHeight="1">
      <c r="A54" s="320"/>
      <c r="B54" s="319"/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19"/>
      <c r="AK54" s="319"/>
      <c r="AL54" s="319"/>
      <c r="AM54" s="319"/>
      <c r="AN54" s="319"/>
      <c r="AO54" s="319"/>
      <c r="AP54" s="319"/>
      <c r="AQ54" s="319"/>
      <c r="AR54" s="319"/>
      <c r="AS54" s="319"/>
      <c r="AT54" s="319"/>
      <c r="AU54" s="318"/>
    </row>
  </sheetData>
  <mergeCells count="92">
    <mergeCell ref="E26:I29"/>
    <mergeCell ref="J26:O29"/>
    <mergeCell ref="P26:T29"/>
    <mergeCell ref="U26:W29"/>
    <mergeCell ref="A42:D45"/>
    <mergeCell ref="E42:I45"/>
    <mergeCell ref="J42:O45"/>
    <mergeCell ref="P42:T45"/>
    <mergeCell ref="X42:Z45"/>
    <mergeCell ref="U42:W45"/>
    <mergeCell ref="AF42:AK45"/>
    <mergeCell ref="AF22:AK25"/>
    <mergeCell ref="AF26:AK29"/>
    <mergeCell ref="X38:Z41"/>
    <mergeCell ref="AA38:AE41"/>
    <mergeCell ref="AF38:AK41"/>
    <mergeCell ref="AA42:AE45"/>
    <mergeCell ref="X26:Z29"/>
    <mergeCell ref="AA26:AE29"/>
    <mergeCell ref="A38:D41"/>
    <mergeCell ref="E38:I41"/>
    <mergeCell ref="J38:O41"/>
    <mergeCell ref="P38:T41"/>
    <mergeCell ref="A34:D37"/>
    <mergeCell ref="U38:W41"/>
    <mergeCell ref="J34:O37"/>
    <mergeCell ref="P34:T37"/>
    <mergeCell ref="U34:W37"/>
    <mergeCell ref="A46:AU54"/>
    <mergeCell ref="A22:D25"/>
    <mergeCell ref="E22:I25"/>
    <mergeCell ref="J22:O25"/>
    <mergeCell ref="P22:T25"/>
    <mergeCell ref="U22:W25"/>
    <mergeCell ref="X22:Z25"/>
    <mergeCell ref="E34:I37"/>
    <mergeCell ref="X30:Z33"/>
    <mergeCell ref="AF34:AK37"/>
    <mergeCell ref="AA30:AE33"/>
    <mergeCell ref="AF30:AK33"/>
    <mergeCell ref="U30:W33"/>
    <mergeCell ref="X34:Z37"/>
    <mergeCell ref="AA34:AE37"/>
    <mergeCell ref="A18:D21"/>
    <mergeCell ref="E18:I21"/>
    <mergeCell ref="J18:O21"/>
    <mergeCell ref="P18:T21"/>
    <mergeCell ref="U18:W21"/>
    <mergeCell ref="E30:I33"/>
    <mergeCell ref="J30:O33"/>
    <mergeCell ref="P30:T33"/>
    <mergeCell ref="A30:D33"/>
    <mergeCell ref="A26:D29"/>
    <mergeCell ref="X14:Z17"/>
    <mergeCell ref="AA14:AE17"/>
    <mergeCell ref="AA18:AE21"/>
    <mergeCell ref="AA22:AE25"/>
    <mergeCell ref="AF18:AK21"/>
    <mergeCell ref="X18:Z21"/>
    <mergeCell ref="U6:W9"/>
    <mergeCell ref="AA10:AE13"/>
    <mergeCell ref="AF10:AK13"/>
    <mergeCell ref="X10:Z13"/>
    <mergeCell ref="J10:O13"/>
    <mergeCell ref="P10:T13"/>
    <mergeCell ref="U10:W13"/>
    <mergeCell ref="A10:D13"/>
    <mergeCell ref="E10:I13"/>
    <mergeCell ref="A6:D9"/>
    <mergeCell ref="E6:I9"/>
    <mergeCell ref="J6:O9"/>
    <mergeCell ref="P6:T9"/>
    <mergeCell ref="AL4:AU5"/>
    <mergeCell ref="X6:Z9"/>
    <mergeCell ref="AA6:AE9"/>
    <mergeCell ref="AF6:AK9"/>
    <mergeCell ref="A14:D17"/>
    <mergeCell ref="E14:I17"/>
    <mergeCell ref="J14:O17"/>
    <mergeCell ref="P14:T17"/>
    <mergeCell ref="U14:W17"/>
    <mergeCell ref="AF14:AK17"/>
    <mergeCell ref="S1:AE3"/>
    <mergeCell ref="AP1:AU2"/>
    <mergeCell ref="A4:D5"/>
    <mergeCell ref="E4:I5"/>
    <mergeCell ref="J4:O5"/>
    <mergeCell ref="P4:T5"/>
    <mergeCell ref="U4:W5"/>
    <mergeCell ref="X4:Z5"/>
    <mergeCell ref="AA4:AE5"/>
    <mergeCell ref="AF4:AK5"/>
  </mergeCells>
  <phoneticPr fontId="4"/>
  <printOptions horizontalCentered="1" verticalCentered="1"/>
  <pageMargins left="0.78740157480314965" right="0.78740157480314965" top="0.98425196850393704" bottom="0.59055118110236227" header="0.51181102362204722" footer="0.51181102362204722"/>
  <pageSetup paperSize="9" orientation="landscape" horizontalDpi="4294967292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345-A09E-4726-BD41-43F3681639CC}">
  <dimension ref="B1:AQ336"/>
  <sheetViews>
    <sheetView view="pageBreakPreview" topLeftCell="A5" zoomScale="55" zoomScaleNormal="55" zoomScaleSheetLayoutView="55" workbookViewId="0">
      <pane xSplit="5" ySplit="2" topLeftCell="S7" activePane="bottomRight" state="frozen"/>
      <selection activeCell="A16" sqref="A16:E16"/>
      <selection pane="topRight" activeCell="A16" sqref="A16:E16"/>
      <selection pane="bottomLeft" activeCell="A16" sqref="A16:E16"/>
      <selection pane="bottomRight" activeCell="J107" sqref="J107"/>
    </sheetView>
  </sheetViews>
  <sheetFormatPr defaultColWidth="10" defaultRowHeight="16.5" outlineLevelRow="1"/>
  <cols>
    <col min="1" max="1" width="1" style="9" customWidth="1"/>
    <col min="2" max="2" width="9.875" style="119" customWidth="1"/>
    <col min="3" max="3" width="34.375" style="119" customWidth="1"/>
    <col min="4" max="4" width="56.5" style="119" customWidth="1"/>
    <col min="5" max="5" width="10.75" style="119" bestFit="1" customWidth="1"/>
    <col min="6" max="6" width="7.25" style="119" bestFit="1" customWidth="1"/>
    <col min="7" max="8" width="14.5" style="119" customWidth="1"/>
    <col min="9" max="9" width="25.625" style="119" customWidth="1"/>
    <col min="10" max="12" width="10" style="119"/>
    <col min="13" max="13" width="64" style="119" bestFit="1" customWidth="1"/>
    <col min="14" max="14" width="59.125" style="119" bestFit="1" customWidth="1"/>
    <col min="15" max="16" width="7.875" style="119" bestFit="1" customWidth="1"/>
    <col min="17" max="17" width="13.375" style="119" bestFit="1" customWidth="1"/>
    <col min="18" max="18" width="13.875" style="119" bestFit="1" customWidth="1"/>
    <col min="19" max="19" width="7.875" style="119" bestFit="1" customWidth="1"/>
    <col min="20" max="20" width="10" style="119"/>
    <col min="21" max="21" width="7.875" style="119" bestFit="1" customWidth="1"/>
    <col min="22" max="24" width="13.375" style="119" bestFit="1" customWidth="1"/>
    <col min="25" max="25" width="9.125" style="119" bestFit="1" customWidth="1"/>
    <col min="26" max="27" width="13.375" style="119" bestFit="1" customWidth="1"/>
    <col min="28" max="28" width="8.25" style="119" bestFit="1" customWidth="1"/>
    <col min="29" max="29" width="13.375" style="119" bestFit="1" customWidth="1"/>
    <col min="30" max="30" width="10.5" style="119" bestFit="1" customWidth="1"/>
    <col min="31" max="31" width="7.875" style="119" bestFit="1" customWidth="1"/>
    <col min="32" max="33" width="13.375" style="119" bestFit="1" customWidth="1"/>
    <col min="34" max="34" width="15.5" style="119" bestFit="1" customWidth="1"/>
    <col min="35" max="36" width="10.625" style="119" bestFit="1" customWidth="1"/>
    <col min="37" max="38" width="12.75" style="119" bestFit="1" customWidth="1"/>
    <col min="39" max="39" width="13" style="119" customWidth="1"/>
    <col min="40" max="40" width="13.5" style="119" bestFit="1" customWidth="1"/>
    <col min="41" max="41" width="10" style="119"/>
    <col min="42" max="42" width="11.625" style="119" bestFit="1" customWidth="1"/>
    <col min="43" max="43" width="10" style="119"/>
    <col min="44" max="16384" width="10" style="9"/>
  </cols>
  <sheetData>
    <row r="1" spans="2:43" s="7" customFormat="1" ht="20.25" hidden="1" outlineLevel="1">
      <c r="B1" s="10"/>
      <c r="C1" s="10"/>
      <c r="D1" s="10"/>
      <c r="E1" s="11"/>
      <c r="F1" s="10"/>
      <c r="G1" s="12"/>
      <c r="H1" s="13"/>
      <c r="I1" s="10"/>
      <c r="J1" s="14"/>
      <c r="K1" s="15"/>
      <c r="L1" s="16"/>
      <c r="M1" s="10"/>
      <c r="N1" s="10"/>
      <c r="O1" s="10"/>
      <c r="P1" s="10"/>
      <c r="Q1" s="17"/>
      <c r="R1" s="17"/>
      <c r="S1" s="17"/>
      <c r="T1" s="17"/>
      <c r="U1" s="18"/>
      <c r="V1" s="17"/>
      <c r="W1" s="17"/>
      <c r="X1" s="17"/>
      <c r="Y1" s="17"/>
      <c r="Z1" s="17"/>
      <c r="AA1" s="10"/>
      <c r="AB1" s="10"/>
      <c r="AC1" s="10"/>
      <c r="AD1" s="10"/>
      <c r="AE1" s="10"/>
      <c r="AF1" s="10"/>
      <c r="AG1" s="10"/>
      <c r="AH1" s="10"/>
      <c r="AI1" s="19"/>
      <c r="AJ1" s="19"/>
      <c r="AK1" s="19"/>
      <c r="AL1" s="19"/>
      <c r="AM1" s="19"/>
      <c r="AN1" s="19"/>
      <c r="AO1" s="20"/>
      <c r="AP1" s="21" t="s">
        <v>30</v>
      </c>
      <c r="AQ1" s="10"/>
    </row>
    <row r="2" spans="2:43" s="7" customFormat="1" ht="20.25" hidden="1" outlineLevel="1">
      <c r="B2" s="10"/>
      <c r="C2" s="10"/>
      <c r="D2" s="10"/>
      <c r="E2" s="11"/>
      <c r="F2" s="10"/>
      <c r="G2" s="12"/>
      <c r="H2" s="13"/>
      <c r="I2" s="10"/>
      <c r="J2" s="14"/>
      <c r="K2" s="15"/>
      <c r="L2" s="16"/>
      <c r="M2" s="10"/>
      <c r="N2" s="10"/>
      <c r="O2" s="10"/>
      <c r="P2" s="10"/>
      <c r="Q2" s="17"/>
      <c r="R2" s="17"/>
      <c r="S2" s="17"/>
      <c r="T2" s="17"/>
      <c r="U2" s="18"/>
      <c r="V2" s="17"/>
      <c r="W2" s="17"/>
      <c r="X2" s="17"/>
      <c r="Y2" s="17"/>
      <c r="Z2" s="17"/>
      <c r="AA2" s="10"/>
      <c r="AB2" s="10"/>
      <c r="AC2" s="10"/>
      <c r="AD2" s="10"/>
      <c r="AE2" s="10"/>
      <c r="AF2" s="10"/>
      <c r="AG2" s="10"/>
      <c r="AH2" s="22" t="s">
        <v>31</v>
      </c>
      <c r="AI2" s="22" t="s">
        <v>32</v>
      </c>
      <c r="AJ2" s="22" t="s">
        <v>33</v>
      </c>
      <c r="AK2" s="22" t="s">
        <v>34</v>
      </c>
      <c r="AL2" s="22" t="s">
        <v>35</v>
      </c>
      <c r="AM2" s="23" t="s">
        <v>36</v>
      </c>
      <c r="AN2" s="22" t="s">
        <v>37</v>
      </c>
      <c r="AO2" s="22" t="s">
        <v>38</v>
      </c>
      <c r="AP2" s="21" t="s">
        <v>39</v>
      </c>
      <c r="AQ2" s="10"/>
    </row>
    <row r="3" spans="2:43" s="8" customFormat="1" ht="22.5" hidden="1" customHeight="1" outlineLevel="1">
      <c r="B3" s="24"/>
      <c r="C3" s="17"/>
      <c r="D3" s="25"/>
      <c r="E3" s="26"/>
      <c r="F3" s="27"/>
      <c r="G3" s="28"/>
      <c r="H3" s="28"/>
      <c r="I3" s="17"/>
      <c r="J3" s="29"/>
      <c r="K3" s="30"/>
      <c r="L3" s="31"/>
      <c r="M3" s="17"/>
      <c r="N3" s="17"/>
      <c r="O3" s="17"/>
      <c r="P3" s="17"/>
      <c r="Q3" s="32"/>
      <c r="R3" s="32"/>
      <c r="S3" s="32"/>
      <c r="T3" s="32"/>
      <c r="U3" s="18"/>
      <c r="V3" s="32"/>
      <c r="W3" s="32"/>
      <c r="X3" s="32"/>
      <c r="Y3" s="32"/>
      <c r="Z3" s="32"/>
      <c r="AA3" s="33"/>
      <c r="AB3" s="33"/>
      <c r="AC3" s="33"/>
      <c r="AD3" s="33"/>
      <c r="AE3" s="33"/>
      <c r="AF3" s="17"/>
      <c r="AG3" s="17"/>
      <c r="AH3" s="34"/>
      <c r="AI3" s="34"/>
      <c r="AJ3" s="34"/>
      <c r="AK3" s="34"/>
      <c r="AL3" s="34"/>
      <c r="AM3" s="34"/>
      <c r="AN3" s="34"/>
      <c r="AO3" s="34"/>
      <c r="AP3" s="21" t="s">
        <v>40</v>
      </c>
      <c r="AQ3" s="17"/>
    </row>
    <row r="4" spans="2:43" s="8" customFormat="1" ht="12.75" hidden="1" customHeight="1" outlineLevel="1">
      <c r="B4" s="24"/>
      <c r="C4" s="25"/>
      <c r="D4" s="25"/>
      <c r="E4" s="26"/>
      <c r="F4" s="27"/>
      <c r="G4" s="28"/>
      <c r="H4" s="28"/>
      <c r="I4" s="35"/>
      <c r="J4" s="29"/>
      <c r="K4" s="30"/>
      <c r="L4" s="31"/>
      <c r="M4" s="293" t="s">
        <v>7</v>
      </c>
      <c r="N4" s="293" t="s">
        <v>8</v>
      </c>
      <c r="O4" s="293" t="s">
        <v>9</v>
      </c>
      <c r="P4" s="294" t="s">
        <v>3</v>
      </c>
      <c r="Q4" s="295" t="s">
        <v>10</v>
      </c>
      <c r="R4" s="36" t="s">
        <v>41</v>
      </c>
      <c r="S4" s="37"/>
      <c r="T4" s="37"/>
      <c r="U4" s="37"/>
      <c r="V4" s="38"/>
      <c r="W4" s="39" t="s">
        <v>42</v>
      </c>
      <c r="X4" s="40" t="s">
        <v>43</v>
      </c>
      <c r="Y4" s="40" t="s">
        <v>44</v>
      </c>
      <c r="Z4" s="40" t="s">
        <v>45</v>
      </c>
      <c r="AA4" s="41" t="s">
        <v>46</v>
      </c>
      <c r="AB4" s="41"/>
      <c r="AC4" s="41"/>
      <c r="AD4" s="41"/>
      <c r="AE4" s="41"/>
      <c r="AF4" s="41"/>
      <c r="AG4" s="41"/>
      <c r="AH4" s="42"/>
      <c r="AI4" s="43" t="s">
        <v>20</v>
      </c>
      <c r="AJ4" s="43"/>
      <c r="AK4" s="43"/>
      <c r="AL4" s="43"/>
      <c r="AM4" s="43"/>
      <c r="AN4" s="43"/>
      <c r="AO4" s="43"/>
      <c r="AP4" s="44"/>
      <c r="AQ4" s="17"/>
    </row>
    <row r="5" spans="2:43" s="8" customFormat="1" ht="22.5" customHeight="1" collapsed="1">
      <c r="B5" s="24"/>
      <c r="C5" s="25" t="s">
        <v>47</v>
      </c>
      <c r="D5" s="45"/>
      <c r="E5" s="46"/>
      <c r="F5" s="47"/>
      <c r="G5" s="48"/>
      <c r="H5" s="48"/>
      <c r="I5" s="35" t="e">
        <f>#REF!</f>
        <v>#REF!</v>
      </c>
      <c r="J5" s="29"/>
      <c r="K5" s="30"/>
      <c r="L5" s="31"/>
      <c r="M5" s="293"/>
      <c r="N5" s="293"/>
      <c r="O5" s="293"/>
      <c r="P5" s="294"/>
      <c r="Q5" s="295"/>
      <c r="R5" s="49"/>
      <c r="S5" s="50"/>
      <c r="T5" s="50"/>
      <c r="U5" s="51" t="s">
        <v>48</v>
      </c>
      <c r="V5" s="52" t="s">
        <v>49</v>
      </c>
      <c r="W5" s="53" t="s">
        <v>50</v>
      </c>
      <c r="X5" s="54" t="s">
        <v>50</v>
      </c>
      <c r="Y5" s="54" t="s">
        <v>50</v>
      </c>
      <c r="Z5" s="54" t="s">
        <v>50</v>
      </c>
      <c r="AA5" s="55" t="s">
        <v>51</v>
      </c>
      <c r="AB5" s="55" t="s">
        <v>48</v>
      </c>
      <c r="AC5" s="55" t="s">
        <v>52</v>
      </c>
      <c r="AD5" s="55" t="s">
        <v>53</v>
      </c>
      <c r="AE5" s="55" t="s">
        <v>54</v>
      </c>
      <c r="AF5" s="23" t="s">
        <v>55</v>
      </c>
      <c r="AG5" s="23" t="s">
        <v>56</v>
      </c>
      <c r="AH5" s="23" t="s">
        <v>57</v>
      </c>
      <c r="AI5" s="287" t="s">
        <v>58</v>
      </c>
      <c r="AJ5" s="288"/>
      <c r="AK5" s="287" t="s">
        <v>59</v>
      </c>
      <c r="AL5" s="288"/>
      <c r="AM5" s="23" t="s">
        <v>60</v>
      </c>
      <c r="AN5" s="23" t="s">
        <v>61</v>
      </c>
      <c r="AO5" s="23" t="s">
        <v>62</v>
      </c>
      <c r="AP5" s="23" t="s">
        <v>63</v>
      </c>
      <c r="AQ5" s="17"/>
    </row>
    <row r="6" spans="2:43" s="8" customFormat="1" ht="17.45" customHeight="1">
      <c r="B6" s="289" t="s">
        <v>0</v>
      </c>
      <c r="C6" s="290"/>
      <c r="D6" s="56" t="s">
        <v>1</v>
      </c>
      <c r="E6" s="57" t="s">
        <v>2</v>
      </c>
      <c r="F6" s="56" t="s">
        <v>3</v>
      </c>
      <c r="G6" s="58" t="s">
        <v>4</v>
      </c>
      <c r="H6" s="58" t="s">
        <v>5</v>
      </c>
      <c r="I6" s="59" t="s">
        <v>6</v>
      </c>
      <c r="J6" s="29" t="s">
        <v>11</v>
      </c>
      <c r="K6" s="30" t="s">
        <v>64</v>
      </c>
      <c r="L6" s="31" t="s">
        <v>65</v>
      </c>
      <c r="M6" s="293"/>
      <c r="N6" s="293"/>
      <c r="O6" s="293"/>
      <c r="P6" s="294"/>
      <c r="Q6" s="295"/>
      <c r="R6" s="60"/>
      <c r="S6" s="61"/>
      <c r="T6" s="61"/>
      <c r="U6" s="62"/>
      <c r="V6" s="63"/>
      <c r="W6" s="64" t="s">
        <v>66</v>
      </c>
      <c r="X6" s="65" t="s">
        <v>66</v>
      </c>
      <c r="Y6" s="65" t="s">
        <v>66</v>
      </c>
      <c r="Z6" s="65" t="s">
        <v>66</v>
      </c>
      <c r="AA6" s="66" t="s">
        <v>67</v>
      </c>
      <c r="AB6" s="66" t="s">
        <v>68</v>
      </c>
      <c r="AC6" s="66" t="s">
        <v>69</v>
      </c>
      <c r="AD6" s="66" t="s">
        <v>70</v>
      </c>
      <c r="AE6" s="66" t="s">
        <v>71</v>
      </c>
      <c r="AF6" s="67" t="s">
        <v>72</v>
      </c>
      <c r="AG6" s="67" t="s">
        <v>73</v>
      </c>
      <c r="AH6" s="67" t="s">
        <v>74</v>
      </c>
      <c r="AI6" s="291" t="s">
        <v>75</v>
      </c>
      <c r="AJ6" s="292"/>
      <c r="AK6" s="291" t="s">
        <v>76</v>
      </c>
      <c r="AL6" s="292"/>
      <c r="AM6" s="67" t="s">
        <v>77</v>
      </c>
      <c r="AN6" s="67" t="s">
        <v>78</v>
      </c>
      <c r="AO6" s="67" t="s">
        <v>79</v>
      </c>
      <c r="AP6" s="67" t="s">
        <v>80</v>
      </c>
      <c r="AQ6" s="17"/>
    </row>
    <row r="7" spans="2:43" s="8" customFormat="1" ht="20.25" hidden="1" customHeight="1">
      <c r="B7" s="99"/>
      <c r="C7" s="68"/>
      <c r="D7" s="68"/>
      <c r="E7" s="69"/>
      <c r="F7" s="70"/>
      <c r="G7" s="71"/>
      <c r="H7" s="71"/>
      <c r="I7" s="103"/>
      <c r="J7" s="72"/>
      <c r="K7" s="73"/>
      <c r="L7" s="74"/>
      <c r="M7" s="75"/>
      <c r="N7" s="75">
        <f t="shared" ref="N7:N132" si="0">(D7)</f>
        <v>0</v>
      </c>
      <c r="O7" s="76"/>
      <c r="P7" s="77"/>
      <c r="Q7" s="78" t="str">
        <f t="shared" ref="Q7:Q13" si="1">IF(COUNT(V8:Z8,AP8)=0,0,IF(Q8=ROUNDDOWN(W8,0),CONCATENATE("ﾌﾞ-P",W7),IF(Q8=ROUNDDOWN(X8,0),CONCATENATE("ｾ-P",X7),IF(Q8=ROUNDDOWN(Y8,0),CONCATENATE("コ-P",Y7),IF(Q8=ROUNDDOWN(Z8,0),CONCATENATE("施-P",Z7),IF(Q8=ROUNDDOWN(AP8,0),CONCATENATE("歩-",AP7),IF(Q8=ROUNDDOWN(V8,-1),CONCATENATE(V7))))))))</f>
        <v>ﾌﾞ-P</v>
      </c>
      <c r="R7" s="79"/>
      <c r="S7" s="80"/>
      <c r="T7" s="80"/>
      <c r="U7" s="81"/>
      <c r="V7" s="82"/>
      <c r="W7" s="83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4"/>
      <c r="AJ7" s="85"/>
      <c r="AK7" s="86"/>
      <c r="AL7" s="86"/>
      <c r="AM7" s="86"/>
      <c r="AN7" s="86"/>
      <c r="AO7" s="80"/>
      <c r="AP7" s="80" t="str">
        <f>IF(AND($V8&lt;=0,$AH8=0,$AO8=0),"見積",IF(AND($V8=0,$AH8&lt;=0,$AO8=0),"材",IF(AND($V8=0,$AH8=0,$AO8&lt;=0),"労","複合")))</f>
        <v>複合</v>
      </c>
      <c r="AQ7" s="17"/>
    </row>
    <row r="8" spans="2:43" s="8" customFormat="1" ht="20.25" hidden="1" customHeight="1">
      <c r="B8" s="101">
        <v>4</v>
      </c>
      <c r="C8" s="87" t="s">
        <v>175</v>
      </c>
      <c r="D8" s="87" t="s">
        <v>22</v>
      </c>
      <c r="E8" s="88"/>
      <c r="F8" s="89"/>
      <c r="G8" s="90"/>
      <c r="H8" s="90"/>
      <c r="I8" s="104"/>
      <c r="J8" s="72"/>
      <c r="K8" s="73"/>
      <c r="L8" s="74"/>
      <c r="M8" s="91" t="str">
        <f>(C8)</f>
        <v>舞台照明設備工事</v>
      </c>
      <c r="N8" s="91" t="str">
        <f t="shared" si="0"/>
        <v>更新照明器具</v>
      </c>
      <c r="O8" s="92">
        <f>E8</f>
        <v>0</v>
      </c>
      <c r="P8" s="93">
        <f t="shared" ref="P8" si="2">F8</f>
        <v>0</v>
      </c>
      <c r="Q8" s="94">
        <f>ROUNDDOWN(IF(COUNT($AP8)=0,0,MIN($AP8)),0)</f>
        <v>0</v>
      </c>
      <c r="R8" s="95"/>
      <c r="S8" s="96"/>
      <c r="T8" s="96"/>
      <c r="U8" s="62"/>
      <c r="V8" s="63" t="str">
        <f t="shared" ref="V8" si="3">IF(COUNT(R8:T8)=0,"",ROUNDDOWN(MIN(R8:T8)*U8,-1))</f>
        <v/>
      </c>
      <c r="W8" s="97"/>
      <c r="X8" s="96"/>
      <c r="Y8" s="96"/>
      <c r="Z8" s="96"/>
      <c r="AA8" s="96">
        <f t="shared" ref="AA8" si="4">MIN(V8:Z8)</f>
        <v>0</v>
      </c>
      <c r="AB8" s="98"/>
      <c r="AC8" s="96">
        <f>AA8*AB8</f>
        <v>0</v>
      </c>
      <c r="AD8" s="98"/>
      <c r="AE8" s="98"/>
      <c r="AF8" s="98"/>
      <c r="AG8" s="98"/>
      <c r="AH8" s="96">
        <f t="shared" ref="AH8" si="5">AC8*((1+AD8)+AE8+AF8+AG8)</f>
        <v>0</v>
      </c>
      <c r="AI8" s="96">
        <f>IF($AI7="",0,VLOOKUP(AI7,#REF!,2,FALSE))</f>
        <v>0</v>
      </c>
      <c r="AJ8" s="96">
        <f>IF($AJ7="",0,VLOOKUP(AJ7,#REF!,2,FALSE))</f>
        <v>0</v>
      </c>
      <c r="AK8" s="96">
        <f t="shared" ref="AK8:AL8" si="6">IF(AI8="","",AI8*AK7)</f>
        <v>0</v>
      </c>
      <c r="AL8" s="96">
        <f t="shared" si="6"/>
        <v>0</v>
      </c>
      <c r="AM8" s="96">
        <f>IF($AM7=0,0,#REF!)</f>
        <v>0</v>
      </c>
      <c r="AN8" s="96">
        <f t="shared" ref="AN8" si="7">IF(AI8="",0,AK8*AN7)+IF(AJ8="",0,AL8*AN7)</f>
        <v>0</v>
      </c>
      <c r="AO8" s="96">
        <f t="shared" ref="AO8" si="8">SUM(AK8:AN8)</f>
        <v>0</v>
      </c>
      <c r="AP8" s="96">
        <f>AH8+AO8</f>
        <v>0</v>
      </c>
      <c r="AQ8" s="17"/>
    </row>
    <row r="9" spans="2:43" s="8" customFormat="1" ht="20.25" hidden="1" customHeight="1">
      <c r="B9" s="99"/>
      <c r="C9" s="68"/>
      <c r="D9" s="68"/>
      <c r="E9" s="69"/>
      <c r="F9" s="70"/>
      <c r="G9" s="71"/>
      <c r="H9" s="71"/>
      <c r="I9" s="100"/>
      <c r="J9" s="72"/>
      <c r="K9" s="73"/>
      <c r="L9" s="74"/>
      <c r="M9" s="75"/>
      <c r="N9" s="75">
        <f t="shared" si="0"/>
        <v>0</v>
      </c>
      <c r="O9" s="76"/>
      <c r="P9" s="77"/>
      <c r="Q9" s="78" t="str">
        <f t="shared" si="1"/>
        <v>ｾ-P</v>
      </c>
      <c r="R9" s="79" t="s">
        <v>21</v>
      </c>
      <c r="S9" s="80"/>
      <c r="T9" s="80"/>
      <c r="U9" s="81">
        <v>0.65</v>
      </c>
      <c r="V9" s="82"/>
      <c r="W9" s="83" t="s">
        <v>174</v>
      </c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4" t="s">
        <v>33</v>
      </c>
      <c r="AJ9" s="85"/>
      <c r="AK9" s="86">
        <v>1.2999999999999999E-2</v>
      </c>
      <c r="AL9" s="86"/>
      <c r="AM9" s="86"/>
      <c r="AN9" s="86">
        <v>0.25</v>
      </c>
      <c r="AO9" s="80"/>
      <c r="AP9" s="80" t="e">
        <f t="shared" ref="AP9" si="9">IF(AND($V10&lt;=0,$AH10=0,$AO10=0),"見積",IF(AND($V10=0,$AH10&lt;=0,$AO10=0),"材",IF(AND($V10=0,$AH10=0,$AO10&lt;=0),"労","複合")))</f>
        <v>#REF!</v>
      </c>
      <c r="AQ9" s="17"/>
    </row>
    <row r="10" spans="2:43" s="8" customFormat="1" ht="20.25" hidden="1" customHeight="1">
      <c r="B10" s="101"/>
      <c r="C10" s="87" t="s">
        <v>101</v>
      </c>
      <c r="D10" s="87" t="s">
        <v>102</v>
      </c>
      <c r="E10" s="88">
        <v>102</v>
      </c>
      <c r="F10" s="89" t="s">
        <v>103</v>
      </c>
      <c r="G10" s="90">
        <f t="shared" ref="G10:G26" si="10">IF(Q10&lt;10,ROUNDDOWN(Q10,0),IF(Q10&lt;100,ROUNDDOWN((Q10),0),IF(Q10&lt;1000,ROUNDDOWN((Q10),-1),ROUNDDOWN(Q10,-(LEN(TEXT(Q10,"0"))-3)))))</f>
        <v>0</v>
      </c>
      <c r="H10" s="90">
        <f t="shared" ref="H10" si="11">TRUNC(E10*G10)</f>
        <v>0</v>
      </c>
      <c r="I10" s="105"/>
      <c r="J10" s="72"/>
      <c r="K10" s="73"/>
      <c r="L10" s="74"/>
      <c r="M10" s="91" t="str">
        <f>(C10)</f>
        <v>EM-IPEE-Sケーブル</v>
      </c>
      <c r="N10" s="91" t="str">
        <f t="shared" si="0"/>
        <v>0.3-1P、管内</v>
      </c>
      <c r="O10" s="92">
        <f>E10</f>
        <v>102</v>
      </c>
      <c r="P10" s="93" t="str">
        <f t="shared" ref="P10" si="12">F10</f>
        <v>ｍ</v>
      </c>
      <c r="Q10" s="94">
        <f t="shared" ref="Q10" si="13">ROUNDDOWN(IF(COUNT($AP10)=0,0,MIN($AP10)),0)</f>
        <v>0</v>
      </c>
      <c r="R10" s="95"/>
      <c r="S10" s="96"/>
      <c r="T10" s="96"/>
      <c r="U10" s="62">
        <v>0.65</v>
      </c>
      <c r="V10" s="63" t="str">
        <f t="shared" ref="V10:V26" si="14">IF(COUNT(R10:T10)=0,"",ROUNDDOWN(MIN(R10:T10)*U10,-1))</f>
        <v/>
      </c>
      <c r="W10" s="97">
        <v>114</v>
      </c>
      <c r="X10" s="96"/>
      <c r="Y10" s="96"/>
      <c r="Z10" s="96"/>
      <c r="AA10" s="96">
        <f t="shared" ref="AA10" si="15">MIN(V10:Z10)</f>
        <v>114</v>
      </c>
      <c r="AB10" s="98">
        <v>1.1000000000000001</v>
      </c>
      <c r="AC10" s="96">
        <f t="shared" ref="AC10" si="16">AA10*AB10</f>
        <v>125.4</v>
      </c>
      <c r="AD10" s="98"/>
      <c r="AE10" s="98"/>
      <c r="AF10" s="98"/>
      <c r="AG10" s="98">
        <v>0.03</v>
      </c>
      <c r="AH10" s="96">
        <f t="shared" ref="AH10:AH12" si="17">AC10*((1+AD10)+AE10+AF10+AG10)</f>
        <v>129.16200000000001</v>
      </c>
      <c r="AI10" s="96" t="e">
        <f>IF($AI9="",0,VLOOKUP(AI9,#REF!,2,FALSE))</f>
        <v>#REF!</v>
      </c>
      <c r="AJ10" s="96">
        <f>IF($AJ9="",0,VLOOKUP(AJ9,#REF!,2,FALSE))</f>
        <v>0</v>
      </c>
      <c r="AK10" s="96" t="e">
        <f t="shared" ref="AK10:AL10" si="18">IF(AI10="","",AI10*AK9)</f>
        <v>#REF!</v>
      </c>
      <c r="AL10" s="96">
        <f t="shared" si="18"/>
        <v>0</v>
      </c>
      <c r="AM10" s="96">
        <f>IF($AM9=0,0,#REF!)</f>
        <v>0</v>
      </c>
      <c r="AN10" s="96" t="e">
        <f t="shared" ref="AN10" si="19">IF(AI10="",0,AK10*AN9)+IF(AJ10="",0,AL10*AN9)</f>
        <v>#REF!</v>
      </c>
      <c r="AO10" s="96" t="e">
        <f>SUM(AK10:AN10)</f>
        <v>#REF!</v>
      </c>
      <c r="AP10" s="96" t="e">
        <f t="shared" ref="AP10:AP24" si="20">AH10+AO10</f>
        <v>#REF!</v>
      </c>
      <c r="AQ10" s="17"/>
    </row>
    <row r="11" spans="2:43" s="8" customFormat="1" ht="20.25" hidden="1" customHeight="1">
      <c r="B11" s="99"/>
      <c r="C11" s="68"/>
      <c r="D11" s="68"/>
      <c r="E11" s="69"/>
      <c r="F11" s="70"/>
      <c r="G11" s="71"/>
      <c r="H11" s="71"/>
      <c r="I11" s="103"/>
      <c r="J11" s="72"/>
      <c r="K11" s="73"/>
      <c r="L11" s="74"/>
      <c r="M11" s="75"/>
      <c r="N11" s="75">
        <f t="shared" si="0"/>
        <v>0</v>
      </c>
      <c r="O11" s="76"/>
      <c r="P11" s="77"/>
      <c r="Q11" s="78" t="str">
        <f t="shared" si="1"/>
        <v>ｾ-P</v>
      </c>
      <c r="R11" s="79" t="str">
        <f>$R$9</f>
        <v>Panasonic</v>
      </c>
      <c r="S11" s="80"/>
      <c r="T11" s="80"/>
      <c r="U11" s="81"/>
      <c r="V11" s="82"/>
      <c r="W11" s="83" t="s">
        <v>174</v>
      </c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4" t="s">
        <v>33</v>
      </c>
      <c r="AJ11" s="85"/>
      <c r="AK11" s="86">
        <v>1.26E-2</v>
      </c>
      <c r="AL11" s="86"/>
      <c r="AM11" s="86"/>
      <c r="AN11" s="86">
        <v>0.25</v>
      </c>
      <c r="AO11" s="80"/>
      <c r="AP11" s="80" t="e">
        <f t="shared" ref="AP11" si="21">IF(AND($V12&lt;=0,$AH12=0,$AO12=0),"見積",IF(AND($V12=0,$AH12&lt;=0,$AO12=0),"材",IF(AND($V12=0,$AH12=0,$AO12&lt;=0),"労","複合")))</f>
        <v>#REF!</v>
      </c>
      <c r="AQ11" s="17"/>
    </row>
    <row r="12" spans="2:43" s="8" customFormat="1" ht="20.25" hidden="1" customHeight="1">
      <c r="B12" s="101"/>
      <c r="C12" s="87" t="s">
        <v>101</v>
      </c>
      <c r="D12" s="87" t="s">
        <v>104</v>
      </c>
      <c r="E12" s="88">
        <v>26</v>
      </c>
      <c r="F12" s="89" t="s">
        <v>103</v>
      </c>
      <c r="G12" s="90">
        <f t="shared" si="10"/>
        <v>0</v>
      </c>
      <c r="H12" s="90">
        <f t="shared" ref="H12" si="22">TRUNC(E12*G12)</f>
        <v>0</v>
      </c>
      <c r="I12" s="104"/>
      <c r="J12" s="72"/>
      <c r="K12" s="73"/>
      <c r="L12" s="74"/>
      <c r="M12" s="91" t="str">
        <f>(C12)</f>
        <v>EM-IPEE-Sケーブル</v>
      </c>
      <c r="N12" s="91" t="str">
        <f t="shared" si="0"/>
        <v>0.3-2P、PF･CD管内</v>
      </c>
      <c r="O12" s="92">
        <f>E12</f>
        <v>26</v>
      </c>
      <c r="P12" s="93" t="str">
        <f t="shared" ref="P12" si="23">F12</f>
        <v>ｍ</v>
      </c>
      <c r="Q12" s="94">
        <f t="shared" ref="Q12" si="24">ROUNDDOWN(IF(COUNT($AP12)=0,0,MIN($AP12)),0)</f>
        <v>0</v>
      </c>
      <c r="R12" s="95"/>
      <c r="S12" s="96"/>
      <c r="T12" s="96"/>
      <c r="U12" s="62">
        <f>$U$10</f>
        <v>0.65</v>
      </c>
      <c r="V12" s="63" t="str">
        <f t="shared" si="14"/>
        <v/>
      </c>
      <c r="W12" s="97">
        <v>188</v>
      </c>
      <c r="X12" s="96"/>
      <c r="Y12" s="96"/>
      <c r="Z12" s="96"/>
      <c r="AA12" s="96">
        <f t="shared" ref="AA12" si="25">MIN(V12:Z12)</f>
        <v>188</v>
      </c>
      <c r="AB12" s="98">
        <f>$AB$10</f>
        <v>1.1000000000000001</v>
      </c>
      <c r="AC12" s="96">
        <f t="shared" ref="AC12" si="26">AA12*AB12</f>
        <v>206.8</v>
      </c>
      <c r="AD12" s="98"/>
      <c r="AE12" s="98"/>
      <c r="AF12" s="98"/>
      <c r="AG12" s="98">
        <f>$AG$10</f>
        <v>0.03</v>
      </c>
      <c r="AH12" s="96">
        <f t="shared" si="17"/>
        <v>213.00400000000002</v>
      </c>
      <c r="AI12" s="96" t="e">
        <f>IF($AI11="",0,VLOOKUP(AI11,#REF!,2,FALSE))</f>
        <v>#REF!</v>
      </c>
      <c r="AJ12" s="96">
        <f>IF($AJ11="",0,VLOOKUP(AJ11,#REF!,2,FALSE))</f>
        <v>0</v>
      </c>
      <c r="AK12" s="96" t="e">
        <f t="shared" ref="AK12:AL12" si="27">IF(AI12="","",AI12*AK11)</f>
        <v>#REF!</v>
      </c>
      <c r="AL12" s="96">
        <f t="shared" si="27"/>
        <v>0</v>
      </c>
      <c r="AM12" s="96">
        <f>IF($AM11=0,0,#REF!)</f>
        <v>0</v>
      </c>
      <c r="AN12" s="96" t="e">
        <f t="shared" ref="AN12" si="28">IF(AI12="",0,AK12*AN11)+IF(AJ12="",0,AL12*AN11)</f>
        <v>#REF!</v>
      </c>
      <c r="AO12" s="96" t="e">
        <f t="shared" ref="AO12" si="29">SUM(AK12:AN12)</f>
        <v>#REF!</v>
      </c>
      <c r="AP12" s="96" t="e">
        <f t="shared" si="20"/>
        <v>#REF!</v>
      </c>
      <c r="AQ12" s="17"/>
    </row>
    <row r="13" spans="2:43" s="8" customFormat="1" ht="20.25" hidden="1" customHeight="1">
      <c r="B13" s="99"/>
      <c r="C13" s="68"/>
      <c r="D13" s="68"/>
      <c r="E13" s="69"/>
      <c r="F13" s="70"/>
      <c r="G13" s="71"/>
      <c r="H13" s="71"/>
      <c r="I13" s="100"/>
      <c r="J13" s="72"/>
      <c r="K13" s="73"/>
      <c r="L13" s="74"/>
      <c r="M13" s="75"/>
      <c r="N13" s="75">
        <f t="shared" si="0"/>
        <v>0</v>
      </c>
      <c r="O13" s="76"/>
      <c r="P13" s="77"/>
      <c r="Q13" s="78" t="str">
        <f t="shared" si="1"/>
        <v>ﾌﾞ-P</v>
      </c>
      <c r="R13" s="79" t="str">
        <f>$R$9</f>
        <v>Panasonic</v>
      </c>
      <c r="S13" s="80"/>
      <c r="T13" s="80"/>
      <c r="U13" s="81"/>
      <c r="V13" s="82"/>
      <c r="W13" s="83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4" t="s">
        <v>33</v>
      </c>
      <c r="AJ13" s="85"/>
      <c r="AK13" s="86"/>
      <c r="AL13" s="86"/>
      <c r="AM13" s="86"/>
      <c r="AN13" s="86">
        <v>0.25</v>
      </c>
      <c r="AO13" s="80"/>
      <c r="AP13" s="80" t="e">
        <f t="shared" ref="AP13" si="30">IF(AND($V14&lt;=0,$AH14=0,$AO14=0),"見積",IF(AND($V14=0,$AH14&lt;=0,$AO14=0),"材",IF(AND($V14=0,$AH14=0,$AO14&lt;=0),"労","複合")))</f>
        <v>#REF!</v>
      </c>
      <c r="AQ13" s="17"/>
    </row>
    <row r="14" spans="2:43" s="8" customFormat="1" ht="20.25" hidden="1" customHeight="1">
      <c r="B14" s="101"/>
      <c r="C14" s="87" t="s">
        <v>105</v>
      </c>
      <c r="D14" s="87" t="s">
        <v>106</v>
      </c>
      <c r="E14" s="88">
        <v>6</v>
      </c>
      <c r="F14" s="89" t="s">
        <v>29</v>
      </c>
      <c r="G14" s="90">
        <f t="shared" si="10"/>
        <v>0</v>
      </c>
      <c r="H14" s="90">
        <f t="shared" ref="H14" si="31">TRUNC(E14*G14)</f>
        <v>0</v>
      </c>
      <c r="I14" s="105"/>
      <c r="J14" s="72"/>
      <c r="K14" s="73"/>
      <c r="L14" s="74"/>
      <c r="M14" s="91" t="str">
        <f>(C14)</f>
        <v>ボーダーライト　Ｂ</v>
      </c>
      <c r="N14" s="91" t="str">
        <f t="shared" si="0"/>
        <v>LED(赤、緑、青、白 3000K)　光源寿命：20000時間（光束維持率70％）</v>
      </c>
      <c r="O14" s="92">
        <f>E14</f>
        <v>6</v>
      </c>
      <c r="P14" s="93" t="str">
        <f t="shared" ref="P14" si="32">F14</f>
        <v>台</v>
      </c>
      <c r="Q14" s="94">
        <f t="shared" ref="Q14" si="33">ROUNDDOWN(IF(COUNT($AP14)=0,0,MIN($AP14)),0)</f>
        <v>0</v>
      </c>
      <c r="R14" s="95">
        <v>492700</v>
      </c>
      <c r="S14" s="96"/>
      <c r="T14" s="96"/>
      <c r="U14" s="62">
        <f t="shared" ref="U14" si="34">$U$10</f>
        <v>0.65</v>
      </c>
      <c r="V14" s="63">
        <f t="shared" si="14"/>
        <v>320250</v>
      </c>
      <c r="W14" s="97"/>
      <c r="X14" s="96"/>
      <c r="Y14" s="96"/>
      <c r="Z14" s="96"/>
      <c r="AA14" s="96">
        <f t="shared" ref="AA14" si="35">MIN(V14:Z14)</f>
        <v>320250</v>
      </c>
      <c r="AB14" s="98">
        <v>1</v>
      </c>
      <c r="AC14" s="96">
        <f t="shared" ref="AC14" si="36">AA14*AB14</f>
        <v>320250</v>
      </c>
      <c r="AD14" s="98"/>
      <c r="AE14" s="98"/>
      <c r="AF14" s="98"/>
      <c r="AG14" s="98">
        <v>0</v>
      </c>
      <c r="AH14" s="96">
        <f t="shared" ref="AH14" si="37">AC14*((1+AD14)+AE14+AF14+AG14)</f>
        <v>320250</v>
      </c>
      <c r="AI14" s="96" t="e">
        <f>IF($AI13="",0,VLOOKUP(AI13,#REF!,2,FALSE))</f>
        <v>#REF!</v>
      </c>
      <c r="AJ14" s="96">
        <f>IF($AJ13="",0,VLOOKUP(AJ13,#REF!,2,FALSE))</f>
        <v>0</v>
      </c>
      <c r="AK14" s="96" t="e">
        <f t="shared" ref="AK14:AL14" si="38">IF(AI14="","",AI14*AK13)</f>
        <v>#REF!</v>
      </c>
      <c r="AL14" s="96">
        <f t="shared" si="38"/>
        <v>0</v>
      </c>
      <c r="AM14" s="96">
        <f>IF($AM13=0,0,#REF!)</f>
        <v>0</v>
      </c>
      <c r="AN14" s="96" t="e">
        <f t="shared" ref="AN14" si="39">IF(AI14="",0,AK14*AN13)+IF(AJ14="",0,AL14*AN13)</f>
        <v>#REF!</v>
      </c>
      <c r="AO14" s="96" t="e">
        <f t="shared" ref="AO14" si="40">SUM(AK14:AN14)</f>
        <v>#REF!</v>
      </c>
      <c r="AP14" s="96" t="e">
        <f t="shared" si="20"/>
        <v>#REF!</v>
      </c>
      <c r="AQ14" s="17"/>
    </row>
    <row r="15" spans="2:43" s="8" customFormat="1" ht="20.25" hidden="1" customHeight="1">
      <c r="B15" s="99"/>
      <c r="C15" s="68"/>
      <c r="D15" s="68"/>
      <c r="E15" s="69"/>
      <c r="F15" s="70"/>
      <c r="G15" s="71"/>
      <c r="H15" s="71"/>
      <c r="I15" s="100"/>
      <c r="J15" s="72"/>
      <c r="K15" s="73"/>
      <c r="L15" s="74"/>
      <c r="M15" s="75"/>
      <c r="N15" s="75">
        <f t="shared" si="0"/>
        <v>0</v>
      </c>
      <c r="O15" s="76"/>
      <c r="P15" s="77"/>
      <c r="Q15" s="78" t="str">
        <f t="shared" ref="Q15" si="41">IF(COUNT(V16:Z16,AP16)=0,0,IF(Q16=ROUNDDOWN(W16,0),CONCATENATE("ﾌﾞ-P",W15),IF(Q16=ROUNDDOWN(X16,0),CONCATENATE("ｾ-P",X15),IF(Q16=ROUNDDOWN(Y16,0),CONCATENATE("コ-P",Y15),IF(Q16=ROUNDDOWN(Z16,0),CONCATENATE("施-P",Z15),IF(Q16=ROUNDDOWN(AP16,0),CONCATENATE("歩-",AP15),IF(Q16=ROUNDDOWN(V16,-1),CONCATENATE(V15))))))))</f>
        <v>ﾌﾞ-P</v>
      </c>
      <c r="R15" s="79" t="str">
        <f>$R$9</f>
        <v>Panasonic</v>
      </c>
      <c r="S15" s="80"/>
      <c r="T15" s="80"/>
      <c r="U15" s="81"/>
      <c r="V15" s="82"/>
      <c r="W15" s="83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4" t="s">
        <v>33</v>
      </c>
      <c r="AJ15" s="85"/>
      <c r="AK15" s="86"/>
      <c r="AL15" s="86"/>
      <c r="AM15" s="86"/>
      <c r="AN15" s="86">
        <v>0.25</v>
      </c>
      <c r="AO15" s="80"/>
      <c r="AP15" s="80" t="e">
        <f t="shared" ref="AP15" si="42">IF(AND($V16&lt;=0,$AH16=0,$AO16=0),"見積",IF(AND($V16=0,$AH16&lt;=0,$AO16=0),"材",IF(AND($V16=0,$AH16=0,$AO16&lt;=0),"労","複合")))</f>
        <v>#REF!</v>
      </c>
      <c r="AQ15" s="17"/>
    </row>
    <row r="16" spans="2:43" s="8" customFormat="1" ht="20.25" hidden="1" customHeight="1">
      <c r="B16" s="101"/>
      <c r="C16" s="87" t="s">
        <v>107</v>
      </c>
      <c r="D16" s="87" t="s">
        <v>108</v>
      </c>
      <c r="E16" s="88">
        <v>1</v>
      </c>
      <c r="F16" s="89" t="s">
        <v>29</v>
      </c>
      <c r="G16" s="90">
        <f t="shared" si="10"/>
        <v>0</v>
      </c>
      <c r="H16" s="90">
        <f t="shared" ref="H16" si="43">TRUNC(E16*G16)</f>
        <v>0</v>
      </c>
      <c r="I16" s="105"/>
      <c r="J16" s="72"/>
      <c r="K16" s="73"/>
      <c r="L16" s="74"/>
      <c r="M16" s="91" t="str">
        <f>(C16)</f>
        <v>同上用コンセントボックス</v>
      </c>
      <c r="N16" s="91" t="str">
        <f t="shared" si="0"/>
        <v>接地2Pﾀﾞﾌﾞﾙｺﾝｾﾝﾄ1コ＋DMX×1 電源TB付</v>
      </c>
      <c r="O16" s="92">
        <f>E16</f>
        <v>1</v>
      </c>
      <c r="P16" s="93" t="str">
        <f t="shared" ref="P16" si="44">F16</f>
        <v>台</v>
      </c>
      <c r="Q16" s="94">
        <f>ROUNDDOWN(IF(COUNT($AP16)=0,0,MIN($AP16)),0)</f>
        <v>0</v>
      </c>
      <c r="R16" s="95">
        <v>55000</v>
      </c>
      <c r="S16" s="96"/>
      <c r="T16" s="96"/>
      <c r="U16" s="62">
        <f t="shared" ref="U16" si="45">$U$10</f>
        <v>0.65</v>
      </c>
      <c r="V16" s="63">
        <f t="shared" si="14"/>
        <v>35750</v>
      </c>
      <c r="W16" s="97"/>
      <c r="X16" s="96"/>
      <c r="Y16" s="96"/>
      <c r="Z16" s="96"/>
      <c r="AA16" s="96">
        <f t="shared" ref="AA16" si="46">MIN(V16:Z16)</f>
        <v>35750</v>
      </c>
      <c r="AB16" s="98">
        <f>$AB$14</f>
        <v>1</v>
      </c>
      <c r="AC16" s="96">
        <f t="shared" ref="AC16" si="47">AA16*AB16</f>
        <v>35750</v>
      </c>
      <c r="AD16" s="98"/>
      <c r="AE16" s="98"/>
      <c r="AF16" s="98"/>
      <c r="AG16" s="98">
        <f>$AG$14</f>
        <v>0</v>
      </c>
      <c r="AH16" s="96">
        <f t="shared" ref="AH16" si="48">AC16*((1+AD16)+AE16+AF16+AG16)</f>
        <v>35750</v>
      </c>
      <c r="AI16" s="96" t="e">
        <f>IF($AI15="",0,VLOOKUP(AI15,#REF!,2,FALSE))</f>
        <v>#REF!</v>
      </c>
      <c r="AJ16" s="96">
        <f>IF($AJ15="",0,VLOOKUP(AJ15,#REF!,2,FALSE))</f>
        <v>0</v>
      </c>
      <c r="AK16" s="96" t="e">
        <f t="shared" ref="AK16:AL16" si="49">IF(AI16="","",AI16*AK15)</f>
        <v>#REF!</v>
      </c>
      <c r="AL16" s="96">
        <f t="shared" si="49"/>
        <v>0</v>
      </c>
      <c r="AM16" s="96">
        <f>IF($AM15=0,0,#REF!)</f>
        <v>0</v>
      </c>
      <c r="AN16" s="96" t="e">
        <f t="shared" ref="AN16" si="50">IF(AI16="",0,AK16*AN15)+IF(AJ16="",0,AL16*AN15)</f>
        <v>#REF!</v>
      </c>
      <c r="AO16" s="96" t="e">
        <f t="shared" ref="AO16" si="51">SUM(AK16:AN16)</f>
        <v>#REF!</v>
      </c>
      <c r="AP16" s="96" t="e">
        <f t="shared" si="20"/>
        <v>#REF!</v>
      </c>
      <c r="AQ16" s="17"/>
    </row>
    <row r="17" spans="2:43" s="8" customFormat="1" ht="20.25" hidden="1" customHeight="1">
      <c r="B17" s="99"/>
      <c r="C17" s="68"/>
      <c r="D17" s="68"/>
      <c r="E17" s="69"/>
      <c r="F17" s="70"/>
      <c r="G17" s="71"/>
      <c r="H17" s="71"/>
      <c r="I17" s="100"/>
      <c r="J17" s="72"/>
      <c r="K17" s="73"/>
      <c r="L17" s="74"/>
      <c r="M17" s="75"/>
      <c r="N17" s="75">
        <f t="shared" si="0"/>
        <v>0</v>
      </c>
      <c r="O17" s="76"/>
      <c r="P17" s="77"/>
      <c r="Q17" s="78" t="str">
        <f t="shared" ref="Q17" si="52">IF(COUNT(V18:Z18,AP18)=0,0,IF(Q18=ROUNDDOWN(W18,0),CONCATENATE("ﾌﾞ-P",W17),IF(Q18=ROUNDDOWN(X18,0),CONCATENATE("ｾ-P",X17),IF(Q18=ROUNDDOWN(Y18,0),CONCATENATE("コ-P",Y17),IF(Q18=ROUNDDOWN(Z18,0),CONCATENATE("施-P",Z17),IF(Q18=ROUNDDOWN(AP18,0),CONCATENATE("歩-",AP17),IF(Q18=ROUNDDOWN(V18,-1),CONCATENATE(V17))))))))</f>
        <v>ﾌﾞ-P</v>
      </c>
      <c r="R17" s="79" t="str">
        <f>$R$9</f>
        <v>Panasonic</v>
      </c>
      <c r="S17" s="80"/>
      <c r="T17" s="80"/>
      <c r="U17" s="81"/>
      <c r="V17" s="82"/>
      <c r="W17" s="83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4" t="s">
        <v>33</v>
      </c>
      <c r="AJ17" s="85"/>
      <c r="AK17" s="86"/>
      <c r="AL17" s="86"/>
      <c r="AM17" s="86"/>
      <c r="AN17" s="86">
        <v>0.25</v>
      </c>
      <c r="AO17" s="80"/>
      <c r="AP17" s="80" t="e">
        <f t="shared" ref="AP17" si="53">IF(AND($V18&lt;=0,$AH18=0,$AO18=0),"見積",IF(AND($V18=0,$AH18&lt;=0,$AO18=0),"材",IF(AND($V18=0,$AH18=0,$AO18&lt;=0),"労","複合")))</f>
        <v>#REF!</v>
      </c>
      <c r="AQ17" s="17"/>
    </row>
    <row r="18" spans="2:43" s="8" customFormat="1" ht="20.25" hidden="1" customHeight="1">
      <c r="B18" s="101"/>
      <c r="C18" s="87" t="s">
        <v>109</v>
      </c>
      <c r="D18" s="87" t="s">
        <v>110</v>
      </c>
      <c r="E18" s="88">
        <v>1</v>
      </c>
      <c r="F18" s="89" t="s">
        <v>111</v>
      </c>
      <c r="G18" s="90">
        <f t="shared" si="10"/>
        <v>0</v>
      </c>
      <c r="H18" s="90">
        <f t="shared" ref="H18" si="54">TRUNC(E18*G18)</f>
        <v>0</v>
      </c>
      <c r="I18" s="105"/>
      <c r="J18" s="72"/>
      <c r="K18" s="73"/>
      <c r="L18" s="74"/>
      <c r="M18" s="91" t="str">
        <f t="shared" ref="M18" si="55">(C18)</f>
        <v>サスペンションフライダクト</v>
      </c>
      <c r="N18" s="91" t="str">
        <f t="shared" si="0"/>
        <v>接地2P抜止ｺﾝｾﾝﾄ12ｹ＋DMX信号ｺﾈｸﾀ×1系統</v>
      </c>
      <c r="O18" s="92">
        <f t="shared" ref="O18:P18" si="56">E18</f>
        <v>1</v>
      </c>
      <c r="P18" s="93" t="str">
        <f t="shared" si="56"/>
        <v>列</v>
      </c>
      <c r="Q18" s="94">
        <f t="shared" ref="Q18" si="57">ROUNDDOWN(IF(COUNT($AP18)=0,0,MIN($AP18)),0)</f>
        <v>0</v>
      </c>
      <c r="R18" s="95">
        <v>950000</v>
      </c>
      <c r="S18" s="96"/>
      <c r="T18" s="96"/>
      <c r="U18" s="62">
        <f t="shared" ref="U18" si="58">$U$10</f>
        <v>0.65</v>
      </c>
      <c r="V18" s="63">
        <f t="shared" si="14"/>
        <v>617500</v>
      </c>
      <c r="W18" s="97"/>
      <c r="X18" s="96"/>
      <c r="Y18" s="96"/>
      <c r="Z18" s="96"/>
      <c r="AA18" s="96">
        <f t="shared" ref="AA18" si="59">MIN(V18:Z18)</f>
        <v>617500</v>
      </c>
      <c r="AB18" s="98">
        <f t="shared" ref="AB18" si="60">$AB$14</f>
        <v>1</v>
      </c>
      <c r="AC18" s="96">
        <f t="shared" ref="AC18" si="61">AA18*AB18</f>
        <v>617500</v>
      </c>
      <c r="AD18" s="98"/>
      <c r="AE18" s="98"/>
      <c r="AF18" s="98"/>
      <c r="AG18" s="98">
        <f t="shared" ref="AG18" si="62">$AG$14</f>
        <v>0</v>
      </c>
      <c r="AH18" s="96">
        <f t="shared" ref="AH18" si="63">AC18*((1+AD18)+AE18+AF18+AG18)</f>
        <v>617500</v>
      </c>
      <c r="AI18" s="96" t="e">
        <f>IF($AI17="",0,VLOOKUP(AI17,#REF!,2,FALSE))</f>
        <v>#REF!</v>
      </c>
      <c r="AJ18" s="96">
        <f>IF($AJ17="",0,VLOOKUP(AJ17,#REF!,2,FALSE))</f>
        <v>0</v>
      </c>
      <c r="AK18" s="96" t="e">
        <f t="shared" ref="AK18:AL18" si="64">IF(AI18="","",AI18*AK17)</f>
        <v>#REF!</v>
      </c>
      <c r="AL18" s="96">
        <f t="shared" si="64"/>
        <v>0</v>
      </c>
      <c r="AM18" s="96">
        <f>IF($AM17=0,0,#REF!)</f>
        <v>0</v>
      </c>
      <c r="AN18" s="96" t="e">
        <f t="shared" ref="AN18" si="65">IF(AI18="",0,AK18*AN17)+IF(AJ18="",0,AL18*AN17)</f>
        <v>#REF!</v>
      </c>
      <c r="AO18" s="96" t="e">
        <f t="shared" ref="AO18" si="66">SUM(AK18:AN18)</f>
        <v>#REF!</v>
      </c>
      <c r="AP18" s="96" t="e">
        <f t="shared" si="20"/>
        <v>#REF!</v>
      </c>
      <c r="AQ18" s="17"/>
    </row>
    <row r="19" spans="2:43" s="8" customFormat="1" ht="20.25" hidden="1" customHeight="1">
      <c r="B19" s="99"/>
      <c r="C19" s="68"/>
      <c r="D19" s="68"/>
      <c r="E19" s="69"/>
      <c r="F19" s="70"/>
      <c r="G19" s="71"/>
      <c r="H19" s="71"/>
      <c r="I19" s="100"/>
      <c r="J19" s="72"/>
      <c r="K19" s="73"/>
      <c r="L19" s="74"/>
      <c r="M19" s="75"/>
      <c r="N19" s="75">
        <f t="shared" si="0"/>
        <v>0</v>
      </c>
      <c r="O19" s="76"/>
      <c r="P19" s="77"/>
      <c r="Q19" s="78" t="str">
        <f t="shared" ref="Q19" si="67">IF(COUNT(V20:Z20,AP20)=0,0,IF(Q20=ROUNDDOWN(W20,0),CONCATENATE("ﾌﾞ-P",W19),IF(Q20=ROUNDDOWN(X20,0),CONCATENATE("ｾ-P",X19),IF(Q20=ROUNDDOWN(Y20,0),CONCATENATE("コ-P",Y19),IF(Q20=ROUNDDOWN(Z20,0),CONCATENATE("施-P",Z19),IF(Q20=ROUNDDOWN(AP20,0),CONCATENATE("歩-",AP19),IF(Q20=ROUNDDOWN(V20,-1),CONCATENATE(V19))))))))</f>
        <v>ﾌﾞ-P</v>
      </c>
      <c r="R19" s="79" t="str">
        <f>$R$9</f>
        <v>Panasonic</v>
      </c>
      <c r="S19" s="80"/>
      <c r="T19" s="80"/>
      <c r="U19" s="81"/>
      <c r="V19" s="82"/>
      <c r="W19" s="83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4" t="s">
        <v>33</v>
      </c>
      <c r="AJ19" s="85"/>
      <c r="AK19" s="86"/>
      <c r="AL19" s="86"/>
      <c r="AM19" s="86"/>
      <c r="AN19" s="86">
        <v>0.25</v>
      </c>
      <c r="AO19" s="80"/>
      <c r="AP19" s="80" t="e">
        <f t="shared" ref="AP19" si="68">IF(AND($V20&lt;=0,$AH20=0,$AO20=0),"見積",IF(AND($V20=0,$AH20&lt;=0,$AO20=0),"材",IF(AND($V20=0,$AH20=0,$AO20&lt;=0),"労","複合")))</f>
        <v>#REF!</v>
      </c>
      <c r="AQ19" s="17"/>
    </row>
    <row r="20" spans="2:43" s="8" customFormat="1" ht="20.25" hidden="1" customHeight="1">
      <c r="B20" s="101"/>
      <c r="C20" s="87" t="s">
        <v>112</v>
      </c>
      <c r="D20" s="87" t="s">
        <v>113</v>
      </c>
      <c r="E20" s="88">
        <v>3</v>
      </c>
      <c r="F20" s="89" t="s">
        <v>29</v>
      </c>
      <c r="G20" s="90">
        <f t="shared" si="10"/>
        <v>0</v>
      </c>
      <c r="H20" s="90">
        <f t="shared" ref="H20" si="69">TRUNC(E20*G20)</f>
        <v>0</v>
      </c>
      <c r="I20" s="105"/>
      <c r="J20" s="72"/>
      <c r="K20" s="73"/>
      <c r="L20" s="74"/>
      <c r="M20" s="91" t="str">
        <f t="shared" ref="M20" si="70">(C20)</f>
        <v>ＬＥＤ５００形ＳＨスポットライト　ＳＰ１</v>
      </c>
      <c r="N20" s="91" t="str">
        <f t="shared" si="0"/>
        <v>LED500形平凸ｽﾎﾟｯﾄ　3050K</v>
      </c>
      <c r="O20" s="92">
        <f t="shared" ref="O20:P20" si="71">E20</f>
        <v>3</v>
      </c>
      <c r="P20" s="93" t="str">
        <f t="shared" si="71"/>
        <v>台</v>
      </c>
      <c r="Q20" s="94">
        <f t="shared" ref="Q20" si="72">ROUNDDOWN(IF(COUNT($AP20)=0,0,MIN($AP20)),0)</f>
        <v>0</v>
      </c>
      <c r="R20" s="95">
        <v>410000</v>
      </c>
      <c r="S20" s="96"/>
      <c r="T20" s="96"/>
      <c r="U20" s="62">
        <f t="shared" ref="U20" si="73">$U$10</f>
        <v>0.65</v>
      </c>
      <c r="V20" s="63">
        <f t="shared" si="14"/>
        <v>266500</v>
      </c>
      <c r="W20" s="97"/>
      <c r="X20" s="96"/>
      <c r="Y20" s="96"/>
      <c r="Z20" s="96"/>
      <c r="AA20" s="96">
        <f t="shared" ref="AA20" si="74">MIN(V20:Z20)</f>
        <v>266500</v>
      </c>
      <c r="AB20" s="98">
        <f t="shared" ref="AB20" si="75">$AB$14</f>
        <v>1</v>
      </c>
      <c r="AC20" s="96">
        <f t="shared" ref="AC20" si="76">AA20*AB20</f>
        <v>266500</v>
      </c>
      <c r="AD20" s="98"/>
      <c r="AE20" s="98"/>
      <c r="AF20" s="98"/>
      <c r="AG20" s="98">
        <f t="shared" ref="AG20" si="77">$AG$14</f>
        <v>0</v>
      </c>
      <c r="AH20" s="96">
        <f t="shared" ref="AH20" si="78">AC20*((1+AD20)+AE20+AF20+AG20)</f>
        <v>266500</v>
      </c>
      <c r="AI20" s="96" t="e">
        <f>IF($AI19="",0,VLOOKUP(AI19,#REF!,2,FALSE))</f>
        <v>#REF!</v>
      </c>
      <c r="AJ20" s="96">
        <f>IF($AJ19="",0,VLOOKUP(AJ19,#REF!,2,FALSE))</f>
        <v>0</v>
      </c>
      <c r="AK20" s="96" t="e">
        <f t="shared" ref="AK20:AL20" si="79">IF(AI20="","",AI20*AK19)</f>
        <v>#REF!</v>
      </c>
      <c r="AL20" s="96">
        <f t="shared" si="79"/>
        <v>0</v>
      </c>
      <c r="AM20" s="96">
        <f>IF($AM19=0,0,#REF!)</f>
        <v>0</v>
      </c>
      <c r="AN20" s="96" t="e">
        <f t="shared" ref="AN20" si="80">IF(AI20="",0,AK20*AN19)+IF(AJ20="",0,AL20*AN19)</f>
        <v>#REF!</v>
      </c>
      <c r="AO20" s="96" t="e">
        <f t="shared" ref="AO20" si="81">SUM(AK20:AN20)</f>
        <v>#REF!</v>
      </c>
      <c r="AP20" s="96" t="e">
        <f t="shared" si="20"/>
        <v>#REF!</v>
      </c>
      <c r="AQ20" s="17"/>
    </row>
    <row r="21" spans="2:43" s="8" customFormat="1" ht="20.25" hidden="1" customHeight="1">
      <c r="B21" s="99"/>
      <c r="C21" s="68"/>
      <c r="D21" s="68"/>
      <c r="E21" s="69"/>
      <c r="F21" s="70"/>
      <c r="G21" s="71"/>
      <c r="H21" s="71"/>
      <c r="I21" s="100"/>
      <c r="J21" s="72"/>
      <c r="K21" s="73"/>
      <c r="L21" s="74"/>
      <c r="M21" s="75"/>
      <c r="N21" s="75">
        <f t="shared" si="0"/>
        <v>0</v>
      </c>
      <c r="O21" s="76"/>
      <c r="P21" s="77"/>
      <c r="Q21" s="78" t="str">
        <f t="shared" ref="Q21" si="82">IF(COUNT(V22:Z22,AP22)=0,0,IF(Q22=ROUNDDOWN(W22,0),CONCATENATE("ﾌﾞ-P",W21),IF(Q22=ROUNDDOWN(X22,0),CONCATENATE("ｾ-P",X21),IF(Q22=ROUNDDOWN(Y22,0),CONCATENATE("コ-P",Y21),IF(Q22=ROUNDDOWN(Z22,0),CONCATENATE("施-P",Z21),IF(Q22=ROUNDDOWN(AP22,0),CONCATENATE("歩-",AP21),IF(Q22=ROUNDDOWN(V22,-1),CONCATENATE(V21))))))))</f>
        <v>ﾌﾞ-P</v>
      </c>
      <c r="R21" s="79" t="s">
        <v>100</v>
      </c>
      <c r="S21" s="80"/>
      <c r="T21" s="80"/>
      <c r="U21" s="81"/>
      <c r="V21" s="82"/>
      <c r="W21" s="83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4" t="s">
        <v>33</v>
      </c>
      <c r="AJ21" s="85"/>
      <c r="AK21" s="86"/>
      <c r="AL21" s="86"/>
      <c r="AM21" s="86"/>
      <c r="AN21" s="86">
        <v>0.25</v>
      </c>
      <c r="AO21" s="80"/>
      <c r="AP21" s="80" t="e">
        <f t="shared" ref="AP21" si="83">IF(AND($V22&lt;=0,$AH22=0,$AO22=0),"見積",IF(AND($V22=0,$AH22&lt;=0,$AO22=0),"材",IF(AND($V22=0,$AH22=0,$AO22&lt;=0),"労","複合")))</f>
        <v>#REF!</v>
      </c>
      <c r="AQ21" s="17"/>
    </row>
    <row r="22" spans="2:43" s="8" customFormat="1" ht="20.25" hidden="1" customHeight="1">
      <c r="B22" s="101"/>
      <c r="C22" s="87" t="s">
        <v>114</v>
      </c>
      <c r="D22" s="87" t="s">
        <v>115</v>
      </c>
      <c r="E22" s="88">
        <v>3</v>
      </c>
      <c r="F22" s="89" t="s">
        <v>29</v>
      </c>
      <c r="G22" s="90">
        <f t="shared" si="10"/>
        <v>0</v>
      </c>
      <c r="H22" s="90">
        <f t="shared" ref="H22" si="84">TRUNC(E22*G22)</f>
        <v>0</v>
      </c>
      <c r="I22" s="105"/>
      <c r="J22" s="72"/>
      <c r="K22" s="73"/>
      <c r="L22" s="74"/>
      <c r="M22" s="91" t="str">
        <f t="shared" ref="M22" si="85">(C22)</f>
        <v>ＬＥＤ５００形ＦＭスポットライト　ＳＰ２</v>
      </c>
      <c r="N22" s="91" t="str">
        <f t="shared" si="0"/>
        <v>LED500形ﾌﾚﾈﾙｽﾎﾟｯﾄ　3050K</v>
      </c>
      <c r="O22" s="92">
        <f t="shared" ref="O22:P22" si="86">E22</f>
        <v>3</v>
      </c>
      <c r="P22" s="93" t="str">
        <f t="shared" si="86"/>
        <v>台</v>
      </c>
      <c r="Q22" s="94">
        <f t="shared" ref="Q22" si="87">ROUNDDOWN(IF(COUNT($AP22)=0,0,MIN($AP22)),0)</f>
        <v>0</v>
      </c>
      <c r="R22" s="95">
        <v>410000</v>
      </c>
      <c r="S22" s="96"/>
      <c r="T22" s="96"/>
      <c r="U22" s="62">
        <f t="shared" ref="U22" si="88">$U$10</f>
        <v>0.65</v>
      </c>
      <c r="V22" s="63">
        <f t="shared" si="14"/>
        <v>266500</v>
      </c>
      <c r="W22" s="97"/>
      <c r="X22" s="96"/>
      <c r="Y22" s="96"/>
      <c r="Z22" s="96"/>
      <c r="AA22" s="96">
        <f t="shared" ref="AA22" si="89">MIN(V22:Z22)</f>
        <v>266500</v>
      </c>
      <c r="AB22" s="98">
        <f t="shared" ref="AB22" si="90">$AB$14</f>
        <v>1</v>
      </c>
      <c r="AC22" s="96">
        <f t="shared" ref="AC22" si="91">AA22*AB22</f>
        <v>266500</v>
      </c>
      <c r="AD22" s="98"/>
      <c r="AE22" s="98"/>
      <c r="AF22" s="98"/>
      <c r="AG22" s="98">
        <f t="shared" ref="AG22" si="92">$AG$14</f>
        <v>0</v>
      </c>
      <c r="AH22" s="96">
        <f t="shared" ref="AH22" si="93">AC22*((1+AD22)+AE22+AF22+AG22)</f>
        <v>266500</v>
      </c>
      <c r="AI22" s="96" t="e">
        <f>IF($AI21="",0,VLOOKUP(AI21,#REF!,2,FALSE))</f>
        <v>#REF!</v>
      </c>
      <c r="AJ22" s="96">
        <f>IF($AJ21="",0,VLOOKUP(AJ21,#REF!,2,FALSE))</f>
        <v>0</v>
      </c>
      <c r="AK22" s="96" t="e">
        <f t="shared" ref="AK22:AL22" si="94">IF(AI22="","",AI22*AK21)</f>
        <v>#REF!</v>
      </c>
      <c r="AL22" s="96">
        <f t="shared" si="94"/>
        <v>0</v>
      </c>
      <c r="AM22" s="96">
        <f>IF($AM21=0,0,#REF!)</f>
        <v>0</v>
      </c>
      <c r="AN22" s="96" t="e">
        <f t="shared" ref="AN22" si="95">IF(AI22="",0,AK22*AN21)+IF(AJ22="",0,AL22*AN21)</f>
        <v>#REF!</v>
      </c>
      <c r="AO22" s="96" t="e">
        <f t="shared" ref="AO22" si="96">SUM(AK22:AN22)</f>
        <v>#REF!</v>
      </c>
      <c r="AP22" s="96" t="e">
        <f t="shared" si="20"/>
        <v>#REF!</v>
      </c>
      <c r="AQ22" s="17"/>
    </row>
    <row r="23" spans="2:43" s="8" customFormat="1" ht="20.25" hidden="1" customHeight="1">
      <c r="B23" s="99"/>
      <c r="C23" s="68"/>
      <c r="D23" s="68"/>
      <c r="E23" s="69"/>
      <c r="F23" s="70"/>
      <c r="G23" s="71"/>
      <c r="H23" s="71"/>
      <c r="I23" s="100"/>
      <c r="J23" s="72"/>
      <c r="K23" s="73"/>
      <c r="L23" s="74"/>
      <c r="M23" s="75"/>
      <c r="N23" s="75">
        <f t="shared" si="0"/>
        <v>0</v>
      </c>
      <c r="O23" s="76"/>
      <c r="P23" s="77"/>
      <c r="Q23" s="78" t="str">
        <f t="shared" ref="Q23" si="97">IF(COUNT(V24:Z24,AP24)=0,0,IF(Q24=ROUNDDOWN(W24,0),CONCATENATE("ﾌﾞ-P",W23),IF(Q24=ROUNDDOWN(X24,0),CONCATENATE("ｾ-P",X23),IF(Q24=ROUNDDOWN(Y24,0),CONCATENATE("コ-P",Y23),IF(Q24=ROUNDDOWN(Z24,0),CONCATENATE("施-P",Z23),IF(Q24=ROUNDDOWN(AP24,0),CONCATENATE("歩-",AP23),IF(Q24=ROUNDDOWN(V24,-1),CONCATENATE(V23))))))))</f>
        <v>ﾌﾞ-P</v>
      </c>
      <c r="R23" s="79" t="str">
        <f>$R$9</f>
        <v>Panasonic</v>
      </c>
      <c r="S23" s="80"/>
      <c r="T23" s="80"/>
      <c r="U23" s="81"/>
      <c r="V23" s="82"/>
      <c r="W23" s="83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4" t="s">
        <v>33</v>
      </c>
      <c r="AJ23" s="85"/>
      <c r="AK23" s="86"/>
      <c r="AL23" s="86"/>
      <c r="AM23" s="86"/>
      <c r="AN23" s="86">
        <v>0.25</v>
      </c>
      <c r="AO23" s="80"/>
      <c r="AP23" s="80" t="e">
        <f t="shared" ref="AP23" si="98">IF(AND($V24&lt;=0,$AH24=0,$AO24=0),"見積",IF(AND($V24=0,$AH24&lt;=0,$AO24=0),"材",IF(AND($V24=0,$AH24=0,$AO24&lt;=0),"労","複合")))</f>
        <v>#REF!</v>
      </c>
      <c r="AQ23" s="17"/>
    </row>
    <row r="24" spans="2:43" s="8" customFormat="1" ht="20.25" hidden="1" customHeight="1">
      <c r="B24" s="101"/>
      <c r="C24" s="87" t="s">
        <v>116</v>
      </c>
      <c r="D24" s="87" t="s">
        <v>106</v>
      </c>
      <c r="E24" s="88">
        <v>6</v>
      </c>
      <c r="F24" s="89" t="s">
        <v>29</v>
      </c>
      <c r="G24" s="90">
        <f t="shared" si="10"/>
        <v>0</v>
      </c>
      <c r="H24" s="90">
        <f t="shared" ref="H24:H26" si="99">TRUNC(E24*G24)</f>
        <v>0</v>
      </c>
      <c r="I24" s="105"/>
      <c r="J24" s="72"/>
      <c r="K24" s="73"/>
      <c r="L24" s="74"/>
      <c r="M24" s="91" t="str">
        <f t="shared" ref="M24" si="100">(C24)</f>
        <v>アッパーホリゾンライト　ＵＨ</v>
      </c>
      <c r="N24" s="91" t="str">
        <f t="shared" si="0"/>
        <v>LED(赤、緑、青、白 3000K)　光源寿命：20000時間（光束維持率70％）</v>
      </c>
      <c r="O24" s="92">
        <f t="shared" ref="O24:P24" si="101">E24</f>
        <v>6</v>
      </c>
      <c r="P24" s="93" t="str">
        <f t="shared" si="101"/>
        <v>台</v>
      </c>
      <c r="Q24" s="94">
        <f t="shared" ref="Q24" si="102">ROUNDDOWN(IF(COUNT($AP24)=0,0,MIN($AP24)),0)</f>
        <v>0</v>
      </c>
      <c r="R24" s="95">
        <v>492700</v>
      </c>
      <c r="S24" s="96"/>
      <c r="T24" s="96"/>
      <c r="U24" s="62">
        <f t="shared" ref="U24:U54" si="103">$U$10</f>
        <v>0.65</v>
      </c>
      <c r="V24" s="63">
        <f t="shared" si="14"/>
        <v>320250</v>
      </c>
      <c r="W24" s="97"/>
      <c r="X24" s="96"/>
      <c r="Y24" s="96"/>
      <c r="Z24" s="96"/>
      <c r="AA24" s="96">
        <f t="shared" ref="AA24" si="104">MIN(V24:Z24)</f>
        <v>320250</v>
      </c>
      <c r="AB24" s="98">
        <f t="shared" ref="AB24" si="105">$AB$14</f>
        <v>1</v>
      </c>
      <c r="AC24" s="96">
        <f t="shared" ref="AC24" si="106">AA24*AB24</f>
        <v>320250</v>
      </c>
      <c r="AD24" s="98"/>
      <c r="AE24" s="98"/>
      <c r="AF24" s="98"/>
      <c r="AG24" s="98">
        <f t="shared" ref="AG24" si="107">$AG$14</f>
        <v>0</v>
      </c>
      <c r="AH24" s="96">
        <f t="shared" ref="AH24" si="108">AC24*((1+AD24)+AE24+AF24+AG24)</f>
        <v>320250</v>
      </c>
      <c r="AI24" s="96" t="e">
        <f>IF($AI23="",0,VLOOKUP(AI23,#REF!,2,FALSE))</f>
        <v>#REF!</v>
      </c>
      <c r="AJ24" s="96">
        <f>IF($AJ23="",0,VLOOKUP(AJ23,#REF!,2,FALSE))</f>
        <v>0</v>
      </c>
      <c r="AK24" s="96" t="e">
        <f t="shared" ref="AK24:AL24" si="109">IF(AI24="","",AI24*AK23)</f>
        <v>#REF!</v>
      </c>
      <c r="AL24" s="96">
        <f t="shared" si="109"/>
        <v>0</v>
      </c>
      <c r="AM24" s="96">
        <f>IF($AM23=0,0,#REF!)</f>
        <v>0</v>
      </c>
      <c r="AN24" s="96" t="e">
        <f t="shared" ref="AN24" si="110">IF(AI24="",0,AK24*AN23)+IF(AJ24="",0,AL24*AN23)</f>
        <v>#REF!</v>
      </c>
      <c r="AO24" s="96" t="e">
        <f t="shared" ref="AO24" si="111">SUM(AK24:AN24)</f>
        <v>#REF!</v>
      </c>
      <c r="AP24" s="96" t="e">
        <f t="shared" si="20"/>
        <v>#REF!</v>
      </c>
      <c r="AQ24" s="17"/>
    </row>
    <row r="25" spans="2:43" s="8" customFormat="1" ht="20.25" hidden="1" customHeight="1">
      <c r="B25" s="99"/>
      <c r="C25" s="68"/>
      <c r="D25" s="68"/>
      <c r="E25" s="69"/>
      <c r="F25" s="70"/>
      <c r="G25" s="71"/>
      <c r="H25" s="71"/>
      <c r="I25" s="100"/>
      <c r="J25" s="72"/>
      <c r="K25" s="73"/>
      <c r="L25" s="74"/>
      <c r="M25" s="75"/>
      <c r="N25" s="75">
        <f t="shared" si="0"/>
        <v>0</v>
      </c>
      <c r="O25" s="76"/>
      <c r="P25" s="77"/>
      <c r="Q25" s="78" t="str">
        <f t="shared" ref="Q25" si="112">IF(COUNT(V26:Z26,AP26)=0,0,IF(Q26=ROUNDDOWN(W26,0),CONCATENATE("ﾌﾞ-P",W25),IF(Q26=ROUNDDOWN(X26,0),CONCATENATE("ｾ-P",X25),IF(Q26=ROUNDDOWN(Y26,0),CONCATENATE("コ-P",Y25),IF(Q26=ROUNDDOWN(Z26,0),CONCATENATE("施-P",Z25),IF(Q26=ROUNDDOWN(AP26,0),CONCATENATE("歩-",AP25),IF(Q26=ROUNDDOWN(V26,-1),CONCATENATE(V25))))))))</f>
        <v>ﾌﾞ-P</v>
      </c>
      <c r="R25" s="79" t="str">
        <f>$R$9</f>
        <v>Panasonic</v>
      </c>
      <c r="S25" s="80"/>
      <c r="T25" s="80"/>
      <c r="U25" s="81"/>
      <c r="V25" s="82"/>
      <c r="W25" s="83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4" t="s">
        <v>33</v>
      </c>
      <c r="AJ25" s="85"/>
      <c r="AK25" s="86"/>
      <c r="AL25" s="86"/>
      <c r="AM25" s="86"/>
      <c r="AN25" s="86">
        <v>0.25</v>
      </c>
      <c r="AO25" s="80"/>
      <c r="AP25" s="80" t="e">
        <f>IF(AND($V26&lt;=0,$AH26=0,$AO26=0),"見積",IF(AND($V26=0,$AH26&lt;=0,$AO26=0),"材",IF(AND($V26=0,$AH26=0,$AO26&lt;=0),"労","複合")))</f>
        <v>#REF!</v>
      </c>
      <c r="AQ25" s="17"/>
    </row>
    <row r="26" spans="2:43" s="8" customFormat="1" ht="20.25" hidden="1" customHeight="1">
      <c r="B26" s="101"/>
      <c r="C26" s="87" t="s">
        <v>107</v>
      </c>
      <c r="D26" s="87" t="s">
        <v>117</v>
      </c>
      <c r="E26" s="88">
        <v>1</v>
      </c>
      <c r="F26" s="89" t="s">
        <v>29</v>
      </c>
      <c r="G26" s="90">
        <f t="shared" si="10"/>
        <v>0</v>
      </c>
      <c r="H26" s="90">
        <f t="shared" si="99"/>
        <v>0</v>
      </c>
      <c r="I26" s="105"/>
      <c r="J26" s="72"/>
      <c r="K26" s="73"/>
      <c r="L26" s="74"/>
      <c r="M26" s="91" t="str">
        <f>(C26)</f>
        <v>同上用コンセントボックス</v>
      </c>
      <c r="N26" s="91" t="str">
        <f t="shared" si="0"/>
        <v>接地2Pﾀﾞﾌﾞﾙｺﾝｾﾝﾄ1コ＋DMX×1</v>
      </c>
      <c r="O26" s="92">
        <f>E26</f>
        <v>1</v>
      </c>
      <c r="P26" s="93" t="str">
        <f t="shared" ref="P26" si="113">F26</f>
        <v>台</v>
      </c>
      <c r="Q26" s="94">
        <f>ROUNDDOWN(IF(COUNT($AP26)=0,0,MIN($AP26)),0)</f>
        <v>0</v>
      </c>
      <c r="R26" s="95">
        <v>55000</v>
      </c>
      <c r="S26" s="96"/>
      <c r="T26" s="96"/>
      <c r="U26" s="62">
        <f t="shared" si="103"/>
        <v>0.65</v>
      </c>
      <c r="V26" s="63">
        <f t="shared" si="14"/>
        <v>35750</v>
      </c>
      <c r="W26" s="97"/>
      <c r="X26" s="96"/>
      <c r="Y26" s="96"/>
      <c r="Z26" s="96"/>
      <c r="AA26" s="96">
        <f t="shared" ref="AA26" si="114">MIN(V26:Z26)</f>
        <v>35750</v>
      </c>
      <c r="AB26" s="98">
        <f t="shared" ref="AB26" si="115">$AB$14</f>
        <v>1</v>
      </c>
      <c r="AC26" s="96">
        <f t="shared" ref="AC26" si="116">AA26*AB26</f>
        <v>35750</v>
      </c>
      <c r="AD26" s="98"/>
      <c r="AE26" s="98"/>
      <c r="AF26" s="98"/>
      <c r="AG26" s="98">
        <f t="shared" ref="AG26" si="117">$AG$14</f>
        <v>0</v>
      </c>
      <c r="AH26" s="96">
        <f t="shared" ref="AH26" si="118">AC26*((1+AD26)+AE26+AF26+AG26)</f>
        <v>35750</v>
      </c>
      <c r="AI26" s="96" t="e">
        <f>IF($AI25="",0,VLOOKUP(AI25,#REF!,2,FALSE))</f>
        <v>#REF!</v>
      </c>
      <c r="AJ26" s="96">
        <f>IF($AJ25="",0,VLOOKUP(AJ25,#REF!,2,FALSE))</f>
        <v>0</v>
      </c>
      <c r="AK26" s="96" t="e">
        <f t="shared" ref="AK26:AL26" si="119">IF(AI26="","",AI26*AK25)</f>
        <v>#REF!</v>
      </c>
      <c r="AL26" s="96">
        <f t="shared" si="119"/>
        <v>0</v>
      </c>
      <c r="AM26" s="96">
        <f>IF($AM25=0,0,#REF!)</f>
        <v>0</v>
      </c>
      <c r="AN26" s="96" t="e">
        <f t="shared" ref="AN26" si="120">IF(AI26="",0,AK26*AN25)+IF(AJ26="",0,AL26*AN25)</f>
        <v>#REF!</v>
      </c>
      <c r="AO26" s="96" t="e">
        <f t="shared" ref="AO26" si="121">SUM(AK26:AN26)</f>
        <v>#REF!</v>
      </c>
      <c r="AP26" s="96" t="e">
        <f t="shared" ref="AP26" si="122">AH26+AO26</f>
        <v>#REF!</v>
      </c>
      <c r="AQ26" s="17"/>
    </row>
    <row r="27" spans="2:43" s="8" customFormat="1" ht="20.25" hidden="1" customHeight="1">
      <c r="B27" s="99"/>
      <c r="C27" s="68"/>
      <c r="D27" s="68"/>
      <c r="E27" s="69"/>
      <c r="F27" s="70"/>
      <c r="G27" s="71"/>
      <c r="H27" s="71"/>
      <c r="I27" s="100"/>
      <c r="J27" s="72"/>
      <c r="K27" s="73"/>
      <c r="L27" s="74"/>
      <c r="M27" s="75"/>
      <c r="N27" s="75">
        <f t="shared" si="0"/>
        <v>0</v>
      </c>
      <c r="O27" s="76"/>
      <c r="P27" s="77"/>
      <c r="Q27" s="78" t="str">
        <f t="shared" ref="Q27" si="123">IF(COUNT(V28:Z28,AP28)=0,0,IF(Q28=ROUNDDOWN(W28,0),CONCATENATE("ﾌﾞ-P",W27),IF(Q28=ROUNDDOWN(X28,0),CONCATENATE("ｾ-P",X27),IF(Q28=ROUNDDOWN(Y28,0),CONCATENATE("コ-P",Y27),IF(Q28=ROUNDDOWN(Z28,0),CONCATENATE("施-P",Z27),IF(Q28=ROUNDDOWN(AP28,0),CONCATENATE("歩-",AP27),IF(Q28=ROUNDDOWN(V28,-1),CONCATENATE(V27))))))))</f>
        <v>ﾌﾞ-P</v>
      </c>
      <c r="R27" s="79" t="str">
        <f>$R$9</f>
        <v>Panasonic</v>
      </c>
      <c r="S27" s="80"/>
      <c r="T27" s="80"/>
      <c r="U27" s="81"/>
      <c r="V27" s="82"/>
      <c r="W27" s="83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4" t="s">
        <v>33</v>
      </c>
      <c r="AJ27" s="85"/>
      <c r="AK27" s="86"/>
      <c r="AL27" s="86"/>
      <c r="AM27" s="86"/>
      <c r="AN27" s="86">
        <v>0.25</v>
      </c>
      <c r="AO27" s="80"/>
      <c r="AP27" s="80" t="e">
        <f t="shared" ref="AP27" si="124">IF(AND($V28&lt;=0,$AH28=0,$AO28=0),"見積",IF(AND($V28=0,$AH28&lt;=0,$AO28=0),"材",IF(AND($V28=0,$AH28=0,$AO28&lt;=0),"労","複合")))</f>
        <v>#REF!</v>
      </c>
      <c r="AQ27" s="17"/>
    </row>
    <row r="28" spans="2:43" s="8" customFormat="1" ht="20.25" hidden="1" customHeight="1">
      <c r="B28" s="101"/>
      <c r="C28" s="87" t="s">
        <v>118</v>
      </c>
      <c r="D28" s="87" t="s">
        <v>119</v>
      </c>
      <c r="E28" s="88">
        <v>6</v>
      </c>
      <c r="F28" s="89" t="s">
        <v>29</v>
      </c>
      <c r="G28" s="90">
        <f t="shared" ref="G28" si="125">IF(Q28&lt;10,ROUNDDOWN(Q28,0),IF(Q28&lt;100,ROUNDDOWN((Q28),0),IF(Q28&lt;1000,ROUNDDOWN((Q28),-1),ROUNDDOWN(Q28,-(LEN(TEXT(Q28,"0"))-3)))))</f>
        <v>0</v>
      </c>
      <c r="H28" s="90">
        <f t="shared" ref="H28" si="126">TRUNC(E28*G28)</f>
        <v>0</v>
      </c>
      <c r="I28" s="105"/>
      <c r="J28" s="72"/>
      <c r="K28" s="73"/>
      <c r="L28" s="74"/>
      <c r="M28" s="91" t="str">
        <f t="shared" ref="M28" si="127">(C28)</f>
        <v>ギャラリースポットライト ＳＬ</v>
      </c>
      <c r="N28" s="91" t="str">
        <f t="shared" si="0"/>
        <v>LED平凸FMｽﾎﾟｯﾄﾗｲﾄ　1000形（狭角ﾀｲﾌﾟ）</v>
      </c>
      <c r="O28" s="92">
        <f t="shared" ref="O28:P28" si="128">E28</f>
        <v>6</v>
      </c>
      <c r="P28" s="93" t="str">
        <f t="shared" si="128"/>
        <v>台</v>
      </c>
      <c r="Q28" s="94">
        <f t="shared" ref="Q28" si="129">ROUNDDOWN(IF(COUNT($AP28)=0,0,MIN($AP28)),0)</f>
        <v>0</v>
      </c>
      <c r="R28" s="95">
        <v>727000</v>
      </c>
      <c r="S28" s="96"/>
      <c r="T28" s="96"/>
      <c r="U28" s="62">
        <f t="shared" si="103"/>
        <v>0.65</v>
      </c>
      <c r="V28" s="63">
        <f t="shared" ref="V28" si="130">IF(COUNT(R28:T28)=0,"",ROUNDDOWN(MIN(R28:T28)*U28,-1))</f>
        <v>472550</v>
      </c>
      <c r="W28" s="97"/>
      <c r="X28" s="96"/>
      <c r="Y28" s="96"/>
      <c r="Z28" s="96"/>
      <c r="AA28" s="96">
        <f t="shared" ref="AA28" si="131">MIN(V28:Z28)</f>
        <v>472550</v>
      </c>
      <c r="AB28" s="98">
        <f t="shared" ref="AB28" si="132">$AB$14</f>
        <v>1</v>
      </c>
      <c r="AC28" s="96">
        <f t="shared" ref="AC28" si="133">AA28*AB28</f>
        <v>472550</v>
      </c>
      <c r="AD28" s="98"/>
      <c r="AE28" s="98"/>
      <c r="AF28" s="98"/>
      <c r="AG28" s="98">
        <f t="shared" ref="AG28" si="134">$AG$14</f>
        <v>0</v>
      </c>
      <c r="AH28" s="96">
        <f t="shared" ref="AH28" si="135">AC28*((1+AD28)+AE28+AF28+AG28)</f>
        <v>472550</v>
      </c>
      <c r="AI28" s="96" t="e">
        <f>IF($AI27="",0,VLOOKUP(AI27,#REF!,2,FALSE))</f>
        <v>#REF!</v>
      </c>
      <c r="AJ28" s="96">
        <f>IF($AJ27="",0,VLOOKUP(AJ27,#REF!,2,FALSE))</f>
        <v>0</v>
      </c>
      <c r="AK28" s="96" t="e">
        <f t="shared" ref="AK28:AL28" si="136">IF(AI28="","",AI28*AK27)</f>
        <v>#REF!</v>
      </c>
      <c r="AL28" s="96">
        <f t="shared" si="136"/>
        <v>0</v>
      </c>
      <c r="AM28" s="96">
        <f>IF($AM27=0,0,#REF!)</f>
        <v>0</v>
      </c>
      <c r="AN28" s="96" t="e">
        <f t="shared" ref="AN28" si="137">IF(AI28="",0,AK28*AN27)+IF(AJ28="",0,AL28*AN27)</f>
        <v>#REF!</v>
      </c>
      <c r="AO28" s="96" t="e">
        <f t="shared" ref="AO28" si="138">SUM(AK28:AN28)</f>
        <v>#REF!</v>
      </c>
      <c r="AP28" s="96" t="e">
        <f t="shared" ref="AP28" si="139">AH28+AO28</f>
        <v>#REF!</v>
      </c>
      <c r="AQ28" s="17"/>
    </row>
    <row r="29" spans="2:43" s="8" customFormat="1" ht="20.25" hidden="1" customHeight="1">
      <c r="B29" s="99"/>
      <c r="C29" s="68"/>
      <c r="D29" s="68"/>
      <c r="E29" s="69"/>
      <c r="F29" s="70"/>
      <c r="G29" s="71"/>
      <c r="H29" s="71"/>
      <c r="I29" s="100"/>
      <c r="J29" s="72"/>
      <c r="K29" s="73"/>
      <c r="L29" s="74"/>
      <c r="M29" s="75"/>
      <c r="N29" s="75">
        <f t="shared" si="0"/>
        <v>0</v>
      </c>
      <c r="O29" s="76"/>
      <c r="P29" s="77"/>
      <c r="Q29" s="78" t="str">
        <f t="shared" ref="Q29" si="140">IF(COUNT(V30:Z30,AP30)=0,0,IF(Q30=ROUNDDOWN(W30,0),CONCATENATE("ﾌﾞ-P",W29),IF(Q30=ROUNDDOWN(X30,0),CONCATENATE("ｾ-P",X29),IF(Q30=ROUNDDOWN(Y30,0),CONCATENATE("コ-P",Y29),IF(Q30=ROUNDDOWN(Z30,0),CONCATENATE("施-P",Z29),IF(Q30=ROUNDDOWN(AP30,0),CONCATENATE("歩-",AP29),IF(Q30=ROUNDDOWN(V30,-1),CONCATENATE(V29))))))))</f>
        <v>ﾌﾞ-P</v>
      </c>
      <c r="R29" s="79" t="str">
        <f>$R$9</f>
        <v>Panasonic</v>
      </c>
      <c r="S29" s="80"/>
      <c r="T29" s="80"/>
      <c r="U29" s="81"/>
      <c r="V29" s="82"/>
      <c r="W29" s="83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4" t="s">
        <v>33</v>
      </c>
      <c r="AJ29" s="85"/>
      <c r="AK29" s="86"/>
      <c r="AL29" s="86"/>
      <c r="AM29" s="86"/>
      <c r="AN29" s="86">
        <v>0.25</v>
      </c>
      <c r="AO29" s="80"/>
      <c r="AP29" s="80" t="e">
        <f t="shared" ref="AP29" si="141">IF(AND($V30&lt;=0,$AH30=0,$AO30=0),"見積",IF(AND($V30=0,$AH30&lt;=0,$AO30=0),"材",IF(AND($V30=0,$AH30=0,$AO30&lt;=0),"労","複合")))</f>
        <v>#REF!</v>
      </c>
      <c r="AQ29" s="17"/>
    </row>
    <row r="30" spans="2:43" s="8" customFormat="1" ht="20.25" hidden="1" customHeight="1">
      <c r="B30" s="101"/>
      <c r="C30" s="87" t="s">
        <v>120</v>
      </c>
      <c r="D30" s="87" t="s">
        <v>121</v>
      </c>
      <c r="E30" s="88">
        <v>2</v>
      </c>
      <c r="F30" s="89" t="s">
        <v>29</v>
      </c>
      <c r="G30" s="90">
        <f t="shared" ref="G30" si="142">IF(Q30&lt;10,ROUNDDOWN(Q30,0),IF(Q30&lt;100,ROUNDDOWN((Q30),0),IF(Q30&lt;1000,ROUNDDOWN((Q30),-1),ROUNDDOWN(Q30,-(LEN(TEXT(Q30,"0"))-3)))))</f>
        <v>0</v>
      </c>
      <c r="H30" s="90">
        <f t="shared" ref="H30" si="143">TRUNC(E30*G30)</f>
        <v>0</v>
      </c>
      <c r="I30" s="105"/>
      <c r="J30" s="72"/>
      <c r="K30" s="73"/>
      <c r="L30" s="74"/>
      <c r="M30" s="91" t="str">
        <f t="shared" ref="M30" si="144">(C30)</f>
        <v>ウォールコンセント　WC</v>
      </c>
      <c r="N30" s="91" t="str">
        <f t="shared" si="0"/>
        <v>接地2Pﾀﾞﾌﾞﾙｺﾝｾﾝﾄ2ｺ＋DMX×1</v>
      </c>
      <c r="O30" s="92">
        <f t="shared" ref="O30:P30" si="145">E30</f>
        <v>2</v>
      </c>
      <c r="P30" s="93" t="str">
        <f t="shared" si="145"/>
        <v>台</v>
      </c>
      <c r="Q30" s="94">
        <f t="shared" ref="Q30" si="146">ROUNDDOWN(IF(COUNT($AP30)=0,0,MIN($AP30)),0)</f>
        <v>0</v>
      </c>
      <c r="R30" s="95">
        <v>62700</v>
      </c>
      <c r="S30" s="96"/>
      <c r="T30" s="96"/>
      <c r="U30" s="62">
        <f t="shared" si="103"/>
        <v>0.65</v>
      </c>
      <c r="V30" s="63">
        <f t="shared" ref="V30" si="147">IF(COUNT(R30:T30)=0,"",ROUNDDOWN(MIN(R30:T30)*U30,-1))</f>
        <v>40750</v>
      </c>
      <c r="W30" s="97"/>
      <c r="X30" s="96"/>
      <c r="Y30" s="96"/>
      <c r="Z30" s="96"/>
      <c r="AA30" s="96">
        <f t="shared" ref="AA30" si="148">MIN(V30:Z30)</f>
        <v>40750</v>
      </c>
      <c r="AB30" s="98">
        <f t="shared" ref="AB30" si="149">$AB$14</f>
        <v>1</v>
      </c>
      <c r="AC30" s="96">
        <f t="shared" ref="AC30" si="150">AA30*AB30</f>
        <v>40750</v>
      </c>
      <c r="AD30" s="98"/>
      <c r="AE30" s="98"/>
      <c r="AF30" s="98"/>
      <c r="AG30" s="98">
        <f t="shared" ref="AG30" si="151">$AG$14</f>
        <v>0</v>
      </c>
      <c r="AH30" s="96">
        <f t="shared" ref="AH30" si="152">AC30*((1+AD30)+AE30+AF30+AG30)</f>
        <v>40750</v>
      </c>
      <c r="AI30" s="96" t="e">
        <f>IF($AI29="",0,VLOOKUP(AI29,#REF!,2,FALSE))</f>
        <v>#REF!</v>
      </c>
      <c r="AJ30" s="96">
        <f>IF($AJ29="",0,VLOOKUP(AJ29,#REF!,2,FALSE))</f>
        <v>0</v>
      </c>
      <c r="AK30" s="96" t="e">
        <f t="shared" ref="AK30:AL30" si="153">IF(AI30="","",AI30*AK29)</f>
        <v>#REF!</v>
      </c>
      <c r="AL30" s="96">
        <f t="shared" si="153"/>
        <v>0</v>
      </c>
      <c r="AM30" s="96">
        <f>IF($AM29=0,0,#REF!)</f>
        <v>0</v>
      </c>
      <c r="AN30" s="96" t="e">
        <f t="shared" ref="AN30" si="154">IF(AI30="",0,AK30*AN29)+IF(AJ30="",0,AL30*AN29)</f>
        <v>#REF!</v>
      </c>
      <c r="AO30" s="96" t="e">
        <f t="shared" ref="AO30" si="155">SUM(AK30:AN30)</f>
        <v>#REF!</v>
      </c>
      <c r="AP30" s="96" t="e">
        <f t="shared" ref="AP30" si="156">AH30+AO30</f>
        <v>#REF!</v>
      </c>
      <c r="AQ30" s="17"/>
    </row>
    <row r="31" spans="2:43" s="8" customFormat="1" ht="20.25" hidden="1" customHeight="1">
      <c r="B31" s="99"/>
      <c r="C31" s="68"/>
      <c r="D31" s="68"/>
      <c r="E31" s="69"/>
      <c r="F31" s="70"/>
      <c r="G31" s="71"/>
      <c r="H31" s="71"/>
      <c r="I31" s="100"/>
      <c r="J31" s="72"/>
      <c r="K31" s="73"/>
      <c r="L31" s="74"/>
      <c r="M31" s="75"/>
      <c r="N31" s="75">
        <f t="shared" si="0"/>
        <v>0</v>
      </c>
      <c r="O31" s="76"/>
      <c r="P31" s="77"/>
      <c r="Q31" s="78" t="str">
        <f t="shared" ref="Q31" si="157">IF(COUNT(V32:Z32,AP32)=0,0,IF(Q32=ROUNDDOWN(W32,0),CONCATENATE("ﾌﾞ-P",W31),IF(Q32=ROUNDDOWN(X32,0),CONCATENATE("ｾ-P",X31),IF(Q32=ROUNDDOWN(Y32,0),CONCATENATE("コ-P",Y31),IF(Q32=ROUNDDOWN(Z32,0),CONCATENATE("施-P",Z31),IF(Q32=ROUNDDOWN(AP32,0),CONCATENATE("歩-",AP31),IF(Q32=ROUNDDOWN(V32,-1),CONCATENATE(V31))))))))</f>
        <v>ﾌﾞ-P</v>
      </c>
      <c r="R31" s="79" t="str">
        <f>$R$9</f>
        <v>Panasonic</v>
      </c>
      <c r="S31" s="80"/>
      <c r="T31" s="80"/>
      <c r="U31" s="81"/>
      <c r="V31" s="82"/>
      <c r="W31" s="83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4" t="s">
        <v>33</v>
      </c>
      <c r="AJ31" s="85"/>
      <c r="AK31" s="86"/>
      <c r="AL31" s="86"/>
      <c r="AM31" s="86"/>
      <c r="AN31" s="86">
        <v>0.25</v>
      </c>
      <c r="AO31" s="80"/>
      <c r="AP31" s="80" t="e">
        <f t="shared" ref="AP31" si="158">IF(AND($V32&lt;=0,$AH32=0,$AO32=0),"見積",IF(AND($V32=0,$AH32&lt;=0,$AO32=0),"材",IF(AND($V32=0,$AH32=0,$AO32&lt;=0),"労","複合")))</f>
        <v>#REF!</v>
      </c>
      <c r="AQ31" s="17"/>
    </row>
    <row r="32" spans="2:43" s="8" customFormat="1" ht="20.25" hidden="1" customHeight="1">
      <c r="B32" s="101"/>
      <c r="C32" s="87" t="s">
        <v>122</v>
      </c>
      <c r="D32" s="87" t="s">
        <v>123</v>
      </c>
      <c r="E32" s="88">
        <v>4</v>
      </c>
      <c r="F32" s="89" t="s">
        <v>124</v>
      </c>
      <c r="G32" s="90">
        <f t="shared" ref="G32" si="159">IF(Q32&lt;10,ROUNDDOWN(Q32,0),IF(Q32&lt;100,ROUNDDOWN((Q32),0),IF(Q32&lt;1000,ROUNDDOWN((Q32),-1),ROUNDDOWN(Q32,-(LEN(TEXT(Q32,"0"))-3)))))</f>
        <v>0</v>
      </c>
      <c r="H32" s="90">
        <f t="shared" ref="H32" si="160">TRUNC(E32*G32)</f>
        <v>0</v>
      </c>
      <c r="I32" s="105"/>
      <c r="J32" s="72"/>
      <c r="K32" s="73"/>
      <c r="L32" s="74"/>
      <c r="M32" s="91" t="str">
        <f t="shared" ref="M32" si="161">(C32)</f>
        <v>延長ケーブル</v>
      </c>
      <c r="N32" s="91" t="str">
        <f t="shared" si="0"/>
        <v>接地2P15A　2ｍ</v>
      </c>
      <c r="O32" s="92">
        <f t="shared" ref="O32:P32" si="162">E32</f>
        <v>4</v>
      </c>
      <c r="P32" s="93" t="str">
        <f t="shared" si="162"/>
        <v>本</v>
      </c>
      <c r="Q32" s="94">
        <f t="shared" ref="Q32" si="163">ROUNDDOWN(IF(COUNT($AP32)=0,0,MIN($AP32)),0)</f>
        <v>0</v>
      </c>
      <c r="R32" s="95">
        <v>11300</v>
      </c>
      <c r="S32" s="96"/>
      <c r="T32" s="96"/>
      <c r="U32" s="62">
        <f t="shared" si="103"/>
        <v>0.65</v>
      </c>
      <c r="V32" s="63">
        <f t="shared" ref="V32" si="164">IF(COUNT(R32:T32)=0,"",ROUNDDOWN(MIN(R32:T32)*U32,-1))</f>
        <v>7340</v>
      </c>
      <c r="W32" s="97"/>
      <c r="X32" s="96"/>
      <c r="Y32" s="96"/>
      <c r="Z32" s="96"/>
      <c r="AA32" s="96">
        <f t="shared" ref="AA32" si="165">MIN(V32:Z32)</f>
        <v>7340</v>
      </c>
      <c r="AB32" s="98">
        <f t="shared" ref="AB32" si="166">$AB$14</f>
        <v>1</v>
      </c>
      <c r="AC32" s="96">
        <f t="shared" ref="AC32" si="167">AA32*AB32</f>
        <v>7340</v>
      </c>
      <c r="AD32" s="98"/>
      <c r="AE32" s="98"/>
      <c r="AF32" s="98"/>
      <c r="AG32" s="98">
        <f t="shared" ref="AG32" si="168">$AG$14</f>
        <v>0</v>
      </c>
      <c r="AH32" s="96">
        <f t="shared" ref="AH32" si="169">AC32*((1+AD32)+AE32+AF32+AG32)</f>
        <v>7340</v>
      </c>
      <c r="AI32" s="96" t="e">
        <f>IF($AI31="",0,VLOOKUP(AI31,#REF!,2,FALSE))</f>
        <v>#REF!</v>
      </c>
      <c r="AJ32" s="96">
        <f>IF($AJ31="",0,VLOOKUP(AJ31,#REF!,2,FALSE))</f>
        <v>0</v>
      </c>
      <c r="AK32" s="96" t="e">
        <f t="shared" ref="AK32:AL32" si="170">IF(AI32="","",AI32*AK31)</f>
        <v>#REF!</v>
      </c>
      <c r="AL32" s="96">
        <f t="shared" si="170"/>
        <v>0</v>
      </c>
      <c r="AM32" s="96">
        <f>IF($AM31=0,0,#REF!)</f>
        <v>0</v>
      </c>
      <c r="AN32" s="96" t="e">
        <f t="shared" ref="AN32" si="171">IF(AI32="",0,AK32*AN31)+IF(AJ32="",0,AL32*AN31)</f>
        <v>#REF!</v>
      </c>
      <c r="AO32" s="96" t="e">
        <f t="shared" ref="AO32" si="172">SUM(AK32:AN32)</f>
        <v>#REF!</v>
      </c>
      <c r="AP32" s="96" t="e">
        <f t="shared" ref="AP32" si="173">AH32+AO32</f>
        <v>#REF!</v>
      </c>
      <c r="AQ32" s="17"/>
    </row>
    <row r="33" spans="2:43" s="8" customFormat="1" ht="20.25" hidden="1" customHeight="1">
      <c r="B33" s="99"/>
      <c r="C33" s="68"/>
      <c r="D33" s="68"/>
      <c r="E33" s="69"/>
      <c r="F33" s="70"/>
      <c r="G33" s="71"/>
      <c r="H33" s="71"/>
      <c r="I33" s="100"/>
      <c r="J33" s="72"/>
      <c r="K33" s="73"/>
      <c r="L33" s="74"/>
      <c r="M33" s="75"/>
      <c r="N33" s="75">
        <f t="shared" si="0"/>
        <v>0</v>
      </c>
      <c r="O33" s="76"/>
      <c r="P33" s="77"/>
      <c r="Q33" s="78" t="str">
        <f t="shared" ref="Q33" si="174">IF(COUNT(V34:Z34,AP34)=0,0,IF(Q34=ROUNDDOWN(W34,0),CONCATENATE("ﾌﾞ-P",W33),IF(Q34=ROUNDDOWN(X34,0),CONCATENATE("ｾ-P",X33),IF(Q34=ROUNDDOWN(Y34,0),CONCATENATE("コ-P",Y33),IF(Q34=ROUNDDOWN(Z34,0),CONCATENATE("施-P",Z33),IF(Q34=ROUNDDOWN(AP34,0),CONCATENATE("歩-",AP33),IF(Q34=ROUNDDOWN(V34,-1),CONCATENATE(V33))))))))</f>
        <v>ﾌﾞ-P</v>
      </c>
      <c r="R33" s="79" t="str">
        <f>$R$9</f>
        <v>Panasonic</v>
      </c>
      <c r="S33" s="80"/>
      <c r="T33" s="80"/>
      <c r="U33" s="81"/>
      <c r="V33" s="82"/>
      <c r="W33" s="83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4" t="s">
        <v>33</v>
      </c>
      <c r="AJ33" s="85"/>
      <c r="AK33" s="86"/>
      <c r="AL33" s="86"/>
      <c r="AM33" s="86"/>
      <c r="AN33" s="86">
        <v>0.25</v>
      </c>
      <c r="AO33" s="80"/>
      <c r="AP33" s="80" t="e">
        <f t="shared" ref="AP33" si="175">IF(AND($V34&lt;=0,$AH34=0,$AO34=0),"見積",IF(AND($V34=0,$AH34&lt;=0,$AO34=0),"材",IF(AND($V34=0,$AH34=0,$AO34&lt;=0),"労","複合")))</f>
        <v>#REF!</v>
      </c>
      <c r="AQ33" s="17"/>
    </row>
    <row r="34" spans="2:43" s="8" customFormat="1" ht="20.25" hidden="1" customHeight="1">
      <c r="B34" s="101"/>
      <c r="C34" s="87" t="s">
        <v>122</v>
      </c>
      <c r="D34" s="87" t="s">
        <v>125</v>
      </c>
      <c r="E34" s="88">
        <v>4</v>
      </c>
      <c r="F34" s="89" t="s">
        <v>124</v>
      </c>
      <c r="G34" s="90">
        <f t="shared" ref="G34" si="176">IF(Q34&lt;10,ROUNDDOWN(Q34,0),IF(Q34&lt;100,ROUNDDOWN((Q34),0),IF(Q34&lt;1000,ROUNDDOWN((Q34),-1),ROUNDDOWN(Q34,-(LEN(TEXT(Q34,"0"))-3)))))</f>
        <v>0</v>
      </c>
      <c r="H34" s="90">
        <f t="shared" ref="H34" si="177">TRUNC(E34*G34)</f>
        <v>0</v>
      </c>
      <c r="I34" s="105"/>
      <c r="J34" s="72"/>
      <c r="K34" s="73"/>
      <c r="L34" s="74"/>
      <c r="M34" s="91" t="str">
        <f t="shared" ref="M34" si="178">(C34)</f>
        <v>延長ケーブル</v>
      </c>
      <c r="N34" s="91" t="str">
        <f t="shared" si="0"/>
        <v>DMXｹｰﾌﾞﾙ　3ｍ</v>
      </c>
      <c r="O34" s="92">
        <f t="shared" ref="O34:P34" si="179">E34</f>
        <v>4</v>
      </c>
      <c r="P34" s="93" t="str">
        <f t="shared" si="179"/>
        <v>本</v>
      </c>
      <c r="Q34" s="94">
        <f t="shared" ref="Q34" si="180">ROUNDDOWN(IF(COUNT($AP34)=0,0,MIN($AP34)),0)</f>
        <v>0</v>
      </c>
      <c r="R34" s="95">
        <v>12700</v>
      </c>
      <c r="S34" s="96"/>
      <c r="T34" s="96"/>
      <c r="U34" s="62">
        <f t="shared" si="103"/>
        <v>0.65</v>
      </c>
      <c r="V34" s="63">
        <f t="shared" ref="V34" si="181">IF(COUNT(R34:T34)=0,"",ROUNDDOWN(MIN(R34:T34)*U34,-1))</f>
        <v>8250</v>
      </c>
      <c r="W34" s="97"/>
      <c r="X34" s="96"/>
      <c r="Y34" s="96"/>
      <c r="Z34" s="96"/>
      <c r="AA34" s="96">
        <f t="shared" ref="AA34" si="182">MIN(V34:Z34)</f>
        <v>8250</v>
      </c>
      <c r="AB34" s="98">
        <f t="shared" ref="AB34" si="183">$AB$14</f>
        <v>1</v>
      </c>
      <c r="AC34" s="96">
        <f t="shared" ref="AC34" si="184">AA34*AB34</f>
        <v>8250</v>
      </c>
      <c r="AD34" s="98"/>
      <c r="AE34" s="98"/>
      <c r="AF34" s="98"/>
      <c r="AG34" s="98">
        <f t="shared" ref="AG34" si="185">$AG$14</f>
        <v>0</v>
      </c>
      <c r="AH34" s="96">
        <f t="shared" ref="AH34" si="186">AC34*((1+AD34)+AE34+AF34+AG34)</f>
        <v>8250</v>
      </c>
      <c r="AI34" s="96" t="e">
        <f>IF($AI33="",0,VLOOKUP(AI33,#REF!,2,FALSE))</f>
        <v>#REF!</v>
      </c>
      <c r="AJ34" s="96">
        <f>IF($AJ33="",0,VLOOKUP(AJ33,#REF!,2,FALSE))</f>
        <v>0</v>
      </c>
      <c r="AK34" s="96" t="e">
        <f t="shared" ref="AK34:AL34" si="187">IF(AI34="","",AI34*AK33)</f>
        <v>#REF!</v>
      </c>
      <c r="AL34" s="96">
        <f t="shared" si="187"/>
        <v>0</v>
      </c>
      <c r="AM34" s="96">
        <f>IF($AM33=0,0,#REF!)</f>
        <v>0</v>
      </c>
      <c r="AN34" s="96" t="e">
        <f t="shared" ref="AN34" si="188">IF(AI34="",0,AK34*AN33)+IF(AJ34="",0,AL34*AN33)</f>
        <v>#REF!</v>
      </c>
      <c r="AO34" s="96" t="e">
        <f t="shared" ref="AO34" si="189">SUM(AK34:AN34)</f>
        <v>#REF!</v>
      </c>
      <c r="AP34" s="96" t="e">
        <f t="shared" ref="AP34" si="190">AH34+AO34</f>
        <v>#REF!</v>
      </c>
      <c r="AQ34" s="17"/>
    </row>
    <row r="35" spans="2:43" s="8" customFormat="1" ht="20.25" hidden="1" customHeight="1">
      <c r="B35" s="99"/>
      <c r="C35" s="68"/>
      <c r="D35" s="68"/>
      <c r="E35" s="69"/>
      <c r="F35" s="70"/>
      <c r="G35" s="71"/>
      <c r="H35" s="71"/>
      <c r="I35" s="100"/>
      <c r="J35" s="72"/>
      <c r="K35" s="73"/>
      <c r="L35" s="74"/>
      <c r="M35" s="75"/>
      <c r="N35" s="75">
        <f t="shared" si="0"/>
        <v>0</v>
      </c>
      <c r="O35" s="76"/>
      <c r="P35" s="77"/>
      <c r="Q35" s="78" t="str">
        <f t="shared" ref="Q35" si="191">IF(COUNT(V36:Z36,AP36)=0,0,IF(Q36=ROUNDDOWN(W36,0),CONCATENATE("ﾌﾞ-P",W35),IF(Q36=ROUNDDOWN(X36,0),CONCATENATE("ｾ-P",X35),IF(Q36=ROUNDDOWN(Y36,0),CONCATENATE("コ-P",Y35),IF(Q36=ROUNDDOWN(Z36,0),CONCATENATE("施-P",Z35),IF(Q36=ROUNDDOWN(AP36,0),CONCATENATE("歩-",AP35),IF(Q36=ROUNDDOWN(V36,-1),CONCATENATE(V35))))))))</f>
        <v>ﾌﾞ-P</v>
      </c>
      <c r="R35" s="79" t="str">
        <f>$R$9</f>
        <v>Panasonic</v>
      </c>
      <c r="S35" s="80"/>
      <c r="T35" s="80"/>
      <c r="U35" s="81"/>
      <c r="V35" s="82"/>
      <c r="W35" s="83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4" t="s">
        <v>33</v>
      </c>
      <c r="AJ35" s="85"/>
      <c r="AK35" s="86"/>
      <c r="AL35" s="86"/>
      <c r="AM35" s="86"/>
      <c r="AN35" s="86">
        <v>0.25</v>
      </c>
      <c r="AO35" s="80"/>
      <c r="AP35" s="80" t="e">
        <f t="shared" ref="AP35" si="192">IF(AND($V36&lt;=0,$AH36=0,$AO36=0),"見積",IF(AND($V36=0,$AH36&lt;=0,$AO36=0),"材",IF(AND($V36=0,$AH36=0,$AO36&lt;=0),"労","複合")))</f>
        <v>#REF!</v>
      </c>
      <c r="AQ35" s="17"/>
    </row>
    <row r="36" spans="2:43" s="8" customFormat="1" ht="20.25" hidden="1" customHeight="1">
      <c r="B36" s="101"/>
      <c r="C36" s="87" t="s">
        <v>126</v>
      </c>
      <c r="D36" s="87" t="s">
        <v>127</v>
      </c>
      <c r="E36" s="88">
        <v>2</v>
      </c>
      <c r="F36" s="89" t="s">
        <v>124</v>
      </c>
      <c r="G36" s="90">
        <f t="shared" ref="G36" si="193">IF(Q36&lt;10,ROUNDDOWN(Q36,0),IF(Q36&lt;100,ROUNDDOWN((Q36),0),IF(Q36&lt;1000,ROUNDDOWN((Q36),-1),ROUNDDOWN(Q36,-(LEN(TEXT(Q36,"0"))-3)))))</f>
        <v>0</v>
      </c>
      <c r="H36" s="90">
        <f t="shared" ref="H36" si="194">TRUNC(E36*G36)</f>
        <v>0</v>
      </c>
      <c r="I36" s="105"/>
      <c r="J36" s="72"/>
      <c r="K36" s="73"/>
      <c r="L36" s="74"/>
      <c r="M36" s="91" t="str">
        <f t="shared" ref="M36" si="195">(C36)</f>
        <v>ジョイントボックス</v>
      </c>
      <c r="N36" s="91" t="str">
        <f t="shared" si="0"/>
        <v>電源＋DMX用</v>
      </c>
      <c r="O36" s="92">
        <f t="shared" ref="O36:P36" si="196">E36</f>
        <v>2</v>
      </c>
      <c r="P36" s="93" t="str">
        <f t="shared" si="196"/>
        <v>本</v>
      </c>
      <c r="Q36" s="94">
        <f t="shared" ref="Q36" si="197">ROUNDDOWN(IF(COUNT($AP36)=0,0,MIN($AP36)),0)</f>
        <v>0</v>
      </c>
      <c r="R36" s="95">
        <v>90600</v>
      </c>
      <c r="S36" s="96"/>
      <c r="T36" s="96"/>
      <c r="U36" s="62">
        <f t="shared" si="103"/>
        <v>0.65</v>
      </c>
      <c r="V36" s="63">
        <f t="shared" ref="V36" si="198">IF(COUNT(R36:T36)=0,"",ROUNDDOWN(MIN(R36:T36)*U36,-1))</f>
        <v>58890</v>
      </c>
      <c r="W36" s="97"/>
      <c r="X36" s="96"/>
      <c r="Y36" s="96"/>
      <c r="Z36" s="96"/>
      <c r="AA36" s="96">
        <f t="shared" ref="AA36" si="199">MIN(V36:Z36)</f>
        <v>58890</v>
      </c>
      <c r="AB36" s="98">
        <f t="shared" ref="AB36" si="200">$AB$14</f>
        <v>1</v>
      </c>
      <c r="AC36" s="96">
        <f t="shared" ref="AC36" si="201">AA36*AB36</f>
        <v>58890</v>
      </c>
      <c r="AD36" s="98"/>
      <c r="AE36" s="98"/>
      <c r="AF36" s="98"/>
      <c r="AG36" s="98">
        <f t="shared" ref="AG36" si="202">$AG$14</f>
        <v>0</v>
      </c>
      <c r="AH36" s="96">
        <f t="shared" ref="AH36" si="203">AC36*((1+AD36)+AE36+AF36+AG36)</f>
        <v>58890</v>
      </c>
      <c r="AI36" s="96" t="e">
        <f>IF($AI35="",0,VLOOKUP(AI35,#REF!,2,FALSE))</f>
        <v>#REF!</v>
      </c>
      <c r="AJ36" s="96">
        <f>IF($AJ35="",0,VLOOKUP(AJ35,#REF!,2,FALSE))</f>
        <v>0</v>
      </c>
      <c r="AK36" s="96" t="e">
        <f t="shared" ref="AK36:AL36" si="204">IF(AI36="","",AI36*AK35)</f>
        <v>#REF!</v>
      </c>
      <c r="AL36" s="96">
        <f t="shared" si="204"/>
        <v>0</v>
      </c>
      <c r="AM36" s="96">
        <f>IF($AM35=0,0,#REF!)</f>
        <v>0</v>
      </c>
      <c r="AN36" s="96" t="e">
        <f t="shared" ref="AN36" si="205">IF(AI36="",0,AK36*AN35)+IF(AJ36="",0,AL36*AN35)</f>
        <v>#REF!</v>
      </c>
      <c r="AO36" s="96" t="e">
        <f t="shared" ref="AO36" si="206">SUM(AK36:AN36)</f>
        <v>#REF!</v>
      </c>
      <c r="AP36" s="96" t="e">
        <f t="shared" ref="AP36" si="207">AH36+AO36</f>
        <v>#REF!</v>
      </c>
      <c r="AQ36" s="17"/>
    </row>
    <row r="37" spans="2:43" s="8" customFormat="1" ht="20.25" hidden="1" customHeight="1">
      <c r="B37" s="99"/>
      <c r="C37" s="68"/>
      <c r="D37" s="68"/>
      <c r="E37" s="69"/>
      <c r="F37" s="70"/>
      <c r="G37" s="71"/>
      <c r="H37" s="71"/>
      <c r="I37" s="100"/>
      <c r="J37" s="72"/>
      <c r="K37" s="73"/>
      <c r="L37" s="74"/>
      <c r="M37" s="75"/>
      <c r="N37" s="75">
        <f t="shared" si="0"/>
        <v>0</v>
      </c>
      <c r="O37" s="76"/>
      <c r="P37" s="77"/>
      <c r="Q37" s="78" t="str">
        <f t="shared" ref="Q37" si="208">IF(COUNT(V38:Z38,AP38)=0,0,IF(Q38=ROUNDDOWN(W38,0),CONCATENATE("ﾌﾞ-P",W37),IF(Q38=ROUNDDOWN(X38,0),CONCATENATE("ｾ-P",X37),IF(Q38=ROUNDDOWN(Y38,0),CONCATENATE("コ-P",Y37),IF(Q38=ROUNDDOWN(Z38,0),CONCATENATE("施-P",Z37),IF(Q38=ROUNDDOWN(AP38,0),CONCATENATE("歩-",AP37),IF(Q38=ROUNDDOWN(V38,-1),CONCATENATE(V37))))))))</f>
        <v>ﾌﾞ-P</v>
      </c>
      <c r="R37" s="79" t="str">
        <f>$R$9</f>
        <v>Panasonic</v>
      </c>
      <c r="S37" s="80"/>
      <c r="T37" s="80"/>
      <c r="U37" s="81"/>
      <c r="V37" s="82"/>
      <c r="W37" s="83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4" t="s">
        <v>33</v>
      </c>
      <c r="AJ37" s="85"/>
      <c r="AK37" s="86"/>
      <c r="AL37" s="86"/>
      <c r="AM37" s="86"/>
      <c r="AN37" s="86">
        <v>0.25</v>
      </c>
      <c r="AO37" s="80"/>
      <c r="AP37" s="80" t="e">
        <f t="shared" ref="AP37" si="209">IF(AND($V38&lt;=0,$AH38=0,$AO38=0),"見積",IF(AND($V38=0,$AH38&lt;=0,$AO38=0),"材",IF(AND($V38=0,$AH38=0,$AO38&lt;=0),"労","複合")))</f>
        <v>#REF!</v>
      </c>
      <c r="AQ37" s="17"/>
    </row>
    <row r="38" spans="2:43" s="8" customFormat="1" ht="20.25" hidden="1" customHeight="1">
      <c r="B38" s="101"/>
      <c r="C38" s="87" t="s">
        <v>128</v>
      </c>
      <c r="D38" s="87" t="s">
        <v>129</v>
      </c>
      <c r="E38" s="88">
        <v>3</v>
      </c>
      <c r="F38" s="89" t="s">
        <v>124</v>
      </c>
      <c r="G38" s="90">
        <f t="shared" ref="G38" si="210">IF(Q38&lt;10,ROUNDDOWN(Q38,0),IF(Q38&lt;100,ROUNDDOWN((Q38),0),IF(Q38&lt;1000,ROUNDDOWN((Q38),-1),ROUNDDOWN(Q38,-(LEN(TEXT(Q38,"0"))-3)))))</f>
        <v>0</v>
      </c>
      <c r="H38" s="90">
        <f t="shared" ref="H38" si="211">TRUNC(E38*G38)</f>
        <v>0</v>
      </c>
      <c r="I38" s="105"/>
      <c r="J38" s="72"/>
      <c r="K38" s="73"/>
      <c r="L38" s="74"/>
      <c r="M38" s="91" t="str">
        <f t="shared" ref="M38" si="212">(C38)</f>
        <v>ボーダーケーブル</v>
      </c>
      <c r="N38" s="91" t="str">
        <f t="shared" si="0"/>
        <v>5.5ｓｑ-3Ｃ＋ＤＭＸ×1系統　複合丸型　10ｍ</v>
      </c>
      <c r="O38" s="92">
        <f t="shared" ref="O38:P38" si="213">E38</f>
        <v>3</v>
      </c>
      <c r="P38" s="93" t="str">
        <f t="shared" si="213"/>
        <v>本</v>
      </c>
      <c r="Q38" s="94">
        <f t="shared" ref="Q38" si="214">ROUNDDOWN(IF(COUNT($AP38)=0,0,MIN($AP38)),0)</f>
        <v>0</v>
      </c>
      <c r="R38" s="95">
        <v>215600</v>
      </c>
      <c r="S38" s="96"/>
      <c r="T38" s="96"/>
      <c r="U38" s="62">
        <f t="shared" si="103"/>
        <v>0.65</v>
      </c>
      <c r="V38" s="63">
        <f t="shared" ref="V38" si="215">IF(COUNT(R38:T38)=0,"",ROUNDDOWN(MIN(R38:T38)*U38,-1))</f>
        <v>140140</v>
      </c>
      <c r="W38" s="97"/>
      <c r="X38" s="96"/>
      <c r="Y38" s="96"/>
      <c r="Z38" s="96"/>
      <c r="AA38" s="96">
        <f t="shared" ref="AA38" si="216">MIN(V38:Z38)</f>
        <v>140140</v>
      </c>
      <c r="AB38" s="98">
        <f t="shared" ref="AB38" si="217">$AB$14</f>
        <v>1</v>
      </c>
      <c r="AC38" s="96">
        <f t="shared" ref="AC38" si="218">AA38*AB38</f>
        <v>140140</v>
      </c>
      <c r="AD38" s="98"/>
      <c r="AE38" s="98"/>
      <c r="AF38" s="98"/>
      <c r="AG38" s="98">
        <f t="shared" ref="AG38" si="219">$AG$14</f>
        <v>0</v>
      </c>
      <c r="AH38" s="96">
        <f t="shared" ref="AH38" si="220">AC38*((1+AD38)+AE38+AF38+AG38)</f>
        <v>140140</v>
      </c>
      <c r="AI38" s="96" t="e">
        <f>IF($AI37="",0,VLOOKUP(AI37,#REF!,2,FALSE))</f>
        <v>#REF!</v>
      </c>
      <c r="AJ38" s="96">
        <f>IF($AJ37="",0,VLOOKUP(AJ37,#REF!,2,FALSE))</f>
        <v>0</v>
      </c>
      <c r="AK38" s="96" t="e">
        <f t="shared" ref="AK38:AL38" si="221">IF(AI38="","",AI38*AK37)</f>
        <v>#REF!</v>
      </c>
      <c r="AL38" s="96">
        <f t="shared" si="221"/>
        <v>0</v>
      </c>
      <c r="AM38" s="96">
        <f>IF($AM37=0,0,#REF!)</f>
        <v>0</v>
      </c>
      <c r="AN38" s="96" t="e">
        <f t="shared" ref="AN38" si="222">IF(AI38="",0,AK38*AN37)+IF(AJ38="",0,AL38*AN37)</f>
        <v>#REF!</v>
      </c>
      <c r="AO38" s="96" t="e">
        <f t="shared" ref="AO38" si="223">SUM(AK38:AN38)</f>
        <v>#REF!</v>
      </c>
      <c r="AP38" s="96" t="e">
        <f t="shared" ref="AP38" si="224">AH38+AO38</f>
        <v>#REF!</v>
      </c>
      <c r="AQ38" s="17"/>
    </row>
    <row r="39" spans="2:43" s="8" customFormat="1" ht="20.25" hidden="1" customHeight="1">
      <c r="B39" s="99"/>
      <c r="C39" s="68"/>
      <c r="D39" s="68"/>
      <c r="E39" s="69"/>
      <c r="F39" s="70"/>
      <c r="G39" s="71"/>
      <c r="H39" s="71"/>
      <c r="I39" s="100"/>
      <c r="J39" s="72"/>
      <c r="K39" s="73"/>
      <c r="L39" s="74"/>
      <c r="M39" s="75"/>
      <c r="N39" s="75">
        <f t="shared" si="0"/>
        <v>0</v>
      </c>
      <c r="O39" s="76"/>
      <c r="P39" s="77"/>
      <c r="Q39" s="78" t="str">
        <f t="shared" ref="Q39" si="225">IF(COUNT(V40:Z40,AP40)=0,0,IF(Q40=ROUNDDOWN(W40,0),CONCATENATE("ﾌﾞ-P",W39),IF(Q40=ROUNDDOWN(X40,0),CONCATENATE("ｾ-P",X39),IF(Q40=ROUNDDOWN(Y40,0),CONCATENATE("コ-P",Y39),IF(Q40=ROUNDDOWN(Z40,0),CONCATENATE("施-P",Z39),IF(Q40=ROUNDDOWN(AP40,0),CONCATENATE("歩-",AP39),IF(Q40=ROUNDDOWN(V40,-1),CONCATENATE(V39))))))))</f>
        <v>ﾌﾞ-P</v>
      </c>
      <c r="R39" s="79" t="str">
        <f>$R$9</f>
        <v>Panasonic</v>
      </c>
      <c r="S39" s="80"/>
      <c r="T39" s="80"/>
      <c r="U39" s="81"/>
      <c r="V39" s="82"/>
      <c r="W39" s="83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4" t="s">
        <v>33</v>
      </c>
      <c r="AJ39" s="85"/>
      <c r="AK39" s="86"/>
      <c r="AL39" s="86"/>
      <c r="AM39" s="86"/>
      <c r="AN39" s="86">
        <v>0.25</v>
      </c>
      <c r="AO39" s="80"/>
      <c r="AP39" s="80" t="e">
        <f t="shared" ref="AP39" si="226">IF(AND($V40&lt;=0,$AH40=0,$AO40=0),"見積",IF(AND($V40=0,$AH40&lt;=0,$AO40=0),"材",IF(AND($V40=0,$AH40=0,$AO40&lt;=0),"労","複合")))</f>
        <v>#REF!</v>
      </c>
      <c r="AQ39" s="17"/>
    </row>
    <row r="40" spans="2:43" s="8" customFormat="1" ht="20.25" hidden="1" customHeight="1">
      <c r="B40" s="101"/>
      <c r="C40" s="87" t="s">
        <v>130</v>
      </c>
      <c r="D40" s="87" t="s">
        <v>131</v>
      </c>
      <c r="E40" s="88">
        <v>1</v>
      </c>
      <c r="F40" s="89" t="s">
        <v>132</v>
      </c>
      <c r="G40" s="90">
        <f t="shared" ref="G40" si="227">IF(Q40&lt;10,ROUNDDOWN(Q40,0),IF(Q40&lt;100,ROUNDDOWN((Q40),0),IF(Q40&lt;1000,ROUNDDOWN((Q40),-1),ROUNDDOWN(Q40,-(LEN(TEXT(Q40,"0"))-3)))))</f>
        <v>0</v>
      </c>
      <c r="H40" s="90">
        <f t="shared" ref="H40" si="228">TRUNC(E40*G40)</f>
        <v>0</v>
      </c>
      <c r="I40" s="105"/>
      <c r="J40" s="72"/>
      <c r="K40" s="73"/>
      <c r="L40" s="74"/>
      <c r="M40" s="91" t="str">
        <f t="shared" ref="M40" si="229">(C40)</f>
        <v>ＬＥＤ調光制御盤</v>
      </c>
      <c r="N40" s="91" t="str">
        <f t="shared" si="0"/>
        <v>壁据付型　8回路</v>
      </c>
      <c r="O40" s="92">
        <f t="shared" ref="O40:P40" si="230">E40</f>
        <v>1</v>
      </c>
      <c r="P40" s="93" t="str">
        <f t="shared" si="230"/>
        <v>面</v>
      </c>
      <c r="Q40" s="94">
        <f t="shared" ref="Q40:Q54" si="231">ROUNDDOWN(IF(COUNT($AP40)=0,0,MIN($AP40)),0)</f>
        <v>0</v>
      </c>
      <c r="R40" s="95">
        <v>2210000</v>
      </c>
      <c r="S40" s="96"/>
      <c r="T40" s="96"/>
      <c r="U40" s="62">
        <f t="shared" si="103"/>
        <v>0.65</v>
      </c>
      <c r="V40" s="63">
        <f t="shared" ref="V40" si="232">IF(COUNT(R40:T40)=0,"",ROUNDDOWN(MIN(R40:T40)*U40,-1))</f>
        <v>1436500</v>
      </c>
      <c r="W40" s="97"/>
      <c r="X40" s="96"/>
      <c r="Y40" s="96"/>
      <c r="Z40" s="96"/>
      <c r="AA40" s="96">
        <f t="shared" ref="AA40" si="233">MIN(V40:Z40)</f>
        <v>1436500</v>
      </c>
      <c r="AB40" s="98">
        <f t="shared" ref="AB40" si="234">$AB$14</f>
        <v>1</v>
      </c>
      <c r="AC40" s="96">
        <f t="shared" ref="AC40" si="235">AA40*AB40</f>
        <v>1436500</v>
      </c>
      <c r="AD40" s="98"/>
      <c r="AE40" s="98"/>
      <c r="AF40" s="98"/>
      <c r="AG40" s="98">
        <f t="shared" ref="AG40" si="236">$AG$14</f>
        <v>0</v>
      </c>
      <c r="AH40" s="96">
        <f t="shared" ref="AH40" si="237">AC40*((1+AD40)+AE40+AF40+AG40)</f>
        <v>1436500</v>
      </c>
      <c r="AI40" s="96" t="e">
        <f>IF($AI39="",0,VLOOKUP(AI39,#REF!,2,FALSE))</f>
        <v>#REF!</v>
      </c>
      <c r="AJ40" s="96">
        <f>IF($AJ39="",0,VLOOKUP(AJ39,#REF!,2,FALSE))</f>
        <v>0</v>
      </c>
      <c r="AK40" s="96" t="e">
        <f t="shared" ref="AK40:AL40" si="238">IF(AI40="","",AI40*AK39)</f>
        <v>#REF!</v>
      </c>
      <c r="AL40" s="96">
        <f t="shared" si="238"/>
        <v>0</v>
      </c>
      <c r="AM40" s="96">
        <f>IF($AM39=0,0,#REF!)</f>
        <v>0</v>
      </c>
      <c r="AN40" s="96" t="e">
        <f t="shared" ref="AN40" si="239">IF(AI40="",0,AK40*AN39)+IF(AJ40="",0,AL40*AN39)</f>
        <v>#REF!</v>
      </c>
      <c r="AO40" s="96" t="e">
        <f t="shared" ref="AO40" si="240">SUM(AK40:AN40)</f>
        <v>#REF!</v>
      </c>
      <c r="AP40" s="96" t="e">
        <f t="shared" ref="AP40" si="241">AH40+AO40</f>
        <v>#REF!</v>
      </c>
      <c r="AQ40" s="17"/>
    </row>
    <row r="41" spans="2:43" s="8" customFormat="1" ht="20.25" hidden="1" customHeight="1">
      <c r="B41" s="99"/>
      <c r="C41" s="68"/>
      <c r="D41" s="68"/>
      <c r="E41" s="69"/>
      <c r="F41" s="70"/>
      <c r="G41" s="71"/>
      <c r="H41" s="71"/>
      <c r="I41" s="100"/>
      <c r="J41" s="72"/>
      <c r="K41" s="73"/>
      <c r="L41" s="74"/>
      <c r="M41" s="75"/>
      <c r="N41" s="75">
        <f t="shared" si="0"/>
        <v>0</v>
      </c>
      <c r="O41" s="76"/>
      <c r="P41" s="77"/>
      <c r="Q41" s="78" t="str">
        <f t="shared" ref="Q41" si="242">IF(COUNT(V42:Z42,AP42)=0,0,IF(Q42=ROUNDDOWN(W42,0),CONCATENATE("ﾌﾞ-P",W41),IF(Q42=ROUNDDOWN(X42,0),CONCATENATE("ｾ-P",X41),IF(Q42=ROUNDDOWN(Y42,0),CONCATENATE("コ-P",Y41),IF(Q42=ROUNDDOWN(Z42,0),CONCATENATE("施-P",Z41),IF(Q42=ROUNDDOWN(AP42,0),CONCATENATE("歩-",AP41),IF(Q42=ROUNDDOWN(V42,-1),CONCATENATE(V41))))))))</f>
        <v>ﾌﾞ-P</v>
      </c>
      <c r="R41" s="79" t="str">
        <f>$R$9</f>
        <v>Panasonic</v>
      </c>
      <c r="S41" s="80"/>
      <c r="T41" s="80"/>
      <c r="U41" s="81"/>
      <c r="V41" s="82"/>
      <c r="W41" s="83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4" t="s">
        <v>33</v>
      </c>
      <c r="AJ41" s="85"/>
      <c r="AK41" s="86"/>
      <c r="AL41" s="86"/>
      <c r="AM41" s="86"/>
      <c r="AN41" s="86">
        <v>0.25</v>
      </c>
      <c r="AO41" s="80"/>
      <c r="AP41" s="80" t="e">
        <f t="shared" ref="AP41" si="243">IF(AND($V42&lt;=0,$AH42=0,$AO42=0),"見積",IF(AND($V42=0,$AH42&lt;=0,$AO42=0),"材",IF(AND($V42=0,$AH42=0,$AO42&lt;=0),"労","複合")))</f>
        <v>#REF!</v>
      </c>
      <c r="AQ41" s="17"/>
    </row>
    <row r="42" spans="2:43" s="8" customFormat="1" ht="20.25" hidden="1" customHeight="1">
      <c r="B42" s="101"/>
      <c r="C42" s="87" t="s">
        <v>133</v>
      </c>
      <c r="D42" s="87" t="s">
        <v>134</v>
      </c>
      <c r="E42" s="88">
        <v>1</v>
      </c>
      <c r="F42" s="89" t="s">
        <v>29</v>
      </c>
      <c r="G42" s="90">
        <f t="shared" ref="G42" si="244">IF(Q42&lt;10,ROUNDDOWN(Q42,0),IF(Q42&lt;100,ROUNDDOWN((Q42),0),IF(Q42&lt;1000,ROUNDDOWN((Q42),-1),ROUNDDOWN(Q42,-(LEN(TEXT(Q42,"0"))-3)))))</f>
        <v>0</v>
      </c>
      <c r="H42" s="90">
        <f t="shared" ref="H42" si="245">TRUNC(E42*G42)</f>
        <v>0</v>
      </c>
      <c r="I42" s="105"/>
      <c r="J42" s="72"/>
      <c r="K42" s="73"/>
      <c r="L42" s="74"/>
      <c r="M42" s="91" t="str">
        <f t="shared" ref="M42" si="246">(C42)</f>
        <v>調光操作卓</v>
      </c>
      <c r="N42" s="91" t="str">
        <f t="shared" si="0"/>
        <v>卓上型ﾃﾞｽｸ付 記憶調光 50ｼｰﾝ 記憶16CH</v>
      </c>
      <c r="O42" s="92">
        <f t="shared" ref="O42:P42" si="247">E42</f>
        <v>1</v>
      </c>
      <c r="P42" s="93" t="str">
        <f t="shared" si="247"/>
        <v>台</v>
      </c>
      <c r="Q42" s="94">
        <f t="shared" si="231"/>
        <v>0</v>
      </c>
      <c r="R42" s="95">
        <v>1184000</v>
      </c>
      <c r="S42" s="96"/>
      <c r="T42" s="96"/>
      <c r="U42" s="62">
        <f t="shared" si="103"/>
        <v>0.65</v>
      </c>
      <c r="V42" s="63">
        <f t="shared" ref="V42" si="248">IF(COUNT(R42:T42)=0,"",ROUNDDOWN(MIN(R42:T42)*U42,-1))</f>
        <v>769600</v>
      </c>
      <c r="W42" s="97"/>
      <c r="X42" s="96"/>
      <c r="Y42" s="96"/>
      <c r="Z42" s="96"/>
      <c r="AA42" s="96">
        <f t="shared" ref="AA42" si="249">MIN(V42:Z42)</f>
        <v>769600</v>
      </c>
      <c r="AB42" s="98">
        <f t="shared" ref="AB42" si="250">$AB$14</f>
        <v>1</v>
      </c>
      <c r="AC42" s="96">
        <f t="shared" ref="AC42" si="251">AA42*AB42</f>
        <v>769600</v>
      </c>
      <c r="AD42" s="98"/>
      <c r="AE42" s="98"/>
      <c r="AF42" s="98"/>
      <c r="AG42" s="98">
        <f t="shared" ref="AG42" si="252">$AG$14</f>
        <v>0</v>
      </c>
      <c r="AH42" s="96">
        <f t="shared" ref="AH42" si="253">AC42*((1+AD42)+AE42+AF42+AG42)</f>
        <v>769600</v>
      </c>
      <c r="AI42" s="96" t="e">
        <f>IF($AI41="",0,VLOOKUP(AI41,#REF!,2,FALSE))</f>
        <v>#REF!</v>
      </c>
      <c r="AJ42" s="96">
        <f>IF($AJ41="",0,VLOOKUP(AJ41,#REF!,2,FALSE))</f>
        <v>0</v>
      </c>
      <c r="AK42" s="96" t="e">
        <f t="shared" ref="AK42:AL42" si="254">IF(AI42="","",AI42*AK41)</f>
        <v>#REF!</v>
      </c>
      <c r="AL42" s="96">
        <f t="shared" si="254"/>
        <v>0</v>
      </c>
      <c r="AM42" s="96">
        <f>IF($AM41=0,0,#REF!)</f>
        <v>0</v>
      </c>
      <c r="AN42" s="96" t="e">
        <f t="shared" ref="AN42" si="255">IF(AI42="",0,AK42*AN41)+IF(AJ42="",0,AL42*AN41)</f>
        <v>#REF!</v>
      </c>
      <c r="AO42" s="96" t="e">
        <f t="shared" ref="AO42" si="256">SUM(AK42:AN42)</f>
        <v>#REF!</v>
      </c>
      <c r="AP42" s="96" t="e">
        <f t="shared" ref="AP42" si="257">AH42+AO42</f>
        <v>#REF!</v>
      </c>
      <c r="AQ42" s="17"/>
    </row>
    <row r="43" spans="2:43" s="8" customFormat="1" ht="20.25" hidden="1" customHeight="1">
      <c r="B43" s="99"/>
      <c r="C43" s="68"/>
      <c r="D43" s="68"/>
      <c r="E43" s="69"/>
      <c r="F43" s="70"/>
      <c r="G43" s="71"/>
      <c r="H43" s="71"/>
      <c r="I43" s="100"/>
      <c r="J43" s="72"/>
      <c r="K43" s="73"/>
      <c r="L43" s="74"/>
      <c r="M43" s="75"/>
      <c r="N43" s="75">
        <f t="shared" ref="N43:N54" si="258">(D43)</f>
        <v>0</v>
      </c>
      <c r="O43" s="76"/>
      <c r="P43" s="77"/>
      <c r="Q43" s="78" t="str">
        <f t="shared" ref="Q43" si="259">IF(COUNT(V44:Z44,AP44)=0,0,IF(Q44=ROUNDDOWN(W44,0),CONCATENATE("ﾌﾞ-P",W43),IF(Q44=ROUNDDOWN(X44,0),CONCATENATE("ｾ-P",X43),IF(Q44=ROUNDDOWN(Y44,0),CONCATENATE("コ-P",Y43),IF(Q44=ROUNDDOWN(Z44,0),CONCATENATE("施-P",Z43),IF(Q44=ROUNDDOWN(AP44,0),CONCATENATE("歩-",AP43),IF(Q44=ROUNDDOWN(V44,-1),CONCATENATE(V43))))))))</f>
        <v>ﾌﾞ-P</v>
      </c>
      <c r="R43" s="79" t="str">
        <f t="shared" ref="R43" si="260">$R$9</f>
        <v>Panasonic</v>
      </c>
      <c r="S43" s="80"/>
      <c r="T43" s="80"/>
      <c r="U43" s="81"/>
      <c r="V43" s="82"/>
      <c r="W43" s="83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4" t="s">
        <v>33</v>
      </c>
      <c r="AJ43" s="85"/>
      <c r="AK43" s="86"/>
      <c r="AL43" s="86"/>
      <c r="AM43" s="86"/>
      <c r="AN43" s="86">
        <v>0.25</v>
      </c>
      <c r="AO43" s="80"/>
      <c r="AP43" s="80" t="e">
        <f t="shared" ref="AP43" si="261">IF(AND($V44&lt;=0,$AH44=0,$AO44=0),"見積",IF(AND($V44=0,$AH44&lt;=0,$AO44=0),"材",IF(AND($V44=0,$AH44=0,$AO44&lt;=0),"労","複合")))</f>
        <v>#REF!</v>
      </c>
      <c r="AQ43" s="17"/>
    </row>
    <row r="44" spans="2:43" s="8" customFormat="1" ht="20.25" hidden="1" customHeight="1">
      <c r="B44" s="101"/>
      <c r="C44" s="87" t="s">
        <v>135</v>
      </c>
      <c r="D44" s="87" t="s">
        <v>136</v>
      </c>
      <c r="E44" s="88">
        <v>1</v>
      </c>
      <c r="F44" s="89" t="s">
        <v>132</v>
      </c>
      <c r="G44" s="90">
        <f t="shared" ref="G44" si="262">IF(Q44&lt;10,ROUNDDOWN(Q44,0),IF(Q44&lt;100,ROUNDDOWN((Q44),0),IF(Q44&lt;1000,ROUNDDOWN((Q44),-1),ROUNDDOWN(Q44,-(LEN(TEXT(Q44,"0"))-3)))))</f>
        <v>0</v>
      </c>
      <c r="H44" s="90">
        <f t="shared" ref="H44" si="263">TRUNC(E44*G44)</f>
        <v>0</v>
      </c>
      <c r="I44" s="105"/>
      <c r="J44" s="72"/>
      <c r="K44" s="73"/>
      <c r="L44" s="74"/>
      <c r="M44" s="91" t="str">
        <f t="shared" ref="M44" si="264">(C44)</f>
        <v>調光操作卓用コネクタプレート</v>
      </c>
      <c r="N44" s="91" t="str">
        <f t="shared" si="258"/>
        <v>ﾌﾟﾚｰﾄ型　電源＋DMX＋制御用ｺﾈｸﾀ</v>
      </c>
      <c r="O44" s="92">
        <f t="shared" ref="O44" si="265">E44</f>
        <v>1</v>
      </c>
      <c r="P44" s="93" t="str">
        <f t="shared" ref="P44" si="266">F44</f>
        <v>面</v>
      </c>
      <c r="Q44" s="94">
        <f t="shared" si="231"/>
        <v>0</v>
      </c>
      <c r="R44" s="95">
        <v>189200</v>
      </c>
      <c r="S44" s="96"/>
      <c r="T44" s="96"/>
      <c r="U44" s="62">
        <f t="shared" si="103"/>
        <v>0.65</v>
      </c>
      <c r="V44" s="63">
        <f t="shared" ref="V44" si="267">IF(COUNT(R44:T44)=0,"",ROUNDDOWN(MIN(R44:T44)*U44,-1))</f>
        <v>122980</v>
      </c>
      <c r="W44" s="97"/>
      <c r="X44" s="96"/>
      <c r="Y44" s="96"/>
      <c r="Z44" s="96"/>
      <c r="AA44" s="96">
        <f t="shared" ref="AA44" si="268">MIN(V44:Z44)</f>
        <v>122980</v>
      </c>
      <c r="AB44" s="98">
        <f t="shared" ref="AB44" si="269">$AB$14</f>
        <v>1</v>
      </c>
      <c r="AC44" s="96">
        <f t="shared" ref="AC44" si="270">AA44*AB44</f>
        <v>122980</v>
      </c>
      <c r="AD44" s="98"/>
      <c r="AE44" s="98"/>
      <c r="AF44" s="98"/>
      <c r="AG44" s="98">
        <f t="shared" ref="AG44" si="271">$AG$14</f>
        <v>0</v>
      </c>
      <c r="AH44" s="96">
        <f t="shared" ref="AH44" si="272">AC44*((1+AD44)+AE44+AF44+AG44)</f>
        <v>122980</v>
      </c>
      <c r="AI44" s="96" t="e">
        <f>IF($AI43="",0,VLOOKUP(AI43,#REF!,2,FALSE))</f>
        <v>#REF!</v>
      </c>
      <c r="AJ44" s="96">
        <f>IF($AJ43="",0,VLOOKUP(AJ43,#REF!,2,FALSE))</f>
        <v>0</v>
      </c>
      <c r="AK44" s="96" t="e">
        <f t="shared" ref="AK44" si="273">IF(AI44="","",AI44*AK43)</f>
        <v>#REF!</v>
      </c>
      <c r="AL44" s="96">
        <f t="shared" ref="AL44" si="274">IF(AJ44="","",AJ44*AL43)</f>
        <v>0</v>
      </c>
      <c r="AM44" s="96">
        <f>IF($AM43=0,0,#REF!)</f>
        <v>0</v>
      </c>
      <c r="AN44" s="96" t="e">
        <f t="shared" ref="AN44" si="275">IF(AI44="",0,AK44*AN43)+IF(AJ44="",0,AL44*AN43)</f>
        <v>#REF!</v>
      </c>
      <c r="AO44" s="96" t="e">
        <f t="shared" ref="AO44" si="276">SUM(AK44:AN44)</f>
        <v>#REF!</v>
      </c>
      <c r="AP44" s="96" t="e">
        <f t="shared" ref="AP44" si="277">AH44+AO44</f>
        <v>#REF!</v>
      </c>
      <c r="AQ44" s="17"/>
    </row>
    <row r="45" spans="2:43" s="8" customFormat="1" ht="20.25" hidden="1" customHeight="1">
      <c r="B45" s="99"/>
      <c r="C45" s="68"/>
      <c r="D45" s="68"/>
      <c r="E45" s="69"/>
      <c r="F45" s="70"/>
      <c r="G45" s="71"/>
      <c r="H45" s="71"/>
      <c r="I45" s="100"/>
      <c r="J45" s="72"/>
      <c r="K45" s="73"/>
      <c r="L45" s="74"/>
      <c r="M45" s="75"/>
      <c r="N45" s="75">
        <f t="shared" si="258"/>
        <v>0</v>
      </c>
      <c r="O45" s="76"/>
      <c r="P45" s="77"/>
      <c r="Q45" s="78" t="str">
        <f t="shared" ref="Q45" si="278">IF(COUNT(V46:Z46,AP46)=0,0,IF(Q46=ROUNDDOWN(W46,0),CONCATENATE("ﾌﾞ-P",W45),IF(Q46=ROUNDDOWN(X46,0),CONCATENATE("ｾ-P",X45),IF(Q46=ROUNDDOWN(Y46,0),CONCATENATE("コ-P",Y45),IF(Q46=ROUNDDOWN(Z46,0),CONCATENATE("施-P",Z45),IF(Q46=ROUNDDOWN(AP46,0),CONCATENATE("歩-",AP45),IF(Q46=ROUNDDOWN(V46,-1),CONCATENATE(V45))))))))</f>
        <v>ﾌﾞ-P</v>
      </c>
      <c r="R45" s="79" t="str">
        <f t="shared" ref="R45" si="279">$R$9</f>
        <v>Panasonic</v>
      </c>
      <c r="S45" s="80"/>
      <c r="T45" s="80"/>
      <c r="U45" s="81"/>
      <c r="V45" s="82"/>
      <c r="W45" s="83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4" t="s">
        <v>33</v>
      </c>
      <c r="AJ45" s="85"/>
      <c r="AK45" s="86"/>
      <c r="AL45" s="86"/>
      <c r="AM45" s="86"/>
      <c r="AN45" s="86">
        <v>0.25</v>
      </c>
      <c r="AO45" s="80"/>
      <c r="AP45" s="80" t="e">
        <f t="shared" ref="AP45" si="280">IF(AND($V46&lt;=0,$AH46=0,$AO46=0),"見積",IF(AND($V46=0,$AH46&lt;=0,$AO46=0),"材",IF(AND($V46=0,$AH46=0,$AO46&lt;=0),"労","複合")))</f>
        <v>#REF!</v>
      </c>
      <c r="AQ45" s="17"/>
    </row>
    <row r="46" spans="2:43" s="8" customFormat="1" ht="20.25" hidden="1" customHeight="1">
      <c r="B46" s="101"/>
      <c r="C46" s="87" t="s">
        <v>137</v>
      </c>
      <c r="D46" s="87"/>
      <c r="E46" s="88">
        <v>1</v>
      </c>
      <c r="F46" s="89" t="s">
        <v>138</v>
      </c>
      <c r="G46" s="90">
        <f t="shared" ref="G46" si="281">IF(Q46&lt;10,ROUNDDOWN(Q46,0),IF(Q46&lt;100,ROUNDDOWN((Q46),0),IF(Q46&lt;1000,ROUNDDOWN((Q46),-1),ROUNDDOWN(Q46,-(LEN(TEXT(Q46,"0"))-3)))))</f>
        <v>0</v>
      </c>
      <c r="H46" s="90">
        <f t="shared" ref="H46" si="282">TRUNC(E46*G46)</f>
        <v>0</v>
      </c>
      <c r="I46" s="105"/>
      <c r="J46" s="72"/>
      <c r="K46" s="73"/>
      <c r="L46" s="74"/>
      <c r="M46" s="91" t="str">
        <f t="shared" ref="M46" si="283">(C46)</f>
        <v>運搬搬入費</v>
      </c>
      <c r="N46" s="91">
        <f t="shared" si="258"/>
        <v>0</v>
      </c>
      <c r="O46" s="92">
        <f t="shared" ref="O46" si="284">E46</f>
        <v>1</v>
      </c>
      <c r="P46" s="93" t="str">
        <f t="shared" ref="P46" si="285">F46</f>
        <v>式</v>
      </c>
      <c r="Q46" s="94">
        <f t="shared" si="231"/>
        <v>0</v>
      </c>
      <c r="R46" s="95">
        <v>560000</v>
      </c>
      <c r="S46" s="96"/>
      <c r="T46" s="96"/>
      <c r="U46" s="62">
        <f t="shared" si="103"/>
        <v>0.65</v>
      </c>
      <c r="V46" s="63">
        <f t="shared" ref="V46" si="286">IF(COUNT(R46:T46)=0,"",ROUNDDOWN(MIN(R46:T46)*U46,-1))</f>
        <v>364000</v>
      </c>
      <c r="W46" s="97"/>
      <c r="X46" s="96"/>
      <c r="Y46" s="96"/>
      <c r="Z46" s="96"/>
      <c r="AA46" s="96">
        <f t="shared" ref="AA46" si="287">MIN(V46:Z46)</f>
        <v>364000</v>
      </c>
      <c r="AB46" s="98">
        <f t="shared" ref="AB46" si="288">$AB$14</f>
        <v>1</v>
      </c>
      <c r="AC46" s="96">
        <f t="shared" ref="AC46" si="289">AA46*AB46</f>
        <v>364000</v>
      </c>
      <c r="AD46" s="98"/>
      <c r="AE46" s="98"/>
      <c r="AF46" s="98"/>
      <c r="AG46" s="98">
        <f t="shared" ref="AG46" si="290">$AG$14</f>
        <v>0</v>
      </c>
      <c r="AH46" s="96">
        <f t="shared" ref="AH46" si="291">AC46*((1+AD46)+AE46+AF46+AG46)</f>
        <v>364000</v>
      </c>
      <c r="AI46" s="96" t="e">
        <f>IF($AI45="",0,VLOOKUP(AI45,#REF!,2,FALSE))</f>
        <v>#REF!</v>
      </c>
      <c r="AJ46" s="96">
        <f>IF($AJ45="",0,VLOOKUP(AJ45,#REF!,2,FALSE))</f>
        <v>0</v>
      </c>
      <c r="AK46" s="96" t="e">
        <f t="shared" ref="AK46" si="292">IF(AI46="","",AI46*AK45)</f>
        <v>#REF!</v>
      </c>
      <c r="AL46" s="96">
        <f t="shared" ref="AL46" si="293">IF(AJ46="","",AJ46*AL45)</f>
        <v>0</v>
      </c>
      <c r="AM46" s="96">
        <f>IF($AM45=0,0,#REF!)</f>
        <v>0</v>
      </c>
      <c r="AN46" s="96" t="e">
        <f t="shared" ref="AN46" si="294">IF(AI46="",0,AK46*AN45)+IF(AJ46="",0,AL46*AN45)</f>
        <v>#REF!</v>
      </c>
      <c r="AO46" s="96" t="e">
        <f t="shared" ref="AO46" si="295">SUM(AK46:AN46)</f>
        <v>#REF!</v>
      </c>
      <c r="AP46" s="96" t="e">
        <f t="shared" ref="AP46" si="296">AH46+AO46</f>
        <v>#REF!</v>
      </c>
      <c r="AQ46" s="17"/>
    </row>
    <row r="47" spans="2:43" s="8" customFormat="1" ht="20.25" hidden="1" customHeight="1">
      <c r="B47" s="99"/>
      <c r="C47" s="68"/>
      <c r="D47" s="68"/>
      <c r="E47" s="69"/>
      <c r="F47" s="70"/>
      <c r="G47" s="71"/>
      <c r="H47" s="71"/>
      <c r="I47" s="100"/>
      <c r="J47" s="72"/>
      <c r="K47" s="73"/>
      <c r="L47" s="74"/>
      <c r="M47" s="75"/>
      <c r="N47" s="75">
        <f t="shared" si="258"/>
        <v>0</v>
      </c>
      <c r="O47" s="76"/>
      <c r="P47" s="77"/>
      <c r="Q47" s="78" t="str">
        <f t="shared" ref="Q47" si="297">IF(COUNT(V48:Z48,AP48)=0,0,IF(Q48=ROUNDDOWN(W48,0),CONCATENATE("ﾌﾞ-P",W47),IF(Q48=ROUNDDOWN(X48,0),CONCATENATE("ｾ-P",X47),IF(Q48=ROUNDDOWN(Y48,0),CONCATENATE("コ-P",Y47),IF(Q48=ROUNDDOWN(Z48,0),CONCATENATE("施-P",Z47),IF(Q48=ROUNDDOWN(AP48,0),CONCATENATE("歩-",AP47),IF(Q48=ROUNDDOWN(V48,-1),CONCATENATE(V47))))))))</f>
        <v>ﾌﾞ-P</v>
      </c>
      <c r="R47" s="79" t="str">
        <f t="shared" ref="R47" si="298">$R$9</f>
        <v>Panasonic</v>
      </c>
      <c r="S47" s="80"/>
      <c r="T47" s="80"/>
      <c r="U47" s="81"/>
      <c r="V47" s="82"/>
      <c r="W47" s="83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4" t="s">
        <v>33</v>
      </c>
      <c r="AJ47" s="85"/>
      <c r="AK47" s="86"/>
      <c r="AL47" s="86"/>
      <c r="AM47" s="86"/>
      <c r="AN47" s="86">
        <v>0.25</v>
      </c>
      <c r="AO47" s="80"/>
      <c r="AP47" s="80" t="e">
        <f t="shared" ref="AP47" si="299">IF(AND($V48&lt;=0,$AH48=0,$AO48=0),"見積",IF(AND($V48=0,$AH48&lt;=0,$AO48=0),"材",IF(AND($V48=0,$AH48=0,$AO48&lt;=0),"労","複合")))</f>
        <v>#REF!</v>
      </c>
      <c r="AQ47" s="17"/>
    </row>
    <row r="48" spans="2:43" s="8" customFormat="1" ht="20.25" hidden="1" customHeight="1">
      <c r="B48" s="101"/>
      <c r="C48" s="87" t="s">
        <v>139</v>
      </c>
      <c r="D48" s="87"/>
      <c r="E48" s="88">
        <v>1</v>
      </c>
      <c r="F48" s="89" t="s">
        <v>138</v>
      </c>
      <c r="G48" s="90">
        <f t="shared" ref="G48" si="300">IF(Q48&lt;10,ROUNDDOWN(Q48,0),IF(Q48&lt;100,ROUNDDOWN((Q48),0),IF(Q48&lt;1000,ROUNDDOWN((Q48),-1),ROUNDDOWN(Q48,-(LEN(TEXT(Q48,"0"))-3)))))</f>
        <v>0</v>
      </c>
      <c r="H48" s="90">
        <f t="shared" ref="H48" si="301">TRUNC(E48*G48)</f>
        <v>0</v>
      </c>
      <c r="I48" s="105"/>
      <c r="J48" s="72"/>
      <c r="K48" s="73"/>
      <c r="L48" s="74"/>
      <c r="M48" s="91" t="str">
        <f t="shared" ref="M48" si="302">(C48)</f>
        <v>機器取付工事費</v>
      </c>
      <c r="N48" s="91">
        <f t="shared" si="258"/>
        <v>0</v>
      </c>
      <c r="O48" s="92">
        <f t="shared" ref="O48" si="303">E48</f>
        <v>1</v>
      </c>
      <c r="P48" s="93" t="str">
        <f t="shared" ref="P48" si="304">F48</f>
        <v>式</v>
      </c>
      <c r="Q48" s="94">
        <f t="shared" si="231"/>
        <v>0</v>
      </c>
      <c r="R48" s="95">
        <v>2790000</v>
      </c>
      <c r="S48" s="96"/>
      <c r="T48" s="96"/>
      <c r="U48" s="62">
        <f t="shared" si="103"/>
        <v>0.65</v>
      </c>
      <c r="V48" s="63">
        <f t="shared" ref="V48" si="305">IF(COUNT(R48:T48)=0,"",ROUNDDOWN(MIN(R48:T48)*U48,-1))</f>
        <v>1813500</v>
      </c>
      <c r="W48" s="97"/>
      <c r="X48" s="96"/>
      <c r="Y48" s="96"/>
      <c r="Z48" s="96"/>
      <c r="AA48" s="96">
        <f t="shared" ref="AA48" si="306">MIN(V48:Z48)</f>
        <v>1813500</v>
      </c>
      <c r="AB48" s="98">
        <f t="shared" ref="AB48" si="307">$AB$14</f>
        <v>1</v>
      </c>
      <c r="AC48" s="96">
        <f t="shared" ref="AC48" si="308">AA48*AB48</f>
        <v>1813500</v>
      </c>
      <c r="AD48" s="98"/>
      <c r="AE48" s="98"/>
      <c r="AF48" s="98"/>
      <c r="AG48" s="98">
        <f t="shared" ref="AG48" si="309">$AG$14</f>
        <v>0</v>
      </c>
      <c r="AH48" s="96">
        <f t="shared" ref="AH48" si="310">AC48*((1+AD48)+AE48+AF48+AG48)</f>
        <v>1813500</v>
      </c>
      <c r="AI48" s="96" t="e">
        <f>IF($AI47="",0,VLOOKUP(AI47,#REF!,2,FALSE))</f>
        <v>#REF!</v>
      </c>
      <c r="AJ48" s="96">
        <f>IF($AJ47="",0,VLOOKUP(AJ47,#REF!,2,FALSE))</f>
        <v>0</v>
      </c>
      <c r="AK48" s="96" t="e">
        <f t="shared" ref="AK48" si="311">IF(AI48="","",AI48*AK47)</f>
        <v>#REF!</v>
      </c>
      <c r="AL48" s="96">
        <f t="shared" ref="AL48" si="312">IF(AJ48="","",AJ48*AL47)</f>
        <v>0</v>
      </c>
      <c r="AM48" s="96">
        <f>IF($AM47=0,0,#REF!)</f>
        <v>0</v>
      </c>
      <c r="AN48" s="96" t="e">
        <f t="shared" ref="AN48" si="313">IF(AI48="",0,AK48*AN47)+IF(AJ48="",0,AL48*AN47)</f>
        <v>#REF!</v>
      </c>
      <c r="AO48" s="96" t="e">
        <f t="shared" ref="AO48" si="314">SUM(AK48:AN48)</f>
        <v>#REF!</v>
      </c>
      <c r="AP48" s="96" t="e">
        <f t="shared" ref="AP48" si="315">AH48+AO48</f>
        <v>#REF!</v>
      </c>
      <c r="AQ48" s="17"/>
    </row>
    <row r="49" spans="2:43" s="8" customFormat="1" ht="20.25" hidden="1" customHeight="1">
      <c r="B49" s="99"/>
      <c r="C49" s="68"/>
      <c r="D49" s="68"/>
      <c r="E49" s="69"/>
      <c r="F49" s="70"/>
      <c r="G49" s="71"/>
      <c r="H49" s="71"/>
      <c r="I49" s="100"/>
      <c r="J49" s="72"/>
      <c r="K49" s="73"/>
      <c r="L49" s="74"/>
      <c r="M49" s="75"/>
      <c r="N49" s="75">
        <f t="shared" si="258"/>
        <v>0</v>
      </c>
      <c r="O49" s="76"/>
      <c r="P49" s="77"/>
      <c r="Q49" s="78" t="str">
        <f t="shared" ref="Q49" si="316">IF(COUNT(V50:Z50,AP50)=0,0,IF(Q50=ROUNDDOWN(W50,0),CONCATENATE("ﾌﾞ-P",W49),IF(Q50=ROUNDDOWN(X50,0),CONCATENATE("ｾ-P",X49),IF(Q50=ROUNDDOWN(Y50,0),CONCATENATE("コ-P",Y49),IF(Q50=ROUNDDOWN(Z50,0),CONCATENATE("施-P",Z49),IF(Q50=ROUNDDOWN(AP50,0),CONCATENATE("歩-",AP49),IF(Q50=ROUNDDOWN(V50,-1),CONCATENATE(V49))))))))</f>
        <v>ﾌﾞ-P</v>
      </c>
      <c r="R49" s="79" t="str">
        <f t="shared" ref="R49" si="317">$R$9</f>
        <v>Panasonic</v>
      </c>
      <c r="S49" s="80"/>
      <c r="T49" s="80"/>
      <c r="U49" s="81"/>
      <c r="V49" s="82"/>
      <c r="W49" s="83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4" t="s">
        <v>33</v>
      </c>
      <c r="AJ49" s="85"/>
      <c r="AK49" s="86"/>
      <c r="AL49" s="86"/>
      <c r="AM49" s="86"/>
      <c r="AN49" s="86">
        <v>0.25</v>
      </c>
      <c r="AO49" s="80"/>
      <c r="AP49" s="80" t="e">
        <f t="shared" ref="AP49" si="318">IF(AND($V50&lt;=0,$AH50=0,$AO50=0),"見積",IF(AND($V50=0,$AH50&lt;=0,$AO50=0),"材",IF(AND($V50=0,$AH50=0,$AO50&lt;=0),"労","複合")))</f>
        <v>#REF!</v>
      </c>
      <c r="AQ49" s="17"/>
    </row>
    <row r="50" spans="2:43" s="8" customFormat="1" ht="20.25" hidden="1" customHeight="1">
      <c r="B50" s="101"/>
      <c r="C50" s="87" t="s">
        <v>140</v>
      </c>
      <c r="D50" s="87"/>
      <c r="E50" s="88">
        <v>1</v>
      </c>
      <c r="F50" s="89" t="s">
        <v>138</v>
      </c>
      <c r="G50" s="90">
        <f t="shared" ref="G50" si="319">IF(Q50&lt;10,ROUNDDOWN(Q50,0),IF(Q50&lt;100,ROUNDDOWN((Q50),0),IF(Q50&lt;1000,ROUNDDOWN((Q50),-1),ROUNDDOWN(Q50,-(LEN(TEXT(Q50,"0"))-3)))))</f>
        <v>0</v>
      </c>
      <c r="H50" s="90">
        <f t="shared" ref="H50" si="320">TRUNC(E50*G50)</f>
        <v>0</v>
      </c>
      <c r="I50" s="105"/>
      <c r="J50" s="72"/>
      <c r="K50" s="73"/>
      <c r="L50" s="74"/>
      <c r="M50" s="91" t="str">
        <f t="shared" ref="M50" si="321">(C50)</f>
        <v>試験調整費</v>
      </c>
      <c r="N50" s="91">
        <f t="shared" si="258"/>
        <v>0</v>
      </c>
      <c r="O50" s="92">
        <f t="shared" ref="O50" si="322">E50</f>
        <v>1</v>
      </c>
      <c r="P50" s="93" t="str">
        <f t="shared" ref="P50" si="323">F50</f>
        <v>式</v>
      </c>
      <c r="Q50" s="94">
        <f t="shared" si="231"/>
        <v>0</v>
      </c>
      <c r="R50" s="95">
        <v>1860000</v>
      </c>
      <c r="S50" s="96"/>
      <c r="T50" s="96"/>
      <c r="U50" s="62">
        <f t="shared" si="103"/>
        <v>0.65</v>
      </c>
      <c r="V50" s="63">
        <f t="shared" ref="V50" si="324">IF(COUNT(R50:T50)=0,"",ROUNDDOWN(MIN(R50:T50)*U50,-1))</f>
        <v>1209000</v>
      </c>
      <c r="W50" s="97"/>
      <c r="X50" s="96"/>
      <c r="Y50" s="96"/>
      <c r="Z50" s="96"/>
      <c r="AA50" s="96">
        <f t="shared" ref="AA50" si="325">MIN(V50:Z50)</f>
        <v>1209000</v>
      </c>
      <c r="AB50" s="98">
        <f t="shared" ref="AB50" si="326">$AB$14</f>
        <v>1</v>
      </c>
      <c r="AC50" s="96">
        <f t="shared" ref="AC50" si="327">AA50*AB50</f>
        <v>1209000</v>
      </c>
      <c r="AD50" s="98"/>
      <c r="AE50" s="98"/>
      <c r="AF50" s="98"/>
      <c r="AG50" s="98">
        <f t="shared" ref="AG50" si="328">$AG$14</f>
        <v>0</v>
      </c>
      <c r="AH50" s="96">
        <f t="shared" ref="AH50" si="329">AC50*((1+AD50)+AE50+AF50+AG50)</f>
        <v>1209000</v>
      </c>
      <c r="AI50" s="96" t="e">
        <f>IF($AI49="",0,VLOOKUP(AI49,#REF!,2,FALSE))</f>
        <v>#REF!</v>
      </c>
      <c r="AJ50" s="96">
        <f>IF($AJ49="",0,VLOOKUP(AJ49,#REF!,2,FALSE))</f>
        <v>0</v>
      </c>
      <c r="AK50" s="96" t="e">
        <f t="shared" ref="AK50" si="330">IF(AI50="","",AI50*AK49)</f>
        <v>#REF!</v>
      </c>
      <c r="AL50" s="96">
        <f t="shared" ref="AL50" si="331">IF(AJ50="","",AJ50*AL49)</f>
        <v>0</v>
      </c>
      <c r="AM50" s="96">
        <f>IF($AM49=0,0,#REF!)</f>
        <v>0</v>
      </c>
      <c r="AN50" s="96" t="e">
        <f t="shared" ref="AN50" si="332">IF(AI50="",0,AK50*AN49)+IF(AJ50="",0,AL50*AN49)</f>
        <v>#REF!</v>
      </c>
      <c r="AO50" s="96" t="e">
        <f t="shared" ref="AO50" si="333">SUM(AK50:AN50)</f>
        <v>#REF!</v>
      </c>
      <c r="AP50" s="96" t="e">
        <f t="shared" ref="AP50" si="334">AH50+AO50</f>
        <v>#REF!</v>
      </c>
      <c r="AQ50" s="17"/>
    </row>
    <row r="51" spans="2:43" s="8" customFormat="1" ht="20.25" hidden="1" customHeight="1">
      <c r="B51" s="99"/>
      <c r="C51" s="68"/>
      <c r="D51" s="68"/>
      <c r="E51" s="69"/>
      <c r="F51" s="70"/>
      <c r="G51" s="71"/>
      <c r="H51" s="71"/>
      <c r="I51" s="100"/>
      <c r="J51" s="72"/>
      <c r="K51" s="73"/>
      <c r="L51" s="74"/>
      <c r="M51" s="75"/>
      <c r="N51" s="75">
        <f t="shared" si="258"/>
        <v>0</v>
      </c>
      <c r="O51" s="76"/>
      <c r="P51" s="77"/>
      <c r="Q51" s="78" t="str">
        <f t="shared" ref="Q51" si="335">IF(COUNT(V52:Z52,AP52)=0,0,IF(Q52=ROUNDDOWN(W52,0),CONCATENATE("ﾌﾞ-P",W51),IF(Q52=ROUNDDOWN(X52,0),CONCATENATE("ｾ-P",X51),IF(Q52=ROUNDDOWN(Y52,0),CONCATENATE("コ-P",Y51),IF(Q52=ROUNDDOWN(Z52,0),CONCATENATE("施-P",Z51),IF(Q52=ROUNDDOWN(AP52,0),CONCATENATE("歩-",AP51),IF(Q52=ROUNDDOWN(V52,-1),CONCATENATE(V51))))))))</f>
        <v>ﾌﾞ-P</v>
      </c>
      <c r="R51" s="79" t="str">
        <f t="shared" ref="R51" si="336">$R$9</f>
        <v>Panasonic</v>
      </c>
      <c r="S51" s="80"/>
      <c r="T51" s="80"/>
      <c r="U51" s="81"/>
      <c r="V51" s="82"/>
      <c r="W51" s="83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4" t="s">
        <v>33</v>
      </c>
      <c r="AJ51" s="85"/>
      <c r="AK51" s="86"/>
      <c r="AL51" s="86"/>
      <c r="AM51" s="86"/>
      <c r="AN51" s="86">
        <v>0.25</v>
      </c>
      <c r="AO51" s="80"/>
      <c r="AP51" s="80" t="e">
        <f t="shared" ref="AP51" si="337">IF(AND($V52&lt;=0,$AH52=0,$AO52=0),"見積",IF(AND($V52=0,$AH52&lt;=0,$AO52=0),"材",IF(AND($V52=0,$AH52=0,$AO52&lt;=0),"労","複合")))</f>
        <v>#REF!</v>
      </c>
      <c r="AQ51" s="17"/>
    </row>
    <row r="52" spans="2:43" s="8" customFormat="1" ht="20.25" hidden="1" customHeight="1">
      <c r="B52" s="101"/>
      <c r="C52" s="87" t="s">
        <v>141</v>
      </c>
      <c r="D52" s="87"/>
      <c r="E52" s="88">
        <v>1</v>
      </c>
      <c r="F52" s="89" t="s">
        <v>138</v>
      </c>
      <c r="G52" s="90">
        <f t="shared" ref="G52" si="338">IF(Q52&lt;10,ROUNDDOWN(Q52,0),IF(Q52&lt;100,ROUNDDOWN((Q52),0),IF(Q52&lt;1000,ROUNDDOWN((Q52),-1),ROUNDDOWN(Q52,-(LEN(TEXT(Q52,"0"))-3)))))</f>
        <v>0</v>
      </c>
      <c r="H52" s="90">
        <f t="shared" ref="H52" si="339">TRUNC(E52*G52)</f>
        <v>0</v>
      </c>
      <c r="I52" s="105"/>
      <c r="J52" s="72"/>
      <c r="K52" s="73"/>
      <c r="L52" s="74"/>
      <c r="M52" s="91" t="str">
        <f t="shared" ref="M52" si="340">(C52)</f>
        <v>消耗品雑材費</v>
      </c>
      <c r="N52" s="91">
        <f t="shared" si="258"/>
        <v>0</v>
      </c>
      <c r="O52" s="92">
        <f t="shared" ref="O52" si="341">E52</f>
        <v>1</v>
      </c>
      <c r="P52" s="93" t="str">
        <f t="shared" ref="P52" si="342">F52</f>
        <v>式</v>
      </c>
      <c r="Q52" s="94">
        <f t="shared" si="231"/>
        <v>0</v>
      </c>
      <c r="R52" s="95">
        <v>380000</v>
      </c>
      <c r="S52" s="96"/>
      <c r="T52" s="96"/>
      <c r="U52" s="62">
        <f t="shared" si="103"/>
        <v>0.65</v>
      </c>
      <c r="V52" s="63">
        <f t="shared" ref="V52" si="343">IF(COUNT(R52:T52)=0,"",ROUNDDOWN(MIN(R52:T52)*U52,-1))</f>
        <v>247000</v>
      </c>
      <c r="W52" s="97"/>
      <c r="X52" s="96"/>
      <c r="Y52" s="96"/>
      <c r="Z52" s="96"/>
      <c r="AA52" s="96">
        <f t="shared" ref="AA52" si="344">MIN(V52:Z52)</f>
        <v>247000</v>
      </c>
      <c r="AB52" s="98">
        <f t="shared" ref="AB52" si="345">$AB$14</f>
        <v>1</v>
      </c>
      <c r="AC52" s="96">
        <f t="shared" ref="AC52" si="346">AA52*AB52</f>
        <v>247000</v>
      </c>
      <c r="AD52" s="98"/>
      <c r="AE52" s="98"/>
      <c r="AF52" s="98"/>
      <c r="AG52" s="98">
        <f t="shared" ref="AG52" si="347">$AG$14</f>
        <v>0</v>
      </c>
      <c r="AH52" s="96">
        <f t="shared" ref="AH52" si="348">AC52*((1+AD52)+AE52+AF52+AG52)</f>
        <v>247000</v>
      </c>
      <c r="AI52" s="96" t="e">
        <f>IF($AI51="",0,VLOOKUP(AI51,#REF!,2,FALSE))</f>
        <v>#REF!</v>
      </c>
      <c r="AJ52" s="96">
        <f>IF($AJ51="",0,VLOOKUP(AJ51,#REF!,2,FALSE))</f>
        <v>0</v>
      </c>
      <c r="AK52" s="96" t="e">
        <f t="shared" ref="AK52" si="349">IF(AI52="","",AI52*AK51)</f>
        <v>#REF!</v>
      </c>
      <c r="AL52" s="96">
        <f t="shared" ref="AL52" si="350">IF(AJ52="","",AJ52*AL51)</f>
        <v>0</v>
      </c>
      <c r="AM52" s="96">
        <f>IF($AM51=0,0,#REF!)</f>
        <v>0</v>
      </c>
      <c r="AN52" s="96" t="e">
        <f t="shared" ref="AN52" si="351">IF(AI52="",0,AK52*AN51)+IF(AJ52="",0,AL52*AN51)</f>
        <v>#REF!</v>
      </c>
      <c r="AO52" s="96" t="e">
        <f t="shared" ref="AO52" si="352">SUM(AK52:AN52)</f>
        <v>#REF!</v>
      </c>
      <c r="AP52" s="96" t="e">
        <f t="shared" ref="AP52" si="353">AH52+AO52</f>
        <v>#REF!</v>
      </c>
      <c r="AQ52" s="17"/>
    </row>
    <row r="53" spans="2:43" s="8" customFormat="1" ht="20.25" hidden="1" customHeight="1">
      <c r="B53" s="99"/>
      <c r="C53" s="68"/>
      <c r="D53" s="68"/>
      <c r="E53" s="69"/>
      <c r="F53" s="70"/>
      <c r="G53" s="71"/>
      <c r="H53" s="71"/>
      <c r="I53" s="100"/>
      <c r="J53" s="72"/>
      <c r="K53" s="73"/>
      <c r="L53" s="74"/>
      <c r="M53" s="75"/>
      <c r="N53" s="75">
        <f t="shared" si="258"/>
        <v>0</v>
      </c>
      <c r="O53" s="76"/>
      <c r="P53" s="77"/>
      <c r="Q53" s="78" t="str">
        <f t="shared" ref="Q53" si="354">IF(COUNT(V54:Z54,AP54)=0,0,IF(Q54=ROUNDDOWN(W54,0),CONCATENATE("ﾌﾞ-P",W53),IF(Q54=ROUNDDOWN(X54,0),CONCATENATE("ｾ-P",X53),IF(Q54=ROUNDDOWN(Y54,0),CONCATENATE("コ-P",Y53),IF(Q54=ROUNDDOWN(Z54,0),CONCATENATE("施-P",Z53),IF(Q54=ROUNDDOWN(AP54,0),CONCATENATE("歩-",AP53),IF(Q54=ROUNDDOWN(V54,-1),CONCATENATE(V53))))))))</f>
        <v>ﾌﾞ-P</v>
      </c>
      <c r="R53" s="79" t="str">
        <f t="shared" ref="R53" si="355">$R$9</f>
        <v>Panasonic</v>
      </c>
      <c r="S53" s="80"/>
      <c r="T53" s="80"/>
      <c r="U53" s="81"/>
      <c r="V53" s="82"/>
      <c r="W53" s="83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4" t="s">
        <v>33</v>
      </c>
      <c r="AJ53" s="85"/>
      <c r="AK53" s="86"/>
      <c r="AL53" s="86"/>
      <c r="AM53" s="86"/>
      <c r="AN53" s="86">
        <v>0.25</v>
      </c>
      <c r="AO53" s="80"/>
      <c r="AP53" s="80" t="e">
        <f t="shared" ref="AP53" si="356">IF(AND($V54&lt;=0,$AH54=0,$AO54=0),"見積",IF(AND($V54=0,$AH54&lt;=0,$AO54=0),"材",IF(AND($V54=0,$AH54=0,$AO54&lt;=0),"労","複合")))</f>
        <v>#REF!</v>
      </c>
      <c r="AQ53" s="17"/>
    </row>
    <row r="54" spans="2:43" s="8" customFormat="1" ht="20.25" hidden="1" customHeight="1">
      <c r="B54" s="101"/>
      <c r="C54" s="87" t="s">
        <v>142</v>
      </c>
      <c r="D54" s="87"/>
      <c r="E54" s="88">
        <v>1</v>
      </c>
      <c r="F54" s="89" t="s">
        <v>138</v>
      </c>
      <c r="G54" s="90">
        <f t="shared" ref="G54" si="357">IF(Q54&lt;10,ROUNDDOWN(Q54,0),IF(Q54&lt;100,ROUNDDOWN((Q54),0),IF(Q54&lt;1000,ROUNDDOWN((Q54),-1),ROUNDDOWN(Q54,-(LEN(TEXT(Q54,"0"))-3)))))</f>
        <v>0</v>
      </c>
      <c r="H54" s="90">
        <f t="shared" ref="H54" si="358">TRUNC(E54*G54)</f>
        <v>0</v>
      </c>
      <c r="I54" s="105"/>
      <c r="J54" s="72"/>
      <c r="K54" s="73"/>
      <c r="L54" s="74"/>
      <c r="M54" s="91" t="str">
        <f t="shared" ref="M54" si="359">(C54)</f>
        <v>諸経費</v>
      </c>
      <c r="N54" s="91">
        <f t="shared" si="258"/>
        <v>0</v>
      </c>
      <c r="O54" s="92">
        <f t="shared" ref="O54" si="360">E54</f>
        <v>1</v>
      </c>
      <c r="P54" s="93" t="str">
        <f t="shared" ref="P54" si="361">F54</f>
        <v>式</v>
      </c>
      <c r="Q54" s="94">
        <f t="shared" si="231"/>
        <v>0</v>
      </c>
      <c r="R54" s="95">
        <v>2419600</v>
      </c>
      <c r="S54" s="96"/>
      <c r="T54" s="96"/>
      <c r="U54" s="62">
        <f t="shared" si="103"/>
        <v>0.65</v>
      </c>
      <c r="V54" s="63">
        <f t="shared" ref="V54" si="362">IF(COUNT(R54:T54)=0,"",ROUNDDOWN(MIN(R54:T54)*U54,-1))</f>
        <v>1572740</v>
      </c>
      <c r="W54" s="97"/>
      <c r="X54" s="96"/>
      <c r="Y54" s="96"/>
      <c r="Z54" s="96"/>
      <c r="AA54" s="96">
        <f t="shared" ref="AA54" si="363">MIN(V54:Z54)</f>
        <v>1572740</v>
      </c>
      <c r="AB54" s="98">
        <f t="shared" ref="AB54" si="364">$AB$14</f>
        <v>1</v>
      </c>
      <c r="AC54" s="96">
        <f t="shared" ref="AC54" si="365">AA54*AB54</f>
        <v>1572740</v>
      </c>
      <c r="AD54" s="98"/>
      <c r="AE54" s="98"/>
      <c r="AF54" s="98"/>
      <c r="AG54" s="98">
        <f t="shared" ref="AG54" si="366">$AG$14</f>
        <v>0</v>
      </c>
      <c r="AH54" s="96">
        <f t="shared" ref="AH54" si="367">AC54*((1+AD54)+AE54+AF54+AG54)</f>
        <v>1572740</v>
      </c>
      <c r="AI54" s="96" t="e">
        <f>IF($AI53="",0,VLOOKUP(AI53,#REF!,2,FALSE))</f>
        <v>#REF!</v>
      </c>
      <c r="AJ54" s="96">
        <f>IF($AJ53="",0,VLOOKUP(AJ53,#REF!,2,FALSE))</f>
        <v>0</v>
      </c>
      <c r="AK54" s="96" t="e">
        <f t="shared" ref="AK54" si="368">IF(AI54="","",AI54*AK53)</f>
        <v>#REF!</v>
      </c>
      <c r="AL54" s="96">
        <f t="shared" ref="AL54" si="369">IF(AJ54="","",AJ54*AL53)</f>
        <v>0</v>
      </c>
      <c r="AM54" s="96">
        <f>IF($AM53=0,0,#REF!)</f>
        <v>0</v>
      </c>
      <c r="AN54" s="96" t="e">
        <f t="shared" ref="AN54" si="370">IF(AI54="",0,AK54*AN53)+IF(AJ54="",0,AL54*AN53)</f>
        <v>#REF!</v>
      </c>
      <c r="AO54" s="96" t="e">
        <f t="shared" ref="AO54" si="371">SUM(AK54:AN54)</f>
        <v>#REF!</v>
      </c>
      <c r="AP54" s="96" t="e">
        <f t="shared" ref="AP54" si="372">AH54+AO54</f>
        <v>#REF!</v>
      </c>
      <c r="AQ54" s="17"/>
    </row>
    <row r="55" spans="2:43" s="8" customFormat="1" ht="20.25" hidden="1" customHeight="1">
      <c r="B55" s="99"/>
      <c r="C55" s="68"/>
      <c r="D55" s="68"/>
      <c r="E55" s="69"/>
      <c r="F55" s="70"/>
      <c r="G55" s="71"/>
      <c r="H55" s="71"/>
      <c r="I55" s="100"/>
      <c r="J55" s="72"/>
      <c r="K55" s="73"/>
      <c r="L55" s="74"/>
      <c r="M55" s="75"/>
      <c r="N55" s="75">
        <f t="shared" si="0"/>
        <v>0</v>
      </c>
      <c r="O55" s="76"/>
      <c r="P55" s="77"/>
      <c r="Q55" s="78" t="str">
        <f t="shared" ref="Q55" si="373">IF(COUNT(V56:Z56,AP56)=0,0,IF(Q56=ROUNDDOWN(W56,0),CONCATENATE("ﾌﾞ-P",W55),IF(Q56=ROUNDDOWN(X56,0),CONCATENATE("ｾ-P",X55),IF(Q56=ROUNDDOWN(Y56,0),CONCATENATE("コ-P",Y55),IF(Q56=ROUNDDOWN(Z56,0),CONCATENATE("施-P",Z55),IF(Q56=ROUNDDOWN(AP56,0),CONCATENATE("歩-",AP55),IF(Q56=ROUNDDOWN(V56,-1),CONCATENATE(V55))))))))</f>
        <v>ﾌﾞ-P</v>
      </c>
      <c r="R55" s="79"/>
      <c r="S55" s="80"/>
      <c r="T55" s="80"/>
      <c r="U55" s="81"/>
      <c r="V55" s="82"/>
      <c r="W55" s="83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4"/>
      <c r="AJ55" s="85"/>
      <c r="AK55" s="86"/>
      <c r="AL55" s="86"/>
      <c r="AM55" s="86"/>
      <c r="AN55" s="86"/>
      <c r="AO55" s="80"/>
      <c r="AP55" s="80" t="str">
        <f t="shared" ref="AP55:AP57" si="374">IF(AND($V56&lt;=0,$AH56=0,$AO56=0),"見積",IF(AND($V56=0,$AH56&lt;=0,$AO56=0),"材",IF(AND($V56=0,$AH56=0,$AO56&lt;=0),"労","複合")))</f>
        <v>複合</v>
      </c>
      <c r="AQ55" s="17"/>
    </row>
    <row r="56" spans="2:43" s="8" customFormat="1" ht="20.25" hidden="1" customHeight="1">
      <c r="B56" s="101"/>
      <c r="C56" s="87"/>
      <c r="D56" s="87"/>
      <c r="E56" s="88"/>
      <c r="F56" s="89"/>
      <c r="G56" s="90"/>
      <c r="H56" s="90"/>
      <c r="I56" s="102"/>
      <c r="J56" s="72"/>
      <c r="K56" s="73"/>
      <c r="L56" s="74"/>
      <c r="M56" s="91">
        <f>(C56)</f>
        <v>0</v>
      </c>
      <c r="N56" s="91">
        <f t="shared" si="0"/>
        <v>0</v>
      </c>
      <c r="O56" s="92">
        <f>E56</f>
        <v>0</v>
      </c>
      <c r="P56" s="93">
        <f t="shared" ref="P56" si="375">F56</f>
        <v>0</v>
      </c>
      <c r="Q56" s="94">
        <f t="shared" ref="Q56:Q58" si="376">ROUNDDOWN(IF(COUNT($AP56)=0,0,MIN($AP56)),0)</f>
        <v>0</v>
      </c>
      <c r="R56" s="95"/>
      <c r="S56" s="96"/>
      <c r="T56" s="96"/>
      <c r="U56" s="62"/>
      <c r="V56" s="63" t="str">
        <f t="shared" ref="V56" si="377">IF(COUNT(R56:T56)=0,"",ROUNDDOWN(MIN(R56:T56)*U56,-1))</f>
        <v/>
      </c>
      <c r="W56" s="97"/>
      <c r="X56" s="96"/>
      <c r="Y56" s="96"/>
      <c r="Z56" s="96"/>
      <c r="AA56" s="96">
        <f t="shared" ref="AA56" si="378">MIN(V56:Z56)</f>
        <v>0</v>
      </c>
      <c r="AB56" s="98"/>
      <c r="AC56" s="96">
        <f t="shared" ref="AC56" si="379">AA56*AB56</f>
        <v>0</v>
      </c>
      <c r="AD56" s="98"/>
      <c r="AE56" s="98"/>
      <c r="AF56" s="98"/>
      <c r="AG56" s="98"/>
      <c r="AH56" s="96">
        <f t="shared" ref="AH56" si="380">AC56*((1+AD56)+AE56+AF56+AG56)</f>
        <v>0</v>
      </c>
      <c r="AI56" s="96">
        <f>IF($AI55="",0,VLOOKUP(AI55,#REF!,2,FALSE))</f>
        <v>0</v>
      </c>
      <c r="AJ56" s="96">
        <f>IF($AJ55="",0,VLOOKUP(AJ55,#REF!,2,FALSE))</f>
        <v>0</v>
      </c>
      <c r="AK56" s="96">
        <f t="shared" ref="AK56:AL56" si="381">IF(AI56="","",AI56*AK55)</f>
        <v>0</v>
      </c>
      <c r="AL56" s="96">
        <f t="shared" si="381"/>
        <v>0</v>
      </c>
      <c r="AM56" s="96">
        <f>IF($AM55=0,0,#REF!)</f>
        <v>0</v>
      </c>
      <c r="AN56" s="96">
        <f t="shared" ref="AN56" si="382">IF(AI56="",0,AK56*AN55)+IF(AJ56="",0,AL56*AN55)</f>
        <v>0</v>
      </c>
      <c r="AO56" s="96">
        <f t="shared" ref="AO56" si="383">SUM(AK56:AN56)</f>
        <v>0</v>
      </c>
      <c r="AP56" s="96">
        <f t="shared" ref="AP56" si="384">AH56+AO56</f>
        <v>0</v>
      </c>
      <c r="AQ56" s="17"/>
    </row>
    <row r="57" spans="2:43" s="8" customFormat="1" ht="20.25" hidden="1" customHeight="1">
      <c r="B57" s="99"/>
      <c r="C57" s="68"/>
      <c r="D57" s="68"/>
      <c r="E57" s="69"/>
      <c r="F57" s="70"/>
      <c r="G57" s="71"/>
      <c r="H57" s="71"/>
      <c r="I57" s="100"/>
      <c r="J57" s="72"/>
      <c r="K57" s="73"/>
      <c r="L57" s="74"/>
      <c r="M57" s="75"/>
      <c r="N57" s="75">
        <f t="shared" si="0"/>
        <v>0</v>
      </c>
      <c r="O57" s="76"/>
      <c r="P57" s="77"/>
      <c r="Q57" s="78" t="str">
        <f t="shared" ref="Q57" si="385">IF(COUNT(V58:Z58,AP58)=0,0,IF(Q58=ROUNDDOWN(W58,0),CONCATENATE("ﾌﾞ-P",W57),IF(Q58=ROUNDDOWN(X58,0),CONCATENATE("ｾ-P",X57),IF(Q58=ROUNDDOWN(Y58,0),CONCATENATE("コ-P",Y57),IF(Q58=ROUNDDOWN(Z58,0),CONCATENATE("施-P",Z57),IF(Q58=ROUNDDOWN(AP58,0),CONCATENATE("歩-",AP57),IF(Q58=ROUNDDOWN(V58,-1),CONCATENATE(V57))))))))</f>
        <v>ﾌﾞ-P</v>
      </c>
      <c r="R57" s="79"/>
      <c r="S57" s="80"/>
      <c r="T57" s="80"/>
      <c r="U57" s="81"/>
      <c r="V57" s="82"/>
      <c r="W57" s="83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4"/>
      <c r="AJ57" s="85"/>
      <c r="AK57" s="86"/>
      <c r="AL57" s="86"/>
      <c r="AM57" s="86"/>
      <c r="AN57" s="86"/>
      <c r="AO57" s="80"/>
      <c r="AP57" s="80" t="str">
        <f t="shared" si="374"/>
        <v>複合</v>
      </c>
      <c r="AQ57" s="17"/>
    </row>
    <row r="58" spans="2:43" s="8" customFormat="1" ht="20.25" hidden="1" customHeight="1">
      <c r="B58" s="101"/>
      <c r="C58" s="87" t="str">
        <f>_xlfn.CONCAT(C8,"　計")</f>
        <v>舞台照明設備工事　計</v>
      </c>
      <c r="D58" s="87"/>
      <c r="E58" s="88"/>
      <c r="F58" s="89"/>
      <c r="G58" s="90"/>
      <c r="H58" s="90">
        <f>SUM(H9:H57)</f>
        <v>0</v>
      </c>
      <c r="I58" s="102"/>
      <c r="J58" s="72"/>
      <c r="K58" s="73"/>
      <c r="L58" s="74"/>
      <c r="M58" s="91" t="str">
        <f>(C58)</f>
        <v>舞台照明設備工事　計</v>
      </c>
      <c r="N58" s="91">
        <f t="shared" si="0"/>
        <v>0</v>
      </c>
      <c r="O58" s="92">
        <f>E58</f>
        <v>0</v>
      </c>
      <c r="P58" s="93">
        <f t="shared" ref="P58" si="386">F58</f>
        <v>0</v>
      </c>
      <c r="Q58" s="94">
        <f t="shared" si="376"/>
        <v>0</v>
      </c>
      <c r="R58" s="95"/>
      <c r="S58" s="96"/>
      <c r="T58" s="96"/>
      <c r="U58" s="62"/>
      <c r="V58" s="63" t="str">
        <f t="shared" ref="V58" si="387">IF(COUNT(R58:T58)=0,"",ROUNDDOWN(MIN(R58:T58)*U58,-1))</f>
        <v/>
      </c>
      <c r="W58" s="97"/>
      <c r="X58" s="96"/>
      <c r="Y58" s="96"/>
      <c r="Z58" s="96"/>
      <c r="AA58" s="96">
        <f t="shared" ref="AA58" si="388">MIN(V58:Z58)</f>
        <v>0</v>
      </c>
      <c r="AB58" s="98"/>
      <c r="AC58" s="96">
        <f t="shared" ref="AC58" si="389">AA58*AB58</f>
        <v>0</v>
      </c>
      <c r="AD58" s="98"/>
      <c r="AE58" s="98"/>
      <c r="AF58" s="98"/>
      <c r="AG58" s="98"/>
      <c r="AH58" s="96">
        <f t="shared" ref="AH58" si="390">AC58*((1+AD58)+AE58+AF58+AG58)</f>
        <v>0</v>
      </c>
      <c r="AI58" s="96">
        <f>IF($AI57="",0,VLOOKUP(AI57,#REF!,2,FALSE))</f>
        <v>0</v>
      </c>
      <c r="AJ58" s="96">
        <f>IF($AJ57="",0,VLOOKUP(AJ57,#REF!,2,FALSE))</f>
        <v>0</v>
      </c>
      <c r="AK58" s="96">
        <f t="shared" ref="AK58:AL58" si="391">IF(AI58="","",AI58*AK57)</f>
        <v>0</v>
      </c>
      <c r="AL58" s="96">
        <f t="shared" si="391"/>
        <v>0</v>
      </c>
      <c r="AM58" s="96">
        <f>IF($AM57=0,0,#REF!)</f>
        <v>0</v>
      </c>
      <c r="AN58" s="96">
        <f t="shared" ref="AN58" si="392">IF(AI58="",0,AK58*AN57)+IF(AJ58="",0,AL58*AN57)</f>
        <v>0</v>
      </c>
      <c r="AO58" s="96">
        <f t="shared" ref="AO58" si="393">SUM(AK58:AN58)</f>
        <v>0</v>
      </c>
      <c r="AP58" s="96">
        <f t="shared" ref="AP58" si="394">AH58+AO58</f>
        <v>0</v>
      </c>
      <c r="AQ58" s="17"/>
    </row>
    <row r="59" spans="2:43" s="8" customFormat="1" ht="20.25" hidden="1" customHeight="1">
      <c r="B59" s="99"/>
      <c r="C59" s="68"/>
      <c r="D59" s="68"/>
      <c r="E59" s="69"/>
      <c r="F59" s="70"/>
      <c r="G59" s="71"/>
      <c r="H59" s="71"/>
      <c r="I59" s="103"/>
      <c r="J59" s="72"/>
      <c r="K59" s="73"/>
      <c r="L59" s="74"/>
      <c r="M59" s="75"/>
      <c r="N59" s="75">
        <f t="shared" si="0"/>
        <v>0</v>
      </c>
      <c r="O59" s="76"/>
      <c r="P59" s="77"/>
      <c r="Q59" s="78" t="str">
        <f t="shared" ref="Q59" si="395">IF(COUNT(V60:Z60,AP60)=0,0,IF(Q60=ROUNDDOWN(W60,0),CONCATENATE("ﾌﾞ-P",W59),IF(Q60=ROUNDDOWN(X60,0),CONCATENATE("ｾ-P",X59),IF(Q60=ROUNDDOWN(Y60,0),CONCATENATE("コ-P",Y59),IF(Q60=ROUNDDOWN(Z60,0),CONCATENATE("施-P",Z59),IF(Q60=ROUNDDOWN(AP60,0),CONCATENATE("歩-",AP59),IF(Q60=ROUNDDOWN(V60,-1),CONCATENATE(V59))))))))</f>
        <v>ﾌﾞ-P</v>
      </c>
      <c r="R59" s="79"/>
      <c r="S59" s="80"/>
      <c r="T59" s="80"/>
      <c r="U59" s="81"/>
      <c r="V59" s="82"/>
      <c r="W59" s="83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4"/>
      <c r="AJ59" s="85"/>
      <c r="AK59" s="86"/>
      <c r="AL59" s="86"/>
      <c r="AM59" s="86"/>
      <c r="AN59" s="86"/>
      <c r="AO59" s="80"/>
      <c r="AP59" s="80" t="str">
        <f>IF(AND($V60&lt;=0,$AH60=0,$AO60=0),"見積",IF(AND($V60=0,$AH60&lt;=0,$AO60=0),"材",IF(AND($V60=0,$AH60=0,$AO60&lt;=0),"労","複合")))</f>
        <v>複合</v>
      </c>
      <c r="AQ59" s="17"/>
    </row>
    <row r="60" spans="2:43" s="8" customFormat="1" ht="20.25" hidden="1" customHeight="1">
      <c r="B60" s="101"/>
      <c r="C60" s="87"/>
      <c r="D60" s="87"/>
      <c r="E60" s="88"/>
      <c r="F60" s="89"/>
      <c r="G60" s="90"/>
      <c r="H60" s="90"/>
      <c r="I60" s="104"/>
      <c r="J60" s="72"/>
      <c r="K60" s="73"/>
      <c r="L60" s="74"/>
      <c r="M60" s="91">
        <f>(C60)</f>
        <v>0</v>
      </c>
      <c r="N60" s="91">
        <f t="shared" si="0"/>
        <v>0</v>
      </c>
      <c r="O60" s="92">
        <f>E60</f>
        <v>0</v>
      </c>
      <c r="P60" s="93">
        <f t="shared" ref="P60" si="396">F60</f>
        <v>0</v>
      </c>
      <c r="Q60" s="94">
        <f>ROUNDDOWN(IF(COUNT($AP60)=0,0,MIN($AP60)),0)</f>
        <v>0</v>
      </c>
      <c r="R60" s="95"/>
      <c r="S60" s="96"/>
      <c r="T60" s="96"/>
      <c r="U60" s="62"/>
      <c r="V60" s="63" t="str">
        <f t="shared" ref="V60" si="397">IF(COUNT(R60:T60)=0,"",ROUNDDOWN(MIN(R60:T60)*U60,-1))</f>
        <v/>
      </c>
      <c r="W60" s="97"/>
      <c r="X60" s="96"/>
      <c r="Y60" s="96"/>
      <c r="Z60" s="96"/>
      <c r="AA60" s="96">
        <f t="shared" ref="AA60" si="398">MIN(V60:Z60)</f>
        <v>0</v>
      </c>
      <c r="AB60" s="98"/>
      <c r="AC60" s="96">
        <f>AA60*AB60</f>
        <v>0</v>
      </c>
      <c r="AD60" s="98"/>
      <c r="AE60" s="98"/>
      <c r="AF60" s="98"/>
      <c r="AG60" s="98"/>
      <c r="AH60" s="96">
        <f t="shared" ref="AH60" si="399">AC60*((1+AD60)+AE60+AF60+AG60)</f>
        <v>0</v>
      </c>
      <c r="AI60" s="96">
        <f>IF($AI59="",0,VLOOKUP(AI59,#REF!,2,FALSE))</f>
        <v>0</v>
      </c>
      <c r="AJ60" s="96">
        <f>IF($AJ59="",0,VLOOKUP(AJ59,#REF!,2,FALSE))</f>
        <v>0</v>
      </c>
      <c r="AK60" s="96">
        <f t="shared" ref="AK60:AL60" si="400">IF(AI60="","",AI60*AK59)</f>
        <v>0</v>
      </c>
      <c r="AL60" s="96">
        <f t="shared" si="400"/>
        <v>0</v>
      </c>
      <c r="AM60" s="96">
        <f>IF($AM59=0,0,#REF!)</f>
        <v>0</v>
      </c>
      <c r="AN60" s="96">
        <f t="shared" ref="AN60" si="401">IF(AI60="",0,AK60*AN59)+IF(AJ60="",0,AL60*AN59)</f>
        <v>0</v>
      </c>
      <c r="AO60" s="96">
        <f t="shared" ref="AO60" si="402">SUM(AK60:AN60)</f>
        <v>0</v>
      </c>
      <c r="AP60" s="96">
        <f>AH60+AO60</f>
        <v>0</v>
      </c>
      <c r="AQ60" s="17"/>
    </row>
    <row r="61" spans="2:43" s="8" customFormat="1" ht="20.25" customHeight="1">
      <c r="B61" s="99"/>
      <c r="C61" s="68"/>
      <c r="D61" s="68"/>
      <c r="E61" s="69"/>
      <c r="F61" s="70"/>
      <c r="G61" s="71"/>
      <c r="H61" s="71"/>
      <c r="I61" s="100"/>
      <c r="J61" s="72"/>
      <c r="K61" s="73"/>
      <c r="L61" s="74"/>
      <c r="M61" s="75"/>
      <c r="N61" s="75">
        <f t="shared" si="0"/>
        <v>0</v>
      </c>
      <c r="O61" s="76"/>
      <c r="P61" s="77"/>
      <c r="Q61" s="78">
        <f t="shared" ref="Q61" si="403">IF(COUNT(V62:Z62,AP62)=0,0,IF(Q62=ROUNDDOWN(W62,0),CONCATENATE("ﾌﾞ-P",W61),IF(Q62=ROUNDDOWN(X62,0),CONCATENATE("ｾ-P",X61),IF(Q62=ROUNDDOWN(Y62,0),CONCATENATE("コ-P",Y61),IF(Q62=ROUNDDOWN(Z62,0),CONCATENATE("施-P",Z61),IF(Q62=ROUNDDOWN(AP62,0),CONCATENATE("歩-",AP61),IF(Q62=ROUNDDOWN(V62,-1),CONCATENATE(V61))))))))</f>
        <v>0</v>
      </c>
      <c r="R61" s="79"/>
      <c r="S61" s="80"/>
      <c r="T61" s="80"/>
      <c r="U61" s="81"/>
      <c r="V61" s="82"/>
      <c r="W61" s="83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4" t="s">
        <v>33</v>
      </c>
      <c r="AJ61" s="85"/>
      <c r="AK61" s="86"/>
      <c r="AL61" s="86"/>
      <c r="AM61" s="86">
        <v>0.2</v>
      </c>
      <c r="AN61" s="86">
        <v>0.25</v>
      </c>
      <c r="AO61" s="80"/>
      <c r="AP61" s="80" t="e">
        <f t="shared" ref="AP61" si="404">IF(AND($V62&lt;=0,$AH62=0,$AO62=0),"見積",IF(AND($V62=0,$AH62&lt;=0,$AO62=0),"材",IF(AND($V62=0,$AH62=0,$AO62&lt;=0),"労","複合")))</f>
        <v>#REF!</v>
      </c>
      <c r="AQ61" s="17"/>
    </row>
    <row r="62" spans="2:43" s="8" customFormat="1" ht="20.25" customHeight="1">
      <c r="B62" s="101">
        <v>4</v>
      </c>
      <c r="C62" s="87" t="s">
        <v>176</v>
      </c>
      <c r="D62" s="87" t="s">
        <v>82</v>
      </c>
      <c r="E62" s="88"/>
      <c r="F62" s="89"/>
      <c r="G62" s="90"/>
      <c r="H62" s="90"/>
      <c r="I62" s="105"/>
      <c r="J62" s="72"/>
      <c r="K62" s="73"/>
      <c r="L62" s="74"/>
      <c r="M62" s="91" t="str">
        <f>(C62)</f>
        <v>舞台照明撤去処分工事</v>
      </c>
      <c r="N62" s="91" t="str">
        <f t="shared" si="0"/>
        <v>照明器具撤去</v>
      </c>
      <c r="O62" s="92">
        <f>E62</f>
        <v>0</v>
      </c>
      <c r="P62" s="93">
        <f t="shared" ref="P62" si="405">F62</f>
        <v>0</v>
      </c>
      <c r="Q62" s="94">
        <f t="shared" ref="Q62" si="406">ROUNDDOWN(IF(COUNT($AP62)=0,0,MIN($AP62)),0)</f>
        <v>0</v>
      </c>
      <c r="R62" s="95"/>
      <c r="S62" s="96"/>
      <c r="T62" s="96"/>
      <c r="U62" s="62">
        <v>1</v>
      </c>
      <c r="V62" s="63" t="str">
        <f t="shared" ref="V62" si="407">IF(COUNT(R62:T62)=0,"",ROUNDDOWN(MIN(R62:T62)*U62,-1))</f>
        <v/>
      </c>
      <c r="W62" s="97"/>
      <c r="X62" s="96"/>
      <c r="Y62" s="96"/>
      <c r="Z62" s="96"/>
      <c r="AA62" s="96">
        <f t="shared" ref="AA62" si="408">MIN(V62:Z62)</f>
        <v>0</v>
      </c>
      <c r="AB62" s="98">
        <v>1</v>
      </c>
      <c r="AC62" s="96">
        <f t="shared" ref="AC62" si="409">AA62*AB62</f>
        <v>0</v>
      </c>
      <c r="AD62" s="98"/>
      <c r="AE62" s="98"/>
      <c r="AF62" s="98"/>
      <c r="AG62" s="98">
        <v>0.05</v>
      </c>
      <c r="AH62" s="96">
        <f t="shared" ref="AH62" si="410">AC62*((1+AD62)+AE62+AF62+AG62)</f>
        <v>0</v>
      </c>
      <c r="AI62" s="96" t="e">
        <f>IF($AI61="",0,VLOOKUP(AI61,#REF!,2,FALSE))</f>
        <v>#REF!</v>
      </c>
      <c r="AJ62" s="96">
        <f>IF($AJ61="",0,VLOOKUP(AJ61,#REF!,2,FALSE))</f>
        <v>0</v>
      </c>
      <c r="AK62" s="96" t="e">
        <f t="shared" ref="AK62:AL62" si="411">IF(AI62="","",AI62*AK61)</f>
        <v>#REF!</v>
      </c>
      <c r="AL62" s="96">
        <f t="shared" si="411"/>
        <v>0</v>
      </c>
      <c r="AM62" s="96"/>
      <c r="AN62" s="96" t="e">
        <f t="shared" ref="AN62" si="412">IF(AI62="",0,AK62*AN61)+IF(AJ62="",0,AL62*AN61)</f>
        <v>#REF!</v>
      </c>
      <c r="AO62" s="96" t="e">
        <f>SUM(AK62:AN62)</f>
        <v>#REF!</v>
      </c>
      <c r="AP62" s="96" t="e">
        <f t="shared" ref="AP62" si="413">AH62+AO62</f>
        <v>#REF!</v>
      </c>
      <c r="AQ62" s="17"/>
    </row>
    <row r="63" spans="2:43" s="8" customFormat="1" ht="20.25" customHeight="1">
      <c r="B63" s="99"/>
      <c r="C63" s="68"/>
      <c r="D63" s="68" t="s">
        <v>83</v>
      </c>
      <c r="E63" s="69"/>
      <c r="F63" s="70"/>
      <c r="G63" s="71"/>
      <c r="H63" s="71"/>
      <c r="I63" s="103"/>
      <c r="J63" s="72"/>
      <c r="K63" s="73"/>
      <c r="L63" s="74"/>
      <c r="M63" s="75"/>
      <c r="N63" s="75" t="str">
        <f t="shared" si="0"/>
        <v>再使用しない</v>
      </c>
      <c r="O63" s="76"/>
      <c r="P63" s="77"/>
      <c r="Q63" s="78">
        <f t="shared" ref="Q63" si="414">IF(COUNT(V64:Z64,AP64)=0,0,IF(Q64=ROUNDDOWN(W64,0),CONCATENATE("ﾌﾞ-P",W63),IF(Q64=ROUNDDOWN(X64,0),CONCATENATE("ｾ-P",X63),IF(Q64=ROUNDDOWN(Y64,0),CONCATENATE("コ-P",Y63),IF(Q64=ROUNDDOWN(Z64,0),CONCATENATE("施-P",Z63),IF(Q64=ROUNDDOWN(AP64,0),CONCATENATE("歩-",AP63),IF(Q64=ROUNDDOWN(V64,-1),CONCATENATE(V63))))))))</f>
        <v>0</v>
      </c>
      <c r="R63" s="79"/>
      <c r="S63" s="80"/>
      <c r="T63" s="80"/>
      <c r="U63" s="81"/>
      <c r="V63" s="82"/>
      <c r="W63" s="83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4" t="s">
        <v>33</v>
      </c>
      <c r="AJ63" s="85"/>
      <c r="AK63" s="86">
        <v>1.0999999999999999E-2</v>
      </c>
      <c r="AL63" s="86"/>
      <c r="AM63" s="86">
        <v>0.3</v>
      </c>
      <c r="AN63" s="86">
        <v>0.25</v>
      </c>
      <c r="AO63" s="80"/>
      <c r="AP63" s="80" t="e">
        <f t="shared" ref="AP63" si="415">IF(AND($V64&lt;=0,$AH64=0,$AO64=0),"見積",IF(AND($V64=0,$AH64&lt;=0,$AO64=0),"材",IF(AND($V64=0,$AH64=0,$AO64&lt;=0),"労","複合")))</f>
        <v>#REF!</v>
      </c>
      <c r="AQ63" s="17"/>
    </row>
    <row r="64" spans="2:43" s="8" customFormat="1" ht="20.25" customHeight="1">
      <c r="B64" s="101"/>
      <c r="C64" s="87" t="s">
        <v>143</v>
      </c>
      <c r="D64" s="87" t="s">
        <v>144</v>
      </c>
      <c r="E64" s="88">
        <v>58</v>
      </c>
      <c r="F64" s="89" t="s">
        <v>103</v>
      </c>
      <c r="G64" s="90">
        <f t="shared" ref="G64" si="416">IF(Q64&lt;10,ROUNDDOWN(Q64,0),IF(Q64&lt;100,ROUNDDOWN((Q64),0),IF(Q64&lt;1000,ROUNDDOWN((Q64),-1),ROUNDDOWN(Q64,-(LEN(TEXT(Q64,"0"))-3)))))</f>
        <v>0</v>
      </c>
      <c r="H64" s="90">
        <f t="shared" ref="H64" si="417">TRUNC(E64*G64)</f>
        <v>0</v>
      </c>
      <c r="I64" s="104"/>
      <c r="J64" s="72"/>
      <c r="K64" s="73"/>
      <c r="L64" s="74"/>
      <c r="M64" s="91" t="str">
        <f>(C64)</f>
        <v>EM-IE電線</v>
      </c>
      <c r="N64" s="91" t="str">
        <f t="shared" si="0"/>
        <v>2.0㎜×1、管内</v>
      </c>
      <c r="O64" s="92">
        <f>E64</f>
        <v>58</v>
      </c>
      <c r="P64" s="93" t="str">
        <f t="shared" ref="P64" si="418">F64</f>
        <v>ｍ</v>
      </c>
      <c r="Q64" s="94">
        <f t="shared" ref="Q64" si="419">ROUNDDOWN(IF(COUNT($AP64)=0,0,MIN($AP64)),0)</f>
        <v>0</v>
      </c>
      <c r="R64" s="95"/>
      <c r="S64" s="96"/>
      <c r="T64" s="96"/>
      <c r="U64" s="62">
        <f>$U$62</f>
        <v>1</v>
      </c>
      <c r="V64" s="63" t="str">
        <f t="shared" ref="V64" si="420">IF(COUNT(R64:T64)=0,"",ROUNDDOWN(MIN(R64:T64)*U64,-1))</f>
        <v/>
      </c>
      <c r="W64" s="97"/>
      <c r="X64" s="96"/>
      <c r="Y64" s="96"/>
      <c r="Z64" s="96"/>
      <c r="AA64" s="96">
        <f t="shared" ref="AA64" si="421">MIN(V64:Z64)</f>
        <v>0</v>
      </c>
      <c r="AB64" s="98">
        <f>$AB$10</f>
        <v>1.1000000000000001</v>
      </c>
      <c r="AC64" s="96">
        <f t="shared" ref="AC64" si="422">AA64*AB64</f>
        <v>0</v>
      </c>
      <c r="AD64" s="98"/>
      <c r="AE64" s="98"/>
      <c r="AF64" s="98"/>
      <c r="AG64" s="98">
        <f>$AG$10</f>
        <v>0.03</v>
      </c>
      <c r="AH64" s="96">
        <f t="shared" ref="AH64" si="423">AC64*((1+AD64)+AE64+AF64+AG64)</f>
        <v>0</v>
      </c>
      <c r="AI64" s="96" t="e">
        <f>IF($AI63="",0,VLOOKUP(AI63,#REF!,2,FALSE))</f>
        <v>#REF!</v>
      </c>
      <c r="AJ64" s="96">
        <f>IF($AJ63="",0,VLOOKUP(AJ63,#REF!,2,FALSE))</f>
        <v>0</v>
      </c>
      <c r="AK64" s="96" t="e">
        <f>IF(AI64="","",AI64*AK63*$AM$61)</f>
        <v>#REF!</v>
      </c>
      <c r="AL64" s="96">
        <f t="shared" ref="AL64" si="424">IF(AJ64="","",AJ64*AL63)</f>
        <v>0</v>
      </c>
      <c r="AM64" s="96"/>
      <c r="AN64" s="96" t="e">
        <f t="shared" ref="AN64" si="425">IF(AI64="",0,AK64*AN63)+IF(AJ64="",0,AL64*AN63)</f>
        <v>#REF!</v>
      </c>
      <c r="AO64" s="96" t="e">
        <f t="shared" ref="AO64" si="426">SUM(AK64:AN64)</f>
        <v>#REF!</v>
      </c>
      <c r="AP64" s="96" t="e">
        <f t="shared" ref="AP64" si="427">AH64+AO64</f>
        <v>#REF!</v>
      </c>
      <c r="AQ64" s="17"/>
    </row>
    <row r="65" spans="2:43" s="8" customFormat="1" ht="20.25" customHeight="1">
      <c r="B65" s="99"/>
      <c r="C65" s="68"/>
      <c r="D65" s="68" t="s">
        <v>83</v>
      </c>
      <c r="E65" s="69"/>
      <c r="F65" s="70"/>
      <c r="G65" s="71"/>
      <c r="H65" s="71"/>
      <c r="I65" s="100"/>
      <c r="J65" s="72"/>
      <c r="K65" s="73"/>
      <c r="L65" s="74"/>
      <c r="M65" s="75"/>
      <c r="N65" s="75" t="str">
        <f t="shared" si="0"/>
        <v>再使用しない</v>
      </c>
      <c r="O65" s="76"/>
      <c r="P65" s="77"/>
      <c r="Q65" s="78">
        <f t="shared" ref="Q65" si="428">IF(COUNT(V66:Z66,AP66)=0,0,IF(Q66=ROUNDDOWN(W66,0),CONCATENATE("ﾌﾞ-P",W65),IF(Q66=ROUNDDOWN(X66,0),CONCATENATE("ｾ-P",X65),IF(Q66=ROUNDDOWN(Y66,0),CONCATENATE("コ-P",Y65),IF(Q66=ROUNDDOWN(Z66,0),CONCATENATE("施-P",Z65),IF(Q66=ROUNDDOWN(AP66,0),CONCATENATE("歩-",AP65),IF(Q66=ROUNDDOWN(V66,-1),CONCATENATE(V65))))))))</f>
        <v>0</v>
      </c>
      <c r="R65" s="79"/>
      <c r="S65" s="80"/>
      <c r="T65" s="80"/>
      <c r="U65" s="81"/>
      <c r="V65" s="82"/>
      <c r="W65" s="83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4" t="s">
        <v>33</v>
      </c>
      <c r="AJ65" s="85"/>
      <c r="AK65" s="86">
        <v>1.4E-2</v>
      </c>
      <c r="AL65" s="86"/>
      <c r="AM65" s="86"/>
      <c r="AN65" s="86">
        <v>0.25</v>
      </c>
      <c r="AO65" s="80"/>
      <c r="AP65" s="80" t="e">
        <f t="shared" ref="AP65" si="429">IF(AND($V66&lt;=0,$AH66=0,$AO66=0),"見積",IF(AND($V66=0,$AH66&lt;=0,$AO66=0),"材",IF(AND($V66=0,$AH66=0,$AO66&lt;=0),"労","複合")))</f>
        <v>#REF!</v>
      </c>
      <c r="AQ65" s="17"/>
    </row>
    <row r="66" spans="2:43" s="8" customFormat="1" ht="20.25" customHeight="1">
      <c r="B66" s="101"/>
      <c r="C66" s="87" t="s">
        <v>143</v>
      </c>
      <c r="D66" s="87" t="s">
        <v>145</v>
      </c>
      <c r="E66" s="88">
        <v>746</v>
      </c>
      <c r="F66" s="89" t="s">
        <v>103</v>
      </c>
      <c r="G66" s="90">
        <f t="shared" ref="G66" si="430">IF(Q66&lt;10,ROUNDDOWN(Q66,0),IF(Q66&lt;100,ROUNDDOWN((Q66),0),IF(Q66&lt;1000,ROUNDDOWN((Q66),-1),ROUNDDOWN(Q66,-(LEN(TEXT(Q66,"0"))-3)))))</f>
        <v>0</v>
      </c>
      <c r="H66" s="90">
        <f t="shared" ref="H66" si="431">TRUNC(E66*G66)</f>
        <v>0</v>
      </c>
      <c r="I66" s="105"/>
      <c r="J66" s="72"/>
      <c r="K66" s="73"/>
      <c r="L66" s="74"/>
      <c r="M66" s="91" t="str">
        <f>(C66)</f>
        <v>EM-IE電線</v>
      </c>
      <c r="N66" s="91" t="str">
        <f t="shared" si="0"/>
        <v>5.5m㎡×1、管内</v>
      </c>
      <c r="O66" s="92">
        <f>E66</f>
        <v>746</v>
      </c>
      <c r="P66" s="93" t="str">
        <f t="shared" ref="P66" si="432">F66</f>
        <v>ｍ</v>
      </c>
      <c r="Q66" s="94">
        <f t="shared" ref="Q66" si="433">ROUNDDOWN(IF(COUNT($AP66)=0,0,MIN($AP66)),0)</f>
        <v>0</v>
      </c>
      <c r="R66" s="95"/>
      <c r="S66" s="96"/>
      <c r="T66" s="96"/>
      <c r="U66" s="62">
        <f t="shared" ref="U66" si="434">$U$62</f>
        <v>1</v>
      </c>
      <c r="V66" s="63" t="str">
        <f t="shared" ref="V66" si="435">IF(COUNT(R66:T66)=0,"",ROUNDDOWN(MIN(R66:T66)*U66,-1))</f>
        <v/>
      </c>
      <c r="W66" s="97"/>
      <c r="X66" s="96"/>
      <c r="Y66" s="96"/>
      <c r="Z66" s="96"/>
      <c r="AA66" s="96">
        <f t="shared" ref="AA66" si="436">MIN(V66:Z66)</f>
        <v>0</v>
      </c>
      <c r="AB66" s="98">
        <f t="shared" ref="AB66" si="437">$AB$10</f>
        <v>1.1000000000000001</v>
      </c>
      <c r="AC66" s="96">
        <f t="shared" ref="AC66" si="438">AA66*AB66</f>
        <v>0</v>
      </c>
      <c r="AD66" s="98"/>
      <c r="AE66" s="98"/>
      <c r="AF66" s="98"/>
      <c r="AG66" s="98">
        <f t="shared" ref="AG66" si="439">$AG$10</f>
        <v>0.03</v>
      </c>
      <c r="AH66" s="96">
        <f t="shared" ref="AH66" si="440">AC66*((1+AD66)+AE66+AF66+AG66)</f>
        <v>0</v>
      </c>
      <c r="AI66" s="96" t="e">
        <f>IF($AI65="",0,VLOOKUP(AI65,#REF!,2,FALSE))</f>
        <v>#REF!</v>
      </c>
      <c r="AJ66" s="96">
        <f>IF($AJ65="",0,VLOOKUP(AJ65,#REF!,2,FALSE))</f>
        <v>0</v>
      </c>
      <c r="AK66" s="96" t="e">
        <f>IF(AI66="","",AI66*AK65*$AM$61)</f>
        <v>#REF!</v>
      </c>
      <c r="AL66" s="96">
        <f t="shared" ref="AL66" si="441">IF(AJ66="","",AJ66*AL65)</f>
        <v>0</v>
      </c>
      <c r="AM66" s="96">
        <f>IF($AM65=0,0,#REF!)</f>
        <v>0</v>
      </c>
      <c r="AN66" s="96" t="e">
        <f t="shared" ref="AN66" si="442">IF(AI66="",0,AK66*AN65)+IF(AJ66="",0,AL66*AN65)</f>
        <v>#REF!</v>
      </c>
      <c r="AO66" s="96" t="e">
        <f t="shared" ref="AO66" si="443">SUM(AK66:AN66)</f>
        <v>#REF!</v>
      </c>
      <c r="AP66" s="96" t="e">
        <f t="shared" ref="AP66" si="444">AH66+AO66</f>
        <v>#REF!</v>
      </c>
      <c r="AQ66" s="17"/>
    </row>
    <row r="67" spans="2:43" s="8" customFormat="1" ht="20.25" customHeight="1">
      <c r="B67" s="99"/>
      <c r="C67" s="68"/>
      <c r="D67" s="68" t="s">
        <v>83</v>
      </c>
      <c r="E67" s="69"/>
      <c r="F67" s="70"/>
      <c r="G67" s="71"/>
      <c r="H67" s="71"/>
      <c r="I67" s="100"/>
      <c r="J67" s="72"/>
      <c r="K67" s="73"/>
      <c r="L67" s="74"/>
      <c r="M67" s="75"/>
      <c r="N67" s="75" t="str">
        <f t="shared" si="0"/>
        <v>再使用しない</v>
      </c>
      <c r="O67" s="76"/>
      <c r="P67" s="77"/>
      <c r="Q67" s="78">
        <f t="shared" ref="Q67" si="445">IF(COUNT(V68:Z68,AP68)=0,0,IF(Q68=ROUNDDOWN(W68,0),CONCATENATE("ﾌﾞ-P",W67),IF(Q68=ROUNDDOWN(X68,0),CONCATENATE("ｾ-P",X67),IF(Q68=ROUNDDOWN(Y68,0),CONCATENATE("コ-P",Y67),IF(Q68=ROUNDDOWN(Z68,0),CONCATENATE("施-P",Z67),IF(Q68=ROUNDDOWN(AP68,0),CONCATENATE("歩-",AP67),IF(Q68=ROUNDDOWN(V68,-1),CONCATENATE(V67))))))))</f>
        <v>0</v>
      </c>
      <c r="R67" s="79"/>
      <c r="S67" s="80"/>
      <c r="T67" s="80"/>
      <c r="U67" s="81"/>
      <c r="V67" s="82"/>
      <c r="W67" s="83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4" t="s">
        <v>33</v>
      </c>
      <c r="AJ67" s="85"/>
      <c r="AK67" s="86">
        <v>3.0599999999999999E-2</v>
      </c>
      <c r="AL67" s="86"/>
      <c r="AM67" s="86"/>
      <c r="AN67" s="86">
        <v>0.25</v>
      </c>
      <c r="AO67" s="80"/>
      <c r="AP67" s="80" t="e">
        <f t="shared" ref="AP67" si="446">IF(AND($V68&lt;=0,$AH68=0,$AO68=0),"見積",IF(AND($V68=0,$AH68&lt;=0,$AO68=0),"材",IF(AND($V68=0,$AH68=0,$AO68&lt;=0),"労","複合")))</f>
        <v>#REF!</v>
      </c>
      <c r="AQ67" s="17"/>
    </row>
    <row r="68" spans="2:43" s="8" customFormat="1" ht="20.25" customHeight="1">
      <c r="B68" s="101"/>
      <c r="C68" s="87" t="s">
        <v>146</v>
      </c>
      <c r="D68" s="87" t="s">
        <v>147</v>
      </c>
      <c r="E68" s="88">
        <v>26</v>
      </c>
      <c r="F68" s="89" t="s">
        <v>103</v>
      </c>
      <c r="G68" s="90">
        <f t="shared" ref="G68" si="447">IF(Q68&lt;10,ROUNDDOWN(Q68,0),IF(Q68&lt;100,ROUNDDOWN((Q68),0),IF(Q68&lt;1000,ROUNDDOWN((Q68),-1),ROUNDDOWN(Q68,-(LEN(TEXT(Q68,"0"))-3)))))</f>
        <v>0</v>
      </c>
      <c r="H68" s="90">
        <f t="shared" ref="H68" si="448">TRUNC(E68*G68)</f>
        <v>0</v>
      </c>
      <c r="I68" s="105"/>
      <c r="J68" s="72"/>
      <c r="K68" s="73"/>
      <c r="L68" s="74"/>
      <c r="M68" s="91" t="str">
        <f>(C68)</f>
        <v>EM-CPEE-Sケーブル</v>
      </c>
      <c r="N68" s="91" t="str">
        <f t="shared" si="0"/>
        <v>1.2-15P、PF･CD管内</v>
      </c>
      <c r="O68" s="92">
        <f>E68</f>
        <v>26</v>
      </c>
      <c r="P68" s="93" t="str">
        <f t="shared" ref="P68" si="449">F68</f>
        <v>ｍ</v>
      </c>
      <c r="Q68" s="94">
        <f>ROUNDDOWN(IF(COUNT($AP68)=0,0,MIN($AP68)),0)</f>
        <v>0</v>
      </c>
      <c r="R68" s="95"/>
      <c r="S68" s="96"/>
      <c r="T68" s="96"/>
      <c r="U68" s="62">
        <f t="shared" ref="U68" si="450">$U$62</f>
        <v>1</v>
      </c>
      <c r="V68" s="63" t="str">
        <f t="shared" ref="V68" si="451">IF(COUNT(R68:T68)=0,"",ROUNDDOWN(MIN(R68:T68)*U68,-1))</f>
        <v/>
      </c>
      <c r="W68" s="97"/>
      <c r="X68" s="96"/>
      <c r="Y68" s="96"/>
      <c r="Z68" s="96"/>
      <c r="AA68" s="96">
        <f t="shared" ref="AA68" si="452">MIN(V68:Z68)</f>
        <v>0</v>
      </c>
      <c r="AB68" s="98">
        <f t="shared" ref="AB68" si="453">$AB$10</f>
        <v>1.1000000000000001</v>
      </c>
      <c r="AC68" s="96">
        <f t="shared" ref="AC68" si="454">AA68*AB68</f>
        <v>0</v>
      </c>
      <c r="AD68" s="98"/>
      <c r="AE68" s="98"/>
      <c r="AF68" s="98"/>
      <c r="AG68" s="98">
        <f t="shared" ref="AG68" si="455">$AG$10</f>
        <v>0.03</v>
      </c>
      <c r="AH68" s="96">
        <f t="shared" ref="AH68" si="456">AC68*((1+AD68)+AE68+AF68+AG68)</f>
        <v>0</v>
      </c>
      <c r="AI68" s="96" t="e">
        <f>IF($AI67="",0,VLOOKUP(AI67,#REF!,2,FALSE))</f>
        <v>#REF!</v>
      </c>
      <c r="AJ68" s="96">
        <f>IF($AJ67="",0,VLOOKUP(AJ67,#REF!,2,FALSE))</f>
        <v>0</v>
      </c>
      <c r="AK68" s="96" t="e">
        <f>IF(AI68="","",AI68*AK67*$AM$61)</f>
        <v>#REF!</v>
      </c>
      <c r="AL68" s="96">
        <f t="shared" ref="AL68" si="457">IF(AJ68="","",AJ68*AL67)</f>
        <v>0</v>
      </c>
      <c r="AM68" s="96">
        <f>IF($AM67=0,0,#REF!)</f>
        <v>0</v>
      </c>
      <c r="AN68" s="96" t="e">
        <f t="shared" ref="AN68" si="458">IF(AI68="",0,AK68*AN67)+IF(AJ68="",0,AL68*AN67)</f>
        <v>#REF!</v>
      </c>
      <c r="AO68" s="96" t="e">
        <f t="shared" ref="AO68" si="459">SUM(AK68:AN68)</f>
        <v>#REF!</v>
      </c>
      <c r="AP68" s="96" t="e">
        <f t="shared" ref="AP68" si="460">AH68+AO68</f>
        <v>#REF!</v>
      </c>
      <c r="AQ68" s="17"/>
    </row>
    <row r="69" spans="2:43" s="8" customFormat="1" ht="20.25" customHeight="1">
      <c r="B69" s="99"/>
      <c r="C69" s="68"/>
      <c r="D69" s="68" t="s">
        <v>83</v>
      </c>
      <c r="E69" s="69"/>
      <c r="F69" s="70"/>
      <c r="G69" s="71"/>
      <c r="H69" s="71"/>
      <c r="I69" s="100"/>
      <c r="J69" s="72"/>
      <c r="K69" s="73"/>
      <c r="L69" s="74"/>
      <c r="M69" s="75"/>
      <c r="N69" s="75" t="str">
        <f t="shared" si="0"/>
        <v>再使用しない</v>
      </c>
      <c r="O69" s="76"/>
      <c r="P69" s="77"/>
      <c r="Q69" s="78">
        <f t="shared" ref="Q69" si="461">IF(COUNT(V70:Z70,AP70)=0,0,IF(Q70=ROUNDDOWN(W70,0),CONCATENATE("ﾌﾞ-P",W69),IF(Q70=ROUNDDOWN(X70,0),CONCATENATE("ｾ-P",X69),IF(Q70=ROUNDDOWN(Y70,0),CONCATENATE("コ-P",Y69),IF(Q70=ROUNDDOWN(Z70,0),CONCATENATE("施-P",Z69),IF(Q70=ROUNDDOWN(AP70,0),CONCATENATE("歩-",AP69),IF(Q70=ROUNDDOWN(V70,-1),CONCATENATE(V69))))))))</f>
        <v>0</v>
      </c>
      <c r="R69" s="79"/>
      <c r="S69" s="80"/>
      <c r="T69" s="80"/>
      <c r="U69" s="81"/>
      <c r="V69" s="82"/>
      <c r="W69" s="83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4" t="s">
        <v>33</v>
      </c>
      <c r="AJ69" s="85"/>
      <c r="AK69" s="86">
        <v>0.11700000000000001</v>
      </c>
      <c r="AL69" s="86"/>
      <c r="AM69" s="86"/>
      <c r="AN69" s="86">
        <v>0.25</v>
      </c>
      <c r="AO69" s="80"/>
      <c r="AP69" s="80" t="e">
        <f t="shared" ref="AP69" si="462">IF(AND($V70&lt;=0,$AH70=0,$AO70=0),"見積",IF(AND($V70=0,$AH70&lt;=0,$AO70=0),"材",IF(AND($V70=0,$AH70=0,$AO70&lt;=0),"労","複合")))</f>
        <v>#REF!</v>
      </c>
      <c r="AQ69" s="17"/>
    </row>
    <row r="70" spans="2:43" s="8" customFormat="1" ht="20.25" customHeight="1">
      <c r="B70" s="101"/>
      <c r="C70" s="87" t="s">
        <v>120</v>
      </c>
      <c r="D70" s="87" t="s">
        <v>148</v>
      </c>
      <c r="E70" s="88">
        <v>2</v>
      </c>
      <c r="F70" s="89" t="s">
        <v>29</v>
      </c>
      <c r="G70" s="90">
        <f t="shared" ref="G70" si="463">IF(Q70&lt;10,ROUNDDOWN(Q70,0),IF(Q70&lt;100,ROUNDDOWN((Q70),0),IF(Q70&lt;1000,ROUNDDOWN((Q70),-1),ROUNDDOWN(Q70,-(LEN(TEXT(Q70,"0"))-3)))))</f>
        <v>0</v>
      </c>
      <c r="H70" s="90">
        <f t="shared" ref="H70" si="464">TRUNC(E70*G70)</f>
        <v>0</v>
      </c>
      <c r="I70" s="105"/>
      <c r="J70" s="72"/>
      <c r="K70" s="73"/>
      <c r="L70" s="74"/>
      <c r="M70" s="91" t="str">
        <f t="shared" ref="M70" si="465">(C70)</f>
        <v>ウォールコンセント　WC</v>
      </c>
      <c r="N70" s="91" t="str">
        <f t="shared" si="0"/>
        <v>C型20A×2ケ用　新金属ﾌﾟﾚｰﾄ</v>
      </c>
      <c r="O70" s="92">
        <f t="shared" ref="O70:P70" si="466">E70</f>
        <v>2</v>
      </c>
      <c r="P70" s="93" t="str">
        <f t="shared" si="466"/>
        <v>台</v>
      </c>
      <c r="Q70" s="94">
        <f t="shared" ref="Q70" si="467">ROUNDDOWN(IF(COUNT($AP70)=0,0,MIN($AP70)),0)</f>
        <v>0</v>
      </c>
      <c r="R70" s="95"/>
      <c r="S70" s="96"/>
      <c r="T70" s="96"/>
      <c r="U70" s="62">
        <f t="shared" ref="U70" si="468">$U$62</f>
        <v>1</v>
      </c>
      <c r="V70" s="63" t="str">
        <f t="shared" ref="V70" si="469">IF(COUNT(R70:T70)=0,"",ROUNDDOWN(MIN(R70:T70)*U70,-1))</f>
        <v/>
      </c>
      <c r="W70" s="97"/>
      <c r="X70" s="96"/>
      <c r="Y70" s="96"/>
      <c r="Z70" s="96"/>
      <c r="AA70" s="96">
        <f t="shared" ref="AA70" si="470">MIN(V70:Z70)</f>
        <v>0</v>
      </c>
      <c r="AB70" s="98">
        <f t="shared" ref="AB70" si="471">$AB$10</f>
        <v>1.1000000000000001</v>
      </c>
      <c r="AC70" s="96">
        <f t="shared" ref="AC70" si="472">AA70*AB70</f>
        <v>0</v>
      </c>
      <c r="AD70" s="98"/>
      <c r="AE70" s="98"/>
      <c r="AF70" s="98"/>
      <c r="AG70" s="98">
        <f t="shared" ref="AG70" si="473">$AG$10</f>
        <v>0.03</v>
      </c>
      <c r="AH70" s="96">
        <f t="shared" ref="AH70" si="474">AC70*((1+AD70)+AE70+AF70+AG70)</f>
        <v>0</v>
      </c>
      <c r="AI70" s="96" t="e">
        <f>IF($AI69="",0,VLOOKUP(AI69,#REF!,2,FALSE))</f>
        <v>#REF!</v>
      </c>
      <c r="AJ70" s="96">
        <f>IF($AJ69="",0,VLOOKUP(AJ69,#REF!,2,FALSE))</f>
        <v>0</v>
      </c>
      <c r="AK70" s="96" t="e">
        <f>IF(AI70="","",AI70*AK69*$AM$63)</f>
        <v>#REF!</v>
      </c>
      <c r="AL70" s="96">
        <f t="shared" ref="AL70" si="475">IF(AJ70="","",AJ70*AL69)</f>
        <v>0</v>
      </c>
      <c r="AM70" s="96">
        <f>IF($AM69=0,0,#REF!)</f>
        <v>0</v>
      </c>
      <c r="AN70" s="96" t="e">
        <f t="shared" ref="AN70" si="476">IF(AI70="",0,AK70*AN69)+IF(AJ70="",0,AL70*AN69)</f>
        <v>#REF!</v>
      </c>
      <c r="AO70" s="96" t="e">
        <f t="shared" ref="AO70" si="477">SUM(AK70:AN70)</f>
        <v>#REF!</v>
      </c>
      <c r="AP70" s="96" t="e">
        <f t="shared" ref="AP70" si="478">AH70+AO70</f>
        <v>#REF!</v>
      </c>
      <c r="AQ70" s="17"/>
    </row>
    <row r="71" spans="2:43" s="8" customFormat="1" ht="20.25" customHeight="1">
      <c r="B71" s="99"/>
      <c r="C71" s="68"/>
      <c r="D71" s="68" t="s">
        <v>83</v>
      </c>
      <c r="E71" s="69"/>
      <c r="F71" s="70"/>
      <c r="G71" s="71"/>
      <c r="H71" s="71"/>
      <c r="I71" s="100"/>
      <c r="J71" s="72"/>
      <c r="K71" s="73"/>
      <c r="L71" s="74"/>
      <c r="M71" s="75"/>
      <c r="N71" s="75" t="str">
        <f t="shared" si="0"/>
        <v>再使用しない</v>
      </c>
      <c r="O71" s="76"/>
      <c r="P71" s="77"/>
      <c r="Q71" s="78">
        <f t="shared" ref="Q71" si="479">IF(COUNT(V72:Z72,AP72)=0,0,IF(Q72=ROUNDDOWN(W72,0),CONCATENATE("ﾌﾞ-P",W71),IF(Q72=ROUNDDOWN(X72,0),CONCATENATE("ｾ-P",X71),IF(Q72=ROUNDDOWN(Y72,0),CONCATENATE("コ-P",Y71),IF(Q72=ROUNDDOWN(Z72,0),CONCATENATE("施-P",Z71),IF(Q72=ROUNDDOWN(AP72,0),CONCATENATE("歩-",AP71),IF(Q72=ROUNDDOWN(V72,-1),CONCATENATE(V71))))))))</f>
        <v>0</v>
      </c>
      <c r="R71" s="79"/>
      <c r="S71" s="80"/>
      <c r="T71" s="80"/>
      <c r="U71" s="81"/>
      <c r="V71" s="82"/>
      <c r="W71" s="83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4" t="s">
        <v>33</v>
      </c>
      <c r="AJ71" s="85"/>
      <c r="AK71" s="86">
        <v>0.27800000000000002</v>
      </c>
      <c r="AL71" s="86"/>
      <c r="AM71" s="86"/>
      <c r="AN71" s="86">
        <v>0.25</v>
      </c>
      <c r="AO71" s="80"/>
      <c r="AP71" s="80" t="e">
        <f t="shared" ref="AP71" si="480">IF(AND($V72&lt;=0,$AH72=0,$AO72=0),"見積",IF(AND($V72=0,$AH72&lt;=0,$AO72=0),"材",IF(AND($V72=0,$AH72=0,$AO72&lt;=0),"労","複合")))</f>
        <v>#REF!</v>
      </c>
      <c r="AQ71" s="17"/>
    </row>
    <row r="72" spans="2:43" s="8" customFormat="1" ht="20.25" customHeight="1">
      <c r="B72" s="101"/>
      <c r="C72" s="87" t="s">
        <v>149</v>
      </c>
      <c r="D72" s="87" t="s">
        <v>150</v>
      </c>
      <c r="E72" s="88">
        <v>6</v>
      </c>
      <c r="F72" s="89" t="s">
        <v>29</v>
      </c>
      <c r="G72" s="90">
        <f t="shared" ref="G72" si="481">IF(Q72&lt;10,ROUNDDOWN(Q72,0),IF(Q72&lt;100,ROUNDDOWN((Q72),0),IF(Q72&lt;1000,ROUNDDOWN((Q72),-1),ROUNDDOWN(Q72,-(LEN(TEXT(Q72,"0"))-3)))))</f>
        <v>0</v>
      </c>
      <c r="H72" s="90">
        <f t="shared" ref="H72" si="482">TRUNC(E72*G72)</f>
        <v>0</v>
      </c>
      <c r="I72" s="105"/>
      <c r="J72" s="72"/>
      <c r="K72" s="73"/>
      <c r="L72" s="74"/>
      <c r="M72" s="91" t="str">
        <f t="shared" ref="M72" si="483">(C72)</f>
        <v>ボーダーライト　B</v>
      </c>
      <c r="N72" s="91" t="str">
        <f t="shared" si="0"/>
        <v>100Wﾊﾛｹﾞﾝ×72灯 4色配線 L=10.8m</v>
      </c>
      <c r="O72" s="92">
        <f t="shared" ref="O72:P72" si="484">E72</f>
        <v>6</v>
      </c>
      <c r="P72" s="93" t="str">
        <f t="shared" si="484"/>
        <v>台</v>
      </c>
      <c r="Q72" s="94">
        <f t="shared" ref="Q72" si="485">ROUNDDOWN(IF(COUNT($AP72)=0,0,MIN($AP72)),0)</f>
        <v>0</v>
      </c>
      <c r="R72" s="95"/>
      <c r="S72" s="96"/>
      <c r="T72" s="96"/>
      <c r="U72" s="62">
        <f t="shared" ref="U72" si="486">$U$62</f>
        <v>1</v>
      </c>
      <c r="V72" s="63" t="str">
        <f t="shared" ref="V72" si="487">IF(COUNT(R72:T72)=0,"",ROUNDDOWN(MIN(R72:T72)*U72,-1))</f>
        <v/>
      </c>
      <c r="W72" s="97"/>
      <c r="X72" s="96"/>
      <c r="Y72" s="96"/>
      <c r="Z72" s="96"/>
      <c r="AA72" s="96">
        <f t="shared" ref="AA72" si="488">MIN(V72:Z72)</f>
        <v>0</v>
      </c>
      <c r="AB72" s="98">
        <f t="shared" ref="AB72" si="489">$AB$10</f>
        <v>1.1000000000000001</v>
      </c>
      <c r="AC72" s="96">
        <f t="shared" ref="AC72" si="490">AA72*AB72</f>
        <v>0</v>
      </c>
      <c r="AD72" s="98"/>
      <c r="AE72" s="98"/>
      <c r="AF72" s="98"/>
      <c r="AG72" s="98">
        <f t="shared" ref="AG72" si="491">$AG$10</f>
        <v>0.03</v>
      </c>
      <c r="AH72" s="96">
        <f t="shared" ref="AH72" si="492">AC72*((1+AD72)+AE72+AF72+AG72)</f>
        <v>0</v>
      </c>
      <c r="AI72" s="96" t="e">
        <f>IF($AI71="",0,VLOOKUP(AI71,#REF!,2,FALSE))</f>
        <v>#REF!</v>
      </c>
      <c r="AJ72" s="96">
        <f>IF($AJ71="",0,VLOOKUP(AJ71,#REF!,2,FALSE))</f>
        <v>0</v>
      </c>
      <c r="AK72" s="96" t="e">
        <f>IF(AI72="","",AI72*AK71*$AM$63)</f>
        <v>#REF!</v>
      </c>
      <c r="AL72" s="96">
        <f t="shared" ref="AL72" si="493">IF(AJ72="","",AJ72*AL71)</f>
        <v>0</v>
      </c>
      <c r="AM72" s="96">
        <f>IF($AM71=0,0,#REF!)</f>
        <v>0</v>
      </c>
      <c r="AN72" s="96" t="e">
        <f t="shared" ref="AN72" si="494">IF(AI72="",0,AK72*AN71)+IF(AJ72="",0,AL72*AN71)</f>
        <v>#REF!</v>
      </c>
      <c r="AO72" s="96" t="e">
        <f t="shared" ref="AO72" si="495">SUM(AK72:AN72)</f>
        <v>#REF!</v>
      </c>
      <c r="AP72" s="96" t="e">
        <f t="shared" ref="AP72" si="496">AH72+AO72</f>
        <v>#REF!</v>
      </c>
      <c r="AQ72" s="17"/>
    </row>
    <row r="73" spans="2:43" s="8" customFormat="1" ht="20.25" customHeight="1">
      <c r="B73" s="99"/>
      <c r="C73" s="68"/>
      <c r="D73" s="68" t="s">
        <v>83</v>
      </c>
      <c r="E73" s="69"/>
      <c r="F73" s="70"/>
      <c r="G73" s="71"/>
      <c r="H73" s="71"/>
      <c r="I73" s="100"/>
      <c r="J73" s="72"/>
      <c r="K73" s="73"/>
      <c r="L73" s="74"/>
      <c r="M73" s="75"/>
      <c r="N73" s="75" t="str">
        <f t="shared" si="0"/>
        <v>再使用しない</v>
      </c>
      <c r="O73" s="76"/>
      <c r="P73" s="77"/>
      <c r="Q73" s="78">
        <f t="shared" ref="Q73" si="497">IF(COUNT(V74:Z74,AP74)=0,0,IF(Q74=ROUNDDOWN(W74,0),CONCATENATE("ﾌﾞ-P",W73),IF(Q74=ROUNDDOWN(X74,0),CONCATENATE("ｾ-P",X73),IF(Q74=ROUNDDOWN(Y74,0),CONCATENATE("コ-P",Y73),IF(Q74=ROUNDDOWN(Z74,0),CONCATENATE("施-P",Z73),IF(Q74=ROUNDDOWN(AP74,0),CONCATENATE("歩-",AP73),IF(Q74=ROUNDDOWN(V74,-1),CONCATENATE(V73))))))))</f>
        <v>0</v>
      </c>
      <c r="R73" s="79"/>
      <c r="S73" s="80"/>
      <c r="T73" s="80"/>
      <c r="U73" s="81"/>
      <c r="V73" s="82"/>
      <c r="W73" s="83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4" t="s">
        <v>33</v>
      </c>
      <c r="AJ73" s="85"/>
      <c r="AK73" s="86">
        <v>0.26600000000000001</v>
      </c>
      <c r="AL73" s="86"/>
      <c r="AM73" s="86"/>
      <c r="AN73" s="86">
        <v>0.25</v>
      </c>
      <c r="AO73" s="80"/>
      <c r="AP73" s="80" t="e">
        <f t="shared" ref="AP73" si="498">IF(AND($V74&lt;=0,$AH74=0,$AO74=0),"見積",IF(AND($V74=0,$AH74&lt;=0,$AO74=0),"材",IF(AND($V74=0,$AH74=0,$AO74&lt;=0),"労","複合")))</f>
        <v>#REF!</v>
      </c>
      <c r="AQ73" s="17"/>
    </row>
    <row r="74" spans="2:43" s="8" customFormat="1" ht="20.25" customHeight="1">
      <c r="B74" s="101"/>
      <c r="C74" s="87" t="s">
        <v>151</v>
      </c>
      <c r="D74" s="87" t="s">
        <v>152</v>
      </c>
      <c r="E74" s="88">
        <v>12</v>
      </c>
      <c r="F74" s="89" t="s">
        <v>29</v>
      </c>
      <c r="G74" s="90">
        <f t="shared" ref="G74" si="499">IF(Q74&lt;10,ROUNDDOWN(Q74,0),IF(Q74&lt;100,ROUNDDOWN((Q74),0),IF(Q74&lt;1000,ROUNDDOWN((Q74),-1),ROUNDDOWN(Q74,-(LEN(TEXT(Q74,"0"))-3)))))</f>
        <v>0</v>
      </c>
      <c r="H74" s="90">
        <f t="shared" ref="H74" si="500">TRUNC(E74*G74)</f>
        <v>0</v>
      </c>
      <c r="I74" s="105"/>
      <c r="J74" s="72"/>
      <c r="K74" s="73"/>
      <c r="L74" s="74"/>
      <c r="M74" s="91" t="str">
        <f t="shared" ref="M74" si="501">(C74)</f>
        <v>サスペンションコンセント　ＣＢ</v>
      </c>
      <c r="N74" s="91" t="str">
        <f t="shared" si="0"/>
        <v>C型20Aｺﾝｾﾝﾄ×4ヶ用</v>
      </c>
      <c r="O74" s="92">
        <f t="shared" ref="O74:P74" si="502">E74</f>
        <v>12</v>
      </c>
      <c r="P74" s="93" t="str">
        <f t="shared" si="502"/>
        <v>台</v>
      </c>
      <c r="Q74" s="94">
        <f t="shared" ref="Q74" si="503">ROUNDDOWN(IF(COUNT($AP74)=0,0,MIN($AP74)),0)</f>
        <v>0</v>
      </c>
      <c r="R74" s="95"/>
      <c r="S74" s="96"/>
      <c r="T74" s="96"/>
      <c r="U74" s="62">
        <f t="shared" ref="U74" si="504">$U$62</f>
        <v>1</v>
      </c>
      <c r="V74" s="63" t="str">
        <f t="shared" ref="V74" si="505">IF(COUNT(R74:T74)=0,"",ROUNDDOWN(MIN(R74:T74)*U74,-1))</f>
        <v/>
      </c>
      <c r="W74" s="97"/>
      <c r="X74" s="96"/>
      <c r="Y74" s="96"/>
      <c r="Z74" s="96"/>
      <c r="AA74" s="96">
        <f t="shared" ref="AA74" si="506">MIN(V74:Z74)</f>
        <v>0</v>
      </c>
      <c r="AB74" s="98">
        <f t="shared" ref="AB74" si="507">$AB$10</f>
        <v>1.1000000000000001</v>
      </c>
      <c r="AC74" s="96">
        <f t="shared" ref="AC74" si="508">AA74*AB74</f>
        <v>0</v>
      </c>
      <c r="AD74" s="98"/>
      <c r="AE74" s="98"/>
      <c r="AF74" s="98"/>
      <c r="AG74" s="98">
        <f t="shared" ref="AG74" si="509">$AG$10</f>
        <v>0.03</v>
      </c>
      <c r="AH74" s="96">
        <f t="shared" ref="AH74" si="510">AC74*((1+AD74)+AE74+AF74+AG74)</f>
        <v>0</v>
      </c>
      <c r="AI74" s="96" t="e">
        <f>IF($AI73="",0,VLOOKUP(AI73,#REF!,2,FALSE))</f>
        <v>#REF!</v>
      </c>
      <c r="AJ74" s="96">
        <f>IF($AJ73="",0,VLOOKUP(AJ73,#REF!,2,FALSE))</f>
        <v>0</v>
      </c>
      <c r="AK74" s="96" t="e">
        <f>IF(AI74="","",AI74*AK73*$AM$63)</f>
        <v>#REF!</v>
      </c>
      <c r="AL74" s="96">
        <f t="shared" ref="AL74" si="511">IF(AJ74="","",AJ74*AL73)</f>
        <v>0</v>
      </c>
      <c r="AM74" s="96">
        <f>IF($AM73=0,0,#REF!)</f>
        <v>0</v>
      </c>
      <c r="AN74" s="96" t="e">
        <f t="shared" ref="AN74" si="512">IF(AI74="",0,AK74*AN73)+IF(AJ74="",0,AL74*AN73)</f>
        <v>#REF!</v>
      </c>
      <c r="AO74" s="96" t="e">
        <f t="shared" ref="AO74" si="513">SUM(AK74:AN74)</f>
        <v>#REF!</v>
      </c>
      <c r="AP74" s="96" t="e">
        <f t="shared" ref="AP74" si="514">AH74+AO74</f>
        <v>#REF!</v>
      </c>
      <c r="AQ74" s="17"/>
    </row>
    <row r="75" spans="2:43" s="8" customFormat="1" ht="20.25" customHeight="1">
      <c r="B75" s="99"/>
      <c r="C75" s="68"/>
      <c r="D75" s="68" t="s">
        <v>83</v>
      </c>
      <c r="E75" s="69"/>
      <c r="F75" s="70"/>
      <c r="G75" s="71"/>
      <c r="H75" s="71"/>
      <c r="I75" s="100"/>
      <c r="J75" s="72"/>
      <c r="K75" s="73"/>
      <c r="L75" s="74"/>
      <c r="M75" s="75"/>
      <c r="N75" s="75" t="str">
        <f t="shared" si="0"/>
        <v>再使用しない</v>
      </c>
      <c r="O75" s="76"/>
      <c r="P75" s="77"/>
      <c r="Q75" s="78">
        <f t="shared" ref="Q75" si="515">IF(COUNT(V76:Z76,AP76)=0,0,IF(Q76=ROUNDDOWN(W76,0),CONCATENATE("ﾌﾞ-P",W75),IF(Q76=ROUNDDOWN(X76,0),CONCATENATE("ｾ-P",X75),IF(Q76=ROUNDDOWN(Y76,0),CONCATENATE("コ-P",Y75),IF(Q76=ROUNDDOWN(Z76,0),CONCATENATE("施-P",Z75),IF(Q76=ROUNDDOWN(AP76,0),CONCATENATE("歩-",AP75),IF(Q76=ROUNDDOWN(V76,-1),CONCATENATE(V75))))))))</f>
        <v>0</v>
      </c>
      <c r="R75" s="79"/>
      <c r="S75" s="80"/>
      <c r="T75" s="80"/>
      <c r="U75" s="81"/>
      <c r="V75" s="82"/>
      <c r="W75" s="83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4" t="s">
        <v>33</v>
      </c>
      <c r="AJ75" s="85"/>
      <c r="AK75" s="86">
        <v>0.27800000000000002</v>
      </c>
      <c r="AL75" s="86"/>
      <c r="AM75" s="86"/>
      <c r="AN75" s="86">
        <v>0.25</v>
      </c>
      <c r="AO75" s="80"/>
      <c r="AP75" s="80" t="e">
        <f t="shared" ref="AP75" si="516">IF(AND($V76&lt;=0,$AH76=0,$AO76=0),"見積",IF(AND($V76=0,$AH76&lt;=0,$AO76=0),"材",IF(AND($V76=0,$AH76=0,$AO76&lt;=0),"労","複合")))</f>
        <v>#REF!</v>
      </c>
      <c r="AQ75" s="17"/>
    </row>
    <row r="76" spans="2:43" s="8" customFormat="1" ht="20.25" customHeight="1">
      <c r="B76" s="101"/>
      <c r="C76" s="87" t="s">
        <v>153</v>
      </c>
      <c r="D76" s="87" t="s">
        <v>150</v>
      </c>
      <c r="E76" s="88">
        <v>6</v>
      </c>
      <c r="F76" s="89" t="s">
        <v>29</v>
      </c>
      <c r="G76" s="90">
        <f t="shared" ref="G76" si="517">IF(Q76&lt;10,ROUNDDOWN(Q76,0),IF(Q76&lt;100,ROUNDDOWN((Q76),0),IF(Q76&lt;1000,ROUNDDOWN((Q76),-1),ROUNDDOWN(Q76,-(LEN(TEXT(Q76,"0"))-3)))))</f>
        <v>0</v>
      </c>
      <c r="H76" s="90">
        <f t="shared" ref="H76" si="518">TRUNC(E76*G76)</f>
        <v>0</v>
      </c>
      <c r="I76" s="105"/>
      <c r="J76" s="72"/>
      <c r="K76" s="73"/>
      <c r="L76" s="74"/>
      <c r="M76" s="91" t="str">
        <f t="shared" ref="M76" si="519">(C76)</f>
        <v>アッパーホリゾントライト　ＵＨ</v>
      </c>
      <c r="N76" s="91" t="str">
        <f t="shared" si="0"/>
        <v>100Wﾊﾛｹﾞﾝ×72灯 4色配線 L=10.8m</v>
      </c>
      <c r="O76" s="92">
        <f t="shared" ref="O76:P76" si="520">E76</f>
        <v>6</v>
      </c>
      <c r="P76" s="93" t="str">
        <f t="shared" si="520"/>
        <v>台</v>
      </c>
      <c r="Q76" s="94">
        <f t="shared" ref="Q76" si="521">ROUNDDOWN(IF(COUNT($AP76)=0,0,MIN($AP76)),0)</f>
        <v>0</v>
      </c>
      <c r="R76" s="95"/>
      <c r="S76" s="96"/>
      <c r="T76" s="96"/>
      <c r="U76" s="62">
        <f t="shared" ref="U76" si="522">$U$62</f>
        <v>1</v>
      </c>
      <c r="V76" s="63" t="str">
        <f t="shared" ref="V76" si="523">IF(COUNT(R76:T76)=0,"",ROUNDDOWN(MIN(R76:T76)*U76,-1))</f>
        <v/>
      </c>
      <c r="W76" s="97"/>
      <c r="X76" s="96"/>
      <c r="Y76" s="96"/>
      <c r="Z76" s="96"/>
      <c r="AA76" s="96">
        <f t="shared" ref="AA76" si="524">MIN(V76:Z76)</f>
        <v>0</v>
      </c>
      <c r="AB76" s="98">
        <f t="shared" ref="AB76" si="525">$AB$10</f>
        <v>1.1000000000000001</v>
      </c>
      <c r="AC76" s="96">
        <f t="shared" ref="AC76" si="526">AA76*AB76</f>
        <v>0</v>
      </c>
      <c r="AD76" s="98"/>
      <c r="AE76" s="98"/>
      <c r="AF76" s="98"/>
      <c r="AG76" s="98">
        <f t="shared" ref="AG76" si="527">$AG$10</f>
        <v>0.03</v>
      </c>
      <c r="AH76" s="96">
        <f t="shared" ref="AH76" si="528">AC76*((1+AD76)+AE76+AF76+AG76)</f>
        <v>0</v>
      </c>
      <c r="AI76" s="96" t="e">
        <f>IF($AI75="",0,VLOOKUP(AI75,#REF!,2,FALSE))</f>
        <v>#REF!</v>
      </c>
      <c r="AJ76" s="96">
        <f>IF($AJ75="",0,VLOOKUP(AJ75,#REF!,2,FALSE))</f>
        <v>0</v>
      </c>
      <c r="AK76" s="96" t="e">
        <f>IF(AI76="","",AI76*AK75*$AM$63)</f>
        <v>#REF!</v>
      </c>
      <c r="AL76" s="96">
        <f t="shared" ref="AL76" si="529">IF(AJ76="","",AJ76*AL75)</f>
        <v>0</v>
      </c>
      <c r="AM76" s="96">
        <f>IF($AM75=0,0,#REF!)</f>
        <v>0</v>
      </c>
      <c r="AN76" s="96" t="e">
        <f t="shared" ref="AN76" si="530">IF(AI76="",0,AK76*AN75)+IF(AJ76="",0,AL76*AN75)</f>
        <v>#REF!</v>
      </c>
      <c r="AO76" s="96" t="e">
        <f t="shared" ref="AO76" si="531">SUM(AK76:AN76)</f>
        <v>#REF!</v>
      </c>
      <c r="AP76" s="96" t="e">
        <f t="shared" ref="AP76" si="532">AH76+AO76</f>
        <v>#REF!</v>
      </c>
      <c r="AQ76" s="17"/>
    </row>
    <row r="77" spans="2:43" s="8" customFormat="1" ht="20.25" customHeight="1">
      <c r="B77" s="99"/>
      <c r="C77" s="68"/>
      <c r="D77" s="68" t="s">
        <v>83</v>
      </c>
      <c r="E77" s="69"/>
      <c r="F77" s="70"/>
      <c r="G77" s="71"/>
      <c r="H77" s="71"/>
      <c r="I77" s="100"/>
      <c r="J77" s="72"/>
      <c r="K77" s="73"/>
      <c r="L77" s="74"/>
      <c r="M77" s="75"/>
      <c r="N77" s="75" t="str">
        <f t="shared" si="0"/>
        <v>再使用しない</v>
      </c>
      <c r="O77" s="76"/>
      <c r="P77" s="77"/>
      <c r="Q77" s="78">
        <f t="shared" ref="Q77" si="533">IF(COUNT(V78:Z78,AP78)=0,0,IF(Q78=ROUNDDOWN(W78,0),CONCATENATE("ﾌﾞ-P",W77),IF(Q78=ROUNDDOWN(X78,0),CONCATENATE("ｾ-P",X77),IF(Q78=ROUNDDOWN(Y78,0),CONCATENATE("コ-P",Y77),IF(Q78=ROUNDDOWN(Z78,0),CONCATENATE("施-P",Z77),IF(Q78=ROUNDDOWN(AP78,0),CONCATENATE("歩-",AP77),IF(Q78=ROUNDDOWN(V78,-1),CONCATENATE(V77))))))))</f>
        <v>0</v>
      </c>
      <c r="R77" s="79"/>
      <c r="S77" s="80"/>
      <c r="T77" s="80"/>
      <c r="U77" s="81"/>
      <c r="V77" s="82"/>
      <c r="W77" s="83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4" t="s">
        <v>33</v>
      </c>
      <c r="AJ77" s="85"/>
      <c r="AK77" s="86">
        <v>0.39800000000000002</v>
      </c>
      <c r="AL77" s="86"/>
      <c r="AM77" s="86"/>
      <c r="AN77" s="86">
        <v>0.25</v>
      </c>
      <c r="AO77" s="80"/>
      <c r="AP77" s="80" t="e">
        <f>IF(AND($V78&lt;=0,$AH78=0,$AO78=0),"見積",IF(AND($V78=0,$AH78&lt;=0,$AO78=0),"材",IF(AND($V78=0,$AH78=0,$AO78&lt;=0),"労","複合")))</f>
        <v>#REF!</v>
      </c>
      <c r="AQ77" s="17"/>
    </row>
    <row r="78" spans="2:43" s="8" customFormat="1" ht="20.25" customHeight="1">
      <c r="B78" s="101"/>
      <c r="C78" s="87" t="s">
        <v>154</v>
      </c>
      <c r="D78" s="87" t="s">
        <v>155</v>
      </c>
      <c r="E78" s="88">
        <v>3</v>
      </c>
      <c r="F78" s="89" t="s">
        <v>29</v>
      </c>
      <c r="G78" s="90">
        <f t="shared" ref="G78" si="534">IF(Q78&lt;10,ROUNDDOWN(Q78,0),IF(Q78&lt;100,ROUNDDOWN((Q78),0),IF(Q78&lt;1000,ROUNDDOWN((Q78),-1),ROUNDDOWN(Q78,-(LEN(TEXT(Q78,"0"))-3)))))</f>
        <v>0</v>
      </c>
      <c r="H78" s="90">
        <f t="shared" ref="H78" si="535">TRUNC(E78*G78)</f>
        <v>0</v>
      </c>
      <c r="I78" s="105"/>
      <c r="J78" s="72"/>
      <c r="K78" s="73"/>
      <c r="L78" s="74"/>
      <c r="M78" s="91" t="str">
        <f>(C78)</f>
        <v>スポットライト　ＳＰ１</v>
      </c>
      <c r="N78" s="91" t="str">
        <f t="shared" si="0"/>
        <v>500Wﾊﾛｹﾞﾝ6型平凸ﾚﾝｽﾞｽﾎﾟｯﾄﾗｲﾄ</v>
      </c>
      <c r="O78" s="92">
        <f>E78</f>
        <v>3</v>
      </c>
      <c r="P78" s="93" t="str">
        <f t="shared" ref="P78" si="536">F78</f>
        <v>台</v>
      </c>
      <c r="Q78" s="94">
        <f>ROUNDDOWN(IF(COUNT($AP78)=0,0,MIN($AP78)),0)</f>
        <v>0</v>
      </c>
      <c r="R78" s="95"/>
      <c r="S78" s="96"/>
      <c r="T78" s="96"/>
      <c r="U78" s="62">
        <f t="shared" ref="U78" si="537">$U$62</f>
        <v>1</v>
      </c>
      <c r="V78" s="63" t="str">
        <f t="shared" ref="V78" si="538">IF(COUNT(R78:T78)=0,"",ROUNDDOWN(MIN(R78:T78)*U78,-1))</f>
        <v/>
      </c>
      <c r="W78" s="97"/>
      <c r="X78" s="96"/>
      <c r="Y78" s="96"/>
      <c r="Z78" s="96"/>
      <c r="AA78" s="96">
        <f t="shared" ref="AA78" si="539">MIN(V78:Z78)</f>
        <v>0</v>
      </c>
      <c r="AB78" s="98">
        <f>$AB$10</f>
        <v>1.1000000000000001</v>
      </c>
      <c r="AC78" s="96">
        <f t="shared" ref="AC78" si="540">AA78*AB78</f>
        <v>0</v>
      </c>
      <c r="AD78" s="98"/>
      <c r="AE78" s="98"/>
      <c r="AF78" s="98"/>
      <c r="AG78" s="98">
        <f>$AG$10</f>
        <v>0.03</v>
      </c>
      <c r="AH78" s="96">
        <f t="shared" ref="AH78" si="541">AC78*((1+AD78)+AE78+AF78+AG78)</f>
        <v>0</v>
      </c>
      <c r="AI78" s="96" t="e">
        <f>IF($AI77="",0,VLOOKUP(AI77,#REF!,2,FALSE))</f>
        <v>#REF!</v>
      </c>
      <c r="AJ78" s="96">
        <f>IF($AJ77="",0,VLOOKUP(AJ77,#REF!,2,FALSE))</f>
        <v>0</v>
      </c>
      <c r="AK78" s="96" t="e">
        <f>IF(AI78="","",AI78*AK77*$AM$63)</f>
        <v>#REF!</v>
      </c>
      <c r="AL78" s="96">
        <f t="shared" ref="AL78" si="542">IF(AJ78="","",AJ78*AL77)</f>
        <v>0</v>
      </c>
      <c r="AM78" s="96">
        <f>IF($AM77=0,0,#REF!)</f>
        <v>0</v>
      </c>
      <c r="AN78" s="96" t="e">
        <f t="shared" ref="AN78" si="543">IF(AI78="",0,AK78*AN77)+IF(AJ78="",0,AL78*AN77)</f>
        <v>#REF!</v>
      </c>
      <c r="AO78" s="96" t="e">
        <f t="shared" ref="AO78" si="544">SUM(AK78:AN78)</f>
        <v>#REF!</v>
      </c>
      <c r="AP78" s="96" t="e">
        <f t="shared" ref="AP78" si="545">AH78+AO78</f>
        <v>#REF!</v>
      </c>
      <c r="AQ78" s="17"/>
    </row>
    <row r="79" spans="2:43" s="8" customFormat="1" ht="20.25" customHeight="1">
      <c r="B79" s="99"/>
      <c r="C79" s="68"/>
      <c r="D79" s="68" t="s">
        <v>83</v>
      </c>
      <c r="E79" s="69"/>
      <c r="F79" s="70"/>
      <c r="G79" s="71"/>
      <c r="H79" s="71"/>
      <c r="I79" s="100"/>
      <c r="J79" s="72"/>
      <c r="K79" s="73"/>
      <c r="L79" s="74"/>
      <c r="M79" s="75"/>
      <c r="N79" s="75" t="str">
        <f t="shared" si="0"/>
        <v>再使用しない</v>
      </c>
      <c r="O79" s="76"/>
      <c r="P79" s="77"/>
      <c r="Q79" s="78">
        <f t="shared" ref="Q79" si="546">IF(COUNT(V80:Z80,AP80)=0,0,IF(Q80=ROUNDDOWN(W80,0),CONCATENATE("ﾌﾞ-P",W79),IF(Q80=ROUNDDOWN(X80,0),CONCATENATE("ｾ-P",X79),IF(Q80=ROUNDDOWN(Y80,0),CONCATENATE("コ-P",Y79),IF(Q80=ROUNDDOWN(Z80,0),CONCATENATE("施-P",Z79),IF(Q80=ROUNDDOWN(AP80,0),CONCATENATE("歩-",AP79),IF(Q80=ROUNDDOWN(V80,-1),CONCATENATE(V79))))))))</f>
        <v>0</v>
      </c>
      <c r="R79" s="79"/>
      <c r="S79" s="80"/>
      <c r="T79" s="80"/>
      <c r="U79" s="81"/>
      <c r="V79" s="82"/>
      <c r="W79" s="83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4" t="s">
        <v>33</v>
      </c>
      <c r="AJ79" s="85"/>
      <c r="AK79" s="86">
        <v>0.39800000000000002</v>
      </c>
      <c r="AL79" s="86"/>
      <c r="AM79" s="86"/>
      <c r="AN79" s="86">
        <v>0.25</v>
      </c>
      <c r="AO79" s="80"/>
      <c r="AP79" s="80" t="e">
        <f t="shared" ref="AP79:AP95" si="547">IF(AND($V80&lt;=0,$AH80=0,$AO80=0),"見積",IF(AND($V80=0,$AH80&lt;=0,$AO80=0),"材",IF(AND($V80=0,$AH80=0,$AO80&lt;=0),"労","複合")))</f>
        <v>#REF!</v>
      </c>
      <c r="AQ79" s="17"/>
    </row>
    <row r="80" spans="2:43" s="8" customFormat="1" ht="20.25" customHeight="1">
      <c r="B80" s="101"/>
      <c r="C80" s="87" t="s">
        <v>156</v>
      </c>
      <c r="D80" s="87" t="s">
        <v>157</v>
      </c>
      <c r="E80" s="88">
        <v>3</v>
      </c>
      <c r="F80" s="89" t="s">
        <v>29</v>
      </c>
      <c r="G80" s="90">
        <f t="shared" ref="G80" si="548">IF(Q80&lt;10,ROUNDDOWN(Q80,0),IF(Q80&lt;100,ROUNDDOWN((Q80),0),IF(Q80&lt;1000,ROUNDDOWN((Q80),-1),ROUNDDOWN(Q80,-(LEN(TEXT(Q80,"0"))-3)))))</f>
        <v>0</v>
      </c>
      <c r="H80" s="90">
        <f t="shared" ref="H80" si="549">TRUNC(E80*G80)</f>
        <v>0</v>
      </c>
      <c r="I80" s="105"/>
      <c r="J80" s="72"/>
      <c r="K80" s="73"/>
      <c r="L80" s="74"/>
      <c r="M80" s="91" t="str">
        <f t="shared" ref="M80" si="550">(C80)</f>
        <v>スポットライト　ＳＰ２</v>
      </c>
      <c r="N80" s="91" t="str">
        <f t="shared" si="0"/>
        <v>500Wﾊﾛｹﾞﾝ6型ﾌﾚﾈﾙﾚﾝｽﾞｽﾎﾟｯﾄﾗｲﾄ</v>
      </c>
      <c r="O80" s="92">
        <f t="shared" ref="O80:P80" si="551">E80</f>
        <v>3</v>
      </c>
      <c r="P80" s="93" t="str">
        <f t="shared" si="551"/>
        <v>台</v>
      </c>
      <c r="Q80" s="94">
        <f t="shared" ref="Q80:Q96" si="552">ROUNDDOWN(IF(COUNT($AP80)=0,0,MIN($AP80)),0)</f>
        <v>0</v>
      </c>
      <c r="R80" s="95"/>
      <c r="S80" s="96"/>
      <c r="T80" s="96"/>
      <c r="U80" s="62">
        <f t="shared" ref="U80:U96" si="553">$U$62</f>
        <v>1</v>
      </c>
      <c r="V80" s="63" t="str">
        <f t="shared" ref="V80" si="554">IF(COUNT(R80:T80)=0,"",ROUNDDOWN(MIN(R80:T80)*U80,-1))</f>
        <v/>
      </c>
      <c r="W80" s="97"/>
      <c r="X80" s="96"/>
      <c r="Y80" s="96"/>
      <c r="Z80" s="96"/>
      <c r="AA80" s="96">
        <f t="shared" ref="AA80" si="555">MIN(V80:Z80)</f>
        <v>0</v>
      </c>
      <c r="AB80" s="98">
        <f>$AB$10</f>
        <v>1.1000000000000001</v>
      </c>
      <c r="AC80" s="96">
        <f t="shared" ref="AC80" si="556">AA80*AB80</f>
        <v>0</v>
      </c>
      <c r="AD80" s="98"/>
      <c r="AE80" s="98"/>
      <c r="AF80" s="98"/>
      <c r="AG80" s="98">
        <f>$AG$10</f>
        <v>0.03</v>
      </c>
      <c r="AH80" s="96">
        <f t="shared" ref="AH80" si="557">AC80*((1+AD80)+AE80+AF80+AG80)</f>
        <v>0</v>
      </c>
      <c r="AI80" s="96" t="e">
        <f>IF($AI79="",0,VLOOKUP(AI79,#REF!,2,FALSE))</f>
        <v>#REF!</v>
      </c>
      <c r="AJ80" s="96">
        <f>IF($AJ79="",0,VLOOKUP(AJ79,#REF!,2,FALSE))</f>
        <v>0</v>
      </c>
      <c r="AK80" s="96" t="e">
        <f>IF(AI80="","",AI80*AK79*$AM$63)</f>
        <v>#REF!</v>
      </c>
      <c r="AL80" s="96">
        <f t="shared" ref="AL80" si="558">IF(AJ80="","",AJ80*AL79)</f>
        <v>0</v>
      </c>
      <c r="AM80" s="96">
        <f>IF($AM79=0,0,#REF!)</f>
        <v>0</v>
      </c>
      <c r="AN80" s="96" t="e">
        <f t="shared" ref="AN80" si="559">IF(AI80="",0,AK80*AN79)+IF(AJ80="",0,AL80*AN79)</f>
        <v>#REF!</v>
      </c>
      <c r="AO80" s="96" t="e">
        <f t="shared" ref="AO80" si="560">SUM(AK80:AN80)</f>
        <v>#REF!</v>
      </c>
      <c r="AP80" s="96" t="e">
        <f t="shared" ref="AP80" si="561">AH80+AO80</f>
        <v>#REF!</v>
      </c>
      <c r="AQ80" s="17"/>
    </row>
    <row r="81" spans="2:43" s="8" customFormat="1" ht="20.25" customHeight="1">
      <c r="B81" s="99"/>
      <c r="C81" s="68"/>
      <c r="D81" s="68" t="s">
        <v>83</v>
      </c>
      <c r="E81" s="69"/>
      <c r="F81" s="70"/>
      <c r="G81" s="71"/>
      <c r="H81" s="71"/>
      <c r="I81" s="100"/>
      <c r="J81" s="72"/>
      <c r="K81" s="73"/>
      <c r="L81" s="74"/>
      <c r="M81" s="75"/>
      <c r="N81" s="75" t="str">
        <f t="shared" si="0"/>
        <v>再使用しない</v>
      </c>
      <c r="O81" s="76"/>
      <c r="P81" s="77"/>
      <c r="Q81" s="78">
        <f t="shared" ref="Q81" si="562">IF(COUNT(V82:Z82,AP82)=0,0,IF(Q82=ROUNDDOWN(W82,0),CONCATENATE("ﾌﾞ-P",W81),IF(Q82=ROUNDDOWN(X82,0),CONCATENATE("ｾ-P",X81),IF(Q82=ROUNDDOWN(Y82,0),CONCATENATE("コ-P",Y81),IF(Q82=ROUNDDOWN(Z82,0),CONCATENATE("施-P",Z81),IF(Q82=ROUNDDOWN(AP82,0),CONCATENATE("歩-",AP81),IF(Q82=ROUNDDOWN(V82,-1),CONCATENATE(V81))))))))</f>
        <v>0</v>
      </c>
      <c r="R81" s="79"/>
      <c r="S81" s="80"/>
      <c r="T81" s="80"/>
      <c r="U81" s="81"/>
      <c r="V81" s="82"/>
      <c r="W81" s="83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4" t="s">
        <v>33</v>
      </c>
      <c r="AJ81" s="85"/>
      <c r="AK81" s="86">
        <v>0.39800000000000002</v>
      </c>
      <c r="AL81" s="86"/>
      <c r="AM81" s="86"/>
      <c r="AN81" s="86">
        <v>0.25</v>
      </c>
      <c r="AO81" s="80"/>
      <c r="AP81" s="80" t="e">
        <f t="shared" si="547"/>
        <v>#REF!</v>
      </c>
      <c r="AQ81" s="17"/>
    </row>
    <row r="82" spans="2:43" s="8" customFormat="1" ht="20.25" customHeight="1">
      <c r="B82" s="101"/>
      <c r="C82" s="87" t="s">
        <v>158</v>
      </c>
      <c r="D82" s="87" t="s">
        <v>159</v>
      </c>
      <c r="E82" s="88">
        <v>6</v>
      </c>
      <c r="F82" s="89" t="s">
        <v>29</v>
      </c>
      <c r="G82" s="90">
        <f t="shared" ref="G82" si="563">IF(Q82&lt;10,ROUNDDOWN(Q82,0),IF(Q82&lt;100,ROUNDDOWN((Q82),0),IF(Q82&lt;1000,ROUNDDOWN((Q82),-1),ROUNDDOWN(Q82,-(LEN(TEXT(Q82,"0"))-3)))))</f>
        <v>0</v>
      </c>
      <c r="H82" s="90">
        <f t="shared" ref="H82" si="564">TRUNC(E82*G82)</f>
        <v>0</v>
      </c>
      <c r="I82" s="105"/>
      <c r="J82" s="72"/>
      <c r="K82" s="73"/>
      <c r="L82" s="74"/>
      <c r="M82" s="91" t="str">
        <f t="shared" ref="M82" si="565">(C82)</f>
        <v>サイドスポットライト　ＳＬ</v>
      </c>
      <c r="N82" s="91" t="str">
        <f t="shared" si="0"/>
        <v>1kWﾊﾛｹﾞﾝ8型平凸ﾚﾝｽﾞｽﾎﾟｯﾄﾗｲﾄ</v>
      </c>
      <c r="O82" s="92">
        <f t="shared" ref="O82:P82" si="566">E82</f>
        <v>6</v>
      </c>
      <c r="P82" s="93" t="str">
        <f t="shared" si="566"/>
        <v>台</v>
      </c>
      <c r="Q82" s="94">
        <f t="shared" si="552"/>
        <v>0</v>
      </c>
      <c r="R82" s="95"/>
      <c r="S82" s="96"/>
      <c r="T82" s="96"/>
      <c r="U82" s="62">
        <f t="shared" si="553"/>
        <v>1</v>
      </c>
      <c r="V82" s="63" t="str">
        <f t="shared" ref="V82" si="567">IF(COUNT(R82:T82)=0,"",ROUNDDOWN(MIN(R82:T82)*U82,-1))</f>
        <v/>
      </c>
      <c r="W82" s="97"/>
      <c r="X82" s="96"/>
      <c r="Y82" s="96"/>
      <c r="Z82" s="96"/>
      <c r="AA82" s="96">
        <f t="shared" ref="AA82" si="568">MIN(V82:Z82)</f>
        <v>0</v>
      </c>
      <c r="AB82" s="98">
        <f t="shared" ref="AB82" si="569">$AB$10</f>
        <v>1.1000000000000001</v>
      </c>
      <c r="AC82" s="96">
        <f t="shared" ref="AC82" si="570">AA82*AB82</f>
        <v>0</v>
      </c>
      <c r="AD82" s="98"/>
      <c r="AE82" s="98"/>
      <c r="AF82" s="98"/>
      <c r="AG82" s="98">
        <f t="shared" ref="AG82" si="571">$AG$10</f>
        <v>0.03</v>
      </c>
      <c r="AH82" s="96">
        <f t="shared" ref="AH82" si="572">AC82*((1+AD82)+AE82+AF82+AG82)</f>
        <v>0</v>
      </c>
      <c r="AI82" s="96" t="e">
        <f>IF($AI81="",0,VLOOKUP(AI81,#REF!,2,FALSE))</f>
        <v>#REF!</v>
      </c>
      <c r="AJ82" s="96">
        <f>IF($AJ81="",0,VLOOKUP(AJ81,#REF!,2,FALSE))</f>
        <v>0</v>
      </c>
      <c r="AK82" s="96" t="e">
        <f t="shared" ref="AK82" si="573">IF(AI82="","",AI82*AK81*$AM$63)</f>
        <v>#REF!</v>
      </c>
      <c r="AL82" s="96">
        <f t="shared" ref="AL82" si="574">IF(AJ82="","",AJ82*AL81)</f>
        <v>0</v>
      </c>
      <c r="AM82" s="96">
        <f>IF($AM81=0,0,#REF!)</f>
        <v>0</v>
      </c>
      <c r="AN82" s="96" t="e">
        <f t="shared" ref="AN82" si="575">IF(AI82="",0,AK82*AN81)+IF(AJ82="",0,AL82*AN81)</f>
        <v>#REF!</v>
      </c>
      <c r="AO82" s="96" t="e">
        <f t="shared" ref="AO82" si="576">SUM(AK82:AN82)</f>
        <v>#REF!</v>
      </c>
      <c r="AP82" s="96" t="e">
        <f t="shared" ref="AP82" si="577">AH82+AO82</f>
        <v>#REF!</v>
      </c>
      <c r="AQ82" s="17"/>
    </row>
    <row r="83" spans="2:43" s="8" customFormat="1" ht="20.25" customHeight="1">
      <c r="B83" s="99"/>
      <c r="C83" s="68"/>
      <c r="D83" s="68" t="s">
        <v>83</v>
      </c>
      <c r="E83" s="69"/>
      <c r="F83" s="70"/>
      <c r="G83" s="71"/>
      <c r="H83" s="71"/>
      <c r="I83" s="100"/>
      <c r="J83" s="72"/>
      <c r="K83" s="73"/>
      <c r="L83" s="74"/>
      <c r="M83" s="75"/>
      <c r="N83" s="75" t="str">
        <f t="shared" si="0"/>
        <v>再使用しない</v>
      </c>
      <c r="O83" s="76"/>
      <c r="P83" s="77"/>
      <c r="Q83" s="78">
        <f t="shared" ref="Q83" si="578">IF(COUNT(V84:Z84,AP84)=0,0,IF(Q84=ROUNDDOWN(W84,0),CONCATENATE("ﾌﾞ-P",W83),IF(Q84=ROUNDDOWN(X84,0),CONCATENATE("ｾ-P",X83),IF(Q84=ROUNDDOWN(Y84,0),CONCATENATE("コ-P",Y83),IF(Q84=ROUNDDOWN(Z84,0),CONCATENATE("施-P",Z83),IF(Q84=ROUNDDOWN(AP84,0),CONCATENATE("歩-",AP83),IF(Q84=ROUNDDOWN(V84,-1),CONCATENATE(V83))))))))</f>
        <v>0</v>
      </c>
      <c r="R83" s="79"/>
      <c r="S83" s="80"/>
      <c r="T83" s="80"/>
      <c r="U83" s="81"/>
      <c r="V83" s="82"/>
      <c r="W83" s="83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4" t="s">
        <v>33</v>
      </c>
      <c r="AJ83" s="85"/>
      <c r="AK83" s="86">
        <v>0.156</v>
      </c>
      <c r="AL83" s="86"/>
      <c r="AM83" s="86"/>
      <c r="AN83" s="86">
        <v>0.25</v>
      </c>
      <c r="AO83" s="80"/>
      <c r="AP83" s="80" t="e">
        <f t="shared" si="547"/>
        <v>#REF!</v>
      </c>
      <c r="AQ83" s="17"/>
    </row>
    <row r="84" spans="2:43" s="8" customFormat="1" ht="20.25" customHeight="1">
      <c r="B84" s="101"/>
      <c r="C84" s="87" t="s">
        <v>160</v>
      </c>
      <c r="D84" s="87" t="s">
        <v>161</v>
      </c>
      <c r="E84" s="88">
        <v>2</v>
      </c>
      <c r="F84" s="89" t="s">
        <v>29</v>
      </c>
      <c r="G84" s="90">
        <f t="shared" ref="G84" si="579">IF(Q84&lt;10,ROUNDDOWN(Q84,0),IF(Q84&lt;100,ROUNDDOWN((Q84),0),IF(Q84&lt;1000,ROUNDDOWN((Q84),-1),ROUNDDOWN(Q84,-(LEN(TEXT(Q84,"0"))-3)))))</f>
        <v>0</v>
      </c>
      <c r="H84" s="90">
        <f t="shared" ref="H84" si="580">TRUNC(E84*G84)</f>
        <v>0</v>
      </c>
      <c r="I84" s="105"/>
      <c r="J84" s="72"/>
      <c r="K84" s="73"/>
      <c r="L84" s="74"/>
      <c r="M84" s="91" t="str">
        <f t="shared" ref="M84" si="581">(C84)</f>
        <v>サイドスポットコンセント</v>
      </c>
      <c r="N84" s="91" t="str">
        <f t="shared" si="0"/>
        <v>C型　20A　3口用　新金属ﾌﾟﾚｰﾄ</v>
      </c>
      <c r="O84" s="92">
        <f t="shared" ref="O84:P84" si="582">E84</f>
        <v>2</v>
      </c>
      <c r="P84" s="93" t="str">
        <f t="shared" si="582"/>
        <v>台</v>
      </c>
      <c r="Q84" s="94">
        <f t="shared" si="552"/>
        <v>0</v>
      </c>
      <c r="R84" s="95"/>
      <c r="S84" s="96"/>
      <c r="T84" s="96"/>
      <c r="U84" s="62">
        <f t="shared" si="553"/>
        <v>1</v>
      </c>
      <c r="V84" s="63" t="str">
        <f t="shared" ref="V84" si="583">IF(COUNT(R84:T84)=0,"",ROUNDDOWN(MIN(R84:T84)*U84,-1))</f>
        <v/>
      </c>
      <c r="W84" s="97"/>
      <c r="X84" s="96"/>
      <c r="Y84" s="96"/>
      <c r="Z84" s="96"/>
      <c r="AA84" s="96">
        <f t="shared" ref="AA84" si="584">MIN(V84:Z84)</f>
        <v>0</v>
      </c>
      <c r="AB84" s="98">
        <f t="shared" ref="AB84" si="585">$AB$10</f>
        <v>1.1000000000000001</v>
      </c>
      <c r="AC84" s="96">
        <f t="shared" ref="AC84" si="586">AA84*AB84</f>
        <v>0</v>
      </c>
      <c r="AD84" s="98"/>
      <c r="AE84" s="98"/>
      <c r="AF84" s="98"/>
      <c r="AG84" s="98">
        <f t="shared" ref="AG84" si="587">$AG$10</f>
        <v>0.03</v>
      </c>
      <c r="AH84" s="96">
        <f t="shared" ref="AH84" si="588">AC84*((1+AD84)+AE84+AF84+AG84)</f>
        <v>0</v>
      </c>
      <c r="AI84" s="96" t="e">
        <f>IF($AI83="",0,VLOOKUP(AI83,#REF!,2,FALSE))</f>
        <v>#REF!</v>
      </c>
      <c r="AJ84" s="96">
        <f>IF($AJ83="",0,VLOOKUP(AJ83,#REF!,2,FALSE))</f>
        <v>0</v>
      </c>
      <c r="AK84" s="96" t="e">
        <f t="shared" ref="AK84" si="589">IF(AI84="","",AI84*AK83*$AM$63)</f>
        <v>#REF!</v>
      </c>
      <c r="AL84" s="96">
        <f t="shared" ref="AL84" si="590">IF(AJ84="","",AJ84*AL83)</f>
        <v>0</v>
      </c>
      <c r="AM84" s="96">
        <f>IF($AM83=0,0,#REF!)</f>
        <v>0</v>
      </c>
      <c r="AN84" s="96" t="e">
        <f t="shared" ref="AN84" si="591">IF(AI84="",0,AK84*AN83)+IF(AJ84="",0,AL84*AN83)</f>
        <v>#REF!</v>
      </c>
      <c r="AO84" s="96" t="e">
        <f t="shared" ref="AO84" si="592">SUM(AK84:AN84)</f>
        <v>#REF!</v>
      </c>
      <c r="AP84" s="96" t="e">
        <f t="shared" ref="AP84" si="593">AH84+AO84</f>
        <v>#REF!</v>
      </c>
      <c r="AQ84" s="17"/>
    </row>
    <row r="85" spans="2:43" s="8" customFormat="1" ht="20.25" customHeight="1">
      <c r="B85" s="99"/>
      <c r="C85" s="68"/>
      <c r="D85" s="68" t="s">
        <v>83</v>
      </c>
      <c r="E85" s="69"/>
      <c r="F85" s="70"/>
      <c r="G85" s="71"/>
      <c r="H85" s="71"/>
      <c r="I85" s="100"/>
      <c r="J85" s="72"/>
      <c r="K85" s="73"/>
      <c r="L85" s="74"/>
      <c r="M85" s="75"/>
      <c r="N85" s="75" t="str">
        <f t="shared" si="0"/>
        <v>再使用しない</v>
      </c>
      <c r="O85" s="76"/>
      <c r="P85" s="77"/>
      <c r="Q85" s="78">
        <f t="shared" ref="Q85" si="594">IF(COUNT(V86:Z86,AP86)=0,0,IF(Q86=ROUNDDOWN(W86,0),CONCATENATE("ﾌﾞ-P",W85),IF(Q86=ROUNDDOWN(X86,0),CONCATENATE("ｾ-P",X85),IF(Q86=ROUNDDOWN(Y86,0),CONCATENATE("コ-P",Y85),IF(Q86=ROUNDDOWN(Z86,0),CONCATENATE("施-P",Z85),IF(Q86=ROUNDDOWN(AP86,0),CONCATENATE("歩-",AP85),IF(Q86=ROUNDDOWN(V86,-1),CONCATENATE(V85))))))))</f>
        <v>0</v>
      </c>
      <c r="R85" s="79"/>
      <c r="S85" s="80"/>
      <c r="T85" s="80"/>
      <c r="U85" s="81"/>
      <c r="V85" s="82"/>
      <c r="W85" s="83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4" t="s">
        <v>33</v>
      </c>
      <c r="AJ85" s="85"/>
      <c r="AK85" s="86">
        <v>0.1</v>
      </c>
      <c r="AL85" s="86"/>
      <c r="AM85" s="86"/>
      <c r="AN85" s="86">
        <v>0.25</v>
      </c>
      <c r="AO85" s="80"/>
      <c r="AP85" s="80" t="e">
        <f t="shared" si="547"/>
        <v>#REF!</v>
      </c>
      <c r="AQ85" s="17"/>
    </row>
    <row r="86" spans="2:43" s="8" customFormat="1" ht="20.25" customHeight="1">
      <c r="B86" s="101"/>
      <c r="C86" s="87" t="s">
        <v>162</v>
      </c>
      <c r="D86" s="87" t="s">
        <v>163</v>
      </c>
      <c r="E86" s="88">
        <v>6</v>
      </c>
      <c r="F86" s="89" t="s">
        <v>29</v>
      </c>
      <c r="G86" s="90">
        <f t="shared" ref="G86" si="595">IF(Q86&lt;10,ROUNDDOWN(Q86,0),IF(Q86&lt;100,ROUNDDOWN((Q86),0),IF(Q86&lt;1000,ROUNDDOWN((Q86),-1),ROUNDDOWN(Q86,-(LEN(TEXT(Q86,"0"))-3)))))</f>
        <v>0</v>
      </c>
      <c r="H86" s="90">
        <f t="shared" ref="H86" si="596">TRUNC(E86*G86)</f>
        <v>0</v>
      </c>
      <c r="I86" s="105"/>
      <c r="J86" s="72"/>
      <c r="K86" s="73"/>
      <c r="L86" s="74"/>
      <c r="M86" s="91" t="str">
        <f t="shared" ref="M86" si="597">(C86)</f>
        <v>ロングハンガー　</v>
      </c>
      <c r="N86" s="91" t="str">
        <f t="shared" si="0"/>
        <v>（ｻｲﾄﾞｽﾎﾟｯﾄﾗｲﾄ用）</v>
      </c>
      <c r="O86" s="92">
        <f t="shared" ref="O86:P86" si="598">E86</f>
        <v>6</v>
      </c>
      <c r="P86" s="93" t="str">
        <f t="shared" si="598"/>
        <v>台</v>
      </c>
      <c r="Q86" s="94">
        <f t="shared" si="552"/>
        <v>0</v>
      </c>
      <c r="R86" s="95"/>
      <c r="S86" s="96"/>
      <c r="T86" s="96"/>
      <c r="U86" s="62">
        <f t="shared" si="553"/>
        <v>1</v>
      </c>
      <c r="V86" s="63" t="str">
        <f t="shared" ref="V86" si="599">IF(COUNT(R86:T86)=0,"",ROUNDDOWN(MIN(R86:T86)*U86,-1))</f>
        <v/>
      </c>
      <c r="W86" s="97"/>
      <c r="X86" s="96"/>
      <c r="Y86" s="96"/>
      <c r="Z86" s="96"/>
      <c r="AA86" s="96">
        <f t="shared" ref="AA86" si="600">MIN(V86:Z86)</f>
        <v>0</v>
      </c>
      <c r="AB86" s="98">
        <f t="shared" ref="AB86" si="601">$AB$10</f>
        <v>1.1000000000000001</v>
      </c>
      <c r="AC86" s="96">
        <f t="shared" ref="AC86" si="602">AA86*AB86</f>
        <v>0</v>
      </c>
      <c r="AD86" s="98"/>
      <c r="AE86" s="98"/>
      <c r="AF86" s="98"/>
      <c r="AG86" s="98">
        <f t="shared" ref="AG86" si="603">$AG$10</f>
        <v>0.03</v>
      </c>
      <c r="AH86" s="96">
        <f t="shared" ref="AH86" si="604">AC86*((1+AD86)+AE86+AF86+AG86)</f>
        <v>0</v>
      </c>
      <c r="AI86" s="96" t="e">
        <f>IF($AI85="",0,VLOOKUP(AI85,#REF!,2,FALSE))</f>
        <v>#REF!</v>
      </c>
      <c r="AJ86" s="96">
        <f>IF($AJ85="",0,VLOOKUP(AJ85,#REF!,2,FALSE))</f>
        <v>0</v>
      </c>
      <c r="AK86" s="96" t="e">
        <f t="shared" ref="AK86" si="605">IF(AI86="","",AI86*AK85*$AM$63)</f>
        <v>#REF!</v>
      </c>
      <c r="AL86" s="96">
        <f t="shared" ref="AL86" si="606">IF(AJ86="","",AJ86*AL85)</f>
        <v>0</v>
      </c>
      <c r="AM86" s="96">
        <f>IF($AM85=0,0,#REF!)</f>
        <v>0</v>
      </c>
      <c r="AN86" s="96" t="e">
        <f t="shared" ref="AN86" si="607">IF(AI86="",0,AK86*AN85)+IF(AJ86="",0,AL86*AN85)</f>
        <v>#REF!</v>
      </c>
      <c r="AO86" s="96" t="e">
        <f t="shared" ref="AO86" si="608">SUM(AK86:AN86)</f>
        <v>#REF!</v>
      </c>
      <c r="AP86" s="96" t="e">
        <f t="shared" ref="AP86" si="609">AH86+AO86</f>
        <v>#REF!</v>
      </c>
      <c r="AQ86" s="17"/>
    </row>
    <row r="87" spans="2:43" s="8" customFormat="1" ht="20.25" customHeight="1">
      <c r="B87" s="99"/>
      <c r="C87" s="68"/>
      <c r="D87" s="68" t="s">
        <v>83</v>
      </c>
      <c r="E87" s="69"/>
      <c r="F87" s="70"/>
      <c r="G87" s="71"/>
      <c r="H87" s="71"/>
      <c r="I87" s="100"/>
      <c r="J87" s="72"/>
      <c r="K87" s="73"/>
      <c r="L87" s="74"/>
      <c r="M87" s="75"/>
      <c r="N87" s="75" t="str">
        <f t="shared" si="0"/>
        <v>再使用しない</v>
      </c>
      <c r="O87" s="76"/>
      <c r="P87" s="77"/>
      <c r="Q87" s="78">
        <f t="shared" ref="Q87" si="610">IF(COUNT(V88:Z88,AP88)=0,0,IF(Q88=ROUNDDOWN(W88,0),CONCATENATE("ﾌﾞ-P",W87),IF(Q88=ROUNDDOWN(X88,0),CONCATENATE("ｾ-P",X87),IF(Q88=ROUNDDOWN(Y88,0),CONCATENATE("コ-P",Y87),IF(Q88=ROUNDDOWN(Z88,0),CONCATENATE("施-P",Z87),IF(Q88=ROUNDDOWN(AP88,0),CONCATENATE("歩-",AP87),IF(Q88=ROUNDDOWN(V88,-1),CONCATENATE(V87))))))))</f>
        <v>0</v>
      </c>
      <c r="R87" s="79"/>
      <c r="S87" s="80"/>
      <c r="T87" s="80"/>
      <c r="U87" s="81"/>
      <c r="V87" s="82"/>
      <c r="W87" s="83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4" t="s">
        <v>33</v>
      </c>
      <c r="AJ87" s="85"/>
      <c r="AK87" s="86">
        <v>0.2</v>
      </c>
      <c r="AL87" s="86"/>
      <c r="AM87" s="86"/>
      <c r="AN87" s="86">
        <v>0.25</v>
      </c>
      <c r="AO87" s="80"/>
      <c r="AP87" s="80" t="e">
        <f t="shared" si="547"/>
        <v>#REF!</v>
      </c>
      <c r="AQ87" s="17"/>
    </row>
    <row r="88" spans="2:43" s="8" customFormat="1" ht="20.25" customHeight="1">
      <c r="B88" s="101"/>
      <c r="C88" s="87" t="s">
        <v>164</v>
      </c>
      <c r="D88" s="87" t="s">
        <v>165</v>
      </c>
      <c r="E88" s="88">
        <v>1</v>
      </c>
      <c r="F88" s="89" t="s">
        <v>29</v>
      </c>
      <c r="G88" s="90">
        <f t="shared" ref="G88" si="611">IF(Q88&lt;10,ROUNDDOWN(Q88,0),IF(Q88&lt;100,ROUNDDOWN((Q88),0),IF(Q88&lt;1000,ROUNDDOWN((Q88),-1),ROUNDDOWN(Q88,-(LEN(TEXT(Q88,"0"))-3)))))</f>
        <v>0</v>
      </c>
      <c r="H88" s="90">
        <f t="shared" ref="H88" si="612">TRUNC(E88*G88)</f>
        <v>0</v>
      </c>
      <c r="I88" s="105"/>
      <c r="J88" s="72"/>
      <c r="K88" s="73"/>
      <c r="L88" s="74"/>
      <c r="M88" s="91" t="str">
        <f t="shared" ref="M88" si="613">(C88)</f>
        <v>ケーブルリール（Ｂ用）</v>
      </c>
      <c r="N88" s="91" t="str">
        <f t="shared" si="0"/>
        <v>5.5Sq－11ｃ用</v>
      </c>
      <c r="O88" s="92">
        <f t="shared" ref="O88:P88" si="614">E88</f>
        <v>1</v>
      </c>
      <c r="P88" s="93" t="str">
        <f t="shared" si="614"/>
        <v>台</v>
      </c>
      <c r="Q88" s="94">
        <f t="shared" si="552"/>
        <v>0</v>
      </c>
      <c r="R88" s="95"/>
      <c r="S88" s="96"/>
      <c r="T88" s="96"/>
      <c r="U88" s="62">
        <f t="shared" si="553"/>
        <v>1</v>
      </c>
      <c r="V88" s="63" t="str">
        <f t="shared" ref="V88" si="615">IF(COUNT(R88:T88)=0,"",ROUNDDOWN(MIN(R88:T88)*U88,-1))</f>
        <v/>
      </c>
      <c r="W88" s="97"/>
      <c r="X88" s="96"/>
      <c r="Y88" s="96"/>
      <c r="Z88" s="96"/>
      <c r="AA88" s="96">
        <f t="shared" ref="AA88" si="616">MIN(V88:Z88)</f>
        <v>0</v>
      </c>
      <c r="AB88" s="98">
        <f t="shared" ref="AB88" si="617">$AB$10</f>
        <v>1.1000000000000001</v>
      </c>
      <c r="AC88" s="96">
        <f t="shared" ref="AC88" si="618">AA88*AB88</f>
        <v>0</v>
      </c>
      <c r="AD88" s="98"/>
      <c r="AE88" s="98"/>
      <c r="AF88" s="98"/>
      <c r="AG88" s="98">
        <f t="shared" ref="AG88" si="619">$AG$10</f>
        <v>0.03</v>
      </c>
      <c r="AH88" s="96">
        <f t="shared" ref="AH88" si="620">AC88*((1+AD88)+AE88+AF88+AG88)</f>
        <v>0</v>
      </c>
      <c r="AI88" s="96" t="e">
        <f>IF($AI87="",0,VLOOKUP(AI87,#REF!,2,FALSE))</f>
        <v>#REF!</v>
      </c>
      <c r="AJ88" s="96">
        <f>IF($AJ87="",0,VLOOKUP(AJ87,#REF!,2,FALSE))</f>
        <v>0</v>
      </c>
      <c r="AK88" s="96" t="e">
        <f t="shared" ref="AK88" si="621">IF(AI88="","",AI88*AK87*$AM$63)</f>
        <v>#REF!</v>
      </c>
      <c r="AL88" s="96">
        <f t="shared" ref="AL88" si="622">IF(AJ88="","",AJ88*AL87)</f>
        <v>0</v>
      </c>
      <c r="AM88" s="96">
        <f>IF($AM87=0,0,#REF!)</f>
        <v>0</v>
      </c>
      <c r="AN88" s="96" t="e">
        <f t="shared" ref="AN88" si="623">IF(AI88="",0,AK88*AN87)+IF(AJ88="",0,AL88*AN87)</f>
        <v>#REF!</v>
      </c>
      <c r="AO88" s="96" t="e">
        <f t="shared" ref="AO88" si="624">SUM(AK88:AN88)</f>
        <v>#REF!</v>
      </c>
      <c r="AP88" s="96" t="e">
        <f t="shared" ref="AP88" si="625">AH88+AO88</f>
        <v>#REF!</v>
      </c>
      <c r="AQ88" s="17"/>
    </row>
    <row r="89" spans="2:43" s="8" customFormat="1" ht="20.25" customHeight="1">
      <c r="B89" s="99"/>
      <c r="C89" s="68"/>
      <c r="D89" s="68" t="s">
        <v>83</v>
      </c>
      <c r="E89" s="69"/>
      <c r="F89" s="70"/>
      <c r="G89" s="71"/>
      <c r="H89" s="71"/>
      <c r="I89" s="100"/>
      <c r="J89" s="72"/>
      <c r="K89" s="73"/>
      <c r="L89" s="74"/>
      <c r="M89" s="75"/>
      <c r="N89" s="75" t="str">
        <f t="shared" si="0"/>
        <v>再使用しない</v>
      </c>
      <c r="O89" s="76"/>
      <c r="P89" s="77"/>
      <c r="Q89" s="78">
        <f t="shared" ref="Q89" si="626">IF(COUNT(V90:Z90,AP90)=0,0,IF(Q90=ROUNDDOWN(W90,0),CONCATENATE("ﾌﾞ-P",W89),IF(Q90=ROUNDDOWN(X90,0),CONCATENATE("ｾ-P",X89),IF(Q90=ROUNDDOWN(Y90,0),CONCATENATE("コ-P",Y89),IF(Q90=ROUNDDOWN(Z90,0),CONCATENATE("施-P",Z89),IF(Q90=ROUNDDOWN(AP90,0),CONCATENATE("歩-",AP89),IF(Q90=ROUNDDOWN(V90,-1),CONCATENATE(V89))))))))</f>
        <v>0</v>
      </c>
      <c r="R89" s="79"/>
      <c r="S89" s="80"/>
      <c r="T89" s="80"/>
      <c r="U89" s="81"/>
      <c r="V89" s="82"/>
      <c r="W89" s="83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4" t="s">
        <v>33</v>
      </c>
      <c r="AJ89" s="85"/>
      <c r="AK89" s="86">
        <v>0.2</v>
      </c>
      <c r="AL89" s="86"/>
      <c r="AM89" s="86"/>
      <c r="AN89" s="86">
        <v>0.25</v>
      </c>
      <c r="AO89" s="80"/>
      <c r="AP89" s="80" t="e">
        <f t="shared" si="547"/>
        <v>#REF!</v>
      </c>
      <c r="AQ89" s="17"/>
    </row>
    <row r="90" spans="2:43" s="8" customFormat="1" ht="20.25" customHeight="1">
      <c r="B90" s="101"/>
      <c r="C90" s="87" t="s">
        <v>166</v>
      </c>
      <c r="D90" s="87" t="s">
        <v>167</v>
      </c>
      <c r="E90" s="88">
        <v>1</v>
      </c>
      <c r="F90" s="89" t="s">
        <v>29</v>
      </c>
      <c r="G90" s="90">
        <f t="shared" ref="G90" si="627">IF(Q90&lt;10,ROUNDDOWN(Q90,0),IF(Q90&lt;100,ROUNDDOWN((Q90),0),IF(Q90&lt;1000,ROUNDDOWN((Q90),-1),ROUNDDOWN(Q90,-(LEN(TEXT(Q90,"0"))-3)))))</f>
        <v>0</v>
      </c>
      <c r="H90" s="90">
        <f t="shared" ref="H90" si="628">TRUNC(E90*G90)</f>
        <v>0</v>
      </c>
      <c r="I90" s="105"/>
      <c r="J90" s="72"/>
      <c r="K90" s="73"/>
      <c r="L90" s="74"/>
      <c r="M90" s="91" t="str">
        <f t="shared" ref="M90" si="629">(C90)</f>
        <v>ケーブルリール（ＵＨ用）</v>
      </c>
      <c r="N90" s="91" t="str">
        <f t="shared" si="0"/>
        <v>5.5Sq－9ｃ用</v>
      </c>
      <c r="O90" s="92">
        <f t="shared" ref="O90:P90" si="630">E90</f>
        <v>1</v>
      </c>
      <c r="P90" s="93" t="str">
        <f t="shared" si="630"/>
        <v>台</v>
      </c>
      <c r="Q90" s="94">
        <f t="shared" si="552"/>
        <v>0</v>
      </c>
      <c r="R90" s="95"/>
      <c r="S90" s="96"/>
      <c r="T90" s="96"/>
      <c r="U90" s="62">
        <f t="shared" si="553"/>
        <v>1</v>
      </c>
      <c r="V90" s="63" t="str">
        <f t="shared" ref="V90" si="631">IF(COUNT(R90:T90)=0,"",ROUNDDOWN(MIN(R90:T90)*U90,-1))</f>
        <v/>
      </c>
      <c r="W90" s="97"/>
      <c r="X90" s="96"/>
      <c r="Y90" s="96"/>
      <c r="Z90" s="96"/>
      <c r="AA90" s="96">
        <f t="shared" ref="AA90" si="632">MIN(V90:Z90)</f>
        <v>0</v>
      </c>
      <c r="AB90" s="98">
        <f t="shared" ref="AB90" si="633">$AB$10</f>
        <v>1.1000000000000001</v>
      </c>
      <c r="AC90" s="96">
        <f t="shared" ref="AC90" si="634">AA90*AB90</f>
        <v>0</v>
      </c>
      <c r="AD90" s="98"/>
      <c r="AE90" s="98"/>
      <c r="AF90" s="98"/>
      <c r="AG90" s="98">
        <f t="shared" ref="AG90" si="635">$AG$10</f>
        <v>0.03</v>
      </c>
      <c r="AH90" s="96">
        <f t="shared" ref="AH90" si="636">AC90*((1+AD90)+AE90+AF90+AG90)</f>
        <v>0</v>
      </c>
      <c r="AI90" s="96" t="e">
        <f>IF($AI89="",0,VLOOKUP(AI89,#REF!,2,FALSE))</f>
        <v>#REF!</v>
      </c>
      <c r="AJ90" s="96">
        <f>IF($AJ89="",0,VLOOKUP(AJ89,#REF!,2,FALSE))</f>
        <v>0</v>
      </c>
      <c r="AK90" s="96" t="e">
        <f t="shared" ref="AK90" si="637">IF(AI90="","",AI90*AK89*$AM$63)</f>
        <v>#REF!</v>
      </c>
      <c r="AL90" s="96">
        <f t="shared" ref="AL90" si="638">IF(AJ90="","",AJ90*AL89)</f>
        <v>0</v>
      </c>
      <c r="AM90" s="96">
        <f>IF($AM89=0,0,#REF!)</f>
        <v>0</v>
      </c>
      <c r="AN90" s="96" t="e">
        <f t="shared" ref="AN90" si="639">IF(AI90="",0,AK90*AN89)+IF(AJ90="",0,AL90*AN89)</f>
        <v>#REF!</v>
      </c>
      <c r="AO90" s="96" t="e">
        <f t="shared" ref="AO90" si="640">SUM(AK90:AN90)</f>
        <v>#REF!</v>
      </c>
      <c r="AP90" s="96" t="e">
        <f t="shared" ref="AP90" si="641">AH90+AO90</f>
        <v>#REF!</v>
      </c>
      <c r="AQ90" s="17"/>
    </row>
    <row r="91" spans="2:43" s="8" customFormat="1" ht="20.25" customHeight="1">
      <c r="B91" s="99"/>
      <c r="C91" s="68"/>
      <c r="D91" s="68" t="s">
        <v>83</v>
      </c>
      <c r="E91" s="69"/>
      <c r="F91" s="70"/>
      <c r="G91" s="71"/>
      <c r="H91" s="71"/>
      <c r="I91" s="100"/>
      <c r="J91" s="72"/>
      <c r="K91" s="73"/>
      <c r="L91" s="74"/>
      <c r="M91" s="75"/>
      <c r="N91" s="75" t="str">
        <f t="shared" si="0"/>
        <v>再使用しない</v>
      </c>
      <c r="O91" s="76"/>
      <c r="P91" s="77"/>
      <c r="Q91" s="78">
        <f t="shared" ref="Q91" si="642">IF(COUNT(V92:Z92,AP92)=0,0,IF(Q92=ROUNDDOWN(W92,0),CONCATENATE("ﾌﾞ-P",W91),IF(Q92=ROUNDDOWN(X92,0),CONCATENATE("ｾ-P",X91),IF(Q92=ROUNDDOWN(Y92,0),CONCATENATE("コ-P",Y91),IF(Q92=ROUNDDOWN(Z92,0),CONCATENATE("施-P",Z91),IF(Q92=ROUNDDOWN(AP92,0),CONCATENATE("歩-",AP91),IF(Q92=ROUNDDOWN(V92,-1),CONCATENATE(V91))))))))</f>
        <v>0</v>
      </c>
      <c r="R91" s="79"/>
      <c r="S91" s="80"/>
      <c r="T91" s="80"/>
      <c r="U91" s="81"/>
      <c r="V91" s="82"/>
      <c r="W91" s="83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4" t="s">
        <v>33</v>
      </c>
      <c r="AJ91" s="85"/>
      <c r="AK91" s="86">
        <v>7.1180000000000003</v>
      </c>
      <c r="AL91" s="86"/>
      <c r="AM91" s="86"/>
      <c r="AN91" s="86">
        <v>0.25</v>
      </c>
      <c r="AO91" s="80"/>
      <c r="AP91" s="80" t="e">
        <f t="shared" si="547"/>
        <v>#REF!</v>
      </c>
      <c r="AQ91" s="17"/>
    </row>
    <row r="92" spans="2:43" s="8" customFormat="1" ht="20.25" customHeight="1">
      <c r="B92" s="101"/>
      <c r="C92" s="87" t="s">
        <v>168</v>
      </c>
      <c r="D92" s="87" t="s">
        <v>169</v>
      </c>
      <c r="E92" s="88">
        <v>1</v>
      </c>
      <c r="F92" s="89" t="s">
        <v>132</v>
      </c>
      <c r="G92" s="90">
        <f t="shared" ref="G92" si="643">IF(Q92&lt;10,ROUNDDOWN(Q92,0),IF(Q92&lt;100,ROUNDDOWN((Q92),0),IF(Q92&lt;1000,ROUNDDOWN((Q92),-1),ROUNDDOWN(Q92,-(LEN(TEXT(Q92,"0"))-3)))))</f>
        <v>0</v>
      </c>
      <c r="H92" s="90">
        <f t="shared" ref="H92" si="644">TRUNC(E92*G92)</f>
        <v>0</v>
      </c>
      <c r="I92" s="105"/>
      <c r="J92" s="72"/>
      <c r="K92" s="73"/>
      <c r="L92" s="74"/>
      <c r="M92" s="91" t="str">
        <f t="shared" ref="M92" si="645">(C92)</f>
        <v>調光盤</v>
      </c>
      <c r="N92" s="91" t="str">
        <f t="shared" si="0"/>
        <v>鋼板製屋内自立形　16回路用</v>
      </c>
      <c r="O92" s="92">
        <f t="shared" ref="O92:P92" si="646">E92</f>
        <v>1</v>
      </c>
      <c r="P92" s="93" t="str">
        <f t="shared" si="646"/>
        <v>面</v>
      </c>
      <c r="Q92" s="94">
        <f t="shared" si="552"/>
        <v>0</v>
      </c>
      <c r="R92" s="95"/>
      <c r="S92" s="96"/>
      <c r="T92" s="96"/>
      <c r="U92" s="62">
        <f t="shared" si="553"/>
        <v>1</v>
      </c>
      <c r="V92" s="63" t="str">
        <f t="shared" ref="V92" si="647">IF(COUNT(R92:T92)=0,"",ROUNDDOWN(MIN(R92:T92)*U92,-1))</f>
        <v/>
      </c>
      <c r="W92" s="97"/>
      <c r="X92" s="96"/>
      <c r="Y92" s="96"/>
      <c r="Z92" s="96"/>
      <c r="AA92" s="96">
        <f t="shared" ref="AA92" si="648">MIN(V92:Z92)</f>
        <v>0</v>
      </c>
      <c r="AB92" s="98">
        <f t="shared" ref="AB92" si="649">$AB$10</f>
        <v>1.1000000000000001</v>
      </c>
      <c r="AC92" s="96">
        <f t="shared" ref="AC92" si="650">AA92*AB92</f>
        <v>0</v>
      </c>
      <c r="AD92" s="98"/>
      <c r="AE92" s="98"/>
      <c r="AF92" s="98"/>
      <c r="AG92" s="98">
        <f t="shared" ref="AG92" si="651">$AG$10</f>
        <v>0.03</v>
      </c>
      <c r="AH92" s="96">
        <f t="shared" ref="AH92" si="652">AC92*((1+AD92)+AE92+AF92+AG92)</f>
        <v>0</v>
      </c>
      <c r="AI92" s="96" t="e">
        <f>IF($AI91="",0,VLOOKUP(AI91,#REF!,2,FALSE))</f>
        <v>#REF!</v>
      </c>
      <c r="AJ92" s="96">
        <f>IF($AJ91="",0,VLOOKUP(AJ91,#REF!,2,FALSE))</f>
        <v>0</v>
      </c>
      <c r="AK92" s="96" t="e">
        <f>IF(AI92="","",AI92*AK91*$AM$61)</f>
        <v>#REF!</v>
      </c>
      <c r="AL92" s="96">
        <f t="shared" ref="AL92" si="653">IF(AJ92="","",AJ92*AL91)</f>
        <v>0</v>
      </c>
      <c r="AM92" s="96">
        <f>IF($AM91=0,0,#REF!)</f>
        <v>0</v>
      </c>
      <c r="AN92" s="96" t="e">
        <f t="shared" ref="AN92" si="654">IF(AI92="",0,AK92*AN91)+IF(AJ92="",0,AL92*AN91)</f>
        <v>#REF!</v>
      </c>
      <c r="AO92" s="96" t="e">
        <f t="shared" ref="AO92" si="655">SUM(AK92:AN92)</f>
        <v>#REF!</v>
      </c>
      <c r="AP92" s="96" t="e">
        <f t="shared" ref="AP92" si="656">AH92+AO92</f>
        <v>#REF!</v>
      </c>
      <c r="AQ92" s="17"/>
    </row>
    <row r="93" spans="2:43" s="8" customFormat="1" ht="20.25" customHeight="1">
      <c r="B93" s="99"/>
      <c r="C93" s="68"/>
      <c r="D93" s="68" t="s">
        <v>83</v>
      </c>
      <c r="E93" s="69"/>
      <c r="F93" s="70"/>
      <c r="G93" s="71"/>
      <c r="H93" s="71"/>
      <c r="I93" s="100"/>
      <c r="J93" s="72"/>
      <c r="K93" s="73"/>
      <c r="L93" s="74"/>
      <c r="M93" s="75"/>
      <c r="N93" s="75" t="str">
        <f t="shared" si="0"/>
        <v>再使用しない</v>
      </c>
      <c r="O93" s="76"/>
      <c r="P93" s="77"/>
      <c r="Q93" s="78">
        <f t="shared" ref="Q93" si="657">IF(COUNT(V94:Z94,AP94)=0,0,IF(Q94=ROUNDDOWN(W94,0),CONCATENATE("ﾌﾞ-P",W93),IF(Q94=ROUNDDOWN(X94,0),CONCATENATE("ｾ-P",X93),IF(Q94=ROUNDDOWN(Y94,0),CONCATENATE("コ-P",Y93),IF(Q94=ROUNDDOWN(Z94,0),CONCATENATE("施-P",Z93),IF(Q94=ROUNDDOWN(AP94,0),CONCATENATE("歩-",AP93),IF(Q94=ROUNDDOWN(V94,-1),CONCATENATE(V93))))))))</f>
        <v>0</v>
      </c>
      <c r="R93" s="79"/>
      <c r="S93" s="80"/>
      <c r="T93" s="80"/>
      <c r="U93" s="81"/>
      <c r="V93" s="82"/>
      <c r="W93" s="83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4" t="s">
        <v>33</v>
      </c>
      <c r="AJ93" s="85"/>
      <c r="AK93" s="86">
        <v>0.66</v>
      </c>
      <c r="AL93" s="86"/>
      <c r="AM93" s="86"/>
      <c r="AN93" s="86">
        <v>0.25</v>
      </c>
      <c r="AO93" s="80"/>
      <c r="AP93" s="80" t="e">
        <f t="shared" si="547"/>
        <v>#REF!</v>
      </c>
      <c r="AQ93" s="17"/>
    </row>
    <row r="94" spans="2:43" s="8" customFormat="1" ht="20.25" customHeight="1">
      <c r="B94" s="101"/>
      <c r="C94" s="87" t="s">
        <v>170</v>
      </c>
      <c r="D94" s="87" t="s">
        <v>171</v>
      </c>
      <c r="E94" s="88">
        <v>1</v>
      </c>
      <c r="F94" s="89" t="s">
        <v>29</v>
      </c>
      <c r="G94" s="90">
        <f t="shared" ref="G94" si="658">IF(Q94&lt;10,ROUNDDOWN(Q94,0),IF(Q94&lt;100,ROUNDDOWN((Q94),0),IF(Q94&lt;1000,ROUNDDOWN((Q94),-1),ROUNDDOWN(Q94,-(LEN(TEXT(Q94,"0"))-3)))))</f>
        <v>0</v>
      </c>
      <c r="H94" s="90">
        <f t="shared" ref="H94" si="659">TRUNC(E94*G94)</f>
        <v>0</v>
      </c>
      <c r="I94" s="105"/>
      <c r="J94" s="72"/>
      <c r="K94" s="73"/>
      <c r="L94" s="74"/>
      <c r="M94" s="91" t="str">
        <f t="shared" ref="M94" si="660">(C94)</f>
        <v>調光操作卓</v>
      </c>
      <c r="N94" s="91" t="str">
        <f t="shared" si="0"/>
        <v>ｷｬｽﾀｰ付き収納ﾗｯｸ</v>
      </c>
      <c r="O94" s="92">
        <f t="shared" ref="O94:P94" si="661">E94</f>
        <v>1</v>
      </c>
      <c r="P94" s="93" t="str">
        <f t="shared" si="661"/>
        <v>台</v>
      </c>
      <c r="Q94" s="94">
        <f t="shared" si="552"/>
        <v>0</v>
      </c>
      <c r="R94" s="95"/>
      <c r="S94" s="96"/>
      <c r="T94" s="96"/>
      <c r="U94" s="62">
        <f t="shared" si="553"/>
        <v>1</v>
      </c>
      <c r="V94" s="63" t="str">
        <f t="shared" ref="V94" si="662">IF(COUNT(R94:T94)=0,"",ROUNDDOWN(MIN(R94:T94)*U94,-1))</f>
        <v/>
      </c>
      <c r="W94" s="97"/>
      <c r="X94" s="96"/>
      <c r="Y94" s="96"/>
      <c r="Z94" s="96"/>
      <c r="AA94" s="96">
        <f t="shared" ref="AA94" si="663">MIN(V94:Z94)</f>
        <v>0</v>
      </c>
      <c r="AB94" s="98">
        <f t="shared" ref="AB94:AB96" si="664">$AB$10</f>
        <v>1.1000000000000001</v>
      </c>
      <c r="AC94" s="96">
        <f t="shared" ref="AC94" si="665">AA94*AB94</f>
        <v>0</v>
      </c>
      <c r="AD94" s="98"/>
      <c r="AE94" s="98"/>
      <c r="AF94" s="98"/>
      <c r="AG94" s="98">
        <f t="shared" ref="AG94:AG96" si="666">$AG$10</f>
        <v>0.03</v>
      </c>
      <c r="AH94" s="96">
        <f t="shared" ref="AH94" si="667">AC94*((1+AD94)+AE94+AF94+AG94)</f>
        <v>0</v>
      </c>
      <c r="AI94" s="96" t="e">
        <f>IF($AI93="",0,VLOOKUP(AI93,#REF!,2,FALSE))</f>
        <v>#REF!</v>
      </c>
      <c r="AJ94" s="96">
        <f>IF($AJ93="",0,VLOOKUP(AJ93,#REF!,2,FALSE))</f>
        <v>0</v>
      </c>
      <c r="AK94" s="96" t="e">
        <f t="shared" ref="AK94" si="668">IF(AI94="","",AI94*AK93*$AM$63)</f>
        <v>#REF!</v>
      </c>
      <c r="AL94" s="96">
        <f t="shared" ref="AL94" si="669">IF(AJ94="","",AJ94*AL93)</f>
        <v>0</v>
      </c>
      <c r="AM94" s="96">
        <f>IF($AM93=0,0,#REF!)</f>
        <v>0</v>
      </c>
      <c r="AN94" s="96" t="e">
        <f t="shared" ref="AN94" si="670">IF(AI94="",0,AK94*AN93)+IF(AJ94="",0,AL94*AN93)</f>
        <v>#REF!</v>
      </c>
      <c r="AO94" s="96" t="e">
        <f t="shared" ref="AO94" si="671">SUM(AK94:AN94)</f>
        <v>#REF!</v>
      </c>
      <c r="AP94" s="96" t="e">
        <f t="shared" ref="AP94" si="672">AH94+AO94</f>
        <v>#REF!</v>
      </c>
      <c r="AQ94" s="17"/>
    </row>
    <row r="95" spans="2:43" s="8" customFormat="1" ht="20.25" customHeight="1">
      <c r="B95" s="99"/>
      <c r="C95" s="68"/>
      <c r="D95" s="68" t="s">
        <v>83</v>
      </c>
      <c r="E95" s="69"/>
      <c r="F95" s="70"/>
      <c r="G95" s="71"/>
      <c r="H95" s="71"/>
      <c r="I95" s="100"/>
      <c r="J95" s="72"/>
      <c r="K95" s="73"/>
      <c r="L95" s="74"/>
      <c r="M95" s="75"/>
      <c r="N95" s="75" t="str">
        <f t="shared" si="0"/>
        <v>再使用しない</v>
      </c>
      <c r="O95" s="76"/>
      <c r="P95" s="77"/>
      <c r="Q95" s="78">
        <f t="shared" ref="Q95" si="673">IF(COUNT(V96:Z96,AP96)=0,0,IF(Q96=ROUNDDOWN(W96,0),CONCATENATE("ﾌﾞ-P",W95),IF(Q96=ROUNDDOWN(X96,0),CONCATENATE("ｾ-P",X95),IF(Q96=ROUNDDOWN(Y96,0),CONCATENATE("コ-P",Y95),IF(Q96=ROUNDDOWN(Z96,0),CONCATENATE("施-P",Z95),IF(Q96=ROUNDDOWN(AP96,0),CONCATENATE("歩-",AP95),IF(Q96=ROUNDDOWN(V96,-1),CONCATENATE(V95))))))))</f>
        <v>0</v>
      </c>
      <c r="R95" s="79"/>
      <c r="S95" s="80"/>
      <c r="T95" s="80"/>
      <c r="U95" s="81"/>
      <c r="V95" s="82"/>
      <c r="W95" s="83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4" t="s">
        <v>33</v>
      </c>
      <c r="AJ95" s="85"/>
      <c r="AK95" s="86">
        <v>8.5000000000000006E-2</v>
      </c>
      <c r="AL95" s="86"/>
      <c r="AM95" s="86"/>
      <c r="AN95" s="86">
        <v>0.25</v>
      </c>
      <c r="AO95" s="80"/>
      <c r="AP95" s="80" t="e">
        <f t="shared" si="547"/>
        <v>#REF!</v>
      </c>
      <c r="AQ95" s="17"/>
    </row>
    <row r="96" spans="2:43" s="8" customFormat="1" ht="20.25" customHeight="1">
      <c r="B96" s="101"/>
      <c r="C96" s="87" t="s">
        <v>172</v>
      </c>
      <c r="D96" s="87" t="s">
        <v>173</v>
      </c>
      <c r="E96" s="88">
        <v>1</v>
      </c>
      <c r="F96" s="89" t="s">
        <v>29</v>
      </c>
      <c r="G96" s="90">
        <f t="shared" ref="G96" si="674">IF(Q96&lt;10,ROUNDDOWN(Q96,0),IF(Q96&lt;100,ROUNDDOWN((Q96),0),IF(Q96&lt;1000,ROUNDDOWN((Q96),-1),ROUNDDOWN(Q96,-(LEN(TEXT(Q96,"0"))-3)))))</f>
        <v>0</v>
      </c>
      <c r="H96" s="90">
        <f t="shared" ref="H96" si="675">TRUNC(E96*G96)</f>
        <v>0</v>
      </c>
      <c r="I96" s="105"/>
      <c r="J96" s="72"/>
      <c r="K96" s="73"/>
      <c r="L96" s="74"/>
      <c r="M96" s="91" t="str">
        <f t="shared" ref="M96" si="676">(C96)</f>
        <v>調光操作卓用ｺﾈｸﾀﾎﾞｯｸｽ</v>
      </c>
      <c r="N96" s="91" t="str">
        <f t="shared" si="0"/>
        <v>鋼板製　屋内露出形</v>
      </c>
      <c r="O96" s="92">
        <f t="shared" ref="O96:P96" si="677">E96</f>
        <v>1</v>
      </c>
      <c r="P96" s="93" t="str">
        <f t="shared" si="677"/>
        <v>台</v>
      </c>
      <c r="Q96" s="94">
        <f t="shared" si="552"/>
        <v>0</v>
      </c>
      <c r="R96" s="95"/>
      <c r="S96" s="96"/>
      <c r="T96" s="96"/>
      <c r="U96" s="62">
        <f t="shared" si="553"/>
        <v>1</v>
      </c>
      <c r="V96" s="63" t="str">
        <f t="shared" ref="V96" si="678">IF(COUNT(R96:T96)=0,"",ROUNDDOWN(MIN(R96:T96)*U96,-1))</f>
        <v/>
      </c>
      <c r="W96" s="97"/>
      <c r="X96" s="96"/>
      <c r="Y96" s="96"/>
      <c r="Z96" s="96"/>
      <c r="AA96" s="96">
        <f t="shared" ref="AA96" si="679">MIN(V96:Z96)</f>
        <v>0</v>
      </c>
      <c r="AB96" s="98">
        <f t="shared" si="664"/>
        <v>1.1000000000000001</v>
      </c>
      <c r="AC96" s="96">
        <f t="shared" ref="AC96" si="680">AA96*AB96</f>
        <v>0</v>
      </c>
      <c r="AD96" s="98"/>
      <c r="AE96" s="98"/>
      <c r="AF96" s="98"/>
      <c r="AG96" s="98">
        <f t="shared" si="666"/>
        <v>0.03</v>
      </c>
      <c r="AH96" s="96">
        <f t="shared" ref="AH96" si="681">AC96*((1+AD96)+AE96+AF96+AG96)</f>
        <v>0</v>
      </c>
      <c r="AI96" s="96" t="e">
        <f>IF($AI95="",0,VLOOKUP(AI95,#REF!,2,FALSE))</f>
        <v>#REF!</v>
      </c>
      <c r="AJ96" s="96">
        <f>IF($AJ95="",0,VLOOKUP(AJ95,#REF!,2,FALSE))</f>
        <v>0</v>
      </c>
      <c r="AK96" s="96" t="e">
        <f t="shared" ref="AK96" si="682">IF(AI96="","",AI96*AK95*$AM$63)</f>
        <v>#REF!</v>
      </c>
      <c r="AL96" s="96">
        <f t="shared" ref="AL96" si="683">IF(AJ96="","",AJ96*AL95)</f>
        <v>0</v>
      </c>
      <c r="AM96" s="96">
        <f>IF($AM95=0,0,#REF!)</f>
        <v>0</v>
      </c>
      <c r="AN96" s="96" t="e">
        <f t="shared" ref="AN96" si="684">IF(AI96="",0,AK96*AN95)+IF(AJ96="",0,AL96*AN95)</f>
        <v>#REF!</v>
      </c>
      <c r="AO96" s="96" t="e">
        <f t="shared" ref="AO96" si="685">SUM(AK96:AN96)</f>
        <v>#REF!</v>
      </c>
      <c r="AP96" s="96" t="e">
        <f t="shared" ref="AP96" si="686">AH96+AO96</f>
        <v>#REF!</v>
      </c>
      <c r="AQ96" s="17"/>
    </row>
    <row r="97" spans="2:43" s="8" customFormat="1" ht="20.25" customHeight="1">
      <c r="B97" s="99"/>
      <c r="C97" s="68"/>
      <c r="D97" s="68"/>
      <c r="E97" s="69"/>
      <c r="F97" s="70"/>
      <c r="G97" s="71"/>
      <c r="H97" s="71"/>
      <c r="I97" s="100"/>
      <c r="J97" s="72"/>
      <c r="K97" s="73"/>
      <c r="L97" s="74"/>
      <c r="M97" s="75"/>
      <c r="N97" s="75">
        <f t="shared" si="0"/>
        <v>0</v>
      </c>
      <c r="O97" s="76"/>
      <c r="P97" s="77"/>
      <c r="Q97" s="78" t="str">
        <f t="shared" ref="Q97" si="687">IF(COUNT(V98:Z98,AP98)=0,0,IF(Q98=ROUNDDOWN(W98,0),CONCATENATE("ﾌﾞ-P",W97),IF(Q98=ROUNDDOWN(X98,0),CONCATENATE("ｾ-P",X97),IF(Q98=ROUNDDOWN(Y98,0),CONCATENATE("コ-P",Y97),IF(Q98=ROUNDDOWN(Z98,0),CONCATENATE("施-P",Z97),IF(Q98=ROUNDDOWN(AP98,0),CONCATENATE("歩-",AP97),IF(Q98=ROUNDDOWN(V98,-1),CONCATENATE(V97))))))))</f>
        <v>歩-複合</v>
      </c>
      <c r="R97" s="79" t="s">
        <v>90</v>
      </c>
      <c r="S97" s="80"/>
      <c r="T97" s="80"/>
      <c r="U97" s="81"/>
      <c r="V97" s="82" t="str">
        <f>$R$97</f>
        <v>ウィズ環境</v>
      </c>
      <c r="W97" s="83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4"/>
      <c r="AJ97" s="85"/>
      <c r="AK97" s="86"/>
      <c r="AL97" s="86"/>
      <c r="AM97" s="86"/>
      <c r="AN97" s="86"/>
      <c r="AO97" s="80"/>
      <c r="AP97" s="80" t="str">
        <f t="shared" ref="AP97" si="688">IF(AND($V98&lt;=0,$AH98=0,$AO98=0),"見積",IF(AND($V98=0,$AH98&lt;=0,$AO98=0),"材",IF(AND($V98=0,$AH98=0,$AO98&lt;=0),"労","複合")))</f>
        <v>複合</v>
      </c>
      <c r="AQ97" s="17"/>
    </row>
    <row r="98" spans="2:43" s="8" customFormat="1" ht="20.25" customHeight="1">
      <c r="B98" s="101"/>
      <c r="C98" s="87" t="s">
        <v>84</v>
      </c>
      <c r="D98" s="87" t="s">
        <v>85</v>
      </c>
      <c r="E98" s="88">
        <v>396</v>
      </c>
      <c r="F98" s="89" t="s">
        <v>86</v>
      </c>
      <c r="G98" s="90">
        <f t="shared" ref="G98" si="689">IF(Q98&lt;10,ROUNDDOWN(Q98,0),IF(Q98&lt;100,ROUNDDOWN((Q98),0),IF(Q98&lt;1000,ROUNDDOWN((Q98),-1),ROUNDDOWN(Q98,-(LEN(TEXT(Q98,"0"))-3)))))</f>
        <v>20</v>
      </c>
      <c r="H98" s="90">
        <f t="shared" ref="H98" si="690">TRUNC(E98*G98)</f>
        <v>7920</v>
      </c>
      <c r="I98" s="105"/>
      <c r="J98" s="72">
        <f>H98</f>
        <v>7920</v>
      </c>
      <c r="K98" s="73"/>
      <c r="L98" s="74"/>
      <c r="M98" s="91" t="str">
        <f t="shared" ref="M98" si="691">(C98)</f>
        <v>産廃処理　処分費</v>
      </c>
      <c r="N98" s="91" t="str">
        <f t="shared" si="0"/>
        <v>鉄くず</v>
      </c>
      <c r="O98" s="92">
        <f t="shared" ref="O98:P98" si="692">E98</f>
        <v>396</v>
      </c>
      <c r="P98" s="93" t="str">
        <f t="shared" si="692"/>
        <v>Kg</v>
      </c>
      <c r="Q98" s="94">
        <f t="shared" ref="Q98" si="693">ROUNDDOWN(IF(COUNT($AP98)=0,0,MIN($AP98)),0)</f>
        <v>20</v>
      </c>
      <c r="R98" s="95">
        <v>20</v>
      </c>
      <c r="S98" s="96"/>
      <c r="T98" s="96"/>
      <c r="U98" s="62">
        <f t="shared" ref="U98" si="694">$U$62</f>
        <v>1</v>
      </c>
      <c r="V98" s="63">
        <f t="shared" ref="V98:V102" si="695">IF(COUNT(R98:T98)=0,"",ROUNDDOWN(MIN(R98:T98)*U98,-1))</f>
        <v>20</v>
      </c>
      <c r="W98" s="97"/>
      <c r="X98" s="96"/>
      <c r="Y98" s="96"/>
      <c r="Z98" s="96"/>
      <c r="AA98" s="96">
        <f t="shared" ref="AA98" si="696">MIN(V98:Z98)</f>
        <v>20</v>
      </c>
      <c r="AB98" s="98">
        <v>1</v>
      </c>
      <c r="AC98" s="96">
        <f t="shared" ref="AC98" si="697">AA98*AB98</f>
        <v>20</v>
      </c>
      <c r="AD98" s="98"/>
      <c r="AE98" s="98"/>
      <c r="AF98" s="98"/>
      <c r="AG98" s="98"/>
      <c r="AH98" s="96">
        <f t="shared" ref="AH98" si="698">AC98*((1+AD98)+AE98+AF98+AG98)</f>
        <v>20</v>
      </c>
      <c r="AI98" s="96">
        <f>IF($AI97="",0,VLOOKUP(AI97,#REF!,2,FALSE))</f>
        <v>0</v>
      </c>
      <c r="AJ98" s="96">
        <f>IF($AJ97="",0,VLOOKUP(AJ97,#REF!,2,FALSE))</f>
        <v>0</v>
      </c>
      <c r="AK98" s="96">
        <f t="shared" ref="AK98:AL98" si="699">IF(AI98="","",AI98*AK97)</f>
        <v>0</v>
      </c>
      <c r="AL98" s="96">
        <f t="shared" si="699"/>
        <v>0</v>
      </c>
      <c r="AM98" s="96">
        <f>IF($AM97=0,0,#REF!)</f>
        <v>0</v>
      </c>
      <c r="AN98" s="96">
        <f t="shared" ref="AN98" si="700">IF(AI98="",0,AK98*AN97)+IF(AJ98="",0,AL98*AN97)</f>
        <v>0</v>
      </c>
      <c r="AO98" s="96">
        <f t="shared" ref="AO98" si="701">SUM(AK98:AN98)</f>
        <v>0</v>
      </c>
      <c r="AP98" s="96">
        <f t="shared" ref="AP98" si="702">AH98+AO98</f>
        <v>20</v>
      </c>
      <c r="AQ98" s="17"/>
    </row>
    <row r="99" spans="2:43" s="8" customFormat="1" ht="20.25" customHeight="1">
      <c r="B99" s="99"/>
      <c r="C99" s="68"/>
      <c r="D99" s="68"/>
      <c r="E99" s="69"/>
      <c r="F99" s="70"/>
      <c r="G99" s="71"/>
      <c r="H99" s="71"/>
      <c r="I99" s="100"/>
      <c r="J99" s="72"/>
      <c r="K99" s="73"/>
      <c r="L99" s="74"/>
      <c r="M99" s="75"/>
      <c r="N99" s="75">
        <f t="shared" si="0"/>
        <v>0</v>
      </c>
      <c r="O99" s="76"/>
      <c r="P99" s="77"/>
      <c r="Q99" s="78" t="str">
        <f t="shared" ref="Q99" si="703">IF(COUNT(V100:Z100,AP100)=0,0,IF(Q100=ROUNDDOWN(W100,0),CONCATENATE("ﾌﾞ-P",W99),IF(Q100=ROUNDDOWN(X100,0),CONCATENATE("ｾ-P",X99),IF(Q100=ROUNDDOWN(Y100,0),CONCATENATE("コ-P",Y99),IF(Q100=ROUNDDOWN(Z100,0),CONCATENATE("施-P",Z99),IF(Q100=ROUNDDOWN(AP100,0),CONCATENATE("歩-",AP99),IF(Q100=ROUNDDOWN(V100,-1),CONCATENATE(V99))))))))</f>
        <v>歩-複合</v>
      </c>
      <c r="R99" s="79"/>
      <c r="S99" s="80"/>
      <c r="T99" s="80"/>
      <c r="U99" s="81"/>
      <c r="V99" s="82" t="str">
        <f t="shared" ref="V99" si="704">$R$97</f>
        <v>ウィズ環境</v>
      </c>
      <c r="W99" s="83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4"/>
      <c r="AJ99" s="85"/>
      <c r="AK99" s="86"/>
      <c r="AL99" s="86"/>
      <c r="AM99" s="86"/>
      <c r="AN99" s="86"/>
      <c r="AO99" s="80"/>
      <c r="AP99" s="80" t="str">
        <f t="shared" ref="AP99" si="705">IF(AND($V100&lt;=0,$AH100=0,$AO100=0),"見積",IF(AND($V100=0,$AH100&lt;=0,$AO100=0),"材",IF(AND($V100=0,$AH100=0,$AO100&lt;=0),"労","複合")))</f>
        <v>複合</v>
      </c>
      <c r="AQ99" s="17"/>
    </row>
    <row r="100" spans="2:43" s="8" customFormat="1" ht="20.25" customHeight="1">
      <c r="B100" s="101"/>
      <c r="C100" s="87" t="s">
        <v>84</v>
      </c>
      <c r="D100" s="87" t="s">
        <v>87</v>
      </c>
      <c r="E100" s="88">
        <v>134</v>
      </c>
      <c r="F100" s="89" t="s">
        <v>86</v>
      </c>
      <c r="G100" s="90">
        <f t="shared" ref="G100" si="706">IF(Q100&lt;10,ROUNDDOWN(Q100,0),IF(Q100&lt;100,ROUNDDOWN((Q100),0),IF(Q100&lt;1000,ROUNDDOWN((Q100),-1),ROUNDDOWN(Q100,-(LEN(TEXT(Q100,"0"))-3)))))</f>
        <v>350</v>
      </c>
      <c r="H100" s="90">
        <f t="shared" ref="H100" si="707">TRUNC(E100*G100)</f>
        <v>46900</v>
      </c>
      <c r="I100" s="105"/>
      <c r="J100" s="72">
        <f>H100</f>
        <v>46900</v>
      </c>
      <c r="K100" s="73"/>
      <c r="L100" s="74"/>
      <c r="M100" s="91" t="str">
        <f t="shared" ref="M100" si="708">(C100)</f>
        <v>産廃処理　処分費</v>
      </c>
      <c r="N100" s="91" t="str">
        <f t="shared" si="0"/>
        <v>蛍光ランプ</v>
      </c>
      <c r="O100" s="92">
        <f t="shared" ref="O100:P100" si="709">E100</f>
        <v>134</v>
      </c>
      <c r="P100" s="93" t="str">
        <f t="shared" si="709"/>
        <v>Kg</v>
      </c>
      <c r="Q100" s="94">
        <f t="shared" ref="Q100" si="710">ROUNDDOWN(IF(COUNT($AP100)=0,0,MIN($AP100)),0)</f>
        <v>350</v>
      </c>
      <c r="R100" s="95">
        <v>350</v>
      </c>
      <c r="S100" s="96"/>
      <c r="T100" s="96"/>
      <c r="U100" s="62">
        <f t="shared" ref="U100" si="711">$U$62</f>
        <v>1</v>
      </c>
      <c r="V100" s="63">
        <f t="shared" si="695"/>
        <v>350</v>
      </c>
      <c r="W100" s="97"/>
      <c r="X100" s="96"/>
      <c r="Y100" s="96"/>
      <c r="Z100" s="96"/>
      <c r="AA100" s="96">
        <f t="shared" ref="AA100" si="712">MIN(V100:Z100)</f>
        <v>350</v>
      </c>
      <c r="AB100" s="98">
        <f>$AB$98</f>
        <v>1</v>
      </c>
      <c r="AC100" s="96">
        <f t="shared" ref="AC100" si="713">AA100*AB100</f>
        <v>350</v>
      </c>
      <c r="AD100" s="98"/>
      <c r="AE100" s="98"/>
      <c r="AF100" s="98"/>
      <c r="AG100" s="98"/>
      <c r="AH100" s="96">
        <f t="shared" ref="AH100" si="714">AC100*((1+AD100)+AE100+AF100+AG100)</f>
        <v>350</v>
      </c>
      <c r="AI100" s="96">
        <f>IF($AI99="",0,VLOOKUP(AI99,#REF!,2,FALSE))</f>
        <v>0</v>
      </c>
      <c r="AJ100" s="96">
        <f>IF($AJ99="",0,VLOOKUP(AJ99,#REF!,2,FALSE))</f>
        <v>0</v>
      </c>
      <c r="AK100" s="96">
        <f t="shared" ref="AK100:AL100" si="715">IF(AI100="","",AI100*AK99)</f>
        <v>0</v>
      </c>
      <c r="AL100" s="96">
        <f t="shared" si="715"/>
        <v>0</v>
      </c>
      <c r="AM100" s="96">
        <f>IF($AM99=0,0,#REF!)</f>
        <v>0</v>
      </c>
      <c r="AN100" s="96">
        <f t="shared" ref="AN100" si="716">IF(AI100="",0,AK100*AN99)+IF(AJ100="",0,AL100*AN99)</f>
        <v>0</v>
      </c>
      <c r="AO100" s="96">
        <f t="shared" ref="AO100" si="717">SUM(AK100:AN100)</f>
        <v>0</v>
      </c>
      <c r="AP100" s="96">
        <f t="shared" ref="AP100" si="718">AH100+AO100</f>
        <v>350</v>
      </c>
      <c r="AQ100" s="17"/>
    </row>
    <row r="101" spans="2:43" s="8" customFormat="1" ht="20.25" customHeight="1">
      <c r="B101" s="99"/>
      <c r="C101" s="68"/>
      <c r="D101" s="68"/>
      <c r="E101" s="69"/>
      <c r="F101" s="70"/>
      <c r="G101" s="71"/>
      <c r="H101" s="71"/>
      <c r="I101" s="100"/>
      <c r="J101" s="72"/>
      <c r="K101" s="73"/>
      <c r="L101" s="74"/>
      <c r="M101" s="75"/>
      <c r="N101" s="75">
        <f t="shared" si="0"/>
        <v>0</v>
      </c>
      <c r="O101" s="76"/>
      <c r="P101" s="77"/>
      <c r="Q101" s="78" t="str">
        <f t="shared" ref="Q101" si="719">IF(COUNT(V102:Z102,AP102)=0,0,IF(Q102=ROUNDDOWN(W102,0),CONCATENATE("ﾌﾞ-P",W101),IF(Q102=ROUNDDOWN(X102,0),CONCATENATE("ｾ-P",X101),IF(Q102=ROUNDDOWN(Y102,0),CONCATENATE("コ-P",Y101),IF(Q102=ROUNDDOWN(Z102,0),CONCATENATE("施-P",Z101),IF(Q102=ROUNDDOWN(AP102,0),CONCATENATE("歩-",AP101),IF(Q102=ROUNDDOWN(V102,-1),CONCATENATE(V101))))))))</f>
        <v>歩-複合</v>
      </c>
      <c r="R101" s="79"/>
      <c r="S101" s="80"/>
      <c r="T101" s="80"/>
      <c r="U101" s="81"/>
      <c r="V101" s="82" t="str">
        <f t="shared" ref="V101" si="720">$R$97</f>
        <v>ウィズ環境</v>
      </c>
      <c r="W101" s="83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4"/>
      <c r="AJ101" s="85"/>
      <c r="AK101" s="86"/>
      <c r="AL101" s="86"/>
      <c r="AM101" s="86"/>
      <c r="AN101" s="86"/>
      <c r="AO101" s="80"/>
      <c r="AP101" s="80" t="str">
        <f t="shared" ref="AP101" si="721">IF(AND($V102&lt;=0,$AH102=0,$AO102=0),"見積",IF(AND($V102=0,$AH102&lt;=0,$AO102=0),"材",IF(AND($V102=0,$AH102=0,$AO102&lt;=0),"労","複合")))</f>
        <v>複合</v>
      </c>
      <c r="AQ101" s="17"/>
    </row>
    <row r="102" spans="2:43" s="8" customFormat="1" ht="20.25" customHeight="1">
      <c r="B102" s="101"/>
      <c r="C102" s="87" t="s">
        <v>88</v>
      </c>
      <c r="D102" s="87" t="s">
        <v>89</v>
      </c>
      <c r="E102" s="88">
        <v>1</v>
      </c>
      <c r="F102" s="89" t="s">
        <v>29</v>
      </c>
      <c r="G102" s="90">
        <f t="shared" ref="G102" si="722">IF(Q102&lt;10,ROUNDDOWN(Q102,0),IF(Q102&lt;100,ROUNDDOWN((Q102),0),IF(Q102&lt;1000,ROUNDDOWN((Q102),-1),ROUNDDOWN(Q102,-(LEN(TEXT(Q102,"0"))-3)))))</f>
        <v>77000</v>
      </c>
      <c r="H102" s="90">
        <f t="shared" ref="H102" si="723">TRUNC(E102*G102)</f>
        <v>77000</v>
      </c>
      <c r="I102" s="105"/>
      <c r="J102" s="72"/>
      <c r="K102" s="73"/>
      <c r="L102" s="74"/>
      <c r="M102" s="91" t="str">
        <f t="shared" ref="M102" si="724">(C102)</f>
        <v>産廃処理　積込運搬費</v>
      </c>
      <c r="N102" s="91" t="str">
        <f t="shared" si="0"/>
        <v>収集運搬費</v>
      </c>
      <c r="O102" s="92">
        <f t="shared" ref="O102:P102" si="725">E102</f>
        <v>1</v>
      </c>
      <c r="P102" s="93" t="str">
        <f t="shared" si="725"/>
        <v>台</v>
      </c>
      <c r="Q102" s="94">
        <f t="shared" ref="Q102" si="726">ROUNDDOWN(IF(COUNT($AP102)=0,0,MIN($AP102)),0)</f>
        <v>77000</v>
      </c>
      <c r="R102" s="95">
        <v>77000</v>
      </c>
      <c r="S102" s="96"/>
      <c r="T102" s="96"/>
      <c r="U102" s="62">
        <f t="shared" ref="U102" si="727">$U$62</f>
        <v>1</v>
      </c>
      <c r="V102" s="63">
        <f t="shared" si="695"/>
        <v>77000</v>
      </c>
      <c r="W102" s="97"/>
      <c r="X102" s="96"/>
      <c r="Y102" s="96"/>
      <c r="Z102" s="96"/>
      <c r="AA102" s="96">
        <f t="shared" ref="AA102" si="728">MIN(V102:Z102)</f>
        <v>77000</v>
      </c>
      <c r="AB102" s="98">
        <f>$AB$98</f>
        <v>1</v>
      </c>
      <c r="AC102" s="96">
        <f t="shared" ref="AC102" si="729">AA102*AB102</f>
        <v>77000</v>
      </c>
      <c r="AD102" s="98"/>
      <c r="AE102" s="98"/>
      <c r="AF102" s="98"/>
      <c r="AG102" s="98"/>
      <c r="AH102" s="96">
        <f t="shared" ref="AH102" si="730">AC102*((1+AD102)+AE102+AF102+AG102)</f>
        <v>77000</v>
      </c>
      <c r="AI102" s="96">
        <f>IF($AI101="",0,VLOOKUP(AI101,#REF!,2,FALSE))</f>
        <v>0</v>
      </c>
      <c r="AJ102" s="96">
        <f>IF($AJ101="",0,VLOOKUP(AJ101,#REF!,2,FALSE))</f>
        <v>0</v>
      </c>
      <c r="AK102" s="96">
        <f t="shared" ref="AK102:AL102" si="731">IF(AI102="","",AI102*AK101)</f>
        <v>0</v>
      </c>
      <c r="AL102" s="96">
        <f t="shared" si="731"/>
        <v>0</v>
      </c>
      <c r="AM102" s="96">
        <f>IF($AM101=0,0,#REF!)</f>
        <v>0</v>
      </c>
      <c r="AN102" s="96">
        <f t="shared" ref="AN102" si="732">IF(AI102="",0,AK102*AN101)+IF(AJ102="",0,AL102*AN101)</f>
        <v>0</v>
      </c>
      <c r="AO102" s="96">
        <f t="shared" ref="AO102" si="733">SUM(AK102:AN102)</f>
        <v>0</v>
      </c>
      <c r="AP102" s="96">
        <f t="shared" ref="AP102" si="734">AH102+AO102</f>
        <v>77000</v>
      </c>
      <c r="AQ102" s="17"/>
    </row>
    <row r="103" spans="2:43" s="8" customFormat="1" ht="20.25" customHeight="1">
      <c r="B103" s="99"/>
      <c r="C103" s="68"/>
      <c r="D103" s="68"/>
      <c r="E103" s="69"/>
      <c r="F103" s="70"/>
      <c r="G103" s="71"/>
      <c r="H103" s="71"/>
      <c r="I103" s="100"/>
      <c r="J103" s="72"/>
      <c r="K103" s="73"/>
      <c r="L103" s="74"/>
      <c r="M103" s="75"/>
      <c r="N103" s="75">
        <f t="shared" si="0"/>
        <v>0</v>
      </c>
      <c r="O103" s="76"/>
      <c r="P103" s="77"/>
      <c r="Q103" s="78" t="str">
        <f t="shared" ref="Q103" si="735">IF(COUNT(V104:Z104,AP104)=0,0,IF(Q104=ROUNDDOWN(W104,0),CONCATENATE("ﾌﾞ-P",W103),IF(Q104=ROUNDDOWN(X104,0),CONCATENATE("ｾ-P",X103),IF(Q104=ROUNDDOWN(Y104,0),CONCATENATE("コ-P",Y103),IF(Q104=ROUNDDOWN(Z104,0),CONCATENATE("施-P",Z103),IF(Q104=ROUNDDOWN(AP104,0),CONCATENATE("歩-",AP103),IF(Q104=ROUNDDOWN(V104,-1),CONCATENATE(V103))))))))</f>
        <v>ﾌﾞ-P</v>
      </c>
      <c r="R103" s="79"/>
      <c r="S103" s="80"/>
      <c r="T103" s="80"/>
      <c r="U103" s="81"/>
      <c r="V103" s="82"/>
      <c r="W103" s="83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4"/>
      <c r="AJ103" s="85"/>
      <c r="AK103" s="86"/>
      <c r="AL103" s="86"/>
      <c r="AM103" s="86"/>
      <c r="AN103" s="86"/>
      <c r="AO103" s="80"/>
      <c r="AP103" s="80" t="str">
        <f t="shared" ref="AP103" si="736">IF(AND($V104&lt;=0,$AH104=0,$AO104=0),"見積",IF(AND($V104=0,$AH104&lt;=0,$AO104=0),"材",IF(AND($V104=0,$AH104=0,$AO104&lt;=0),"労","複合")))</f>
        <v>複合</v>
      </c>
      <c r="AQ103" s="17"/>
    </row>
    <row r="104" spans="2:43" s="8" customFormat="1" ht="20.25" customHeight="1">
      <c r="B104" s="101"/>
      <c r="C104" s="87"/>
      <c r="D104" s="87"/>
      <c r="E104" s="88"/>
      <c r="F104" s="89"/>
      <c r="G104" s="90"/>
      <c r="H104" s="90"/>
      <c r="I104" s="105"/>
      <c r="J104" s="72"/>
      <c r="K104" s="73"/>
      <c r="L104" s="74"/>
      <c r="M104" s="91">
        <f t="shared" ref="M104" si="737">(C104)</f>
        <v>0</v>
      </c>
      <c r="N104" s="91">
        <f t="shared" si="0"/>
        <v>0</v>
      </c>
      <c r="O104" s="92">
        <f t="shared" ref="O104:P104" si="738">E104</f>
        <v>0</v>
      </c>
      <c r="P104" s="93">
        <f t="shared" si="738"/>
        <v>0</v>
      </c>
      <c r="Q104" s="94">
        <f t="shared" ref="Q104" si="739">ROUNDDOWN(IF(COUNT($AP104)=0,0,MIN($AP104)),0)</f>
        <v>0</v>
      </c>
      <c r="R104" s="95"/>
      <c r="S104" s="96"/>
      <c r="T104" s="96"/>
      <c r="U104" s="62"/>
      <c r="V104" s="63" t="str">
        <f t="shared" ref="V104" si="740">IF(COUNT(R104:T104)=0,"",ROUNDDOWN(MIN(R104:T104)*U104,-1))</f>
        <v/>
      </c>
      <c r="W104" s="97"/>
      <c r="X104" s="96"/>
      <c r="Y104" s="96"/>
      <c r="Z104" s="96"/>
      <c r="AA104" s="96">
        <f t="shared" ref="AA104" si="741">MIN(V104:Z104)</f>
        <v>0</v>
      </c>
      <c r="AB104" s="98"/>
      <c r="AC104" s="96">
        <f t="shared" ref="AC104" si="742">AA104*AB104</f>
        <v>0</v>
      </c>
      <c r="AD104" s="98"/>
      <c r="AE104" s="98"/>
      <c r="AF104" s="98"/>
      <c r="AG104" s="98"/>
      <c r="AH104" s="96">
        <f t="shared" ref="AH104" si="743">AC104*((1+AD104)+AE104+AF104+AG104)</f>
        <v>0</v>
      </c>
      <c r="AI104" s="96">
        <f>IF($AI103="",0,VLOOKUP(AI103,#REF!,2,FALSE))</f>
        <v>0</v>
      </c>
      <c r="AJ104" s="96">
        <f>IF($AJ103="",0,VLOOKUP(AJ103,#REF!,2,FALSE))</f>
        <v>0</v>
      </c>
      <c r="AK104" s="96">
        <f t="shared" ref="AK104:AL104" si="744">IF(AI104="","",AI104*AK103)</f>
        <v>0</v>
      </c>
      <c r="AL104" s="96">
        <f t="shared" si="744"/>
        <v>0</v>
      </c>
      <c r="AM104" s="96">
        <f>IF($AM103=0,0,#REF!)</f>
        <v>0</v>
      </c>
      <c r="AN104" s="96">
        <f t="shared" ref="AN104" si="745">IF(AI104="",0,AK104*AN103)+IF(AJ104="",0,AL104*AN103)</f>
        <v>0</v>
      </c>
      <c r="AO104" s="96">
        <f t="shared" ref="AO104" si="746">SUM(AK104:AN104)</f>
        <v>0</v>
      </c>
      <c r="AP104" s="96">
        <f t="shared" ref="AP104" si="747">AH104+AO104</f>
        <v>0</v>
      </c>
      <c r="AQ104" s="17"/>
    </row>
    <row r="105" spans="2:43" s="8" customFormat="1" ht="20.25" customHeight="1">
      <c r="B105" s="99"/>
      <c r="C105" s="68"/>
      <c r="D105" s="68"/>
      <c r="E105" s="69"/>
      <c r="F105" s="70"/>
      <c r="G105" s="71"/>
      <c r="H105" s="71"/>
      <c r="I105" s="100"/>
      <c r="J105" s="72"/>
      <c r="K105" s="73"/>
      <c r="L105" s="74"/>
      <c r="M105" s="75"/>
      <c r="N105" s="75">
        <f t="shared" si="0"/>
        <v>0</v>
      </c>
      <c r="O105" s="76"/>
      <c r="P105" s="77"/>
      <c r="Q105" s="78" t="str">
        <f t="shared" ref="Q105" si="748">IF(COUNT(V106:Z106,AP106)=0,0,IF(Q106=ROUNDDOWN(W106,0),CONCATENATE("ﾌﾞ-P",W105),IF(Q106=ROUNDDOWN(X106,0),CONCATENATE("ｾ-P",X105),IF(Q106=ROUNDDOWN(Y106,0),CONCATENATE("コ-P",Y105),IF(Q106=ROUNDDOWN(Z106,0),CONCATENATE("施-P",Z105),IF(Q106=ROUNDDOWN(AP106,0),CONCATENATE("歩-",AP105),IF(Q106=ROUNDDOWN(V106,-1),CONCATENATE(V105))))))))</f>
        <v>ﾌﾞ-P</v>
      </c>
      <c r="R105" s="79"/>
      <c r="S105" s="80"/>
      <c r="T105" s="80"/>
      <c r="U105" s="81"/>
      <c r="V105" s="82"/>
      <c r="W105" s="83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4"/>
      <c r="AJ105" s="85"/>
      <c r="AK105" s="86"/>
      <c r="AL105" s="86"/>
      <c r="AM105" s="86"/>
      <c r="AN105" s="86"/>
      <c r="AO105" s="80"/>
      <c r="AP105" s="80" t="str">
        <f>IF(AND($V106&lt;=0,$AH106=0,$AO106=0),"見積",IF(AND($V106=0,$AH106&lt;=0,$AO106=0),"材",IF(AND($V106=0,$AH106=0,$AO106&lt;=0),"労","複合")))</f>
        <v>複合</v>
      </c>
      <c r="AQ105" s="17"/>
    </row>
    <row r="106" spans="2:43" s="8" customFormat="1" ht="20.25" customHeight="1">
      <c r="B106" s="101"/>
      <c r="C106" s="87" t="str">
        <f>_xlfn.CONCAT(C62,"　計")</f>
        <v>舞台照明撤去処分工事　計</v>
      </c>
      <c r="D106" s="87"/>
      <c r="E106" s="88"/>
      <c r="F106" s="89"/>
      <c r="G106" s="90"/>
      <c r="H106" s="90">
        <f>SUM(H63:H105)</f>
        <v>131820</v>
      </c>
      <c r="I106" s="105"/>
      <c r="J106" s="72">
        <f>SUM(J63:J105)</f>
        <v>54820</v>
      </c>
      <c r="K106" s="73"/>
      <c r="L106" s="74"/>
      <c r="M106" s="91" t="str">
        <f>(C106)</f>
        <v>舞台照明撤去処分工事　計</v>
      </c>
      <c r="N106" s="91">
        <f t="shared" si="0"/>
        <v>0</v>
      </c>
      <c r="O106" s="92">
        <f>E106</f>
        <v>0</v>
      </c>
      <c r="P106" s="93">
        <f t="shared" ref="P106" si="749">F106</f>
        <v>0</v>
      </c>
      <c r="Q106" s="94">
        <f>ROUNDDOWN(IF(COUNT($AP106)=0,0,MIN($AP106)),0)</f>
        <v>0</v>
      </c>
      <c r="R106" s="95"/>
      <c r="S106" s="96"/>
      <c r="T106" s="96"/>
      <c r="U106" s="62"/>
      <c r="V106" s="63" t="str">
        <f t="shared" ref="V106" si="750">IF(COUNT(R106:T106)=0,"",ROUNDDOWN(MIN(R106:T106)*U106,-1))</f>
        <v/>
      </c>
      <c r="W106" s="97"/>
      <c r="X106" s="96"/>
      <c r="Y106" s="96"/>
      <c r="Z106" s="96"/>
      <c r="AA106" s="96">
        <f t="shared" ref="AA106" si="751">MIN(V106:Z106)</f>
        <v>0</v>
      </c>
      <c r="AB106" s="98"/>
      <c r="AC106" s="96">
        <f t="shared" ref="AC106" si="752">AA106*AB106</f>
        <v>0</v>
      </c>
      <c r="AD106" s="98"/>
      <c r="AE106" s="98"/>
      <c r="AF106" s="98"/>
      <c r="AG106" s="98"/>
      <c r="AH106" s="96">
        <f t="shared" ref="AH106" si="753">AC106*((1+AD106)+AE106+AF106+AG106)</f>
        <v>0</v>
      </c>
      <c r="AI106" s="96">
        <f>IF($AI105="",0,VLOOKUP(AI105,#REF!,2,FALSE))</f>
        <v>0</v>
      </c>
      <c r="AJ106" s="96">
        <f>IF($AJ105="",0,VLOOKUP(AJ105,#REF!,2,FALSE))</f>
        <v>0</v>
      </c>
      <c r="AK106" s="96">
        <f t="shared" ref="AK106:AL106" si="754">IF(AI106="","",AI106*AK105)</f>
        <v>0</v>
      </c>
      <c r="AL106" s="96">
        <f t="shared" si="754"/>
        <v>0</v>
      </c>
      <c r="AM106" s="96">
        <f>IF($AM105=0,0,#REF!)</f>
        <v>0</v>
      </c>
      <c r="AN106" s="96">
        <f t="shared" ref="AN106" si="755">IF(AI106="",0,AK106*AN105)+IF(AJ106="",0,AL106*AN105)</f>
        <v>0</v>
      </c>
      <c r="AO106" s="96">
        <f t="shared" ref="AO106" si="756">SUM(AK106:AN106)</f>
        <v>0</v>
      </c>
      <c r="AP106" s="96">
        <f t="shared" ref="AP106" si="757">AH106+AO106</f>
        <v>0</v>
      </c>
      <c r="AQ106" s="17"/>
    </row>
    <row r="107" spans="2:43" s="8" customFormat="1" ht="20.25" customHeight="1">
      <c r="B107" s="99"/>
      <c r="C107" s="68"/>
      <c r="D107" s="68"/>
      <c r="E107" s="69"/>
      <c r="F107" s="70"/>
      <c r="G107" s="71"/>
      <c r="H107" s="71"/>
      <c r="I107" s="103"/>
      <c r="J107" s="72"/>
      <c r="K107" s="73"/>
      <c r="L107" s="74"/>
      <c r="M107" s="75"/>
      <c r="N107" s="75">
        <f t="shared" si="0"/>
        <v>0</v>
      </c>
      <c r="O107" s="76"/>
      <c r="P107" s="77"/>
      <c r="Q107" s="78" t="str">
        <f t="shared" ref="Q107" si="758">IF(COUNT(V108:Z108,AP108)=0,0,IF(Q108=ROUNDDOWN(W108,0),CONCATENATE("ﾌﾞ-P",W107),IF(Q108=ROUNDDOWN(X108,0),CONCATENATE("ｾ-P",X107),IF(Q108=ROUNDDOWN(Y108,0),CONCATENATE("コ-P",Y107),IF(Q108=ROUNDDOWN(Z108,0),CONCATENATE("施-P",Z107),IF(Q108=ROUNDDOWN(AP108,0),CONCATENATE("歩-",AP107),IF(Q108=ROUNDDOWN(V108,-1),CONCATENATE(V107))))))))</f>
        <v>ﾌﾞ-P</v>
      </c>
      <c r="R107" s="79"/>
      <c r="S107" s="80"/>
      <c r="T107" s="80"/>
      <c r="U107" s="81"/>
      <c r="V107" s="82"/>
      <c r="W107" s="83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4"/>
      <c r="AJ107" s="85"/>
      <c r="AK107" s="86"/>
      <c r="AL107" s="86"/>
      <c r="AM107" s="86"/>
      <c r="AN107" s="86"/>
      <c r="AO107" s="80"/>
      <c r="AP107" s="80" t="str">
        <f t="shared" ref="AP107" si="759">IF(AND($V108&lt;=0,$AH108=0,$AO108=0),"見積",IF(AND($V108=0,$AH108&lt;=0,$AO108=0),"材",IF(AND($V108=0,$AH108=0,$AO108&lt;=0),"労","複合")))</f>
        <v>複合</v>
      </c>
      <c r="AQ107" s="17"/>
    </row>
    <row r="108" spans="2:43" s="8" customFormat="1" ht="20.25" customHeight="1">
      <c r="B108" s="101"/>
      <c r="C108" s="87"/>
      <c r="D108" s="87"/>
      <c r="E108" s="88"/>
      <c r="F108" s="89"/>
      <c r="G108" s="90"/>
      <c r="H108" s="90"/>
      <c r="I108" s="104"/>
      <c r="J108" s="72"/>
      <c r="K108" s="73"/>
      <c r="L108" s="74"/>
      <c r="M108" s="91">
        <f>(C108)</f>
        <v>0</v>
      </c>
      <c r="N108" s="91">
        <f t="shared" si="0"/>
        <v>0</v>
      </c>
      <c r="O108" s="92">
        <f>E108</f>
        <v>0</v>
      </c>
      <c r="P108" s="93">
        <f t="shared" ref="P108" si="760">F108</f>
        <v>0</v>
      </c>
      <c r="Q108" s="94">
        <f>ROUNDDOWN(IF(COUNT($AP108)=0,0,MIN($AP108)),0)</f>
        <v>0</v>
      </c>
      <c r="R108" s="95"/>
      <c r="S108" s="96"/>
      <c r="T108" s="96"/>
      <c r="U108" s="62"/>
      <c r="V108" s="63" t="str">
        <f t="shared" ref="V108" si="761">IF(COUNT(R108:T108)=0,"",ROUNDDOWN(MIN(R108:T108)*U108,-1))</f>
        <v/>
      </c>
      <c r="W108" s="97"/>
      <c r="X108" s="96"/>
      <c r="Y108" s="96"/>
      <c r="Z108" s="96"/>
      <c r="AA108" s="96">
        <f t="shared" ref="AA108" si="762">MIN(V108:Z108)</f>
        <v>0</v>
      </c>
      <c r="AB108" s="98"/>
      <c r="AC108" s="96">
        <f t="shared" ref="AC108" si="763">AA108*AB108</f>
        <v>0</v>
      </c>
      <c r="AD108" s="98"/>
      <c r="AE108" s="98"/>
      <c r="AF108" s="98"/>
      <c r="AG108" s="98"/>
      <c r="AH108" s="96">
        <f t="shared" ref="AH108" si="764">AC108*((1+AD108)+AE108+AF108+AG108)</f>
        <v>0</v>
      </c>
      <c r="AI108" s="96">
        <f>IF($AI107="",0,VLOOKUP(AI107,#REF!,2,FALSE))</f>
        <v>0</v>
      </c>
      <c r="AJ108" s="96">
        <f>IF($AJ107="",0,VLOOKUP(AJ107,#REF!,2,FALSE))</f>
        <v>0</v>
      </c>
      <c r="AK108" s="96">
        <f t="shared" ref="AK108:AL108" si="765">IF(AI108="","",AI108*AK107)</f>
        <v>0</v>
      </c>
      <c r="AL108" s="96">
        <f t="shared" si="765"/>
        <v>0</v>
      </c>
      <c r="AM108" s="96">
        <f>IF($AM107=0,0,#REF!)</f>
        <v>0</v>
      </c>
      <c r="AN108" s="96">
        <f t="shared" ref="AN108" si="766">IF(AI108="",0,AK108*AN107)+IF(AJ108="",0,AL108*AN107)</f>
        <v>0</v>
      </c>
      <c r="AO108" s="96">
        <f t="shared" ref="AO108" si="767">SUM(AK108:AN108)</f>
        <v>0</v>
      </c>
      <c r="AP108" s="96">
        <f t="shared" ref="AP108" si="768">AH108+AO108</f>
        <v>0</v>
      </c>
      <c r="AQ108" s="17"/>
    </row>
    <row r="109" spans="2:43" s="8" customFormat="1" ht="20.25" customHeight="1">
      <c r="B109" s="99"/>
      <c r="C109" s="68"/>
      <c r="D109" s="68"/>
      <c r="E109" s="69"/>
      <c r="F109" s="70"/>
      <c r="G109" s="71"/>
      <c r="H109" s="71"/>
      <c r="I109" s="103"/>
      <c r="J109" s="72"/>
      <c r="K109" s="73"/>
      <c r="L109" s="74"/>
      <c r="M109" s="75"/>
      <c r="N109" s="75">
        <f t="shared" si="0"/>
        <v>0</v>
      </c>
      <c r="O109" s="76"/>
      <c r="P109" s="77"/>
      <c r="Q109" s="78" t="str">
        <f t="shared" ref="Q109" si="769">IF(COUNT(V110:Z110,AP110)=0,0,IF(Q110=ROUNDDOWN(W110,0),CONCATENATE("ﾌﾞ-P",W109),IF(Q110=ROUNDDOWN(X110,0),CONCATENATE("ｾ-P",X109),IF(Q110=ROUNDDOWN(Y110,0),CONCATENATE("コ-P",Y109),IF(Q110=ROUNDDOWN(Z110,0),CONCATENATE("施-P",Z109),IF(Q110=ROUNDDOWN(AP110,0),CONCATENATE("歩-",AP109),IF(Q110=ROUNDDOWN(V110,-1),CONCATENATE(V109))))))))</f>
        <v>ﾌﾞ-P</v>
      </c>
      <c r="R109" s="79"/>
      <c r="S109" s="80"/>
      <c r="T109" s="80"/>
      <c r="U109" s="81"/>
      <c r="V109" s="82"/>
      <c r="W109" s="83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4"/>
      <c r="AJ109" s="85"/>
      <c r="AK109" s="86"/>
      <c r="AL109" s="86"/>
      <c r="AM109" s="86"/>
      <c r="AN109" s="86"/>
      <c r="AO109" s="80"/>
      <c r="AP109" s="80" t="str">
        <f>IF(AND($V110&lt;=0,$AH110=0,$AO110=0),"見積",IF(AND($V110=0,$AH110&lt;=0,$AO110=0),"材",IF(AND($V110=0,$AH110=0,$AO110&lt;=0),"労","複合")))</f>
        <v>複合</v>
      </c>
      <c r="AQ109" s="17"/>
    </row>
    <row r="110" spans="2:43" s="8" customFormat="1" ht="20.25" customHeight="1">
      <c r="B110" s="101"/>
      <c r="C110" s="106"/>
      <c r="D110" s="87"/>
      <c r="E110" s="88"/>
      <c r="F110" s="89"/>
      <c r="G110" s="90"/>
      <c r="H110" s="90"/>
      <c r="I110" s="104"/>
      <c r="J110" s="72"/>
      <c r="K110" s="73"/>
      <c r="L110" s="74"/>
      <c r="M110" s="91">
        <f>(C110)</f>
        <v>0</v>
      </c>
      <c r="N110" s="91">
        <f t="shared" si="0"/>
        <v>0</v>
      </c>
      <c r="O110" s="92">
        <f>E110</f>
        <v>0</v>
      </c>
      <c r="P110" s="93">
        <f t="shared" ref="P110" si="770">F110</f>
        <v>0</v>
      </c>
      <c r="Q110" s="94">
        <f>ROUNDDOWN(IF(COUNT($AP110)=0,0,MIN($AP110)),0)</f>
        <v>0</v>
      </c>
      <c r="R110" s="95"/>
      <c r="S110" s="96"/>
      <c r="T110" s="96"/>
      <c r="U110" s="62"/>
      <c r="V110" s="63" t="str">
        <f t="shared" ref="V110" si="771">IF(COUNT(R110:T110)=0,"",ROUNDDOWN(MIN(R110:T110)*U110,-1))</f>
        <v/>
      </c>
      <c r="W110" s="97"/>
      <c r="X110" s="96"/>
      <c r="Y110" s="96"/>
      <c r="Z110" s="96"/>
      <c r="AA110" s="96">
        <f t="shared" ref="AA110" si="772">MIN(V110:Z110)</f>
        <v>0</v>
      </c>
      <c r="AB110" s="98"/>
      <c r="AC110" s="96">
        <f t="shared" ref="AC110" si="773">AA110*AB110</f>
        <v>0</v>
      </c>
      <c r="AD110" s="98"/>
      <c r="AE110" s="98"/>
      <c r="AF110" s="98"/>
      <c r="AG110" s="98"/>
      <c r="AH110" s="96">
        <f t="shared" ref="AH110" si="774">AC110*((1+AD110)+AE110+AF110+AG110)</f>
        <v>0</v>
      </c>
      <c r="AI110" s="96">
        <f>IF($AI109="",0,VLOOKUP(AI109,#REF!,2,FALSE))</f>
        <v>0</v>
      </c>
      <c r="AJ110" s="96">
        <f>IF($AJ109="",0,VLOOKUP(AJ109,#REF!,2,FALSE))</f>
        <v>0</v>
      </c>
      <c r="AK110" s="96">
        <f t="shared" ref="AK110:AL110" si="775">IF(AI110="","",AI110*AK109)</f>
        <v>0</v>
      </c>
      <c r="AL110" s="96">
        <f t="shared" si="775"/>
        <v>0</v>
      </c>
      <c r="AM110" s="96">
        <f>IF($AM109=0,0,#REF!)</f>
        <v>0</v>
      </c>
      <c r="AN110" s="96">
        <f t="shared" ref="AN110" si="776">IF(AI110="",0,AK110*AN109)+IF(AJ110="",0,AL110*AN109)</f>
        <v>0</v>
      </c>
      <c r="AO110" s="96">
        <f t="shared" ref="AO110" si="777">SUM(AK110:AN110)</f>
        <v>0</v>
      </c>
      <c r="AP110" s="96">
        <f t="shared" ref="AP110" si="778">AH110+AO110</f>
        <v>0</v>
      </c>
      <c r="AQ110" s="17"/>
    </row>
    <row r="111" spans="2:43" s="8" customFormat="1" ht="20.25" customHeight="1">
      <c r="B111" s="99"/>
      <c r="C111" s="68"/>
      <c r="D111" s="68"/>
      <c r="E111" s="69"/>
      <c r="F111" s="70"/>
      <c r="G111" s="71"/>
      <c r="H111" s="71"/>
      <c r="I111" s="103"/>
      <c r="J111" s="72"/>
      <c r="K111" s="73"/>
      <c r="L111" s="74"/>
      <c r="M111" s="75"/>
      <c r="N111" s="75">
        <f t="shared" si="0"/>
        <v>0</v>
      </c>
      <c r="O111" s="76"/>
      <c r="P111" s="77"/>
      <c r="Q111" s="78" t="str">
        <f t="shared" ref="Q111" si="779">IF(COUNT(V112:Z112,AP112)=0,0,IF(Q112=ROUNDDOWN(W112,0),CONCATENATE("ﾌﾞ-P",W111),IF(Q112=ROUNDDOWN(X112,0),CONCATENATE("ｾ-P",X111),IF(Q112=ROUNDDOWN(Y112,0),CONCATENATE("コ-P",Y111),IF(Q112=ROUNDDOWN(Z112,0),CONCATENATE("施-P",Z111),IF(Q112=ROUNDDOWN(AP112,0),CONCATENATE("歩-",AP111),IF(Q112=ROUNDDOWN(V112,-1),CONCATENATE(V111))))))))</f>
        <v>コ-P122仙台</v>
      </c>
      <c r="R111" s="79"/>
      <c r="S111" s="80"/>
      <c r="T111" s="80"/>
      <c r="U111" s="81"/>
      <c r="V111" s="82"/>
      <c r="W111" s="83"/>
      <c r="X111" s="80"/>
      <c r="Y111" s="80" t="s">
        <v>24</v>
      </c>
      <c r="Z111" s="80"/>
      <c r="AA111" s="80"/>
      <c r="AB111" s="80"/>
      <c r="AC111" s="80"/>
      <c r="AD111" s="80"/>
      <c r="AE111" s="80"/>
      <c r="AF111" s="80"/>
      <c r="AG111" s="80"/>
      <c r="AH111" s="80"/>
      <c r="AI111" s="84"/>
      <c r="AJ111" s="85"/>
      <c r="AK111" s="86"/>
      <c r="AL111" s="86"/>
      <c r="AM111" s="86"/>
      <c r="AN111" s="86"/>
      <c r="AO111" s="80"/>
      <c r="AP111" s="80" t="str">
        <f>IF(AND($V112&lt;=0,$AH112=0,$AO112=0),"見積",IF(AND($V112=0,$AH112&lt;=0,$AO112=0),"材",IF(AND($V112=0,$AH112=0,$AO112&lt;=0),"労","複合")))</f>
        <v>複合</v>
      </c>
      <c r="AQ111" s="17"/>
    </row>
    <row r="112" spans="2:43" s="8" customFormat="1" ht="20.25" customHeight="1">
      <c r="B112" s="101"/>
      <c r="C112" s="87" t="s">
        <v>91</v>
      </c>
      <c r="D112" s="87" t="s">
        <v>92</v>
      </c>
      <c r="E112" s="88">
        <v>1</v>
      </c>
      <c r="F112" s="89" t="s">
        <v>29</v>
      </c>
      <c r="G112" s="90">
        <f t="shared" ref="G112" si="780">IF(Q112&lt;10,ROUNDDOWN(Q112,0),IF(Q112&lt;100,ROUNDDOWN((Q112),0),IF(Q112&lt;1000,ROUNDDOWN((Q112),-1),ROUNDDOWN(Q112,-(LEN(TEXT(Q112,"0"))-3)))))</f>
        <v>14900</v>
      </c>
      <c r="H112" s="90">
        <f t="shared" ref="H112" si="781">TRUNC(E112*G112)</f>
        <v>14900</v>
      </c>
      <c r="I112" s="104"/>
      <c r="J112" s="72"/>
      <c r="K112" s="73"/>
      <c r="L112" s="74"/>
      <c r="M112" s="91" t="str">
        <f>(C112)</f>
        <v>高天井部器具交換用足場</v>
      </c>
      <c r="N112" s="91" t="str">
        <f t="shared" si="0"/>
        <v>移動足場　ﾛｰﾘﾝｸﾞﾀﾜｰ　３段　期間1カ月</v>
      </c>
      <c r="O112" s="92">
        <f>E112</f>
        <v>1</v>
      </c>
      <c r="P112" s="93" t="str">
        <f t="shared" ref="P112" si="782">F112</f>
        <v>台</v>
      </c>
      <c r="Q112" s="94">
        <f>ROUNDDOWN(IF(COUNT($AP112)=0,0,MIN($AP112)),0)</f>
        <v>14900</v>
      </c>
      <c r="R112" s="95"/>
      <c r="S112" s="96"/>
      <c r="T112" s="96"/>
      <c r="U112" s="62"/>
      <c r="V112" s="63" t="str">
        <f t="shared" ref="V112" si="783">IF(COUNT(R112:T112)=0,"",ROUNDDOWN(MIN(R112:T112)*U112,-1))</f>
        <v/>
      </c>
      <c r="W112" s="97"/>
      <c r="X112" s="96"/>
      <c r="Y112" s="96">
        <v>14900</v>
      </c>
      <c r="Z112" s="96"/>
      <c r="AA112" s="96">
        <f t="shared" ref="AA112" si="784">MIN(V112:Z112)</f>
        <v>14900</v>
      </c>
      <c r="AB112" s="98">
        <v>1</v>
      </c>
      <c r="AC112" s="96">
        <f t="shared" ref="AC112" si="785">AA112*AB112</f>
        <v>14900</v>
      </c>
      <c r="AD112" s="98"/>
      <c r="AE112" s="98"/>
      <c r="AF112" s="98"/>
      <c r="AG112" s="98"/>
      <c r="AH112" s="96">
        <f t="shared" ref="AH112" si="786">AC112*((1+AD112)+AE112+AF112+AG112)</f>
        <v>14900</v>
      </c>
      <c r="AI112" s="96">
        <f>IF($AI111="",0,VLOOKUP(AI111,#REF!,2,FALSE))</f>
        <v>0</v>
      </c>
      <c r="AJ112" s="96">
        <f>IF($AJ111="",0,VLOOKUP(AJ111,#REF!,2,FALSE))</f>
        <v>0</v>
      </c>
      <c r="AK112" s="96">
        <f t="shared" ref="AK112:AL112" si="787">IF(AI112="","",AI112*AK111)</f>
        <v>0</v>
      </c>
      <c r="AL112" s="96">
        <f t="shared" si="787"/>
        <v>0</v>
      </c>
      <c r="AM112" s="96">
        <f>IF($AM111=0,0,#REF!)</f>
        <v>0</v>
      </c>
      <c r="AN112" s="96">
        <f t="shared" ref="AN112" si="788">IF(AI112="",0,AK112*AN111)+IF(AJ112="",0,AL112*AN111)</f>
        <v>0</v>
      </c>
      <c r="AO112" s="96">
        <f t="shared" ref="AO112" si="789">SUM(AK112:AN112)</f>
        <v>0</v>
      </c>
      <c r="AP112" s="96">
        <f t="shared" ref="AP112" si="790">AH112+AO112</f>
        <v>14900</v>
      </c>
      <c r="AQ112" s="17"/>
    </row>
    <row r="113" spans="2:43" s="8" customFormat="1" ht="20.25" customHeight="1">
      <c r="B113" s="99"/>
      <c r="C113" s="68"/>
      <c r="D113" s="68"/>
      <c r="E113" s="69"/>
      <c r="F113" s="70"/>
      <c r="G113" s="71"/>
      <c r="H113" s="71"/>
      <c r="I113" s="103"/>
      <c r="J113" s="72"/>
      <c r="K113" s="73"/>
      <c r="L113" s="74"/>
      <c r="M113" s="75"/>
      <c r="N113" s="75">
        <f t="shared" si="0"/>
        <v>0</v>
      </c>
      <c r="O113" s="76"/>
      <c r="P113" s="77"/>
      <c r="Q113" s="78" t="str">
        <f t="shared" ref="Q113" si="791">IF(COUNT(V114:Z114,AP114)=0,0,IF(Q114=ROUNDDOWN(W114,0),CONCATENATE("ﾌﾞ-P",W113),IF(Q114=ROUNDDOWN(X114,0),CONCATENATE("ｾ-P",X113),IF(Q114=ROUNDDOWN(Y114,0),CONCATENATE("コ-P",Y113),IF(Q114=ROUNDDOWN(Z114,0),CONCATENATE("施-P",Z113),IF(Q114=ROUNDDOWN(AP114,0),CONCATENATE("歩-",AP113),IF(Q114=ROUNDDOWN(V114,-1),CONCATENATE(V113))))))))</f>
        <v>ｾ-P</v>
      </c>
      <c r="R113" s="79"/>
      <c r="S113" s="80"/>
      <c r="T113" s="80"/>
      <c r="U113" s="81"/>
      <c r="V113" s="82"/>
      <c r="W113" s="83" t="s">
        <v>98</v>
      </c>
      <c r="X113" s="80"/>
      <c r="Y113" s="80"/>
      <c r="Z113" s="80"/>
      <c r="AA113" s="80"/>
      <c r="AB113" s="80"/>
      <c r="AC113" s="80"/>
      <c r="AD113" s="80"/>
      <c r="AE113" s="80"/>
      <c r="AF113" s="80"/>
      <c r="AG113" s="120">
        <v>0.05</v>
      </c>
      <c r="AH113" s="80"/>
      <c r="AI113" s="84" t="s">
        <v>81</v>
      </c>
      <c r="AJ113" s="85"/>
      <c r="AK113" s="86">
        <v>0.03</v>
      </c>
      <c r="AL113" s="86"/>
      <c r="AM113" s="86"/>
      <c r="AN113" s="86">
        <v>0.25</v>
      </c>
      <c r="AO113" s="80"/>
      <c r="AP113" s="80" t="e">
        <f>IF(AND($V114&lt;=0,$AH114=0,$AO114=0),"見積",IF(AND($V114=0,$AH114&lt;=0,$AO114=0),"材",IF(AND($V114=0,$AH114=0,$AO114&lt;=0),"労","複合")))</f>
        <v>#REF!</v>
      </c>
      <c r="AQ113" s="17"/>
    </row>
    <row r="114" spans="2:43" s="8" customFormat="1" ht="20.25" customHeight="1">
      <c r="B114" s="101"/>
      <c r="C114" s="87" t="s">
        <v>93</v>
      </c>
      <c r="D114" s="87" t="s">
        <v>94</v>
      </c>
      <c r="E114" s="88">
        <f>(1.524+SQRT(2)*0.9)*(1.829+SQRT(2)*0.9)*2</f>
        <v>17.350136534346579</v>
      </c>
      <c r="F114" s="89" t="s">
        <v>97</v>
      </c>
      <c r="G114" s="90">
        <f t="shared" ref="G114" si="792">IF(Q114&lt;10,ROUNDDOWN(Q114,0),IF(Q114&lt;100,ROUNDDOWN((Q114),0),IF(Q114&lt;1000,ROUNDDOWN((Q114),-1),ROUNDDOWN(Q114,-(LEN(TEXT(Q114,"0"))-3)))))</f>
        <v>0</v>
      </c>
      <c r="H114" s="90">
        <f t="shared" ref="H114" si="793">TRUNC(E114*G114)</f>
        <v>0</v>
      </c>
      <c r="I114" s="104"/>
      <c r="J114" s="72"/>
      <c r="K114" s="73"/>
      <c r="L114" s="74"/>
      <c r="M114" s="91" t="str">
        <f>(C114)</f>
        <v>高天井部器具交換用足場</v>
      </c>
      <c r="N114" s="91" t="str">
        <f t="shared" si="0"/>
        <v>移動足場　ﾛｰﾘﾝｸﾞﾀﾜｰ　５段　期間1カ月</v>
      </c>
      <c r="O114" s="92">
        <f>E114</f>
        <v>17.350136534346579</v>
      </c>
      <c r="P114" s="93" t="str">
        <f t="shared" ref="P114" si="794">F114</f>
        <v>㎡</v>
      </c>
      <c r="Q114" s="94">
        <f>ROUNDDOWN(IF(COUNT($AP114)=0,0,MIN($AP114)),0)</f>
        <v>0</v>
      </c>
      <c r="R114" s="95"/>
      <c r="S114" s="96"/>
      <c r="T114" s="96"/>
      <c r="U114" s="62"/>
      <c r="V114" s="63" t="str">
        <f t="shared" ref="V114" si="795">IF(COUNT(R114:T114)=0,"",ROUNDDOWN(MIN(R114:T114)*U114,-1))</f>
        <v/>
      </c>
      <c r="W114" s="97">
        <f>4680+265</f>
        <v>4945</v>
      </c>
      <c r="X114" s="96"/>
      <c r="Y114" s="96"/>
      <c r="Z114" s="96"/>
      <c r="AA114" s="96">
        <f t="shared" ref="AA114" si="796">MIN(V114:Z114)</f>
        <v>4945</v>
      </c>
      <c r="AB114" s="98">
        <f>30*0.02</f>
        <v>0.6</v>
      </c>
      <c r="AC114" s="96">
        <f t="shared" ref="AC114" si="797">AA114*AB114</f>
        <v>2967</v>
      </c>
      <c r="AD114" s="98"/>
      <c r="AE114" s="98"/>
      <c r="AF114" s="98"/>
      <c r="AG114" s="98">
        <f>AA114*30*AG113</f>
        <v>7417.5</v>
      </c>
      <c r="AH114" s="96">
        <f>AC114+((1+AD114)+AE114+AF114+AG114)</f>
        <v>10385.5</v>
      </c>
      <c r="AI114" s="96" t="e">
        <f>IF($AI113="",0,VLOOKUP(AI113,#REF!,2,FALSE))</f>
        <v>#REF!</v>
      </c>
      <c r="AJ114" s="96">
        <f>IF($AJ113="",0,VLOOKUP(AJ113,#REF!,2,FALSE))</f>
        <v>0</v>
      </c>
      <c r="AK114" s="96" t="e">
        <f>IF(AI114="","",AI114*AK113)</f>
        <v>#REF!</v>
      </c>
      <c r="AL114" s="96">
        <f t="shared" ref="AL114" si="798">IF(AJ114="","",AJ114*AL113)</f>
        <v>0</v>
      </c>
      <c r="AM114" s="96">
        <f>IF($AM113=0,0,#REF!)</f>
        <v>0</v>
      </c>
      <c r="AN114" s="96" t="e">
        <f t="shared" ref="AN114" si="799">IF(AI114="",0,AK114*AN113)+IF(AJ114="",0,AL114*AN113)</f>
        <v>#REF!</v>
      </c>
      <c r="AO114" s="96" t="e">
        <f t="shared" ref="AO114" si="800">SUM(AK114:AN114)</f>
        <v>#REF!</v>
      </c>
      <c r="AP114" s="96" t="e">
        <f t="shared" ref="AP114" si="801">AH114+AO114</f>
        <v>#REF!</v>
      </c>
      <c r="AQ114" s="17"/>
    </row>
    <row r="115" spans="2:43" s="8" customFormat="1" ht="20.25" customHeight="1">
      <c r="B115" s="99"/>
      <c r="C115" s="68"/>
      <c r="D115" s="68"/>
      <c r="E115" s="69"/>
      <c r="F115" s="70"/>
      <c r="G115" s="71"/>
      <c r="H115" s="71"/>
      <c r="I115" s="103"/>
      <c r="J115" s="72"/>
      <c r="K115" s="73"/>
      <c r="L115" s="74"/>
      <c r="M115" s="75"/>
      <c r="N115" s="75">
        <f t="shared" si="0"/>
        <v>0</v>
      </c>
      <c r="O115" s="76"/>
      <c r="P115" s="77"/>
      <c r="Q115" s="78" t="str">
        <f t="shared" ref="Q115" si="802">IF(COUNT(V116:Z116,AP116)=0,0,IF(Q116=ROUNDDOWN(W116,0),CONCATENATE("ﾌﾞ-P",W115),IF(Q116=ROUNDDOWN(X116,0),CONCATENATE("ｾ-P",X115),IF(Q116=ROUNDDOWN(Y116,0),CONCATENATE("コ-P",Y115),IF(Q116=ROUNDDOWN(Z116,0),CONCATENATE("施-P",Z115),IF(Q116=ROUNDDOWN(AP116,0),CONCATENATE("歩-",AP115),IF(Q116=ROUNDDOWN(V116,-1),CONCATENATE(V115))))))))</f>
        <v>コ-P110仙台</v>
      </c>
      <c r="R115" s="79"/>
      <c r="S115" s="80"/>
      <c r="T115" s="80"/>
      <c r="U115" s="81"/>
      <c r="V115" s="82"/>
      <c r="W115" s="83"/>
      <c r="X115" s="80"/>
      <c r="Y115" s="80" t="s">
        <v>23</v>
      </c>
      <c r="Z115" s="80"/>
      <c r="AA115" s="80"/>
      <c r="AB115" s="80"/>
      <c r="AC115" s="80"/>
      <c r="AD115" s="80"/>
      <c r="AE115" s="80"/>
      <c r="AF115" s="80"/>
      <c r="AG115" s="80"/>
      <c r="AH115" s="80"/>
      <c r="AI115" s="84"/>
      <c r="AJ115" s="85"/>
      <c r="AK115" s="86"/>
      <c r="AL115" s="86"/>
      <c r="AM115" s="86"/>
      <c r="AN115" s="86"/>
      <c r="AO115" s="80"/>
      <c r="AP115" s="80" t="str">
        <f>IF(AND($V116&lt;=0,$AH116=0,$AO116=0),"見積",IF(AND($V116=0,$AH116&lt;=0,$AO116=0),"材",IF(AND($V116=0,$AH116=0,$AO116&lt;=0),"労","複合")))</f>
        <v>複合</v>
      </c>
      <c r="AQ115" s="17"/>
    </row>
    <row r="116" spans="2:43" s="8" customFormat="1" ht="20.25" customHeight="1">
      <c r="B116" s="101"/>
      <c r="C116" s="87" t="s">
        <v>95</v>
      </c>
      <c r="D116" s="87" t="s">
        <v>96</v>
      </c>
      <c r="E116" s="88">
        <v>1042</v>
      </c>
      <c r="F116" s="89" t="s">
        <v>97</v>
      </c>
      <c r="G116" s="90">
        <f t="shared" ref="G116" si="803">IF(Q116&lt;10,ROUNDDOWN(Q116,0),IF(Q116&lt;100,ROUNDDOWN((Q116),0),IF(Q116&lt;1000,ROUNDDOWN((Q116),-1),ROUNDDOWN(Q116,-(LEN(TEXT(Q116,"0"))-3)))))</f>
        <v>610</v>
      </c>
      <c r="H116" s="90">
        <f t="shared" ref="H116" si="804">TRUNC(E116*G116)</f>
        <v>635620</v>
      </c>
      <c r="I116" s="104"/>
      <c r="J116" s="72"/>
      <c r="K116" s="73"/>
      <c r="L116" s="74"/>
      <c r="M116" s="91" t="str">
        <f>(C116)</f>
        <v>床養生(内部改修)　　</v>
      </c>
      <c r="N116" s="91" t="str">
        <f t="shared" si="0"/>
        <v>屋内運動場 ﾋﾞﾆﾙﾃｰﾌﾟ、専用ｼｰﾄ及びﾍﾞﾆｱ等による</v>
      </c>
      <c r="O116" s="92">
        <f>E116</f>
        <v>1042</v>
      </c>
      <c r="P116" s="93" t="str">
        <f t="shared" ref="P116" si="805">F116</f>
        <v>㎡</v>
      </c>
      <c r="Q116" s="94">
        <f>ROUNDDOWN(IF(COUNT($AP116)=0,0,MIN($AP116)),0)</f>
        <v>610</v>
      </c>
      <c r="R116" s="95"/>
      <c r="S116" s="96"/>
      <c r="T116" s="96"/>
      <c r="U116" s="62"/>
      <c r="V116" s="63" t="str">
        <f t="shared" ref="V116" si="806">IF(COUNT(R116:T116)=0,"",ROUNDDOWN(MIN(R116:T116)*U116,-1))</f>
        <v/>
      </c>
      <c r="W116" s="97"/>
      <c r="X116" s="96"/>
      <c r="Y116" s="96">
        <v>610</v>
      </c>
      <c r="Z116" s="96"/>
      <c r="AA116" s="96">
        <f t="shared" ref="AA116" si="807">MIN(V116:Z116)</f>
        <v>610</v>
      </c>
      <c r="AB116" s="98">
        <v>1</v>
      </c>
      <c r="AC116" s="96">
        <f t="shared" ref="AC116" si="808">AA116*AB116</f>
        <v>610</v>
      </c>
      <c r="AD116" s="98"/>
      <c r="AE116" s="98"/>
      <c r="AF116" s="98"/>
      <c r="AG116" s="98"/>
      <c r="AH116" s="96">
        <f t="shared" ref="AH116" si="809">AC116*((1+AD116)+AE116+AF116+AG116)</f>
        <v>610</v>
      </c>
      <c r="AI116" s="96">
        <f>IF($AI115="",0,VLOOKUP(AI115,#REF!,2,FALSE))</f>
        <v>0</v>
      </c>
      <c r="AJ116" s="96">
        <f>IF($AJ115="",0,VLOOKUP(AJ115,#REF!,2,FALSE))</f>
        <v>0</v>
      </c>
      <c r="AK116" s="96">
        <f t="shared" ref="AK116:AL116" si="810">IF(AI116="","",AI116*AK115)</f>
        <v>0</v>
      </c>
      <c r="AL116" s="96">
        <f t="shared" si="810"/>
        <v>0</v>
      </c>
      <c r="AM116" s="96">
        <v>0</v>
      </c>
      <c r="AN116" s="96">
        <f t="shared" ref="AN116" si="811">IF(AI116="",0,AK116*AN115)+IF(AJ116="",0,AL116*AN115)</f>
        <v>0</v>
      </c>
      <c r="AO116" s="96">
        <f t="shared" ref="AO116" si="812">SUM(AK116:AN116)</f>
        <v>0</v>
      </c>
      <c r="AP116" s="96">
        <f t="shared" ref="AP116" si="813">AH116+AO116</f>
        <v>610</v>
      </c>
      <c r="AQ116" s="17"/>
    </row>
    <row r="117" spans="2:43" s="8" customFormat="1" ht="20.25" customHeight="1">
      <c r="B117" s="99"/>
      <c r="C117" s="68"/>
      <c r="D117" s="68"/>
      <c r="E117" s="69"/>
      <c r="F117" s="70"/>
      <c r="G117" s="71"/>
      <c r="H117" s="71"/>
      <c r="I117" s="103"/>
      <c r="J117" s="72"/>
      <c r="K117" s="73"/>
      <c r="L117" s="74"/>
      <c r="M117" s="75"/>
      <c r="N117" s="75">
        <f t="shared" si="0"/>
        <v>0</v>
      </c>
      <c r="O117" s="76"/>
      <c r="P117" s="77"/>
      <c r="Q117" s="78" t="str">
        <f t="shared" ref="Q117" si="814">IF(COUNT(V118:Z118,AP118)=0,0,IF(Q118=ROUNDDOWN(W118,0),CONCATENATE("ﾌﾞ-P",W117),IF(Q118=ROUNDDOWN(X118,0),CONCATENATE("ｾ-P",X117),IF(Q118=ROUNDDOWN(Y118,0),CONCATENATE("コ-P",Y117),IF(Q118=ROUNDDOWN(Z118,0),CONCATENATE("施-P",Z117),IF(Q118=ROUNDDOWN(AP118,0),CONCATENATE("歩-",AP117),IF(Q118=ROUNDDOWN(V118,-1),CONCATENATE(V117))))))))</f>
        <v>ﾌﾞ-P</v>
      </c>
      <c r="R117" s="79"/>
      <c r="S117" s="80"/>
      <c r="T117" s="80"/>
      <c r="U117" s="81"/>
      <c r="V117" s="82"/>
      <c r="W117" s="83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4"/>
      <c r="AJ117" s="85"/>
      <c r="AK117" s="86"/>
      <c r="AL117" s="86"/>
      <c r="AM117" s="86"/>
      <c r="AN117" s="86"/>
      <c r="AO117" s="80"/>
      <c r="AP117" s="80" t="str">
        <f>IF(AND($V118&lt;=0,$AH118=0,$AO118=0),"見積",IF(AND($V118=0,$AH118&lt;=0,$AO118=0),"材",IF(AND($V118=0,$AH118=0,$AO118&lt;=0),"労","複合")))</f>
        <v>複合</v>
      </c>
      <c r="AQ117" s="17"/>
    </row>
    <row r="118" spans="2:43" s="8" customFormat="1" ht="20.25" customHeight="1">
      <c r="B118" s="101"/>
      <c r="C118" s="87"/>
      <c r="D118" s="87"/>
      <c r="E118" s="88"/>
      <c r="F118" s="89"/>
      <c r="G118" s="90"/>
      <c r="H118" s="90"/>
      <c r="I118" s="104"/>
      <c r="J118" s="72"/>
      <c r="K118" s="73"/>
      <c r="L118" s="74"/>
      <c r="M118" s="91">
        <f>(C118)</f>
        <v>0</v>
      </c>
      <c r="N118" s="91">
        <f t="shared" si="0"/>
        <v>0</v>
      </c>
      <c r="O118" s="92">
        <f>E118</f>
        <v>0</v>
      </c>
      <c r="P118" s="93">
        <f t="shared" ref="P118" si="815">F118</f>
        <v>0</v>
      </c>
      <c r="Q118" s="94">
        <f>ROUNDDOWN(IF(COUNT($AP118)=0,0,MIN($AP118)),0)</f>
        <v>0</v>
      </c>
      <c r="R118" s="95"/>
      <c r="S118" s="96"/>
      <c r="T118" s="96"/>
      <c r="U118" s="62"/>
      <c r="V118" s="63" t="str">
        <f t="shared" ref="V118" si="816">IF(COUNT(R118:T118)=0,"",ROUNDDOWN(MIN(R118:T118)*U118,-1))</f>
        <v/>
      </c>
      <c r="W118" s="97"/>
      <c r="X118" s="96"/>
      <c r="Y118" s="96"/>
      <c r="Z118" s="96"/>
      <c r="AA118" s="96">
        <f t="shared" ref="AA118" si="817">MIN(V118:Z118)</f>
        <v>0</v>
      </c>
      <c r="AB118" s="98"/>
      <c r="AC118" s="96">
        <f t="shared" ref="AC118" si="818">AA118*AB118</f>
        <v>0</v>
      </c>
      <c r="AD118" s="98"/>
      <c r="AE118" s="98"/>
      <c r="AF118" s="98"/>
      <c r="AG118" s="98"/>
      <c r="AH118" s="96">
        <f t="shared" ref="AH118" si="819">AC118*((1+AD118)+AE118+AF118+AG118)</f>
        <v>0</v>
      </c>
      <c r="AI118" s="96">
        <f>IF($AI117="",0,VLOOKUP(AI117,#REF!,2,FALSE))</f>
        <v>0</v>
      </c>
      <c r="AJ118" s="96">
        <f>IF($AJ117="",0,VLOOKUP(AJ117,#REF!,2,FALSE))</f>
        <v>0</v>
      </c>
      <c r="AK118" s="96">
        <f t="shared" ref="AK118:AL118" si="820">IF(AI118="","",AI118*AK117)</f>
        <v>0</v>
      </c>
      <c r="AL118" s="96">
        <f t="shared" si="820"/>
        <v>0</v>
      </c>
      <c r="AM118" s="96">
        <v>0</v>
      </c>
      <c r="AN118" s="96">
        <f t="shared" ref="AN118" si="821">IF(AI118="",0,AK118*AN117)+IF(AJ118="",0,AL118*AN117)</f>
        <v>0</v>
      </c>
      <c r="AO118" s="96">
        <f t="shared" ref="AO118" si="822">SUM(AK118:AN118)</f>
        <v>0</v>
      </c>
      <c r="AP118" s="96">
        <f t="shared" ref="AP118" si="823">AH118+AO118</f>
        <v>0</v>
      </c>
      <c r="AQ118" s="17"/>
    </row>
    <row r="119" spans="2:43" s="8" customFormat="1" ht="20.25" customHeight="1">
      <c r="B119" s="99"/>
      <c r="C119" s="68"/>
      <c r="D119" s="68"/>
      <c r="E119" s="69"/>
      <c r="F119" s="70"/>
      <c r="G119" s="71"/>
      <c r="H119" s="71"/>
      <c r="I119" s="103"/>
      <c r="J119" s="72"/>
      <c r="K119" s="73"/>
      <c r="L119" s="74"/>
      <c r="M119" s="75"/>
      <c r="N119" s="75">
        <f>(D119)</f>
        <v>0</v>
      </c>
      <c r="O119" s="76"/>
      <c r="P119" s="77"/>
      <c r="Q119" s="78" t="str">
        <f t="shared" ref="Q119" si="824">IF(COUNT(V120:Z120,AP120)=0,0,IF(Q120=ROUNDDOWN(W120,0),CONCATENATE("ﾌﾞ-P",W119),IF(Q120=ROUNDDOWN(X120,0),CONCATENATE("ｾ-P",X119),IF(Q120=ROUNDDOWN(Y120,0),CONCATENATE("コ-P",Y119),IF(Q120=ROUNDDOWN(Z120,0),CONCATENATE("施-P",Z119),IF(Q120=ROUNDDOWN(AP120,0),CONCATENATE("歩-",AP119),IF(Q120=ROUNDDOWN(V120,-1),CONCATENATE(V119))))))))</f>
        <v>ﾌﾞ-P</v>
      </c>
      <c r="R119" s="79"/>
      <c r="S119" s="80"/>
      <c r="T119" s="80"/>
      <c r="U119" s="81"/>
      <c r="V119" s="82"/>
      <c r="W119" s="83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4"/>
      <c r="AJ119" s="85"/>
      <c r="AK119" s="86"/>
      <c r="AL119" s="86"/>
      <c r="AM119" s="86"/>
      <c r="AN119" s="86"/>
      <c r="AO119" s="80"/>
      <c r="AP119" s="80" t="str">
        <f>IF(AND($V120&lt;=0,$AH120=0,$AO120=0),"見積",IF(AND($V120=0,$AH120&lt;=0,$AO120=0),"材",IF(AND($V120=0,$AH120=0,$AO120&lt;=0),"労","複合")))</f>
        <v>複合</v>
      </c>
      <c r="AQ119" s="17"/>
    </row>
    <row r="120" spans="2:43" s="8" customFormat="1" ht="20.25" customHeight="1">
      <c r="B120" s="101"/>
      <c r="C120" s="109"/>
      <c r="D120" s="109"/>
      <c r="E120" s="88"/>
      <c r="F120" s="89"/>
      <c r="G120" s="90"/>
      <c r="H120" s="90"/>
      <c r="I120" s="110"/>
      <c r="J120" s="72"/>
      <c r="K120" s="73"/>
      <c r="L120" s="74"/>
      <c r="M120" s="91">
        <f>(C120)</f>
        <v>0</v>
      </c>
      <c r="N120" s="91">
        <f>(D120)</f>
        <v>0</v>
      </c>
      <c r="O120" s="92">
        <f>E120</f>
        <v>0</v>
      </c>
      <c r="P120" s="93">
        <f>F120</f>
        <v>0</v>
      </c>
      <c r="Q120" s="94">
        <f>ROUNDDOWN(IF(COUNT($AP120)=0,0,MIN($AP120)),0)</f>
        <v>0</v>
      </c>
      <c r="R120" s="95"/>
      <c r="S120" s="96"/>
      <c r="T120" s="96"/>
      <c r="U120" s="62"/>
      <c r="V120" s="63" t="str">
        <f t="shared" ref="V120" si="825">IF(COUNT(R120:T120)=0,"",ROUNDDOWN(MIN(R120:T120)*U120,-1))</f>
        <v/>
      </c>
      <c r="W120" s="97"/>
      <c r="X120" s="96"/>
      <c r="Y120" s="96"/>
      <c r="Z120" s="96"/>
      <c r="AA120" s="96">
        <f t="shared" ref="AA120" si="826">MIN(V120:Z120)</f>
        <v>0</v>
      </c>
      <c r="AB120" s="98"/>
      <c r="AC120" s="96">
        <f t="shared" ref="AC120" si="827">AA120*AB120</f>
        <v>0</v>
      </c>
      <c r="AD120" s="98"/>
      <c r="AE120" s="98"/>
      <c r="AF120" s="98"/>
      <c r="AG120" s="98"/>
      <c r="AH120" s="96">
        <f t="shared" ref="AH120" si="828">AC120*((1+AD120)+AE120+AF120+AG120)</f>
        <v>0</v>
      </c>
      <c r="AI120" s="96">
        <f>IF($AI119="",0,VLOOKUP(AI119,#REF!,2,FALSE))</f>
        <v>0</v>
      </c>
      <c r="AJ120" s="96">
        <f>IF($AJ119="",0,VLOOKUP(AJ119,#REF!,2,FALSE))</f>
        <v>0</v>
      </c>
      <c r="AK120" s="96">
        <f t="shared" ref="AK120:AL120" si="829">IF(AI120="","",AI120*AK119)</f>
        <v>0</v>
      </c>
      <c r="AL120" s="96">
        <f t="shared" si="829"/>
        <v>0</v>
      </c>
      <c r="AM120" s="96">
        <v>0</v>
      </c>
      <c r="AN120" s="96">
        <f t="shared" ref="AN120" si="830">IF(AI120="",0,AK120*AN119)+IF(AJ120="",0,AL120*AN119)</f>
        <v>0</v>
      </c>
      <c r="AO120" s="96">
        <f t="shared" ref="AO120" si="831">SUM(AK120:AN120)</f>
        <v>0</v>
      </c>
      <c r="AP120" s="96">
        <f t="shared" ref="AP120" si="832">AH120+AO120</f>
        <v>0</v>
      </c>
      <c r="AQ120" s="17"/>
    </row>
    <row r="121" spans="2:43" s="8" customFormat="1" ht="20.25" customHeight="1">
      <c r="B121" s="99"/>
      <c r="C121" s="68"/>
      <c r="D121" s="68"/>
      <c r="E121" s="69"/>
      <c r="F121" s="70"/>
      <c r="G121" s="71"/>
      <c r="H121" s="71"/>
      <c r="I121" s="103"/>
      <c r="J121" s="72"/>
      <c r="K121" s="73"/>
      <c r="L121" s="74"/>
      <c r="M121" s="75"/>
      <c r="N121" s="75">
        <f t="shared" si="0"/>
        <v>0</v>
      </c>
      <c r="O121" s="76"/>
      <c r="P121" s="77"/>
      <c r="Q121" s="78" t="str">
        <f t="shared" ref="Q121" si="833">IF(COUNT(V122:Z122,AP122)=0,0,IF(Q122=ROUNDDOWN(W122,0),CONCATENATE("ﾌﾞ-P",W121),IF(Q122=ROUNDDOWN(X122,0),CONCATENATE("ｾ-P",X121),IF(Q122=ROUNDDOWN(Y122,0),CONCATENATE("コ-P",Y121),IF(Q122=ROUNDDOWN(Z122,0),CONCATENATE("施-P",Z121),IF(Q122=ROUNDDOWN(AP122,0),CONCATENATE("歩-",AP121),IF(Q122=ROUNDDOWN(V122,-1),CONCATENATE(V121))))))))</f>
        <v>ﾌﾞ-P</v>
      </c>
      <c r="R121" s="79"/>
      <c r="S121" s="80"/>
      <c r="T121" s="80"/>
      <c r="U121" s="81"/>
      <c r="V121" s="82"/>
      <c r="W121" s="83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4"/>
      <c r="AJ121" s="85"/>
      <c r="AK121" s="86"/>
      <c r="AL121" s="86"/>
      <c r="AM121" s="86"/>
      <c r="AN121" s="86"/>
      <c r="AO121" s="80"/>
      <c r="AP121" s="80" t="str">
        <f>IF(AND($V122&lt;=0,$AH122=0,$AO122=0),"見積",IF(AND($V122=0,$AH122&lt;=0,$AO122=0),"材",IF(AND($V122=0,$AH122=0,$AO122&lt;=0),"労","複合")))</f>
        <v>複合</v>
      </c>
      <c r="AQ121" s="17"/>
    </row>
    <row r="122" spans="2:43" s="8" customFormat="1" ht="20.25" customHeight="1">
      <c r="B122" s="101"/>
      <c r="C122" s="87"/>
      <c r="D122" s="87"/>
      <c r="E122" s="88"/>
      <c r="F122" s="89"/>
      <c r="G122" s="90"/>
      <c r="H122" s="90"/>
      <c r="I122" s="104"/>
      <c r="J122" s="72"/>
      <c r="K122" s="73"/>
      <c r="L122" s="74"/>
      <c r="M122" s="91">
        <f>(C122)</f>
        <v>0</v>
      </c>
      <c r="N122" s="91">
        <f t="shared" si="0"/>
        <v>0</v>
      </c>
      <c r="O122" s="92">
        <f>E122</f>
        <v>0</v>
      </c>
      <c r="P122" s="93">
        <f t="shared" ref="P122" si="834">F122</f>
        <v>0</v>
      </c>
      <c r="Q122" s="94">
        <f>ROUNDDOWN(IF(COUNT($AP122)=0,0,MIN($AP122)),0)</f>
        <v>0</v>
      </c>
      <c r="R122" s="95"/>
      <c r="S122" s="96"/>
      <c r="T122" s="96"/>
      <c r="U122" s="62"/>
      <c r="V122" s="63" t="str">
        <f t="shared" ref="V122" si="835">IF(COUNT(R122:T122)=0,"",ROUNDDOWN(MIN(R122:T122)*U122,-1))</f>
        <v/>
      </c>
      <c r="W122" s="97"/>
      <c r="X122" s="96"/>
      <c r="Y122" s="96"/>
      <c r="Z122" s="96"/>
      <c r="AA122" s="96">
        <f t="shared" ref="AA122" si="836">MIN(V122:Z122)</f>
        <v>0</v>
      </c>
      <c r="AB122" s="98"/>
      <c r="AC122" s="96">
        <f t="shared" ref="AC122" si="837">AA122*AB122</f>
        <v>0</v>
      </c>
      <c r="AD122" s="98"/>
      <c r="AE122" s="98"/>
      <c r="AF122" s="98"/>
      <c r="AG122" s="98"/>
      <c r="AH122" s="96">
        <f t="shared" ref="AH122" si="838">AC122*((1+AD122)+AE122+AF122+AG122)</f>
        <v>0</v>
      </c>
      <c r="AI122" s="96">
        <f>IF($AI121="",0,VLOOKUP(AI121,#REF!,2,FALSE))</f>
        <v>0</v>
      </c>
      <c r="AJ122" s="96">
        <f>IF($AJ121="",0,VLOOKUP(AJ121,#REF!,2,FALSE))</f>
        <v>0</v>
      </c>
      <c r="AK122" s="96">
        <f t="shared" ref="AK122:AL122" si="839">IF(AI122="","",AI122*AK121)</f>
        <v>0</v>
      </c>
      <c r="AL122" s="96">
        <f t="shared" si="839"/>
        <v>0</v>
      </c>
      <c r="AM122" s="96">
        <v>0</v>
      </c>
      <c r="AN122" s="96">
        <f t="shared" ref="AN122" si="840">IF(AI122="",0,AK122*AN121)+IF(AJ122="",0,AL122*AN121)</f>
        <v>0</v>
      </c>
      <c r="AO122" s="96">
        <f t="shared" ref="AO122" si="841">SUM(AK122:AN122)</f>
        <v>0</v>
      </c>
      <c r="AP122" s="96">
        <f t="shared" ref="AP122" si="842">AH122+AO122</f>
        <v>0</v>
      </c>
      <c r="AQ122" s="17"/>
    </row>
    <row r="123" spans="2:43" s="8" customFormat="1" ht="20.25" customHeight="1">
      <c r="B123" s="99"/>
      <c r="C123" s="68"/>
      <c r="D123" s="68"/>
      <c r="E123" s="69"/>
      <c r="F123" s="70"/>
      <c r="G123" s="71"/>
      <c r="H123" s="71"/>
      <c r="I123" s="100"/>
      <c r="J123" s="72"/>
      <c r="K123" s="73"/>
      <c r="L123" s="74"/>
      <c r="M123" s="75"/>
      <c r="N123" s="75">
        <f t="shared" si="0"/>
        <v>0</v>
      </c>
      <c r="O123" s="76"/>
      <c r="P123" s="77"/>
      <c r="Q123" s="78" t="str">
        <f t="shared" ref="Q123" si="843">IF(COUNT(V124:Z124,AP124)=0,0,IF(Q124=ROUNDDOWN(W124,0),CONCATENATE("ﾌﾞ-P",W123),IF(Q124=ROUNDDOWN(X124,0),CONCATENATE("ｾ-P",X123),IF(Q124=ROUNDDOWN(Y124,0),CONCATENATE("コ-P",Y123),IF(Q124=ROUNDDOWN(Z124,0),CONCATENATE("施-P",Z123),IF(Q124=ROUNDDOWN(AP124,0),CONCATENATE("歩-",AP123),IF(Q124=ROUNDDOWN(V124,-1),CONCATENATE(V123))))))))</f>
        <v>ﾌﾞ-P</v>
      </c>
      <c r="R123" s="79"/>
      <c r="S123" s="80"/>
      <c r="T123" s="80"/>
      <c r="U123" s="81"/>
      <c r="V123" s="82"/>
      <c r="W123" s="83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4"/>
      <c r="AJ123" s="85"/>
      <c r="AK123" s="86"/>
      <c r="AL123" s="86"/>
      <c r="AM123" s="86"/>
      <c r="AN123" s="86"/>
      <c r="AO123" s="80"/>
      <c r="AP123" s="80" t="str">
        <f>IF(AND($V124&lt;=0,$AH124=0,$AO124=0),"見積",IF(AND($V124=0,$AH124&lt;=0,$AO124=0),"材",IF(AND($V124=0,$AH124=0,$AO124&lt;=0),"労","複合")))</f>
        <v>複合</v>
      </c>
      <c r="AQ123" s="17"/>
    </row>
    <row r="124" spans="2:43" s="8" customFormat="1" ht="20.25" customHeight="1">
      <c r="B124" s="101"/>
      <c r="C124" s="87"/>
      <c r="D124" s="87"/>
      <c r="E124" s="88"/>
      <c r="F124" s="89"/>
      <c r="G124" s="90"/>
      <c r="H124" s="90"/>
      <c r="I124" s="105"/>
      <c r="J124" s="72"/>
      <c r="K124" s="73"/>
      <c r="L124" s="74"/>
      <c r="M124" s="91">
        <f>(C124)</f>
        <v>0</v>
      </c>
      <c r="N124" s="91">
        <f t="shared" si="0"/>
        <v>0</v>
      </c>
      <c r="O124" s="92">
        <f>E124</f>
        <v>0</v>
      </c>
      <c r="P124" s="93">
        <f t="shared" ref="P124" si="844">F124</f>
        <v>0</v>
      </c>
      <c r="Q124" s="94">
        <f>ROUNDDOWN(IF(COUNT($AP124)=0,0,MIN($AP124)),0)</f>
        <v>0</v>
      </c>
      <c r="R124" s="95"/>
      <c r="S124" s="96"/>
      <c r="T124" s="96"/>
      <c r="U124" s="62"/>
      <c r="V124" s="63" t="str">
        <f t="shared" ref="V124" si="845">IF(COUNT(R124:T124)=0,"",ROUNDDOWN(MIN(R124:T124)*U124,-1))</f>
        <v/>
      </c>
      <c r="W124" s="97"/>
      <c r="X124" s="96"/>
      <c r="Y124" s="96"/>
      <c r="Z124" s="96"/>
      <c r="AA124" s="96">
        <f t="shared" ref="AA124" si="846">MIN(V124:Z124)</f>
        <v>0</v>
      </c>
      <c r="AB124" s="98"/>
      <c r="AC124" s="96">
        <f t="shared" ref="AC124" si="847">AA124*AB124</f>
        <v>0</v>
      </c>
      <c r="AD124" s="98"/>
      <c r="AE124" s="98"/>
      <c r="AF124" s="98"/>
      <c r="AG124" s="98"/>
      <c r="AH124" s="96">
        <f t="shared" ref="AH124" si="848">AC124*((1+AD124)+AE124+AF124+AG124)</f>
        <v>0</v>
      </c>
      <c r="AI124" s="96">
        <f>IF($AI123="",0,VLOOKUP(AI123,#REF!,2,FALSE))</f>
        <v>0</v>
      </c>
      <c r="AJ124" s="96">
        <f>IF($AJ123="",0,VLOOKUP(AJ123,#REF!,2,FALSE))</f>
        <v>0</v>
      </c>
      <c r="AK124" s="96">
        <f t="shared" ref="AK124:AL124" si="849">IF(AI124="","",AI124*AK123)</f>
        <v>0</v>
      </c>
      <c r="AL124" s="96">
        <f t="shared" si="849"/>
        <v>0</v>
      </c>
      <c r="AM124" s="96">
        <v>0</v>
      </c>
      <c r="AN124" s="96">
        <f t="shared" ref="AN124" si="850">IF(AI124="",0,AK124*AN123)+IF(AJ124="",0,AL124*AN123)</f>
        <v>0</v>
      </c>
      <c r="AO124" s="96">
        <f t="shared" ref="AO124" si="851">SUM(AK124:AN124)</f>
        <v>0</v>
      </c>
      <c r="AP124" s="96">
        <f t="shared" ref="AP124" si="852">AH124+AO124</f>
        <v>0</v>
      </c>
      <c r="AQ124" s="17"/>
    </row>
    <row r="125" spans="2:43" s="8" customFormat="1" ht="20.25" customHeight="1">
      <c r="B125" s="99"/>
      <c r="C125" s="68"/>
      <c r="D125" s="68"/>
      <c r="E125" s="69"/>
      <c r="F125" s="70"/>
      <c r="G125" s="71"/>
      <c r="H125" s="71"/>
      <c r="I125" s="103"/>
      <c r="J125" s="72"/>
      <c r="K125" s="73"/>
      <c r="L125" s="74"/>
      <c r="M125" s="75"/>
      <c r="N125" s="75">
        <f t="shared" si="0"/>
        <v>0</v>
      </c>
      <c r="O125" s="76"/>
      <c r="P125" s="77"/>
      <c r="Q125" s="78" t="str">
        <f t="shared" ref="Q125" si="853">IF(COUNT(V126:Z126,AP126)=0,0,IF(Q126=ROUNDDOWN(W126,0),CONCATENATE("ﾌﾞ-P",W125),IF(Q126=ROUNDDOWN(X126,0),CONCATENATE("ｾ-P",X125),IF(Q126=ROUNDDOWN(Y126,0),CONCATENATE("コ-P",Y125),IF(Q126=ROUNDDOWN(Z126,0),CONCATENATE("施-P",Z125),IF(Q126=ROUNDDOWN(AP126,0),CONCATENATE("歩-",AP125),IF(Q126=ROUNDDOWN(V126,-1),CONCATENATE(V125))))))))</f>
        <v>ﾌﾞ-P</v>
      </c>
      <c r="R125" s="79"/>
      <c r="S125" s="80"/>
      <c r="T125" s="80"/>
      <c r="U125" s="81"/>
      <c r="V125" s="82"/>
      <c r="W125" s="83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4"/>
      <c r="AJ125" s="85"/>
      <c r="AK125" s="86"/>
      <c r="AL125" s="86"/>
      <c r="AM125" s="86"/>
      <c r="AN125" s="86"/>
      <c r="AO125" s="80"/>
      <c r="AP125" s="80" t="str">
        <f>IF(AND($V126&lt;=0,$AH126=0,$AO126=0),"見積",IF(AND($V126=0,$AH126&lt;=0,$AO126=0),"材",IF(AND($V126=0,$AH126=0,$AO126&lt;=0),"労","複合")))</f>
        <v>複合</v>
      </c>
      <c r="AQ125" s="17"/>
    </row>
    <row r="126" spans="2:43" s="8" customFormat="1" ht="20.25" customHeight="1">
      <c r="B126" s="101"/>
      <c r="C126" s="87"/>
      <c r="D126" s="87"/>
      <c r="E126" s="88"/>
      <c r="F126" s="89"/>
      <c r="G126" s="90"/>
      <c r="H126" s="90"/>
      <c r="I126" s="104"/>
      <c r="J126" s="72"/>
      <c r="K126" s="73"/>
      <c r="L126" s="74"/>
      <c r="M126" s="91">
        <f>(C126)</f>
        <v>0</v>
      </c>
      <c r="N126" s="91">
        <f t="shared" si="0"/>
        <v>0</v>
      </c>
      <c r="O126" s="92">
        <f>E126</f>
        <v>0</v>
      </c>
      <c r="P126" s="93">
        <f t="shared" ref="P126" si="854">F126</f>
        <v>0</v>
      </c>
      <c r="Q126" s="94">
        <f>ROUNDDOWN(IF(COUNT($AP126)=0,0,MIN($AP126)),0)</f>
        <v>0</v>
      </c>
      <c r="R126" s="95"/>
      <c r="S126" s="96"/>
      <c r="T126" s="96"/>
      <c r="U126" s="62"/>
      <c r="V126" s="63" t="str">
        <f t="shared" ref="V126" si="855">IF(COUNT(R126:T126)=0,"",ROUNDDOWN(MIN(R126:T126)*U126,-1))</f>
        <v/>
      </c>
      <c r="W126" s="97"/>
      <c r="X126" s="96"/>
      <c r="Y126" s="96"/>
      <c r="Z126" s="96"/>
      <c r="AA126" s="96">
        <f t="shared" ref="AA126" si="856">MIN(V126:Z126)</f>
        <v>0</v>
      </c>
      <c r="AB126" s="98"/>
      <c r="AC126" s="96">
        <f t="shared" ref="AC126" si="857">AA126*AB126</f>
        <v>0</v>
      </c>
      <c r="AD126" s="98"/>
      <c r="AE126" s="98"/>
      <c r="AF126" s="98"/>
      <c r="AG126" s="98"/>
      <c r="AH126" s="96">
        <f t="shared" ref="AH126" si="858">AC126*((1+AD126)+AE126+AF126+AG126)</f>
        <v>0</v>
      </c>
      <c r="AI126" s="96">
        <f>IF($AI125="",0,VLOOKUP(AI125,#REF!,2,FALSE))</f>
        <v>0</v>
      </c>
      <c r="AJ126" s="96">
        <f>IF($AJ125="",0,VLOOKUP(AJ125,#REF!,2,FALSE))</f>
        <v>0</v>
      </c>
      <c r="AK126" s="96">
        <f t="shared" ref="AK126:AL126" si="859">IF(AI126="","",AI126*AK125)</f>
        <v>0</v>
      </c>
      <c r="AL126" s="96">
        <f t="shared" si="859"/>
        <v>0</v>
      </c>
      <c r="AM126" s="96">
        <v>0</v>
      </c>
      <c r="AN126" s="96">
        <f t="shared" ref="AN126" si="860">IF(AI126="",0,AK126*AN125)+IF(AJ126="",0,AL126*AN125)</f>
        <v>0</v>
      </c>
      <c r="AO126" s="96">
        <f t="shared" ref="AO126" si="861">SUM(AK126:AN126)</f>
        <v>0</v>
      </c>
      <c r="AP126" s="96">
        <f t="shared" ref="AP126" si="862">AH126+AO126</f>
        <v>0</v>
      </c>
      <c r="AQ126" s="17"/>
    </row>
    <row r="127" spans="2:43" s="8" customFormat="1" ht="20.25" customHeight="1">
      <c r="B127" s="99"/>
      <c r="C127" s="68"/>
      <c r="D127" s="68"/>
      <c r="E127" s="69"/>
      <c r="F127" s="70"/>
      <c r="G127" s="71"/>
      <c r="H127" s="71"/>
      <c r="I127" s="103"/>
      <c r="J127" s="72"/>
      <c r="K127" s="73"/>
      <c r="L127" s="74"/>
      <c r="M127" s="75"/>
      <c r="N127" s="75">
        <f t="shared" si="0"/>
        <v>0</v>
      </c>
      <c r="O127" s="76"/>
      <c r="P127" s="77"/>
      <c r="Q127" s="78" t="str">
        <f t="shared" ref="Q127" si="863">IF(COUNT(V128:Z128,AP128)=0,0,IF(Q128=ROUNDDOWN(W128,0),CONCATENATE("ﾌﾞ-P",W127),IF(Q128=ROUNDDOWN(X128,0),CONCATENATE("ｾ-P",X127),IF(Q128=ROUNDDOWN(Y128,0),CONCATENATE("コ-P",Y127),IF(Q128=ROUNDDOWN(Z128,0),CONCATENATE("施-P",Z127),IF(Q128=ROUNDDOWN(AP128,0),CONCATENATE("歩-",AP127),IF(Q128=ROUNDDOWN(V128,-1),CONCATENATE(V127))))))))</f>
        <v>ﾌﾞ-P</v>
      </c>
      <c r="R127" s="79"/>
      <c r="S127" s="80"/>
      <c r="T127" s="80"/>
      <c r="U127" s="81"/>
      <c r="V127" s="82"/>
      <c r="W127" s="83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4"/>
      <c r="AJ127" s="85"/>
      <c r="AK127" s="86"/>
      <c r="AL127" s="86"/>
      <c r="AM127" s="86"/>
      <c r="AN127" s="86"/>
      <c r="AO127" s="80"/>
      <c r="AP127" s="80" t="str">
        <f>IF(AND($V128&lt;=0,$AH128=0,$AO128=0),"見積",IF(AND($V128=0,$AH128&lt;=0,$AO128=0),"材",IF(AND($V128=0,$AH128=0,$AO128&lt;=0),"労","複合")))</f>
        <v>複合</v>
      </c>
      <c r="AQ127" s="17"/>
    </row>
    <row r="128" spans="2:43" s="8" customFormat="1" ht="20.25" customHeight="1">
      <c r="B128" s="101"/>
      <c r="C128" s="87"/>
      <c r="D128" s="87"/>
      <c r="E128" s="88"/>
      <c r="F128" s="89"/>
      <c r="G128" s="90"/>
      <c r="H128" s="90"/>
      <c r="I128" s="104"/>
      <c r="J128" s="72"/>
      <c r="K128" s="73"/>
      <c r="L128" s="74"/>
      <c r="M128" s="91">
        <f>(C128)</f>
        <v>0</v>
      </c>
      <c r="N128" s="91">
        <f t="shared" si="0"/>
        <v>0</v>
      </c>
      <c r="O128" s="92">
        <f>E128</f>
        <v>0</v>
      </c>
      <c r="P128" s="93">
        <f t="shared" ref="P128" si="864">F128</f>
        <v>0</v>
      </c>
      <c r="Q128" s="94">
        <f>ROUNDDOWN(IF(COUNT($AP128)=0,0,MIN($AP128)),0)</f>
        <v>0</v>
      </c>
      <c r="R128" s="95"/>
      <c r="S128" s="96"/>
      <c r="T128" s="96"/>
      <c r="U128" s="62"/>
      <c r="V128" s="63" t="str">
        <f t="shared" ref="V128" si="865">IF(COUNT(R128:T128)=0,"",ROUNDDOWN(MIN(R128:T128)*U128,-1))</f>
        <v/>
      </c>
      <c r="W128" s="97"/>
      <c r="X128" s="96"/>
      <c r="Y128" s="96"/>
      <c r="Z128" s="96"/>
      <c r="AA128" s="96">
        <f t="shared" ref="AA128" si="866">MIN(V128:Z128)</f>
        <v>0</v>
      </c>
      <c r="AB128" s="98"/>
      <c r="AC128" s="96">
        <f t="shared" ref="AC128" si="867">AA128*AB128</f>
        <v>0</v>
      </c>
      <c r="AD128" s="98"/>
      <c r="AE128" s="98"/>
      <c r="AF128" s="98"/>
      <c r="AG128" s="98"/>
      <c r="AH128" s="96">
        <f t="shared" ref="AH128" si="868">AC128*((1+AD128)+AE128+AF128+AG128)</f>
        <v>0</v>
      </c>
      <c r="AI128" s="96">
        <f>IF($AI127="",0,VLOOKUP(AI127,#REF!,2,FALSE))</f>
        <v>0</v>
      </c>
      <c r="AJ128" s="96">
        <f>IF($AJ127="",0,VLOOKUP(AJ127,#REF!,2,FALSE))</f>
        <v>0</v>
      </c>
      <c r="AK128" s="96">
        <f t="shared" ref="AK128:AL128" si="869">IF(AI128="","",AI128*AK127)</f>
        <v>0</v>
      </c>
      <c r="AL128" s="96">
        <f t="shared" si="869"/>
        <v>0</v>
      </c>
      <c r="AM128" s="96">
        <v>0</v>
      </c>
      <c r="AN128" s="96">
        <f t="shared" ref="AN128" si="870">IF(AI128="",0,AK128*AN127)+IF(AJ128="",0,AL128*AN127)</f>
        <v>0</v>
      </c>
      <c r="AO128" s="96">
        <f t="shared" ref="AO128" si="871">SUM(AK128:AN128)</f>
        <v>0</v>
      </c>
      <c r="AP128" s="96">
        <f t="shared" ref="AP128" si="872">AH128+AO128</f>
        <v>0</v>
      </c>
      <c r="AQ128" s="17"/>
    </row>
    <row r="129" spans="2:43" s="8" customFormat="1" ht="20.25" customHeight="1">
      <c r="B129" s="99"/>
      <c r="C129" s="68"/>
      <c r="D129" s="68"/>
      <c r="E129" s="69"/>
      <c r="F129" s="70"/>
      <c r="G129" s="107"/>
      <c r="H129" s="71"/>
      <c r="I129" s="103"/>
      <c r="J129" s="72"/>
      <c r="K129" s="73"/>
      <c r="L129" s="74"/>
      <c r="M129" s="75"/>
      <c r="N129" s="75">
        <f t="shared" si="0"/>
        <v>0</v>
      </c>
      <c r="O129" s="76"/>
      <c r="P129" s="77"/>
      <c r="Q129" s="78" t="str">
        <f t="shared" ref="Q129" si="873">IF(COUNT(V130:Z130,AP130)=0,0,IF(Q130=ROUNDDOWN(W130,0),CONCATENATE("ﾌﾞ-P",W129),IF(Q130=ROUNDDOWN(X130,0),CONCATENATE("ｾ-P",X129),IF(Q130=ROUNDDOWN(Y130,0),CONCATENATE("コ-P",Y129),IF(Q130=ROUNDDOWN(Z130,0),CONCATENATE("施-P",Z129),IF(Q130=ROUNDDOWN(AP130,0),CONCATENATE("歩-",AP129),IF(Q130=ROUNDDOWN(V130,-1),CONCATENATE(V129))))))))</f>
        <v>ﾌﾞ-P</v>
      </c>
      <c r="R129" s="79"/>
      <c r="S129" s="80"/>
      <c r="T129" s="80"/>
      <c r="U129" s="81"/>
      <c r="V129" s="82"/>
      <c r="W129" s="83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4"/>
      <c r="AJ129" s="85"/>
      <c r="AK129" s="86"/>
      <c r="AL129" s="86"/>
      <c r="AM129" s="86"/>
      <c r="AN129" s="86"/>
      <c r="AO129" s="80"/>
      <c r="AP129" s="80" t="str">
        <f>IF(AND($V130&lt;=0,$AH130=0,$AO130=0),"見積",IF(AND($V130=0,$AH130&lt;=0,$AO130=0),"材",IF(AND($V130=0,$AH130=0,$AO130&lt;=0),"労","複合")))</f>
        <v>複合</v>
      </c>
      <c r="AQ129" s="17"/>
    </row>
    <row r="130" spans="2:43" s="8" customFormat="1" ht="20.25" customHeight="1">
      <c r="B130" s="101"/>
      <c r="C130" s="87"/>
      <c r="D130" s="87"/>
      <c r="E130" s="88"/>
      <c r="F130" s="89"/>
      <c r="G130" s="108"/>
      <c r="H130" s="90"/>
      <c r="I130" s="104"/>
      <c r="J130" s="72"/>
      <c r="K130" s="73"/>
      <c r="L130" s="74"/>
      <c r="M130" s="91">
        <f>(C130)</f>
        <v>0</v>
      </c>
      <c r="N130" s="91">
        <f t="shared" si="0"/>
        <v>0</v>
      </c>
      <c r="O130" s="92">
        <f>E130</f>
        <v>0</v>
      </c>
      <c r="P130" s="93">
        <f t="shared" ref="P130" si="874">F130</f>
        <v>0</v>
      </c>
      <c r="Q130" s="94">
        <f>ROUNDDOWN(IF(COUNT($AP130)=0,0,MIN($AP130)),0)</f>
        <v>0</v>
      </c>
      <c r="R130" s="95"/>
      <c r="S130" s="96"/>
      <c r="T130" s="96"/>
      <c r="U130" s="62"/>
      <c r="V130" s="63" t="str">
        <f t="shared" ref="V130" si="875">IF(COUNT(R130:T130)=0,"",ROUNDDOWN(MIN(R130:T130)*U130,-1))</f>
        <v/>
      </c>
      <c r="W130" s="97"/>
      <c r="X130" s="96"/>
      <c r="Y130" s="96"/>
      <c r="Z130" s="96"/>
      <c r="AA130" s="96">
        <f t="shared" ref="AA130" si="876">MIN(V130:Z130)</f>
        <v>0</v>
      </c>
      <c r="AB130" s="98"/>
      <c r="AC130" s="96">
        <f t="shared" ref="AC130" si="877">AA130*AB130</f>
        <v>0</v>
      </c>
      <c r="AD130" s="98"/>
      <c r="AE130" s="98"/>
      <c r="AF130" s="98"/>
      <c r="AG130" s="98"/>
      <c r="AH130" s="96">
        <f t="shared" ref="AH130" si="878">AC130*((1+AD130)+AE130+AF130+AG130)</f>
        <v>0</v>
      </c>
      <c r="AI130" s="96">
        <f>IF($AI129="",0,VLOOKUP(AI129,#REF!,2,FALSE))</f>
        <v>0</v>
      </c>
      <c r="AJ130" s="96">
        <f>IF($AJ129="",0,VLOOKUP(AJ129,#REF!,2,FALSE))</f>
        <v>0</v>
      </c>
      <c r="AK130" s="96">
        <f t="shared" ref="AK130:AL130" si="879">IF(AI130="","",AI130*AK129)</f>
        <v>0</v>
      </c>
      <c r="AL130" s="96">
        <f t="shared" si="879"/>
        <v>0</v>
      </c>
      <c r="AM130" s="96">
        <v>0</v>
      </c>
      <c r="AN130" s="96">
        <f t="shared" ref="AN130" si="880">IF(AI130="",0,AK130*AN129)+IF(AJ130="",0,AL130*AN129)</f>
        <v>0</v>
      </c>
      <c r="AO130" s="96">
        <f t="shared" ref="AO130" si="881">SUM(AK130:AN130)</f>
        <v>0</v>
      </c>
      <c r="AP130" s="96">
        <f t="shared" ref="AP130" si="882">AH130+AO130</f>
        <v>0</v>
      </c>
      <c r="AQ130" s="17"/>
    </row>
    <row r="131" spans="2:43" s="8" customFormat="1" ht="20.25" customHeight="1">
      <c r="B131" s="99"/>
      <c r="C131" s="68"/>
      <c r="D131" s="68"/>
      <c r="E131" s="69"/>
      <c r="F131" s="70"/>
      <c r="G131" s="71"/>
      <c r="H131" s="71"/>
      <c r="I131" s="103"/>
      <c r="J131" s="72"/>
      <c r="K131" s="73"/>
      <c r="L131" s="74"/>
      <c r="M131" s="75"/>
      <c r="N131" s="75">
        <f t="shared" si="0"/>
        <v>0</v>
      </c>
      <c r="O131" s="76"/>
      <c r="P131" s="77"/>
      <c r="Q131" s="78" t="str">
        <f t="shared" ref="Q131" si="883">IF(COUNT(V132:Z132,AP132)=0,0,IF(Q132=ROUNDDOWN(W132,0),CONCATENATE("ﾌﾞ-P",W131),IF(Q132=ROUNDDOWN(X132,0),CONCATENATE("ｾ-P",X131),IF(Q132=ROUNDDOWN(Y132,0),CONCATENATE("コ-P",Y131),IF(Q132=ROUNDDOWN(Z132,0),CONCATENATE("施-P",Z131),IF(Q132=ROUNDDOWN(AP132,0),CONCATENATE("歩-",AP131),IF(Q132=ROUNDDOWN(V132,-1),CONCATENATE(V131))))))))</f>
        <v>ﾌﾞ-P</v>
      </c>
      <c r="R131" s="79"/>
      <c r="S131" s="80"/>
      <c r="T131" s="80"/>
      <c r="U131" s="81"/>
      <c r="V131" s="82"/>
      <c r="W131" s="83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4"/>
      <c r="AJ131" s="85"/>
      <c r="AK131" s="86"/>
      <c r="AL131" s="86"/>
      <c r="AM131" s="86"/>
      <c r="AN131" s="86"/>
      <c r="AO131" s="80"/>
      <c r="AP131" s="80" t="str">
        <f t="shared" ref="AP131" si="884">IF(AND($V132&lt;=0,$AH132=0,$AO132=0),"見積",IF(AND($V132=0,$AH132&lt;=0,$AO132=0),"材",IF(AND($V132=0,$AH132=0,$AO132&lt;=0),"労","複合")))</f>
        <v>複合</v>
      </c>
      <c r="AQ131" s="17"/>
    </row>
    <row r="132" spans="2:43" s="8" customFormat="1" ht="20.25" customHeight="1">
      <c r="B132" s="101"/>
      <c r="C132" s="87"/>
      <c r="D132" s="87"/>
      <c r="E132" s="88"/>
      <c r="F132" s="89"/>
      <c r="G132" s="90"/>
      <c r="H132" s="90"/>
      <c r="I132" s="104"/>
      <c r="J132" s="72"/>
      <c r="K132" s="73"/>
      <c r="L132" s="74"/>
      <c r="M132" s="91">
        <f>(C132)</f>
        <v>0</v>
      </c>
      <c r="N132" s="91">
        <f t="shared" si="0"/>
        <v>0</v>
      </c>
      <c r="O132" s="92">
        <f>E132</f>
        <v>0</v>
      </c>
      <c r="P132" s="93">
        <f t="shared" ref="P132" si="885">F132</f>
        <v>0</v>
      </c>
      <c r="Q132" s="94">
        <f>ROUNDDOWN(IF(COUNT($AP132)=0,0,MIN($AP132)),0)</f>
        <v>0</v>
      </c>
      <c r="R132" s="95"/>
      <c r="S132" s="96"/>
      <c r="T132" s="96"/>
      <c r="U132" s="62"/>
      <c r="V132" s="63" t="str">
        <f t="shared" ref="V132" si="886">IF(COUNT(R132:T132)=0,"",ROUNDDOWN(MIN(R132:T132)*U132,-1))</f>
        <v/>
      </c>
      <c r="W132" s="97"/>
      <c r="X132" s="96"/>
      <c r="Y132" s="96"/>
      <c r="Z132" s="96"/>
      <c r="AA132" s="96">
        <f t="shared" ref="AA132" si="887">MIN(V132:Z132)</f>
        <v>0</v>
      </c>
      <c r="AB132" s="98"/>
      <c r="AC132" s="96">
        <f t="shared" ref="AC132" si="888">AA132*AB132</f>
        <v>0</v>
      </c>
      <c r="AD132" s="98"/>
      <c r="AE132" s="98"/>
      <c r="AF132" s="98"/>
      <c r="AG132" s="98"/>
      <c r="AH132" s="96">
        <f t="shared" ref="AH132" si="889">AC132*((1+AD132)+AE132+AF132+AG132)</f>
        <v>0</v>
      </c>
      <c r="AI132" s="96">
        <f>IF($AI131="",0,VLOOKUP(AI131,#REF!,2,FALSE))</f>
        <v>0</v>
      </c>
      <c r="AJ132" s="96">
        <f>IF($AJ131="",0,VLOOKUP(AJ131,#REF!,2,FALSE))</f>
        <v>0</v>
      </c>
      <c r="AK132" s="96">
        <f t="shared" ref="AK132:AL132" si="890">IF(AI132="","",AI132*AK131)</f>
        <v>0</v>
      </c>
      <c r="AL132" s="96">
        <f t="shared" si="890"/>
        <v>0</v>
      </c>
      <c r="AM132" s="96">
        <v>0</v>
      </c>
      <c r="AN132" s="96">
        <f t="shared" ref="AN132" si="891">IF(AI132="",0,AK132*AN131)+IF(AJ132="",0,AL132*AN131)</f>
        <v>0</v>
      </c>
      <c r="AO132" s="96">
        <f t="shared" ref="AO132" si="892">SUM(AK132:AN132)</f>
        <v>0</v>
      </c>
      <c r="AP132" s="96">
        <f t="shared" ref="AP132" si="893">AH132+AO132</f>
        <v>0</v>
      </c>
      <c r="AQ132" s="17"/>
    </row>
    <row r="133" spans="2:43" s="8" customFormat="1" ht="20.25" customHeight="1">
      <c r="B133" s="99"/>
      <c r="C133" s="68"/>
      <c r="D133" s="68"/>
      <c r="E133" s="69"/>
      <c r="F133" s="70"/>
      <c r="G133" s="71"/>
      <c r="H133" s="71"/>
      <c r="I133" s="100"/>
      <c r="J133" s="72"/>
      <c r="K133" s="73"/>
      <c r="L133" s="74"/>
      <c r="M133" s="75"/>
      <c r="N133" s="75">
        <f t="shared" ref="N133:N196" si="894">(D133)</f>
        <v>0</v>
      </c>
      <c r="O133" s="76"/>
      <c r="P133" s="77"/>
      <c r="Q133" s="78" t="str">
        <f t="shared" ref="Q133" si="895">IF(COUNT(V134:Z134,AP134)=0,0,IF(Q134=ROUNDDOWN(W134,0),CONCATENATE("ﾌﾞ-P",W133),IF(Q134=ROUNDDOWN(X134,0),CONCATENATE("ｾ-P",X133),IF(Q134=ROUNDDOWN(Y134,0),CONCATENATE("コ-P",Y133),IF(Q134=ROUNDDOWN(Z134,0),CONCATENATE("施-P",Z133),IF(Q134=ROUNDDOWN(AP134,0),CONCATENATE("歩-",AP133),IF(Q134=ROUNDDOWN(V134,-1),CONCATENATE(V133))))))))</f>
        <v>ﾌﾞ-P</v>
      </c>
      <c r="R133" s="79"/>
      <c r="S133" s="80"/>
      <c r="T133" s="80"/>
      <c r="U133" s="81"/>
      <c r="V133" s="82"/>
      <c r="W133" s="83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4"/>
      <c r="AJ133" s="85"/>
      <c r="AK133" s="86"/>
      <c r="AL133" s="86"/>
      <c r="AM133" s="86"/>
      <c r="AN133" s="86"/>
      <c r="AO133" s="80"/>
      <c r="AP133" s="80" t="str">
        <f t="shared" ref="AP133" si="896">IF(AND($V134&lt;=0,$AH134=0,$AO134=0),"見積",IF(AND($V134=0,$AH134&lt;=0,$AO134=0),"材",IF(AND($V134=0,$AH134=0,$AO134&lt;=0),"労","複合")))</f>
        <v>複合</v>
      </c>
      <c r="AQ133" s="17"/>
    </row>
    <row r="134" spans="2:43" s="8" customFormat="1" ht="20.25" customHeight="1">
      <c r="B134" s="101"/>
      <c r="C134" s="87"/>
      <c r="D134" s="87"/>
      <c r="E134" s="88"/>
      <c r="F134" s="89"/>
      <c r="G134" s="90"/>
      <c r="H134" s="90"/>
      <c r="I134" s="105"/>
      <c r="J134" s="72"/>
      <c r="K134" s="73"/>
      <c r="L134" s="74"/>
      <c r="M134" s="91">
        <f>(C134)</f>
        <v>0</v>
      </c>
      <c r="N134" s="91">
        <f t="shared" si="894"/>
        <v>0</v>
      </c>
      <c r="O134" s="92">
        <f>E134</f>
        <v>0</v>
      </c>
      <c r="P134" s="93">
        <f t="shared" ref="P134" si="897">F134</f>
        <v>0</v>
      </c>
      <c r="Q134" s="94">
        <f t="shared" ref="Q134:Q186" si="898">ROUNDDOWN(IF(COUNT($AP134)=0,0,MIN($AP134)),0)</f>
        <v>0</v>
      </c>
      <c r="R134" s="95"/>
      <c r="S134" s="96"/>
      <c r="T134" s="96"/>
      <c r="U134" s="62"/>
      <c r="V134" s="63" t="str">
        <f t="shared" ref="V134" si="899">IF(COUNT(R134:T134)=0,"",ROUNDDOWN(MIN(R134:T134)*U134,-1))</f>
        <v/>
      </c>
      <c r="W134" s="97"/>
      <c r="X134" s="96"/>
      <c r="Y134" s="96"/>
      <c r="Z134" s="96"/>
      <c r="AA134" s="96">
        <f t="shared" ref="AA134" si="900">MIN(V134:Z134)</f>
        <v>0</v>
      </c>
      <c r="AB134" s="98"/>
      <c r="AC134" s="96">
        <f t="shared" ref="AC134" si="901">AA134*AB134</f>
        <v>0</v>
      </c>
      <c r="AD134" s="98"/>
      <c r="AE134" s="98"/>
      <c r="AF134" s="98"/>
      <c r="AG134" s="98"/>
      <c r="AH134" s="96">
        <f t="shared" ref="AH134" si="902">AC134*((1+AD134)+AE134+AF134+AG134)</f>
        <v>0</v>
      </c>
      <c r="AI134" s="96">
        <f>IF($AI133="",0,VLOOKUP(AI133,#REF!,2,FALSE))</f>
        <v>0</v>
      </c>
      <c r="AJ134" s="96">
        <f>IF($AJ133="",0,VLOOKUP(AJ133,#REF!,2,FALSE))</f>
        <v>0</v>
      </c>
      <c r="AK134" s="96">
        <f t="shared" ref="AK134:AL134" si="903">IF(AI134="","",AI134*AK133)</f>
        <v>0</v>
      </c>
      <c r="AL134" s="96">
        <f t="shared" si="903"/>
        <v>0</v>
      </c>
      <c r="AM134" s="96">
        <v>0</v>
      </c>
      <c r="AN134" s="96">
        <f t="shared" ref="AN134" si="904">IF(AI134="",0,AK134*AN133)+IF(AJ134="",0,AL134*AN133)</f>
        <v>0</v>
      </c>
      <c r="AO134" s="96">
        <f t="shared" ref="AO134" si="905">SUM(AK134:AN134)</f>
        <v>0</v>
      </c>
      <c r="AP134" s="96">
        <f t="shared" ref="AP134" si="906">AH134+AO134</f>
        <v>0</v>
      </c>
      <c r="AQ134" s="17"/>
    </row>
    <row r="135" spans="2:43" s="8" customFormat="1" ht="20.25" customHeight="1">
      <c r="B135" s="99"/>
      <c r="C135" s="68"/>
      <c r="D135" s="68"/>
      <c r="E135" s="69"/>
      <c r="F135" s="70"/>
      <c r="G135" s="71"/>
      <c r="H135" s="71"/>
      <c r="I135" s="100"/>
      <c r="J135" s="72"/>
      <c r="K135" s="73"/>
      <c r="L135" s="74"/>
      <c r="M135" s="75"/>
      <c r="N135" s="75">
        <f t="shared" si="894"/>
        <v>0</v>
      </c>
      <c r="O135" s="76"/>
      <c r="P135" s="77"/>
      <c r="Q135" s="78" t="str">
        <f t="shared" ref="Q135" si="907">IF(COUNT(V136:Z136,AP136)=0,0,IF(Q136=ROUNDDOWN(W136,0),CONCATENATE("ﾌﾞ-P",W135),IF(Q136=ROUNDDOWN(X136,0),CONCATENATE("ｾ-P",X135),IF(Q136=ROUNDDOWN(Y136,0),CONCATENATE("コ-P",Y135),IF(Q136=ROUNDDOWN(Z136,0),CONCATENATE("施-P",Z135),IF(Q136=ROUNDDOWN(AP136,0),CONCATENATE("歩-",AP135),IF(Q136=ROUNDDOWN(V136,-1),CONCATENATE(V135))))))))</f>
        <v>ﾌﾞ-P</v>
      </c>
      <c r="R135" s="79"/>
      <c r="S135" s="80"/>
      <c r="T135" s="80"/>
      <c r="U135" s="81"/>
      <c r="V135" s="82"/>
      <c r="W135" s="83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4"/>
      <c r="AJ135" s="85"/>
      <c r="AK135" s="86"/>
      <c r="AL135" s="86"/>
      <c r="AM135" s="86"/>
      <c r="AN135" s="86"/>
      <c r="AO135" s="80"/>
      <c r="AP135" s="80" t="str">
        <f>IF(AND($V136&lt;=0,$AH136=0,$AO136=0),"見積",IF(AND($V136=0,$AH136&lt;=0,$AO136=0),"材",IF(AND($V136=0,$AH136=0,$AO136&lt;=0),"労","複合")))</f>
        <v>複合</v>
      </c>
      <c r="AQ135" s="17"/>
    </row>
    <row r="136" spans="2:43" s="8" customFormat="1" ht="20.25" customHeight="1">
      <c r="B136" s="101"/>
      <c r="C136" s="87"/>
      <c r="D136" s="87"/>
      <c r="E136" s="88"/>
      <c r="F136" s="89"/>
      <c r="G136" s="90"/>
      <c r="H136" s="90"/>
      <c r="I136" s="105"/>
      <c r="J136" s="72"/>
      <c r="K136" s="73"/>
      <c r="L136" s="74"/>
      <c r="M136" s="91">
        <f>(C136)</f>
        <v>0</v>
      </c>
      <c r="N136" s="91">
        <f t="shared" si="894"/>
        <v>0</v>
      </c>
      <c r="O136" s="92">
        <f>E136</f>
        <v>0</v>
      </c>
      <c r="P136" s="93">
        <f t="shared" ref="P136" si="908">F136</f>
        <v>0</v>
      </c>
      <c r="Q136" s="94">
        <f>ROUNDDOWN(IF(COUNT($AP136)=0,0,MIN($AP136)),0)</f>
        <v>0</v>
      </c>
      <c r="R136" s="95"/>
      <c r="S136" s="96"/>
      <c r="T136" s="96"/>
      <c r="U136" s="62"/>
      <c r="V136" s="63" t="str">
        <f t="shared" ref="V136" si="909">IF(COUNT(R136:T136)=0,"",ROUNDDOWN(MIN(R136:T136)*U136,-1))</f>
        <v/>
      </c>
      <c r="W136" s="97"/>
      <c r="X136" s="96"/>
      <c r="Y136" s="96"/>
      <c r="Z136" s="96"/>
      <c r="AA136" s="96">
        <f t="shared" ref="AA136" si="910">MIN(V136:Z136)</f>
        <v>0</v>
      </c>
      <c r="AB136" s="98"/>
      <c r="AC136" s="96">
        <f t="shared" ref="AC136" si="911">AA136*AB136</f>
        <v>0</v>
      </c>
      <c r="AD136" s="98"/>
      <c r="AE136" s="98"/>
      <c r="AF136" s="98"/>
      <c r="AG136" s="98"/>
      <c r="AH136" s="96">
        <f t="shared" ref="AH136" si="912">AC136*((1+AD136)+AE136+AF136+AG136)</f>
        <v>0</v>
      </c>
      <c r="AI136" s="96">
        <f>IF($AI135="",0,VLOOKUP(AI135,#REF!,2,FALSE))</f>
        <v>0</v>
      </c>
      <c r="AJ136" s="96">
        <f>IF($AJ135="",0,VLOOKUP(AJ135,#REF!,2,FALSE))</f>
        <v>0</v>
      </c>
      <c r="AK136" s="96">
        <f t="shared" ref="AK136:AL136" si="913">IF(AI136="","",AI136*AK135)</f>
        <v>0</v>
      </c>
      <c r="AL136" s="96">
        <f t="shared" si="913"/>
        <v>0</v>
      </c>
      <c r="AM136" s="96">
        <v>0</v>
      </c>
      <c r="AN136" s="96">
        <f t="shared" ref="AN136" si="914">IF(AI136="",0,AK136*AN135)+IF(AJ136="",0,AL136*AN135)</f>
        <v>0</v>
      </c>
      <c r="AO136" s="96">
        <f t="shared" ref="AO136" si="915">SUM(AK136:AN136)</f>
        <v>0</v>
      </c>
      <c r="AP136" s="96">
        <f t="shared" ref="AP136" si="916">AH136+AO136</f>
        <v>0</v>
      </c>
      <c r="AQ136" s="17"/>
    </row>
    <row r="137" spans="2:43" s="8" customFormat="1" ht="20.25" customHeight="1">
      <c r="B137" s="99"/>
      <c r="C137" s="68"/>
      <c r="D137" s="68"/>
      <c r="E137" s="69"/>
      <c r="F137" s="70"/>
      <c r="G137" s="71"/>
      <c r="H137" s="71"/>
      <c r="I137" s="100"/>
      <c r="J137" s="72"/>
      <c r="K137" s="73"/>
      <c r="L137" s="74"/>
      <c r="M137" s="75"/>
      <c r="N137" s="75">
        <f t="shared" si="894"/>
        <v>0</v>
      </c>
      <c r="O137" s="76"/>
      <c r="P137" s="77"/>
      <c r="Q137" s="78" t="str">
        <f t="shared" ref="Q137" si="917">IF(COUNT(V138:Z138,AP138)=0,0,IF(Q138=ROUNDDOWN(W138,0),CONCATENATE("ﾌﾞ-P",W137),IF(Q138=ROUNDDOWN(X138,0),CONCATENATE("ｾ-P",X137),IF(Q138=ROUNDDOWN(Y138,0),CONCATENATE("コ-P",Y137),IF(Q138=ROUNDDOWN(Z138,0),CONCATENATE("施-P",Z137),IF(Q138=ROUNDDOWN(AP138,0),CONCATENATE("歩-",AP137),IF(Q138=ROUNDDOWN(V138,-1),CONCATENATE(V137))))))))</f>
        <v>ﾌﾞ-P</v>
      </c>
      <c r="R137" s="79"/>
      <c r="S137" s="80"/>
      <c r="T137" s="80"/>
      <c r="U137" s="81"/>
      <c r="V137" s="82"/>
      <c r="W137" s="83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4"/>
      <c r="AJ137" s="85"/>
      <c r="AK137" s="86"/>
      <c r="AL137" s="86"/>
      <c r="AM137" s="86"/>
      <c r="AN137" s="86"/>
      <c r="AO137" s="80"/>
      <c r="AP137" s="80" t="str">
        <f>IF(AND($V138&lt;=0,$AH138=0,$AO138=0),"見積",IF(AND($V138=0,$AH138&lt;=0,$AO138=0),"材",IF(AND($V138=0,$AH138=0,$AO138&lt;=0),"労","複合")))</f>
        <v>複合</v>
      </c>
      <c r="AQ137" s="17"/>
    </row>
    <row r="138" spans="2:43" s="8" customFormat="1" ht="20.25" customHeight="1">
      <c r="B138" s="101"/>
      <c r="C138" s="87"/>
      <c r="D138" s="87"/>
      <c r="E138" s="88"/>
      <c r="F138" s="89"/>
      <c r="G138" s="90"/>
      <c r="H138" s="90"/>
      <c r="I138" s="105"/>
      <c r="J138" s="72"/>
      <c r="K138" s="73"/>
      <c r="L138" s="74"/>
      <c r="M138" s="91">
        <f>(C138)</f>
        <v>0</v>
      </c>
      <c r="N138" s="91">
        <f t="shared" si="894"/>
        <v>0</v>
      </c>
      <c r="O138" s="92">
        <f>E138</f>
        <v>0</v>
      </c>
      <c r="P138" s="93">
        <f t="shared" ref="P138" si="918">F138</f>
        <v>0</v>
      </c>
      <c r="Q138" s="94">
        <f>ROUNDDOWN(IF(COUNT($AP138)=0,0,MIN($AP138)),0)</f>
        <v>0</v>
      </c>
      <c r="R138" s="95"/>
      <c r="S138" s="96"/>
      <c r="T138" s="96"/>
      <c r="U138" s="62"/>
      <c r="V138" s="63" t="str">
        <f t="shared" ref="V138" si="919">IF(COUNT(R138:T138)=0,"",ROUNDDOWN(MIN(R138:T138)*U138,-1))</f>
        <v/>
      </c>
      <c r="W138" s="97"/>
      <c r="X138" s="96"/>
      <c r="Y138" s="96"/>
      <c r="Z138" s="96"/>
      <c r="AA138" s="96">
        <f t="shared" ref="AA138" si="920">MIN(V138:Z138)</f>
        <v>0</v>
      </c>
      <c r="AB138" s="98"/>
      <c r="AC138" s="96">
        <f t="shared" ref="AC138" si="921">AA138*AB138</f>
        <v>0</v>
      </c>
      <c r="AD138" s="98"/>
      <c r="AE138" s="98"/>
      <c r="AF138" s="98"/>
      <c r="AG138" s="98"/>
      <c r="AH138" s="96">
        <f t="shared" ref="AH138" si="922">AC138*((1+AD138)+AE138+AF138+AG138)</f>
        <v>0</v>
      </c>
      <c r="AI138" s="96">
        <f>IF($AI137="",0,VLOOKUP(AI137,#REF!,2,FALSE))</f>
        <v>0</v>
      </c>
      <c r="AJ138" s="96">
        <f>IF($AJ137="",0,VLOOKUP(AJ137,#REF!,2,FALSE))</f>
        <v>0</v>
      </c>
      <c r="AK138" s="96">
        <f t="shared" ref="AK138:AL138" si="923">IF(AI138="","",AI138*AK137)</f>
        <v>0</v>
      </c>
      <c r="AL138" s="96">
        <f t="shared" si="923"/>
        <v>0</v>
      </c>
      <c r="AM138" s="96">
        <v>0</v>
      </c>
      <c r="AN138" s="96">
        <f t="shared" ref="AN138" si="924">IF(AI138="",0,AK138*AN137)+IF(AJ138="",0,AL138*AN137)</f>
        <v>0</v>
      </c>
      <c r="AO138" s="96">
        <f t="shared" ref="AO138" si="925">SUM(AK138:AN138)</f>
        <v>0</v>
      </c>
      <c r="AP138" s="96">
        <f t="shared" ref="AP138" si="926">AH138+AO138</f>
        <v>0</v>
      </c>
      <c r="AQ138" s="17"/>
    </row>
    <row r="139" spans="2:43" s="8" customFormat="1" ht="20.25" customHeight="1">
      <c r="B139" s="99"/>
      <c r="C139" s="68"/>
      <c r="D139" s="68"/>
      <c r="E139" s="69"/>
      <c r="F139" s="70"/>
      <c r="G139" s="71"/>
      <c r="H139" s="71"/>
      <c r="I139" s="100"/>
      <c r="J139" s="72"/>
      <c r="K139" s="73"/>
      <c r="L139" s="74"/>
      <c r="M139" s="75"/>
      <c r="N139" s="75">
        <f t="shared" si="894"/>
        <v>0</v>
      </c>
      <c r="O139" s="76"/>
      <c r="P139" s="77"/>
      <c r="Q139" s="78" t="str">
        <f t="shared" ref="Q139" si="927">IF(COUNT(V140:Z140,AP140)=0,0,IF(Q140=ROUNDDOWN(W140,0),CONCATENATE("ﾌﾞ-P",W139),IF(Q140=ROUNDDOWN(X140,0),CONCATENATE("ｾ-P",X139),IF(Q140=ROUNDDOWN(Y140,0),CONCATENATE("コ-P",Y139),IF(Q140=ROUNDDOWN(Z140,0),CONCATENATE("施-P",Z139),IF(Q140=ROUNDDOWN(AP140,0),CONCATENATE("歩-",AP139),IF(Q140=ROUNDDOWN(V140,-1),CONCATENATE(V139))))))))</f>
        <v>ﾌﾞ-P</v>
      </c>
      <c r="R139" s="79"/>
      <c r="S139" s="80"/>
      <c r="T139" s="80"/>
      <c r="U139" s="81"/>
      <c r="V139" s="82"/>
      <c r="W139" s="83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4"/>
      <c r="AJ139" s="85"/>
      <c r="AK139" s="86"/>
      <c r="AL139" s="86"/>
      <c r="AM139" s="86"/>
      <c r="AN139" s="86"/>
      <c r="AO139" s="80"/>
      <c r="AP139" s="80" t="str">
        <f>IF(AND($V140&lt;=0,$AH140=0,$AO140=0),"見積",IF(AND($V140=0,$AH140&lt;=0,$AO140=0),"材",IF(AND($V140=0,$AH140=0,$AO140&lt;=0),"労","複合")))</f>
        <v>複合</v>
      </c>
      <c r="AQ139" s="17"/>
    </row>
    <row r="140" spans="2:43" s="8" customFormat="1" ht="20.25" customHeight="1">
      <c r="B140" s="101"/>
      <c r="C140" s="87"/>
      <c r="D140" s="87"/>
      <c r="E140" s="88"/>
      <c r="F140" s="89"/>
      <c r="G140" s="90"/>
      <c r="H140" s="90"/>
      <c r="I140" s="105"/>
      <c r="J140" s="72"/>
      <c r="K140" s="73"/>
      <c r="L140" s="74"/>
      <c r="M140" s="91">
        <f>(C140)</f>
        <v>0</v>
      </c>
      <c r="N140" s="91">
        <f t="shared" si="894"/>
        <v>0</v>
      </c>
      <c r="O140" s="92">
        <f>E140</f>
        <v>0</v>
      </c>
      <c r="P140" s="93">
        <f t="shared" ref="P140" si="928">F140</f>
        <v>0</v>
      </c>
      <c r="Q140" s="94">
        <f>ROUNDDOWN(IF(COUNT($AP140)=0,0,MIN($AP140)),0)</f>
        <v>0</v>
      </c>
      <c r="R140" s="95"/>
      <c r="S140" s="96"/>
      <c r="T140" s="96"/>
      <c r="U140" s="62"/>
      <c r="V140" s="63" t="str">
        <f t="shared" ref="V140" si="929">IF(COUNT(R140:T140)=0,"",ROUNDDOWN(MIN(R140:T140)*U140,-1))</f>
        <v/>
      </c>
      <c r="W140" s="97"/>
      <c r="X140" s="96"/>
      <c r="Y140" s="96"/>
      <c r="Z140" s="96"/>
      <c r="AA140" s="96">
        <f t="shared" ref="AA140" si="930">MIN(V140:Z140)</f>
        <v>0</v>
      </c>
      <c r="AB140" s="98"/>
      <c r="AC140" s="96">
        <f t="shared" ref="AC140" si="931">AA140*AB140</f>
        <v>0</v>
      </c>
      <c r="AD140" s="98"/>
      <c r="AE140" s="98"/>
      <c r="AF140" s="98"/>
      <c r="AG140" s="98"/>
      <c r="AH140" s="96">
        <f t="shared" ref="AH140" si="932">AC140*((1+AD140)+AE140+AF140+AG140)</f>
        <v>0</v>
      </c>
      <c r="AI140" s="96">
        <f>IF($AI139="",0,VLOOKUP(AI139,#REF!,2,FALSE))</f>
        <v>0</v>
      </c>
      <c r="AJ140" s="96">
        <f>IF($AJ139="",0,VLOOKUP(AJ139,#REF!,2,FALSE))</f>
        <v>0</v>
      </c>
      <c r="AK140" s="96">
        <f t="shared" ref="AK140:AL140" si="933">IF(AI140="","",AI140*AK139)</f>
        <v>0</v>
      </c>
      <c r="AL140" s="96">
        <f t="shared" si="933"/>
        <v>0</v>
      </c>
      <c r="AM140" s="96">
        <v>0</v>
      </c>
      <c r="AN140" s="96">
        <f t="shared" ref="AN140" si="934">IF(AI140="",0,AK140*AN139)+IF(AJ140="",0,AL140*AN139)</f>
        <v>0</v>
      </c>
      <c r="AO140" s="96">
        <f t="shared" ref="AO140" si="935">SUM(AK140:AN140)</f>
        <v>0</v>
      </c>
      <c r="AP140" s="96">
        <f t="shared" ref="AP140" si="936">AH140+AO140</f>
        <v>0</v>
      </c>
      <c r="AQ140" s="17"/>
    </row>
    <row r="141" spans="2:43" s="8" customFormat="1" ht="20.25" customHeight="1">
      <c r="B141" s="99"/>
      <c r="C141" s="68"/>
      <c r="D141" s="68"/>
      <c r="E141" s="69"/>
      <c r="F141" s="70"/>
      <c r="G141" s="71"/>
      <c r="H141" s="71"/>
      <c r="I141" s="100"/>
      <c r="J141" s="72"/>
      <c r="K141" s="73"/>
      <c r="L141" s="74"/>
      <c r="M141" s="75"/>
      <c r="N141" s="75">
        <f t="shared" si="894"/>
        <v>0</v>
      </c>
      <c r="O141" s="76"/>
      <c r="P141" s="77"/>
      <c r="Q141" s="78" t="str">
        <f t="shared" ref="Q141" si="937">IF(COUNT(V142:Z142,AP142)=0,0,IF(Q142=ROUNDDOWN(W142,0),CONCATENATE("ﾌﾞ-P",W141),IF(Q142=ROUNDDOWN(X142,0),CONCATENATE("ｾ-P",X141),IF(Q142=ROUNDDOWN(Y142,0),CONCATENATE("コ-P",Y141),IF(Q142=ROUNDDOWN(Z142,0),CONCATENATE("施-P",Z141),IF(Q142=ROUNDDOWN(AP142,0),CONCATENATE("歩-",AP141),IF(Q142=ROUNDDOWN(V142,-1),CONCATENATE(V141))))))))</f>
        <v>ﾌﾞ-P</v>
      </c>
      <c r="R141" s="79"/>
      <c r="S141" s="80"/>
      <c r="T141" s="80"/>
      <c r="U141" s="81"/>
      <c r="V141" s="82"/>
      <c r="W141" s="83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4"/>
      <c r="AJ141" s="85"/>
      <c r="AK141" s="86"/>
      <c r="AL141" s="86"/>
      <c r="AM141" s="86"/>
      <c r="AN141" s="86"/>
      <c r="AO141" s="80"/>
      <c r="AP141" s="80" t="str">
        <f>IF(AND($V142&lt;=0,$AH142=0,$AO142=0),"見積",IF(AND($V142=0,$AH142&lt;=0,$AO142=0),"材",IF(AND($V142=0,$AH142=0,$AO142&lt;=0),"労","複合")))</f>
        <v>複合</v>
      </c>
      <c r="AQ141" s="17"/>
    </row>
    <row r="142" spans="2:43" s="8" customFormat="1" ht="20.25" customHeight="1">
      <c r="B142" s="101"/>
      <c r="C142" s="87"/>
      <c r="D142" s="87"/>
      <c r="E142" s="88"/>
      <c r="F142" s="89"/>
      <c r="G142" s="90"/>
      <c r="H142" s="90"/>
      <c r="I142" s="105"/>
      <c r="J142" s="72"/>
      <c r="K142" s="73"/>
      <c r="L142" s="74"/>
      <c r="M142" s="91">
        <f>(C142)</f>
        <v>0</v>
      </c>
      <c r="N142" s="91">
        <f t="shared" si="894"/>
        <v>0</v>
      </c>
      <c r="O142" s="92">
        <f>E142</f>
        <v>0</v>
      </c>
      <c r="P142" s="93">
        <f t="shared" ref="P142" si="938">F142</f>
        <v>0</v>
      </c>
      <c r="Q142" s="94">
        <f>ROUNDDOWN(IF(COUNT($AP142)=0,0,MIN($AP142)),0)</f>
        <v>0</v>
      </c>
      <c r="R142" s="95"/>
      <c r="S142" s="96"/>
      <c r="T142" s="96"/>
      <c r="U142" s="62"/>
      <c r="V142" s="63" t="str">
        <f t="shared" ref="V142" si="939">IF(COUNT(R142:T142)=0,"",ROUNDDOWN(MIN(R142:T142)*U142,-1))</f>
        <v/>
      </c>
      <c r="W142" s="97"/>
      <c r="X142" s="96"/>
      <c r="Y142" s="96"/>
      <c r="Z142" s="96"/>
      <c r="AA142" s="96">
        <f t="shared" ref="AA142" si="940">MIN(V142:Z142)</f>
        <v>0</v>
      </c>
      <c r="AB142" s="98"/>
      <c r="AC142" s="96">
        <f t="shared" ref="AC142" si="941">AA142*AB142</f>
        <v>0</v>
      </c>
      <c r="AD142" s="98"/>
      <c r="AE142" s="98"/>
      <c r="AF142" s="98"/>
      <c r="AG142" s="98"/>
      <c r="AH142" s="96">
        <f t="shared" ref="AH142" si="942">AC142*((1+AD142)+AE142+AF142+AG142)</f>
        <v>0</v>
      </c>
      <c r="AI142" s="96">
        <f>IF($AI141="",0,VLOOKUP(AI141,#REF!,2,FALSE))</f>
        <v>0</v>
      </c>
      <c r="AJ142" s="96">
        <f>IF($AJ141="",0,VLOOKUP(AJ141,#REF!,2,FALSE))</f>
        <v>0</v>
      </c>
      <c r="AK142" s="96">
        <f t="shared" ref="AK142:AL142" si="943">IF(AI142="","",AI142*AK141)</f>
        <v>0</v>
      </c>
      <c r="AL142" s="96">
        <f t="shared" si="943"/>
        <v>0</v>
      </c>
      <c r="AM142" s="96">
        <v>0</v>
      </c>
      <c r="AN142" s="96">
        <f t="shared" ref="AN142" si="944">IF(AI142="",0,AK142*AN141)+IF(AJ142="",0,AL142*AN141)</f>
        <v>0</v>
      </c>
      <c r="AO142" s="96">
        <f t="shared" ref="AO142" si="945">SUM(AK142:AN142)</f>
        <v>0</v>
      </c>
      <c r="AP142" s="96">
        <f t="shared" ref="AP142" si="946">AH142+AO142</f>
        <v>0</v>
      </c>
      <c r="AQ142" s="17"/>
    </row>
    <row r="143" spans="2:43" s="8" customFormat="1" ht="20.25" customHeight="1">
      <c r="B143" s="99"/>
      <c r="C143" s="68"/>
      <c r="D143" s="68"/>
      <c r="E143" s="69"/>
      <c r="F143" s="70"/>
      <c r="G143" s="71"/>
      <c r="H143" s="71"/>
      <c r="I143" s="100"/>
      <c r="J143" s="72"/>
      <c r="K143" s="73"/>
      <c r="L143" s="74"/>
      <c r="M143" s="75"/>
      <c r="N143" s="75">
        <f t="shared" si="894"/>
        <v>0</v>
      </c>
      <c r="O143" s="76"/>
      <c r="P143" s="77"/>
      <c r="Q143" s="78" t="str">
        <f t="shared" ref="Q143" si="947">IF(COUNT(V144:Z144,AP144)=0,0,IF(Q144=ROUNDDOWN(W144,0),CONCATENATE("ﾌﾞ-P",W143),IF(Q144=ROUNDDOWN(X144,0),CONCATENATE("ｾ-P",X143),IF(Q144=ROUNDDOWN(Y144,0),CONCATENATE("コ-P",Y143),IF(Q144=ROUNDDOWN(Z144,0),CONCATENATE("施-P",Z143),IF(Q144=ROUNDDOWN(AP144,0),CONCATENATE("歩-",AP143),IF(Q144=ROUNDDOWN(V144,-1),CONCATENATE(V143))))))))</f>
        <v>ﾌﾞ-P</v>
      </c>
      <c r="R143" s="79"/>
      <c r="S143" s="80"/>
      <c r="T143" s="80"/>
      <c r="U143" s="81"/>
      <c r="V143" s="82"/>
      <c r="W143" s="83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4"/>
      <c r="AJ143" s="85"/>
      <c r="AK143" s="86"/>
      <c r="AL143" s="86"/>
      <c r="AM143" s="86"/>
      <c r="AN143" s="86"/>
      <c r="AO143" s="80"/>
      <c r="AP143" s="80" t="str">
        <f>IF(AND($V144&lt;=0,$AH144=0,$AO144=0),"見積",IF(AND($V144=0,$AH144&lt;=0,$AO144=0),"材",IF(AND($V144=0,$AH144=0,$AO144&lt;=0),"労","複合")))</f>
        <v>複合</v>
      </c>
      <c r="AQ143" s="17"/>
    </row>
    <row r="144" spans="2:43" s="8" customFormat="1" ht="20.25" customHeight="1">
      <c r="B144" s="101"/>
      <c r="C144" s="87"/>
      <c r="D144" s="87"/>
      <c r="E144" s="88"/>
      <c r="F144" s="89"/>
      <c r="G144" s="90"/>
      <c r="H144" s="90"/>
      <c r="I144" s="105"/>
      <c r="J144" s="72"/>
      <c r="K144" s="73"/>
      <c r="L144" s="74"/>
      <c r="M144" s="91">
        <f>(C144)</f>
        <v>0</v>
      </c>
      <c r="N144" s="91">
        <f t="shared" si="894"/>
        <v>0</v>
      </c>
      <c r="O144" s="92">
        <f>E144</f>
        <v>0</v>
      </c>
      <c r="P144" s="93">
        <f t="shared" ref="P144" si="948">F144</f>
        <v>0</v>
      </c>
      <c r="Q144" s="94">
        <f>ROUNDDOWN(IF(COUNT($AP144)=0,0,MIN($AP144)),0)</f>
        <v>0</v>
      </c>
      <c r="R144" s="95"/>
      <c r="S144" s="96"/>
      <c r="T144" s="96"/>
      <c r="U144" s="62"/>
      <c r="V144" s="63" t="str">
        <f t="shared" ref="V144" si="949">IF(COUNT(R144:T144)=0,"",ROUNDDOWN(MIN(R144:T144)*U144,-1))</f>
        <v/>
      </c>
      <c r="W144" s="97"/>
      <c r="X144" s="96"/>
      <c r="Y144" s="96"/>
      <c r="Z144" s="96"/>
      <c r="AA144" s="96">
        <f t="shared" ref="AA144" si="950">MIN(V144:Z144)</f>
        <v>0</v>
      </c>
      <c r="AB144" s="98"/>
      <c r="AC144" s="96">
        <f t="shared" ref="AC144" si="951">AA144*AB144</f>
        <v>0</v>
      </c>
      <c r="AD144" s="98"/>
      <c r="AE144" s="98"/>
      <c r="AF144" s="98"/>
      <c r="AG144" s="98"/>
      <c r="AH144" s="96">
        <f t="shared" ref="AH144" si="952">AC144*((1+AD144)+AE144+AF144+AG144)</f>
        <v>0</v>
      </c>
      <c r="AI144" s="96">
        <f>IF($AI143="",0,VLOOKUP(AI143,#REF!,2,FALSE))</f>
        <v>0</v>
      </c>
      <c r="AJ144" s="96">
        <f>IF($AJ143="",0,VLOOKUP(AJ143,#REF!,2,FALSE))</f>
        <v>0</v>
      </c>
      <c r="AK144" s="96">
        <f t="shared" ref="AK144:AL144" si="953">IF(AI144="","",AI144*AK143)</f>
        <v>0</v>
      </c>
      <c r="AL144" s="96">
        <f t="shared" si="953"/>
        <v>0</v>
      </c>
      <c r="AM144" s="96">
        <v>0</v>
      </c>
      <c r="AN144" s="96">
        <f t="shared" ref="AN144" si="954">IF(AI144="",0,AK144*AN143)+IF(AJ144="",0,AL144*AN143)</f>
        <v>0</v>
      </c>
      <c r="AO144" s="96">
        <f t="shared" ref="AO144" si="955">SUM(AK144:AN144)</f>
        <v>0</v>
      </c>
      <c r="AP144" s="96">
        <f t="shared" ref="AP144" si="956">AH144+AO144</f>
        <v>0</v>
      </c>
      <c r="AQ144" s="17"/>
    </row>
    <row r="145" spans="2:43" s="8" customFormat="1" ht="20.25" customHeight="1">
      <c r="B145" s="99"/>
      <c r="C145" s="68"/>
      <c r="D145" s="68"/>
      <c r="E145" s="69"/>
      <c r="F145" s="70"/>
      <c r="G145" s="71"/>
      <c r="H145" s="71"/>
      <c r="I145" s="100"/>
      <c r="J145" s="72"/>
      <c r="K145" s="73"/>
      <c r="L145" s="74"/>
      <c r="M145" s="75"/>
      <c r="N145" s="75">
        <f t="shared" si="894"/>
        <v>0</v>
      </c>
      <c r="O145" s="76"/>
      <c r="P145" s="77"/>
      <c r="Q145" s="78" t="str">
        <f t="shared" ref="Q145" si="957">IF(COUNT(V146:Z146,AP146)=0,0,IF(Q146=ROUNDDOWN(W146,0),CONCATENATE("ﾌﾞ-P",W145),IF(Q146=ROUNDDOWN(X146,0),CONCATENATE("ｾ-P",X145),IF(Q146=ROUNDDOWN(Y146,0),CONCATENATE("コ-P",Y145),IF(Q146=ROUNDDOWN(Z146,0),CONCATENATE("施-P",Z145),IF(Q146=ROUNDDOWN(AP146,0),CONCATENATE("歩-",AP145),IF(Q146=ROUNDDOWN(V146,-1),CONCATENATE(V145))))))))</f>
        <v>ﾌﾞ-P</v>
      </c>
      <c r="R145" s="79"/>
      <c r="S145" s="80"/>
      <c r="T145" s="80"/>
      <c r="U145" s="81"/>
      <c r="V145" s="82"/>
      <c r="W145" s="83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4"/>
      <c r="AJ145" s="85"/>
      <c r="AK145" s="86"/>
      <c r="AL145" s="86"/>
      <c r="AM145" s="86"/>
      <c r="AN145" s="86"/>
      <c r="AO145" s="80"/>
      <c r="AP145" s="80" t="str">
        <f>IF(AND($V146&lt;=0,$AH146=0,$AO146=0),"見積",IF(AND($V146=0,$AH146&lt;=0,$AO146=0),"材",IF(AND($V146=0,$AH146=0,$AO146&lt;=0),"労","複合")))</f>
        <v>複合</v>
      </c>
      <c r="AQ145" s="17"/>
    </row>
    <row r="146" spans="2:43" s="8" customFormat="1" ht="20.25" customHeight="1">
      <c r="B146" s="101"/>
      <c r="C146" s="87"/>
      <c r="D146" s="87"/>
      <c r="E146" s="88"/>
      <c r="F146" s="89"/>
      <c r="G146" s="90"/>
      <c r="H146" s="90"/>
      <c r="I146" s="105"/>
      <c r="J146" s="72"/>
      <c r="K146" s="73"/>
      <c r="L146" s="74"/>
      <c r="M146" s="91">
        <f>(C146)</f>
        <v>0</v>
      </c>
      <c r="N146" s="91">
        <f t="shared" si="894"/>
        <v>0</v>
      </c>
      <c r="O146" s="92">
        <f>E146</f>
        <v>0</v>
      </c>
      <c r="P146" s="93">
        <f t="shared" ref="P146" si="958">F146</f>
        <v>0</v>
      </c>
      <c r="Q146" s="94">
        <f>ROUNDDOWN(IF(COUNT($AP146)=0,0,MIN($AP146)),0)</f>
        <v>0</v>
      </c>
      <c r="R146" s="95"/>
      <c r="S146" s="96"/>
      <c r="T146" s="96"/>
      <c r="U146" s="62"/>
      <c r="V146" s="63" t="str">
        <f t="shared" ref="V146" si="959">IF(COUNT(R146:T146)=0,"",ROUNDDOWN(MIN(R146:T146)*U146,-1))</f>
        <v/>
      </c>
      <c r="W146" s="97"/>
      <c r="X146" s="96"/>
      <c r="Y146" s="96"/>
      <c r="Z146" s="96"/>
      <c r="AA146" s="96">
        <f t="shared" ref="AA146" si="960">MIN(V146:Z146)</f>
        <v>0</v>
      </c>
      <c r="AB146" s="98"/>
      <c r="AC146" s="96">
        <f t="shared" ref="AC146" si="961">AA146*AB146</f>
        <v>0</v>
      </c>
      <c r="AD146" s="98"/>
      <c r="AE146" s="98"/>
      <c r="AF146" s="98"/>
      <c r="AG146" s="98"/>
      <c r="AH146" s="96">
        <f t="shared" ref="AH146" si="962">AC146*((1+AD146)+AE146+AF146+AG146)</f>
        <v>0</v>
      </c>
      <c r="AI146" s="96">
        <f>IF($AI145="",0,VLOOKUP(AI145,#REF!,2,FALSE))</f>
        <v>0</v>
      </c>
      <c r="AJ146" s="96">
        <f>IF($AJ145="",0,VLOOKUP(AJ145,#REF!,2,FALSE))</f>
        <v>0</v>
      </c>
      <c r="AK146" s="96">
        <f t="shared" ref="AK146:AL146" si="963">IF(AI146="","",AI146*AK145)</f>
        <v>0</v>
      </c>
      <c r="AL146" s="96">
        <f t="shared" si="963"/>
        <v>0</v>
      </c>
      <c r="AM146" s="96">
        <v>0</v>
      </c>
      <c r="AN146" s="96">
        <f t="shared" ref="AN146" si="964">IF(AI146="",0,AK146*AN145)+IF(AJ146="",0,AL146*AN145)</f>
        <v>0</v>
      </c>
      <c r="AO146" s="96">
        <f t="shared" ref="AO146" si="965">SUM(AK146:AN146)</f>
        <v>0</v>
      </c>
      <c r="AP146" s="96">
        <f t="shared" ref="AP146" si="966">AH146+AO146</f>
        <v>0</v>
      </c>
      <c r="AQ146" s="17"/>
    </row>
    <row r="147" spans="2:43" s="8" customFormat="1" ht="20.25" customHeight="1">
      <c r="B147" s="99"/>
      <c r="C147" s="68"/>
      <c r="D147" s="68"/>
      <c r="E147" s="69"/>
      <c r="F147" s="70"/>
      <c r="G147" s="71"/>
      <c r="H147" s="71"/>
      <c r="I147" s="100"/>
      <c r="J147" s="72"/>
      <c r="K147" s="73"/>
      <c r="L147" s="74"/>
      <c r="M147" s="75"/>
      <c r="N147" s="75">
        <f t="shared" si="894"/>
        <v>0</v>
      </c>
      <c r="O147" s="76"/>
      <c r="P147" s="77"/>
      <c r="Q147" s="78" t="str">
        <f t="shared" ref="Q147" si="967">IF(COUNT(V148:Z148,AP148)=0,0,IF(Q148=ROUNDDOWN(W148,0),CONCATENATE("ﾌﾞ-P",W147),IF(Q148=ROUNDDOWN(X148,0),CONCATENATE("ｾ-P",X147),IF(Q148=ROUNDDOWN(Y148,0),CONCATENATE("コ-P",Y147),IF(Q148=ROUNDDOWN(Z148,0),CONCATENATE("施-P",Z147),IF(Q148=ROUNDDOWN(AP148,0),CONCATENATE("歩-",AP147),IF(Q148=ROUNDDOWN(V148,-1),CONCATENATE(V147))))))))</f>
        <v>ﾌﾞ-P</v>
      </c>
      <c r="R147" s="79"/>
      <c r="S147" s="80"/>
      <c r="T147" s="80"/>
      <c r="U147" s="81"/>
      <c r="V147" s="82"/>
      <c r="W147" s="83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4"/>
      <c r="AJ147" s="85"/>
      <c r="AK147" s="86"/>
      <c r="AL147" s="86"/>
      <c r="AM147" s="86"/>
      <c r="AN147" s="86"/>
      <c r="AO147" s="80"/>
      <c r="AP147" s="80" t="str">
        <f>IF(AND($V148&lt;=0,$AH148=0,$AO148=0),"見積",IF(AND($V148=0,$AH148&lt;=0,$AO148=0),"材",IF(AND($V148=0,$AH148=0,$AO148&lt;=0),"労","複合")))</f>
        <v>複合</v>
      </c>
      <c r="AQ147" s="17"/>
    </row>
    <row r="148" spans="2:43" s="8" customFormat="1" ht="20.25" customHeight="1">
      <c r="B148" s="101"/>
      <c r="C148" s="87"/>
      <c r="D148" s="87"/>
      <c r="E148" s="88"/>
      <c r="F148" s="89"/>
      <c r="G148" s="90"/>
      <c r="H148" s="90"/>
      <c r="I148" s="105"/>
      <c r="J148" s="72"/>
      <c r="K148" s="73"/>
      <c r="L148" s="74"/>
      <c r="M148" s="91">
        <f>(C148)</f>
        <v>0</v>
      </c>
      <c r="N148" s="91">
        <f t="shared" si="894"/>
        <v>0</v>
      </c>
      <c r="O148" s="92">
        <f>E148</f>
        <v>0</v>
      </c>
      <c r="P148" s="93">
        <f t="shared" ref="P148" si="968">F148</f>
        <v>0</v>
      </c>
      <c r="Q148" s="94">
        <f>ROUNDDOWN(IF(COUNT($AP148)=0,0,MIN($AP148)),0)</f>
        <v>0</v>
      </c>
      <c r="R148" s="95"/>
      <c r="S148" s="96"/>
      <c r="T148" s="96"/>
      <c r="U148" s="62"/>
      <c r="V148" s="63" t="str">
        <f t="shared" ref="V148" si="969">IF(COUNT(R148:T148)=0,"",ROUNDDOWN(MIN(R148:T148)*U148,-1))</f>
        <v/>
      </c>
      <c r="W148" s="97"/>
      <c r="X148" s="96"/>
      <c r="Y148" s="96"/>
      <c r="Z148" s="96"/>
      <c r="AA148" s="96">
        <f t="shared" ref="AA148" si="970">MIN(V148:Z148)</f>
        <v>0</v>
      </c>
      <c r="AB148" s="98"/>
      <c r="AC148" s="96">
        <f t="shared" ref="AC148" si="971">AA148*AB148</f>
        <v>0</v>
      </c>
      <c r="AD148" s="98"/>
      <c r="AE148" s="98"/>
      <c r="AF148" s="98"/>
      <c r="AG148" s="98"/>
      <c r="AH148" s="96">
        <f t="shared" ref="AH148" si="972">AC148*((1+AD148)+AE148+AF148+AG148)</f>
        <v>0</v>
      </c>
      <c r="AI148" s="96">
        <f>IF($AI147="",0,VLOOKUP(AI147,#REF!,2,FALSE))</f>
        <v>0</v>
      </c>
      <c r="AJ148" s="96">
        <f>IF($AJ147="",0,VLOOKUP(AJ147,#REF!,2,FALSE))</f>
        <v>0</v>
      </c>
      <c r="AK148" s="96">
        <f t="shared" ref="AK148:AL148" si="973">IF(AI148="","",AI148*AK147)</f>
        <v>0</v>
      </c>
      <c r="AL148" s="96">
        <f t="shared" si="973"/>
        <v>0</v>
      </c>
      <c r="AM148" s="96">
        <v>0</v>
      </c>
      <c r="AN148" s="96">
        <f t="shared" ref="AN148" si="974">IF(AI148="",0,AK148*AN147)+IF(AJ148="",0,AL148*AN147)</f>
        <v>0</v>
      </c>
      <c r="AO148" s="96">
        <f t="shared" ref="AO148" si="975">SUM(AK148:AN148)</f>
        <v>0</v>
      </c>
      <c r="AP148" s="96">
        <f t="shared" ref="AP148" si="976">AH148+AO148</f>
        <v>0</v>
      </c>
      <c r="AQ148" s="17"/>
    </row>
    <row r="149" spans="2:43" s="8" customFormat="1" ht="20.25" customHeight="1">
      <c r="B149" s="99"/>
      <c r="C149" s="68"/>
      <c r="D149" s="68"/>
      <c r="E149" s="69"/>
      <c r="F149" s="70"/>
      <c r="G149" s="71"/>
      <c r="H149" s="71"/>
      <c r="I149" s="100"/>
      <c r="J149" s="72"/>
      <c r="K149" s="73"/>
      <c r="L149" s="74"/>
      <c r="M149" s="75"/>
      <c r="N149" s="75">
        <f t="shared" si="894"/>
        <v>0</v>
      </c>
      <c r="O149" s="76"/>
      <c r="P149" s="77"/>
      <c r="Q149" s="78" t="str">
        <f t="shared" ref="Q149" si="977">IF(COUNT(V150:Z150,AP150)=0,0,IF(Q150=ROUNDDOWN(W150,0),CONCATENATE("ﾌﾞ-P",W149),IF(Q150=ROUNDDOWN(X150,0),CONCATENATE("ｾ-P",X149),IF(Q150=ROUNDDOWN(Y150,0),CONCATENATE("コ-P",Y149),IF(Q150=ROUNDDOWN(Z150,0),CONCATENATE("施-P",Z149),IF(Q150=ROUNDDOWN(AP150,0),CONCATENATE("歩-",AP149),IF(Q150=ROUNDDOWN(V150,-1),CONCATENATE(V149))))))))</f>
        <v>ﾌﾞ-P</v>
      </c>
      <c r="R149" s="79"/>
      <c r="S149" s="80"/>
      <c r="T149" s="80"/>
      <c r="U149" s="81"/>
      <c r="V149" s="82"/>
      <c r="W149" s="83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4"/>
      <c r="AJ149" s="85"/>
      <c r="AK149" s="86"/>
      <c r="AL149" s="86"/>
      <c r="AM149" s="86"/>
      <c r="AN149" s="86"/>
      <c r="AO149" s="80"/>
      <c r="AP149" s="80" t="str">
        <f>IF(AND($V150&lt;=0,$AH150=0,$AO150=0),"見積",IF(AND($V150=0,$AH150&lt;=0,$AO150=0),"材",IF(AND($V150=0,$AH150=0,$AO150&lt;=0),"労","複合")))</f>
        <v>複合</v>
      </c>
      <c r="AQ149" s="17"/>
    </row>
    <row r="150" spans="2:43" s="8" customFormat="1" ht="20.25" customHeight="1">
      <c r="B150" s="101"/>
      <c r="C150" s="87"/>
      <c r="D150" s="87"/>
      <c r="E150" s="88"/>
      <c r="F150" s="89"/>
      <c r="G150" s="90"/>
      <c r="H150" s="90"/>
      <c r="I150" s="105"/>
      <c r="J150" s="72"/>
      <c r="K150" s="73"/>
      <c r="L150" s="74"/>
      <c r="M150" s="91">
        <f>(C150)</f>
        <v>0</v>
      </c>
      <c r="N150" s="91">
        <f t="shared" si="894"/>
        <v>0</v>
      </c>
      <c r="O150" s="92">
        <f>E150</f>
        <v>0</v>
      </c>
      <c r="P150" s="93">
        <f t="shared" ref="P150" si="978">F150</f>
        <v>0</v>
      </c>
      <c r="Q150" s="94">
        <f>ROUNDDOWN(IF(COUNT($AP150)=0,0,MIN($AP150)),0)</f>
        <v>0</v>
      </c>
      <c r="R150" s="95"/>
      <c r="S150" s="96"/>
      <c r="T150" s="96"/>
      <c r="U150" s="62"/>
      <c r="V150" s="63" t="str">
        <f t="shared" ref="V150" si="979">IF(COUNT(R150:T150)=0,"",ROUNDDOWN(MIN(R150:T150)*U150,-1))</f>
        <v/>
      </c>
      <c r="W150" s="97"/>
      <c r="X150" s="96"/>
      <c r="Y150" s="96"/>
      <c r="Z150" s="96"/>
      <c r="AA150" s="96">
        <f t="shared" ref="AA150" si="980">MIN(V150:Z150)</f>
        <v>0</v>
      </c>
      <c r="AB150" s="98"/>
      <c r="AC150" s="96">
        <f t="shared" ref="AC150" si="981">AA150*AB150</f>
        <v>0</v>
      </c>
      <c r="AD150" s="98"/>
      <c r="AE150" s="98"/>
      <c r="AF150" s="98"/>
      <c r="AG150" s="98"/>
      <c r="AH150" s="96">
        <f t="shared" ref="AH150" si="982">AC150*((1+AD150)+AE150+AF150+AG150)</f>
        <v>0</v>
      </c>
      <c r="AI150" s="96">
        <f>IF($AI149="",0,VLOOKUP(AI149,#REF!,2,FALSE))</f>
        <v>0</v>
      </c>
      <c r="AJ150" s="96">
        <f>IF($AJ149="",0,VLOOKUP(AJ149,#REF!,2,FALSE))</f>
        <v>0</v>
      </c>
      <c r="AK150" s="96">
        <f t="shared" ref="AK150:AL150" si="983">IF(AI150="","",AI150*AK149)</f>
        <v>0</v>
      </c>
      <c r="AL150" s="96">
        <f t="shared" si="983"/>
        <v>0</v>
      </c>
      <c r="AM150" s="96">
        <v>0</v>
      </c>
      <c r="AN150" s="96">
        <f t="shared" ref="AN150" si="984">IF(AI150="",0,AK150*AN149)+IF(AJ150="",0,AL150*AN149)</f>
        <v>0</v>
      </c>
      <c r="AO150" s="96">
        <f t="shared" ref="AO150" si="985">SUM(AK150:AN150)</f>
        <v>0</v>
      </c>
      <c r="AP150" s="96">
        <f t="shared" ref="AP150" si="986">AH150+AO150</f>
        <v>0</v>
      </c>
      <c r="AQ150" s="17"/>
    </row>
    <row r="151" spans="2:43" s="8" customFormat="1" ht="20.25" customHeight="1">
      <c r="B151" s="99"/>
      <c r="C151" s="68"/>
      <c r="D151" s="68"/>
      <c r="E151" s="69"/>
      <c r="F151" s="70"/>
      <c r="G151" s="71"/>
      <c r="H151" s="71"/>
      <c r="I151" s="100"/>
      <c r="J151" s="72"/>
      <c r="K151" s="73"/>
      <c r="L151" s="74"/>
      <c r="M151" s="75"/>
      <c r="N151" s="75">
        <f t="shared" si="894"/>
        <v>0</v>
      </c>
      <c r="O151" s="76"/>
      <c r="P151" s="77"/>
      <c r="Q151" s="78" t="str">
        <f t="shared" ref="Q151" si="987">IF(COUNT(V152:Z152,AP152)=0,0,IF(Q152=ROUNDDOWN(W152,0),CONCATENATE("ﾌﾞ-P",W151),IF(Q152=ROUNDDOWN(X152,0),CONCATENATE("ｾ-P",X151),IF(Q152=ROUNDDOWN(Y152,0),CONCATENATE("コ-P",Y151),IF(Q152=ROUNDDOWN(Z152,0),CONCATENATE("施-P",Z151),IF(Q152=ROUNDDOWN(AP152,0),CONCATENATE("歩-",AP151),IF(Q152=ROUNDDOWN(V152,-1),CONCATENATE(V151))))))))</f>
        <v>ﾌﾞ-P</v>
      </c>
      <c r="R151" s="79"/>
      <c r="S151" s="80"/>
      <c r="T151" s="80"/>
      <c r="U151" s="81"/>
      <c r="V151" s="82"/>
      <c r="W151" s="83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4"/>
      <c r="AJ151" s="85"/>
      <c r="AK151" s="86"/>
      <c r="AL151" s="86"/>
      <c r="AM151" s="86"/>
      <c r="AN151" s="86"/>
      <c r="AO151" s="80"/>
      <c r="AP151" s="80" t="str">
        <f t="shared" ref="AP151" si="988">IF(AND($V152&lt;=0,$AH152=0,$AO152=0),"見積",IF(AND($V152=0,$AH152&lt;=0,$AO152=0),"材",IF(AND($V152=0,$AH152=0,$AO152&lt;=0),"労","複合")))</f>
        <v>複合</v>
      </c>
      <c r="AQ151" s="17"/>
    </row>
    <row r="152" spans="2:43" s="8" customFormat="1" ht="20.25" customHeight="1">
      <c r="B152" s="101"/>
      <c r="C152" s="87"/>
      <c r="D152" s="87"/>
      <c r="E152" s="88"/>
      <c r="F152" s="89"/>
      <c r="G152" s="90"/>
      <c r="H152" s="90"/>
      <c r="I152" s="105"/>
      <c r="J152" s="72"/>
      <c r="K152" s="73"/>
      <c r="L152" s="74"/>
      <c r="M152" s="91">
        <f>(C152)</f>
        <v>0</v>
      </c>
      <c r="N152" s="91">
        <f t="shared" si="894"/>
        <v>0</v>
      </c>
      <c r="O152" s="92">
        <f>E152</f>
        <v>0</v>
      </c>
      <c r="P152" s="93">
        <f t="shared" ref="P152" si="989">F152</f>
        <v>0</v>
      </c>
      <c r="Q152" s="94">
        <f t="shared" si="898"/>
        <v>0</v>
      </c>
      <c r="R152" s="95"/>
      <c r="S152" s="96"/>
      <c r="T152" s="96"/>
      <c r="U152" s="62"/>
      <c r="V152" s="63" t="str">
        <f t="shared" ref="V152" si="990">IF(COUNT(R152:T152)=0,"",ROUNDDOWN(MIN(R152:T152)*U152,-1))</f>
        <v/>
      </c>
      <c r="W152" s="97"/>
      <c r="X152" s="96"/>
      <c r="Y152" s="96"/>
      <c r="Z152" s="96"/>
      <c r="AA152" s="96">
        <f t="shared" ref="AA152" si="991">MIN(V152:Z152)</f>
        <v>0</v>
      </c>
      <c r="AB152" s="98"/>
      <c r="AC152" s="96">
        <f t="shared" ref="AC152" si="992">AA152*AB152</f>
        <v>0</v>
      </c>
      <c r="AD152" s="98"/>
      <c r="AE152" s="98"/>
      <c r="AF152" s="98"/>
      <c r="AG152" s="98"/>
      <c r="AH152" s="96">
        <f t="shared" ref="AH152" si="993">AC152*((1+AD152)+AE152+AF152+AG152)</f>
        <v>0</v>
      </c>
      <c r="AI152" s="96">
        <f>IF($AI151="",0,VLOOKUP(AI151,#REF!,2,FALSE))</f>
        <v>0</v>
      </c>
      <c r="AJ152" s="96">
        <f>IF($AJ151="",0,VLOOKUP(AJ151,#REF!,2,FALSE))</f>
        <v>0</v>
      </c>
      <c r="AK152" s="96">
        <f t="shared" ref="AK152:AL152" si="994">IF(AI152="","",AI152*AK151)</f>
        <v>0</v>
      </c>
      <c r="AL152" s="96">
        <f t="shared" si="994"/>
        <v>0</v>
      </c>
      <c r="AM152" s="96">
        <v>0</v>
      </c>
      <c r="AN152" s="96">
        <f t="shared" ref="AN152" si="995">IF(AI152="",0,AK152*AN151)+IF(AJ152="",0,AL152*AN151)</f>
        <v>0</v>
      </c>
      <c r="AO152" s="96">
        <f t="shared" ref="AO152" si="996">SUM(AK152:AN152)</f>
        <v>0</v>
      </c>
      <c r="AP152" s="96">
        <f t="shared" ref="AP152" si="997">AH152+AO152</f>
        <v>0</v>
      </c>
      <c r="AQ152" s="17"/>
    </row>
    <row r="153" spans="2:43" s="8" customFormat="1" ht="20.25" customHeight="1">
      <c r="B153" s="99"/>
      <c r="C153" s="68"/>
      <c r="D153" s="68"/>
      <c r="E153" s="69"/>
      <c r="F153" s="70"/>
      <c r="G153" s="71"/>
      <c r="H153" s="71"/>
      <c r="I153" s="100"/>
      <c r="J153" s="72"/>
      <c r="K153" s="73"/>
      <c r="L153" s="74"/>
      <c r="M153" s="75"/>
      <c r="N153" s="75">
        <f t="shared" si="894"/>
        <v>0</v>
      </c>
      <c r="O153" s="76"/>
      <c r="P153" s="77"/>
      <c r="Q153" s="78" t="str">
        <f t="shared" ref="Q153" si="998">IF(COUNT(V154:Z154,AP154)=0,0,IF(Q154=ROUNDDOWN(W154,0),CONCATENATE("ﾌﾞ-P",W153),IF(Q154=ROUNDDOWN(X154,0),CONCATENATE("ｾ-P",X153),IF(Q154=ROUNDDOWN(Y154,0),CONCATENATE("コ-P",Y153),IF(Q154=ROUNDDOWN(Z154,0),CONCATENATE("施-P",Z153),IF(Q154=ROUNDDOWN(AP154,0),CONCATENATE("歩-",AP153),IF(Q154=ROUNDDOWN(V154,-1),CONCATENATE(V153))))))))</f>
        <v>ﾌﾞ-P</v>
      </c>
      <c r="R153" s="79"/>
      <c r="S153" s="80"/>
      <c r="T153" s="80"/>
      <c r="U153" s="81"/>
      <c r="V153" s="82"/>
      <c r="W153" s="83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4"/>
      <c r="AJ153" s="85"/>
      <c r="AK153" s="86"/>
      <c r="AL153" s="86"/>
      <c r="AM153" s="86"/>
      <c r="AN153" s="86"/>
      <c r="AO153" s="80"/>
      <c r="AP153" s="80" t="str">
        <f t="shared" ref="AP153" si="999">IF(AND($V154&lt;=0,$AH154=0,$AO154=0),"見積",IF(AND($V154=0,$AH154&lt;=0,$AO154=0),"材",IF(AND($V154=0,$AH154=0,$AO154&lt;=0),"労","複合")))</f>
        <v>複合</v>
      </c>
      <c r="AQ153" s="17"/>
    </row>
    <row r="154" spans="2:43" s="8" customFormat="1" ht="20.25" customHeight="1">
      <c r="B154" s="101"/>
      <c r="C154" s="87"/>
      <c r="D154" s="87"/>
      <c r="E154" s="88"/>
      <c r="F154" s="89"/>
      <c r="G154" s="90"/>
      <c r="H154" s="90"/>
      <c r="I154" s="105"/>
      <c r="J154" s="72"/>
      <c r="K154" s="73"/>
      <c r="L154" s="74"/>
      <c r="M154" s="91">
        <f>(C154)</f>
        <v>0</v>
      </c>
      <c r="N154" s="91">
        <f t="shared" si="894"/>
        <v>0</v>
      </c>
      <c r="O154" s="92">
        <f>E154</f>
        <v>0</v>
      </c>
      <c r="P154" s="93">
        <f t="shared" ref="P154" si="1000">F154</f>
        <v>0</v>
      </c>
      <c r="Q154" s="94">
        <f t="shared" si="898"/>
        <v>0</v>
      </c>
      <c r="R154" s="95"/>
      <c r="S154" s="96"/>
      <c r="T154" s="96"/>
      <c r="U154" s="62"/>
      <c r="V154" s="63" t="str">
        <f t="shared" ref="V154" si="1001">IF(COUNT(R154:T154)=0,"",ROUNDDOWN(MIN(R154:T154)*U154,-1))</f>
        <v/>
      </c>
      <c r="W154" s="97"/>
      <c r="X154" s="96"/>
      <c r="Y154" s="96"/>
      <c r="Z154" s="96"/>
      <c r="AA154" s="96">
        <f t="shared" ref="AA154" si="1002">MIN(V154:Z154)</f>
        <v>0</v>
      </c>
      <c r="AB154" s="98"/>
      <c r="AC154" s="96">
        <f t="shared" ref="AC154" si="1003">AA154*AB154</f>
        <v>0</v>
      </c>
      <c r="AD154" s="98"/>
      <c r="AE154" s="98"/>
      <c r="AF154" s="98"/>
      <c r="AG154" s="98"/>
      <c r="AH154" s="96">
        <f t="shared" ref="AH154" si="1004">AC154*((1+AD154)+AE154+AF154+AG154)</f>
        <v>0</v>
      </c>
      <c r="AI154" s="96">
        <f>IF($AI153="",0,VLOOKUP(AI153,#REF!,2,FALSE))</f>
        <v>0</v>
      </c>
      <c r="AJ154" s="96">
        <f>IF($AJ153="",0,VLOOKUP(AJ153,#REF!,2,FALSE))</f>
        <v>0</v>
      </c>
      <c r="AK154" s="96">
        <f t="shared" ref="AK154:AL154" si="1005">IF(AI154="","",AI154*AK153)</f>
        <v>0</v>
      </c>
      <c r="AL154" s="96">
        <f t="shared" si="1005"/>
        <v>0</v>
      </c>
      <c r="AM154" s="96">
        <v>0</v>
      </c>
      <c r="AN154" s="96">
        <f t="shared" ref="AN154" si="1006">IF(AI154="",0,AK154*AN153)+IF(AJ154="",0,AL154*AN153)</f>
        <v>0</v>
      </c>
      <c r="AO154" s="96">
        <f>SUM(AK154:AN154)</f>
        <v>0</v>
      </c>
      <c r="AP154" s="96">
        <f>AH154+AO154</f>
        <v>0</v>
      </c>
      <c r="AQ154" s="17"/>
    </row>
    <row r="155" spans="2:43" s="8" customFormat="1" ht="20.25" customHeight="1">
      <c r="B155" s="99"/>
      <c r="C155" s="68"/>
      <c r="D155" s="68"/>
      <c r="E155" s="69"/>
      <c r="F155" s="70"/>
      <c r="G155" s="71"/>
      <c r="H155" s="71"/>
      <c r="I155" s="100"/>
      <c r="J155" s="72"/>
      <c r="K155" s="73"/>
      <c r="L155" s="74"/>
      <c r="M155" s="75"/>
      <c r="N155" s="75">
        <f t="shared" si="894"/>
        <v>0</v>
      </c>
      <c r="O155" s="76"/>
      <c r="P155" s="77"/>
      <c r="Q155" s="78" t="str">
        <f t="shared" ref="Q155" si="1007">IF(COUNT(V156:Z156,AP156)=0,0,IF(Q156=ROUNDDOWN(W156,0),CONCATENATE("ﾌﾞ-P",W155),IF(Q156=ROUNDDOWN(X156,0),CONCATENATE("ｾ-P",X155),IF(Q156=ROUNDDOWN(Y156,0),CONCATENATE("コ-P",Y155),IF(Q156=ROUNDDOWN(Z156,0),CONCATENATE("施-P",Z155),IF(Q156=ROUNDDOWN(AP156,0),CONCATENATE("歩-",AP155),IF(Q156=ROUNDDOWN(V156,-1),CONCATENATE(V155))))))))</f>
        <v>ﾌﾞ-P</v>
      </c>
      <c r="R155" s="79"/>
      <c r="S155" s="80"/>
      <c r="T155" s="80"/>
      <c r="U155" s="81"/>
      <c r="V155" s="82"/>
      <c r="W155" s="83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4"/>
      <c r="AJ155" s="85"/>
      <c r="AK155" s="86"/>
      <c r="AL155" s="86"/>
      <c r="AM155" s="86"/>
      <c r="AN155" s="86"/>
      <c r="AO155" s="80"/>
      <c r="AP155" s="80" t="str">
        <f t="shared" ref="AP155" si="1008">IF(AND($V156&lt;=0,$AH156=0,$AO156=0),"見積",IF(AND($V156=0,$AH156&lt;=0,$AO156=0),"材",IF(AND($V156=0,$AH156=0,$AO156&lt;=0),"労","複合")))</f>
        <v>複合</v>
      </c>
      <c r="AQ155" s="17"/>
    </row>
    <row r="156" spans="2:43" s="8" customFormat="1" ht="20.25" customHeight="1">
      <c r="B156" s="101"/>
      <c r="C156" s="87"/>
      <c r="D156" s="87"/>
      <c r="E156" s="88"/>
      <c r="F156" s="89"/>
      <c r="G156" s="90"/>
      <c r="H156" s="90"/>
      <c r="I156" s="105"/>
      <c r="J156" s="72"/>
      <c r="K156" s="73"/>
      <c r="L156" s="74"/>
      <c r="M156" s="91">
        <f>(C156)</f>
        <v>0</v>
      </c>
      <c r="N156" s="91">
        <f t="shared" si="894"/>
        <v>0</v>
      </c>
      <c r="O156" s="92">
        <f>E156</f>
        <v>0</v>
      </c>
      <c r="P156" s="93">
        <f t="shared" ref="P156" si="1009">F156</f>
        <v>0</v>
      </c>
      <c r="Q156" s="94">
        <f t="shared" si="898"/>
        <v>0</v>
      </c>
      <c r="R156" s="95"/>
      <c r="S156" s="96"/>
      <c r="T156" s="96"/>
      <c r="U156" s="62"/>
      <c r="V156" s="63" t="str">
        <f t="shared" ref="V156" si="1010">IF(COUNT(R156:T156)=0,"",ROUNDDOWN(MIN(R156:T156)*U156,-1))</f>
        <v/>
      </c>
      <c r="W156" s="97"/>
      <c r="X156" s="96"/>
      <c r="Y156" s="96"/>
      <c r="Z156" s="96"/>
      <c r="AA156" s="96">
        <f t="shared" ref="AA156" si="1011">MIN(V156:Z156)</f>
        <v>0</v>
      </c>
      <c r="AB156" s="98"/>
      <c r="AC156" s="96">
        <f t="shared" ref="AC156" si="1012">AA156*AB156</f>
        <v>0</v>
      </c>
      <c r="AD156" s="98"/>
      <c r="AE156" s="98"/>
      <c r="AF156" s="98"/>
      <c r="AG156" s="98"/>
      <c r="AH156" s="96">
        <f t="shared" ref="AH156" si="1013">AC156*((1+AD156)+AE156+AF156+AG156)</f>
        <v>0</v>
      </c>
      <c r="AI156" s="96">
        <f>IF($AI155="",0,VLOOKUP(AI155,#REF!,2,FALSE))</f>
        <v>0</v>
      </c>
      <c r="AJ156" s="96">
        <f>IF($AJ155="",0,VLOOKUP(AJ155,#REF!,2,FALSE))</f>
        <v>0</v>
      </c>
      <c r="AK156" s="96">
        <f t="shared" ref="AK156:AL156" si="1014">IF(AI156="","",AI156*AK155)</f>
        <v>0</v>
      </c>
      <c r="AL156" s="96">
        <f t="shared" si="1014"/>
        <v>0</v>
      </c>
      <c r="AM156" s="96">
        <v>0</v>
      </c>
      <c r="AN156" s="96">
        <f t="shared" ref="AN156" si="1015">IF(AI156="",0,AK156*AN155)+IF(AJ156="",0,AL156*AN155)</f>
        <v>0</v>
      </c>
      <c r="AO156" s="96">
        <f t="shared" ref="AO156" si="1016">SUM(AK156:AN156)</f>
        <v>0</v>
      </c>
      <c r="AP156" s="96">
        <f t="shared" ref="AP156" si="1017">AH156+AO156</f>
        <v>0</v>
      </c>
      <c r="AQ156" s="17"/>
    </row>
    <row r="157" spans="2:43" s="8" customFormat="1" ht="20.25" customHeight="1">
      <c r="B157" s="99"/>
      <c r="C157" s="68"/>
      <c r="D157" s="68"/>
      <c r="E157" s="69"/>
      <c r="F157" s="70"/>
      <c r="G157" s="71"/>
      <c r="H157" s="71"/>
      <c r="I157" s="100"/>
      <c r="J157" s="72"/>
      <c r="K157" s="73"/>
      <c r="L157" s="74"/>
      <c r="M157" s="75"/>
      <c r="N157" s="75">
        <f t="shared" si="894"/>
        <v>0</v>
      </c>
      <c r="O157" s="76"/>
      <c r="P157" s="77"/>
      <c r="Q157" s="78" t="str">
        <f t="shared" ref="Q157" si="1018">IF(COUNT(V158:Z158,AP158)=0,0,IF(Q158=ROUNDDOWN(W158,0),CONCATENATE("ﾌﾞ-P",W157),IF(Q158=ROUNDDOWN(X158,0),CONCATENATE("ｾ-P",X157),IF(Q158=ROUNDDOWN(Y158,0),CONCATENATE("コ-P",Y157),IF(Q158=ROUNDDOWN(Z158,0),CONCATENATE("施-P",Z157),IF(Q158=ROUNDDOWN(AP158,0),CONCATENATE("歩-",AP157),IF(Q158=ROUNDDOWN(V158,-1),CONCATENATE(V157))))))))</f>
        <v>ﾌﾞ-P</v>
      </c>
      <c r="R157" s="79"/>
      <c r="S157" s="80"/>
      <c r="T157" s="80"/>
      <c r="U157" s="81"/>
      <c r="V157" s="82"/>
      <c r="W157" s="83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4"/>
      <c r="AJ157" s="85"/>
      <c r="AK157" s="86"/>
      <c r="AL157" s="86"/>
      <c r="AM157" s="86"/>
      <c r="AN157" s="86"/>
      <c r="AO157" s="80"/>
      <c r="AP157" s="80" t="str">
        <f t="shared" ref="AP157" si="1019">IF(AND($V158&lt;=0,$AH158=0,$AO158=0),"見積",IF(AND($V158=0,$AH158&lt;=0,$AO158=0),"材",IF(AND($V158=0,$AH158=0,$AO158&lt;=0),"労","複合")))</f>
        <v>複合</v>
      </c>
      <c r="AQ157" s="17"/>
    </row>
    <row r="158" spans="2:43" s="8" customFormat="1" ht="20.25" customHeight="1">
      <c r="B158" s="101"/>
      <c r="C158" s="87"/>
      <c r="D158" s="87"/>
      <c r="E158" s="88"/>
      <c r="F158" s="89"/>
      <c r="G158" s="90"/>
      <c r="H158" s="90"/>
      <c r="I158" s="105"/>
      <c r="J158" s="72"/>
      <c r="K158" s="73"/>
      <c r="L158" s="74"/>
      <c r="M158" s="91">
        <f>(C158)</f>
        <v>0</v>
      </c>
      <c r="N158" s="91">
        <f t="shared" si="894"/>
        <v>0</v>
      </c>
      <c r="O158" s="92">
        <f>E158</f>
        <v>0</v>
      </c>
      <c r="P158" s="93">
        <f t="shared" ref="P158" si="1020">F158</f>
        <v>0</v>
      </c>
      <c r="Q158" s="94">
        <f t="shared" si="898"/>
        <v>0</v>
      </c>
      <c r="R158" s="95"/>
      <c r="S158" s="96"/>
      <c r="T158" s="96"/>
      <c r="U158" s="62"/>
      <c r="V158" s="63" t="str">
        <f t="shared" ref="V158" si="1021">IF(COUNT(R158:T158)=0,"",ROUNDDOWN(MIN(R158:T158)*U158,-1))</f>
        <v/>
      </c>
      <c r="W158" s="97"/>
      <c r="X158" s="96"/>
      <c r="Y158" s="96"/>
      <c r="Z158" s="96"/>
      <c r="AA158" s="96">
        <f t="shared" ref="AA158" si="1022">MIN(V158:Z158)</f>
        <v>0</v>
      </c>
      <c r="AB158" s="98"/>
      <c r="AC158" s="96">
        <f t="shared" ref="AC158" si="1023">AA158*AB158</f>
        <v>0</v>
      </c>
      <c r="AD158" s="98"/>
      <c r="AE158" s="98"/>
      <c r="AF158" s="98"/>
      <c r="AG158" s="98"/>
      <c r="AH158" s="96">
        <f t="shared" ref="AH158" si="1024">AC158*((1+AD158)+AE158+AF158+AG158)</f>
        <v>0</v>
      </c>
      <c r="AI158" s="96">
        <f>IF($AI157="",0,VLOOKUP(AI157,#REF!,2,FALSE))</f>
        <v>0</v>
      </c>
      <c r="AJ158" s="96">
        <f>IF($AJ157="",0,VLOOKUP(AJ157,#REF!,2,FALSE))</f>
        <v>0</v>
      </c>
      <c r="AK158" s="96">
        <f t="shared" ref="AK158:AL158" si="1025">IF(AI158="","",AI158*AK157)</f>
        <v>0</v>
      </c>
      <c r="AL158" s="96">
        <f t="shared" si="1025"/>
        <v>0</v>
      </c>
      <c r="AM158" s="96">
        <v>0</v>
      </c>
      <c r="AN158" s="96">
        <f t="shared" ref="AN158" si="1026">IF(AI158="",0,AK158*AN157)+IF(AJ158="",0,AL158*AN157)</f>
        <v>0</v>
      </c>
      <c r="AO158" s="96">
        <f t="shared" ref="AO158" si="1027">SUM(AK158:AN158)</f>
        <v>0</v>
      </c>
      <c r="AP158" s="96">
        <f t="shared" ref="AP158" si="1028">AH158+AO158</f>
        <v>0</v>
      </c>
      <c r="AQ158" s="17"/>
    </row>
    <row r="159" spans="2:43" s="8" customFormat="1" ht="20.25" customHeight="1">
      <c r="B159" s="99"/>
      <c r="C159" s="68"/>
      <c r="D159" s="68"/>
      <c r="E159" s="69"/>
      <c r="F159" s="70"/>
      <c r="G159" s="71"/>
      <c r="H159" s="71"/>
      <c r="I159" s="100"/>
      <c r="J159" s="72"/>
      <c r="K159" s="73"/>
      <c r="L159" s="74"/>
      <c r="M159" s="75"/>
      <c r="N159" s="75">
        <f t="shared" si="894"/>
        <v>0</v>
      </c>
      <c r="O159" s="76"/>
      <c r="P159" s="77"/>
      <c r="Q159" s="78" t="str">
        <f t="shared" ref="Q159" si="1029">IF(COUNT(V160:Z160,AP160)=0,0,IF(Q160=ROUNDDOWN(W160,0),CONCATENATE("ﾌﾞ-P",W159),IF(Q160=ROUNDDOWN(X160,0),CONCATENATE("ｾ-P",X159),IF(Q160=ROUNDDOWN(Y160,0),CONCATENATE("コ-P",Y159),IF(Q160=ROUNDDOWN(Z160,0),CONCATENATE("施-P",Z159),IF(Q160=ROUNDDOWN(AP160,0),CONCATENATE("歩-",AP159),IF(Q160=ROUNDDOWN(V160,-1),CONCATENATE(V159))))))))</f>
        <v>ﾌﾞ-P</v>
      </c>
      <c r="R159" s="79"/>
      <c r="S159" s="80"/>
      <c r="T159" s="80"/>
      <c r="U159" s="81"/>
      <c r="V159" s="82"/>
      <c r="W159" s="83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4"/>
      <c r="AJ159" s="85"/>
      <c r="AK159" s="86"/>
      <c r="AL159" s="86"/>
      <c r="AM159" s="86"/>
      <c r="AN159" s="86"/>
      <c r="AO159" s="80"/>
      <c r="AP159" s="80" t="str">
        <f t="shared" ref="AP159" si="1030">IF(AND($V160&lt;=0,$AH160=0,$AO160=0),"見積",IF(AND($V160=0,$AH160&lt;=0,$AO160=0),"材",IF(AND($V160=0,$AH160=0,$AO160&lt;=0),"労","複合")))</f>
        <v>複合</v>
      </c>
      <c r="AQ159" s="17"/>
    </row>
    <row r="160" spans="2:43" s="8" customFormat="1" ht="20.25" customHeight="1">
      <c r="B160" s="101"/>
      <c r="C160" s="87"/>
      <c r="D160" s="87"/>
      <c r="E160" s="88"/>
      <c r="F160" s="89"/>
      <c r="G160" s="90"/>
      <c r="H160" s="90"/>
      <c r="I160" s="105"/>
      <c r="J160" s="72"/>
      <c r="K160" s="73"/>
      <c r="L160" s="74"/>
      <c r="M160" s="91">
        <f>(C160)</f>
        <v>0</v>
      </c>
      <c r="N160" s="91">
        <f t="shared" si="894"/>
        <v>0</v>
      </c>
      <c r="O160" s="92">
        <f>E160</f>
        <v>0</v>
      </c>
      <c r="P160" s="93">
        <f t="shared" ref="P160" si="1031">F160</f>
        <v>0</v>
      </c>
      <c r="Q160" s="94">
        <f t="shared" si="898"/>
        <v>0</v>
      </c>
      <c r="R160" s="95"/>
      <c r="S160" s="96"/>
      <c r="T160" s="96"/>
      <c r="U160" s="62"/>
      <c r="V160" s="63" t="str">
        <f t="shared" ref="V160" si="1032">IF(COUNT(R160:T160)=0,"",ROUNDDOWN(MIN(R160:T160)*U160,-1))</f>
        <v/>
      </c>
      <c r="W160" s="97"/>
      <c r="X160" s="96"/>
      <c r="Y160" s="96"/>
      <c r="Z160" s="96"/>
      <c r="AA160" s="96">
        <f t="shared" ref="AA160" si="1033">MIN(V160:Z160)</f>
        <v>0</v>
      </c>
      <c r="AB160" s="98"/>
      <c r="AC160" s="96">
        <f t="shared" ref="AC160" si="1034">AA160*AB160</f>
        <v>0</v>
      </c>
      <c r="AD160" s="98"/>
      <c r="AE160" s="98"/>
      <c r="AF160" s="98"/>
      <c r="AG160" s="98"/>
      <c r="AH160" s="96">
        <f t="shared" ref="AH160" si="1035">AC160*((1+AD160)+AE160+AF160+AG160)</f>
        <v>0</v>
      </c>
      <c r="AI160" s="96">
        <f>IF($AI159="",0,VLOOKUP(AI159,#REF!,2,FALSE))</f>
        <v>0</v>
      </c>
      <c r="AJ160" s="96">
        <f>IF($AJ159="",0,VLOOKUP(AJ159,#REF!,2,FALSE))</f>
        <v>0</v>
      </c>
      <c r="AK160" s="96">
        <f t="shared" ref="AK160:AL160" si="1036">IF(AI160="","",AI160*AK159)</f>
        <v>0</v>
      </c>
      <c r="AL160" s="96">
        <f t="shared" si="1036"/>
        <v>0</v>
      </c>
      <c r="AM160" s="96">
        <v>0</v>
      </c>
      <c r="AN160" s="96">
        <f t="shared" ref="AN160" si="1037">IF(AI160="",0,AK160*AN159)+IF(AJ160="",0,AL160*AN159)</f>
        <v>0</v>
      </c>
      <c r="AO160" s="96">
        <f t="shared" ref="AO160" si="1038">SUM(AK160:AN160)</f>
        <v>0</v>
      </c>
      <c r="AP160" s="96">
        <f t="shared" ref="AP160" si="1039">AH160+AO160</f>
        <v>0</v>
      </c>
      <c r="AQ160" s="17"/>
    </row>
    <row r="161" spans="2:43" s="8" customFormat="1" ht="20.25" customHeight="1">
      <c r="B161" s="99"/>
      <c r="C161" s="68"/>
      <c r="D161" s="68"/>
      <c r="E161" s="69"/>
      <c r="F161" s="70"/>
      <c r="G161" s="71"/>
      <c r="H161" s="71"/>
      <c r="I161" s="100"/>
      <c r="J161" s="72"/>
      <c r="K161" s="73"/>
      <c r="L161" s="74"/>
      <c r="M161" s="75"/>
      <c r="N161" s="75">
        <f t="shared" si="894"/>
        <v>0</v>
      </c>
      <c r="O161" s="76"/>
      <c r="P161" s="77"/>
      <c r="Q161" s="78" t="str">
        <f t="shared" ref="Q161" si="1040">IF(COUNT(V162:Z162,AP162)=0,0,IF(Q162=ROUNDDOWN(W162,0),CONCATENATE("ﾌﾞ-P",W161),IF(Q162=ROUNDDOWN(X162,0),CONCATENATE("ｾ-P",X161),IF(Q162=ROUNDDOWN(Y162,0),CONCATENATE("コ-P",Y161),IF(Q162=ROUNDDOWN(Z162,0),CONCATENATE("施-P",Z161),IF(Q162=ROUNDDOWN(AP162,0),CONCATENATE("歩-",AP161),IF(Q162=ROUNDDOWN(V162,-1),CONCATENATE(V161))))))))</f>
        <v>ﾌﾞ-P</v>
      </c>
      <c r="R161" s="79"/>
      <c r="S161" s="80"/>
      <c r="T161" s="80"/>
      <c r="U161" s="81"/>
      <c r="V161" s="82"/>
      <c r="W161" s="83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4"/>
      <c r="AJ161" s="85"/>
      <c r="AK161" s="86"/>
      <c r="AL161" s="86"/>
      <c r="AM161" s="86"/>
      <c r="AN161" s="86"/>
      <c r="AO161" s="80"/>
      <c r="AP161" s="80" t="str">
        <f t="shared" ref="AP161" si="1041">IF(AND($V162&lt;=0,$AH162=0,$AO162=0),"見積",IF(AND($V162=0,$AH162&lt;=0,$AO162=0),"材",IF(AND($V162=0,$AH162=0,$AO162&lt;=0),"労","複合")))</f>
        <v>複合</v>
      </c>
      <c r="AQ161" s="17"/>
    </row>
    <row r="162" spans="2:43" s="8" customFormat="1" ht="20.25" customHeight="1">
      <c r="B162" s="101"/>
      <c r="C162" s="87"/>
      <c r="D162" s="87"/>
      <c r="E162" s="88"/>
      <c r="F162" s="89"/>
      <c r="G162" s="90"/>
      <c r="H162" s="90"/>
      <c r="I162" s="105"/>
      <c r="J162" s="72"/>
      <c r="K162" s="73"/>
      <c r="L162" s="74"/>
      <c r="M162" s="91">
        <f>(C162)</f>
        <v>0</v>
      </c>
      <c r="N162" s="91">
        <f t="shared" si="894"/>
        <v>0</v>
      </c>
      <c r="O162" s="92">
        <f>E162</f>
        <v>0</v>
      </c>
      <c r="P162" s="93">
        <f t="shared" ref="P162" si="1042">F162</f>
        <v>0</v>
      </c>
      <c r="Q162" s="94">
        <f t="shared" si="898"/>
        <v>0</v>
      </c>
      <c r="R162" s="95"/>
      <c r="S162" s="96"/>
      <c r="T162" s="96"/>
      <c r="U162" s="62"/>
      <c r="V162" s="63" t="str">
        <f t="shared" ref="V162" si="1043">IF(COUNT(R162:T162)=0,"",ROUNDDOWN(MIN(R162:T162)*U162,-1))</f>
        <v/>
      </c>
      <c r="W162" s="97"/>
      <c r="X162" s="96"/>
      <c r="Y162" s="96"/>
      <c r="Z162" s="96"/>
      <c r="AA162" s="96">
        <f t="shared" ref="AA162" si="1044">MIN(V162:Z162)</f>
        <v>0</v>
      </c>
      <c r="AB162" s="98"/>
      <c r="AC162" s="96">
        <f t="shared" ref="AC162" si="1045">AA162*AB162</f>
        <v>0</v>
      </c>
      <c r="AD162" s="98"/>
      <c r="AE162" s="98"/>
      <c r="AF162" s="98"/>
      <c r="AG162" s="98"/>
      <c r="AH162" s="96">
        <f t="shared" ref="AH162" si="1046">AC162*((1+AD162)+AE162+AF162+AG162)</f>
        <v>0</v>
      </c>
      <c r="AI162" s="96">
        <f>IF($AI161="",0,VLOOKUP(AI161,#REF!,2,FALSE))</f>
        <v>0</v>
      </c>
      <c r="AJ162" s="96">
        <f>IF($AJ161="",0,VLOOKUP(AJ161,#REF!,2,FALSE))</f>
        <v>0</v>
      </c>
      <c r="AK162" s="96">
        <f t="shared" ref="AK162:AL162" si="1047">IF(AI162="","",AI162*AK161)</f>
        <v>0</v>
      </c>
      <c r="AL162" s="96">
        <f t="shared" si="1047"/>
        <v>0</v>
      </c>
      <c r="AM162" s="96">
        <v>0</v>
      </c>
      <c r="AN162" s="96">
        <f t="shared" ref="AN162" si="1048">IF(AI162="",0,AK162*AN161)+IF(AJ162="",0,AL162*AN161)</f>
        <v>0</v>
      </c>
      <c r="AO162" s="96">
        <f t="shared" ref="AO162" si="1049">SUM(AK162:AN162)</f>
        <v>0</v>
      </c>
      <c r="AP162" s="96">
        <f t="shared" ref="AP162" si="1050">AH162+AO162</f>
        <v>0</v>
      </c>
      <c r="AQ162" s="17"/>
    </row>
    <row r="163" spans="2:43" s="8" customFormat="1" ht="20.25" customHeight="1">
      <c r="B163" s="99"/>
      <c r="C163" s="68"/>
      <c r="D163" s="68"/>
      <c r="E163" s="69"/>
      <c r="F163" s="70"/>
      <c r="G163" s="71"/>
      <c r="H163" s="71"/>
      <c r="I163" s="100"/>
      <c r="J163" s="72"/>
      <c r="K163" s="73"/>
      <c r="L163" s="74"/>
      <c r="M163" s="75"/>
      <c r="N163" s="75">
        <f t="shared" si="894"/>
        <v>0</v>
      </c>
      <c r="O163" s="76"/>
      <c r="P163" s="77"/>
      <c r="Q163" s="78" t="str">
        <f t="shared" ref="Q163" si="1051">IF(COUNT(V164:Z164,AP164)=0,0,IF(Q164=ROUNDDOWN(W164,0),CONCATENATE("ﾌﾞ-P",W163),IF(Q164=ROUNDDOWN(X164,0),CONCATENATE("ｾ-P",X163),IF(Q164=ROUNDDOWN(Y164,0),CONCATENATE("コ-P",Y163),IF(Q164=ROUNDDOWN(Z164,0),CONCATENATE("施-P",Z163),IF(Q164=ROUNDDOWN(AP164,0),CONCATENATE("歩-",AP163),IF(Q164=ROUNDDOWN(V164,-1),CONCATENATE(V163))))))))</f>
        <v>ﾌﾞ-P</v>
      </c>
      <c r="R163" s="79"/>
      <c r="S163" s="80"/>
      <c r="T163" s="80"/>
      <c r="U163" s="81"/>
      <c r="V163" s="82"/>
      <c r="W163" s="83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4"/>
      <c r="AJ163" s="85"/>
      <c r="AK163" s="86"/>
      <c r="AL163" s="86"/>
      <c r="AM163" s="86"/>
      <c r="AN163" s="86"/>
      <c r="AO163" s="80"/>
      <c r="AP163" s="80" t="str">
        <f t="shared" ref="AP163" si="1052">IF(AND($V164&lt;=0,$AH164=0,$AO164=0),"見積",IF(AND($V164=0,$AH164&lt;=0,$AO164=0),"材",IF(AND($V164=0,$AH164=0,$AO164&lt;=0),"労","複合")))</f>
        <v>複合</v>
      </c>
      <c r="AQ163" s="17"/>
    </row>
    <row r="164" spans="2:43" s="8" customFormat="1" ht="20.25" customHeight="1">
      <c r="B164" s="101"/>
      <c r="C164" s="87"/>
      <c r="D164" s="87"/>
      <c r="E164" s="88"/>
      <c r="F164" s="89"/>
      <c r="G164" s="90"/>
      <c r="H164" s="90"/>
      <c r="I164" s="105"/>
      <c r="J164" s="72"/>
      <c r="K164" s="73"/>
      <c r="L164" s="74"/>
      <c r="M164" s="91">
        <f>(C164)</f>
        <v>0</v>
      </c>
      <c r="N164" s="91">
        <f t="shared" si="894"/>
        <v>0</v>
      </c>
      <c r="O164" s="92">
        <f>E164</f>
        <v>0</v>
      </c>
      <c r="P164" s="93">
        <f t="shared" ref="P164" si="1053">F164</f>
        <v>0</v>
      </c>
      <c r="Q164" s="94">
        <f t="shared" si="898"/>
        <v>0</v>
      </c>
      <c r="R164" s="95"/>
      <c r="S164" s="96"/>
      <c r="T164" s="96"/>
      <c r="U164" s="62"/>
      <c r="V164" s="63" t="str">
        <f t="shared" ref="V164" si="1054">IF(COUNT(R164:T164)=0,"",ROUNDDOWN(MIN(R164:T164)*U164,-1))</f>
        <v/>
      </c>
      <c r="W164" s="97"/>
      <c r="X164" s="96"/>
      <c r="Y164" s="96"/>
      <c r="Z164" s="96"/>
      <c r="AA164" s="96">
        <f t="shared" ref="AA164" si="1055">MIN(V164:Z164)</f>
        <v>0</v>
      </c>
      <c r="AB164" s="98"/>
      <c r="AC164" s="96">
        <f t="shared" ref="AC164" si="1056">AA164*AB164</f>
        <v>0</v>
      </c>
      <c r="AD164" s="98"/>
      <c r="AE164" s="98"/>
      <c r="AF164" s="98"/>
      <c r="AG164" s="98"/>
      <c r="AH164" s="96">
        <f t="shared" ref="AH164" si="1057">AC164*((1+AD164)+AE164+AF164+AG164)</f>
        <v>0</v>
      </c>
      <c r="AI164" s="96">
        <f>IF($AI163="",0,VLOOKUP(AI163,#REF!,2,FALSE))</f>
        <v>0</v>
      </c>
      <c r="AJ164" s="96">
        <f>IF($AJ163="",0,VLOOKUP(AJ163,#REF!,2,FALSE))</f>
        <v>0</v>
      </c>
      <c r="AK164" s="96">
        <f t="shared" ref="AK164:AL164" si="1058">IF(AI164="","",AI164*AK163)</f>
        <v>0</v>
      </c>
      <c r="AL164" s="96">
        <f t="shared" si="1058"/>
        <v>0</v>
      </c>
      <c r="AM164" s="96">
        <v>0</v>
      </c>
      <c r="AN164" s="96">
        <f t="shared" ref="AN164" si="1059">IF(AI164="",0,AK164*AN163)+IF(AJ164="",0,AL164*AN163)</f>
        <v>0</v>
      </c>
      <c r="AO164" s="96">
        <f t="shared" ref="AO164" si="1060">SUM(AK164:AN164)</f>
        <v>0</v>
      </c>
      <c r="AP164" s="96">
        <f t="shared" ref="AP164" si="1061">AH164+AO164</f>
        <v>0</v>
      </c>
      <c r="AQ164" s="17"/>
    </row>
    <row r="165" spans="2:43" s="8" customFormat="1" ht="20.25" customHeight="1">
      <c r="B165" s="99"/>
      <c r="C165" s="68"/>
      <c r="D165" s="68"/>
      <c r="E165" s="69"/>
      <c r="F165" s="70"/>
      <c r="G165" s="71"/>
      <c r="H165" s="71"/>
      <c r="I165" s="100"/>
      <c r="J165" s="72"/>
      <c r="K165" s="73"/>
      <c r="L165" s="74"/>
      <c r="M165" s="75"/>
      <c r="N165" s="75">
        <f t="shared" si="894"/>
        <v>0</v>
      </c>
      <c r="O165" s="76"/>
      <c r="P165" s="77"/>
      <c r="Q165" s="78" t="str">
        <f t="shared" ref="Q165" si="1062">IF(COUNT(V166:Z166,AP166)=0,0,IF(Q166=ROUNDDOWN(W166,0),CONCATENATE("ﾌﾞ-P",W165),IF(Q166=ROUNDDOWN(X166,0),CONCATENATE("ｾ-P",X165),IF(Q166=ROUNDDOWN(Y166,0),CONCATENATE("コ-P",Y165),IF(Q166=ROUNDDOWN(Z166,0),CONCATENATE("施-P",Z165),IF(Q166=ROUNDDOWN(AP166,0),CONCATENATE("歩-",AP165),IF(Q166=ROUNDDOWN(V166,-1),CONCATENATE(V165))))))))</f>
        <v>ﾌﾞ-P</v>
      </c>
      <c r="R165" s="79"/>
      <c r="S165" s="80"/>
      <c r="T165" s="80"/>
      <c r="U165" s="81"/>
      <c r="V165" s="82"/>
      <c r="W165" s="83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4"/>
      <c r="AJ165" s="85"/>
      <c r="AK165" s="86"/>
      <c r="AL165" s="86"/>
      <c r="AM165" s="86"/>
      <c r="AN165" s="86"/>
      <c r="AO165" s="80"/>
      <c r="AP165" s="80" t="str">
        <f t="shared" ref="AP165" si="1063">IF(AND($V166&lt;=0,$AH166=0,$AO166=0),"見積",IF(AND($V166=0,$AH166&lt;=0,$AO166=0),"材",IF(AND($V166=0,$AH166=0,$AO166&lt;=0),"労","複合")))</f>
        <v>複合</v>
      </c>
      <c r="AQ165" s="17"/>
    </row>
    <row r="166" spans="2:43" s="8" customFormat="1" ht="20.25" customHeight="1">
      <c r="B166" s="101"/>
      <c r="C166" s="87"/>
      <c r="D166" s="87"/>
      <c r="E166" s="88"/>
      <c r="F166" s="89"/>
      <c r="G166" s="90"/>
      <c r="H166" s="90"/>
      <c r="I166" s="105"/>
      <c r="J166" s="72"/>
      <c r="K166" s="73"/>
      <c r="L166" s="74"/>
      <c r="M166" s="91">
        <f>(C166)</f>
        <v>0</v>
      </c>
      <c r="N166" s="91">
        <f t="shared" si="894"/>
        <v>0</v>
      </c>
      <c r="O166" s="92">
        <f>E166</f>
        <v>0</v>
      </c>
      <c r="P166" s="93">
        <f t="shared" ref="P166" si="1064">F166</f>
        <v>0</v>
      </c>
      <c r="Q166" s="94">
        <f t="shared" si="898"/>
        <v>0</v>
      </c>
      <c r="R166" s="95"/>
      <c r="S166" s="96"/>
      <c r="T166" s="96"/>
      <c r="U166" s="62"/>
      <c r="V166" s="63" t="str">
        <f t="shared" ref="V166" si="1065">IF(COUNT(R166:T166)=0,"",ROUNDDOWN(MIN(R166:T166)*U166,-1))</f>
        <v/>
      </c>
      <c r="W166" s="97"/>
      <c r="X166" s="96"/>
      <c r="Y166" s="96"/>
      <c r="Z166" s="96"/>
      <c r="AA166" s="96">
        <f t="shared" ref="AA166" si="1066">MIN(V166:Z166)</f>
        <v>0</v>
      </c>
      <c r="AB166" s="98"/>
      <c r="AC166" s="96">
        <f t="shared" ref="AC166" si="1067">AA166*AB166</f>
        <v>0</v>
      </c>
      <c r="AD166" s="98"/>
      <c r="AE166" s="98"/>
      <c r="AF166" s="98"/>
      <c r="AG166" s="98"/>
      <c r="AH166" s="96">
        <f t="shared" ref="AH166" si="1068">AC166*((1+AD166)+AE166+AF166+AG166)</f>
        <v>0</v>
      </c>
      <c r="AI166" s="96">
        <f>IF($AI165="",0,VLOOKUP(AI165,#REF!,2,FALSE))</f>
        <v>0</v>
      </c>
      <c r="AJ166" s="96">
        <f>IF($AJ165="",0,VLOOKUP(AJ165,#REF!,2,FALSE))</f>
        <v>0</v>
      </c>
      <c r="AK166" s="96">
        <f t="shared" ref="AK166:AL166" si="1069">IF(AI166="","",AI166*AK165)</f>
        <v>0</v>
      </c>
      <c r="AL166" s="96">
        <f t="shared" si="1069"/>
        <v>0</v>
      </c>
      <c r="AM166" s="96">
        <v>0</v>
      </c>
      <c r="AN166" s="96">
        <f t="shared" ref="AN166" si="1070">IF(AI166="",0,AK166*AN165)+IF(AJ166="",0,AL166*AN165)</f>
        <v>0</v>
      </c>
      <c r="AO166" s="96">
        <f t="shared" ref="AO166" si="1071">SUM(AK166:AN166)</f>
        <v>0</v>
      </c>
      <c r="AP166" s="96">
        <f>(AH166+AO166)*E154</f>
        <v>0</v>
      </c>
      <c r="AQ166" s="17"/>
    </row>
    <row r="167" spans="2:43" s="8" customFormat="1" ht="20.25" customHeight="1">
      <c r="B167" s="99"/>
      <c r="C167" s="68"/>
      <c r="D167" s="68"/>
      <c r="E167" s="69"/>
      <c r="F167" s="70"/>
      <c r="G167" s="71"/>
      <c r="H167" s="71"/>
      <c r="I167" s="100"/>
      <c r="J167" s="72"/>
      <c r="K167" s="73"/>
      <c r="L167" s="74"/>
      <c r="M167" s="75"/>
      <c r="N167" s="75">
        <f t="shared" si="894"/>
        <v>0</v>
      </c>
      <c r="O167" s="76"/>
      <c r="P167" s="77"/>
      <c r="Q167" s="78" t="str">
        <f t="shared" ref="Q167" si="1072">IF(COUNT(V168:Z168,AP168)=0,0,IF(Q168=ROUNDDOWN(W168,0),CONCATENATE("ﾌﾞ-P",W167),IF(Q168=ROUNDDOWN(X168,0),CONCATENATE("ｾ-P",X167),IF(Q168=ROUNDDOWN(Y168,0),CONCATENATE("コ-P",Y167),IF(Q168=ROUNDDOWN(Z168,0),CONCATENATE("施-P",Z167),IF(Q168=ROUNDDOWN(AP168,0),CONCATENATE("歩-",AP167),IF(Q168=ROUNDDOWN(V168,-1),CONCATENATE(V167))))))))</f>
        <v>ﾌﾞ-P</v>
      </c>
      <c r="R167" s="79"/>
      <c r="S167" s="80"/>
      <c r="T167" s="80"/>
      <c r="U167" s="81"/>
      <c r="V167" s="82"/>
      <c r="W167" s="83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4"/>
      <c r="AJ167" s="85"/>
      <c r="AK167" s="86"/>
      <c r="AL167" s="86"/>
      <c r="AM167" s="86"/>
      <c r="AN167" s="86"/>
      <c r="AO167" s="80"/>
      <c r="AP167" s="80" t="str">
        <f t="shared" ref="AP167" si="1073">IF(AND($V168&lt;=0,$AH168=0,$AO168=0),"見積",IF(AND($V168=0,$AH168&lt;=0,$AO168=0),"材",IF(AND($V168=0,$AH168=0,$AO168&lt;=0),"労","複合")))</f>
        <v>複合</v>
      </c>
      <c r="AQ167" s="17"/>
    </row>
    <row r="168" spans="2:43" s="8" customFormat="1" ht="20.25" customHeight="1">
      <c r="B168" s="101"/>
      <c r="C168" s="87"/>
      <c r="D168" s="87"/>
      <c r="E168" s="88"/>
      <c r="F168" s="89"/>
      <c r="G168" s="90"/>
      <c r="H168" s="90"/>
      <c r="I168" s="105"/>
      <c r="J168" s="72"/>
      <c r="K168" s="73"/>
      <c r="L168" s="74"/>
      <c r="M168" s="91">
        <f>(C168)</f>
        <v>0</v>
      </c>
      <c r="N168" s="91">
        <f t="shared" si="894"/>
        <v>0</v>
      </c>
      <c r="O168" s="92">
        <f>E168</f>
        <v>0</v>
      </c>
      <c r="P168" s="93">
        <f t="shared" ref="P168" si="1074">F168</f>
        <v>0</v>
      </c>
      <c r="Q168" s="94">
        <f t="shared" si="898"/>
        <v>0</v>
      </c>
      <c r="R168" s="95"/>
      <c r="S168" s="96"/>
      <c r="T168" s="96"/>
      <c r="U168" s="62"/>
      <c r="V168" s="63" t="str">
        <f t="shared" ref="V168" si="1075">IF(COUNT(R168:T168)=0,"",ROUNDDOWN(MIN(R168:T168)*U168,-1))</f>
        <v/>
      </c>
      <c r="W168" s="97"/>
      <c r="X168" s="96"/>
      <c r="Y168" s="96"/>
      <c r="Z168" s="96"/>
      <c r="AA168" s="96">
        <f t="shared" ref="AA168" si="1076">MIN(V168:Z168)</f>
        <v>0</v>
      </c>
      <c r="AB168" s="98"/>
      <c r="AC168" s="96">
        <f t="shared" ref="AC168" si="1077">AA168*AB168</f>
        <v>0</v>
      </c>
      <c r="AD168" s="98"/>
      <c r="AE168" s="98"/>
      <c r="AF168" s="98"/>
      <c r="AG168" s="98"/>
      <c r="AH168" s="96">
        <f t="shared" ref="AH168" si="1078">AC168*((1+AD168)+AE168+AF168+AG168)</f>
        <v>0</v>
      </c>
      <c r="AI168" s="96">
        <f>IF($AI167="",0,VLOOKUP(AI167,#REF!,2,FALSE))</f>
        <v>0</v>
      </c>
      <c r="AJ168" s="96">
        <f>IF($AJ167="",0,VLOOKUP(AJ167,#REF!,2,FALSE))</f>
        <v>0</v>
      </c>
      <c r="AK168" s="96">
        <f t="shared" ref="AK168:AL168" si="1079">IF(AI168="","",AI168*AK167)</f>
        <v>0</v>
      </c>
      <c r="AL168" s="96">
        <f t="shared" si="1079"/>
        <v>0</v>
      </c>
      <c r="AM168" s="96">
        <v>0</v>
      </c>
      <c r="AN168" s="96">
        <f t="shared" ref="AN168" si="1080">IF(AI168="",0,AK168*AN167)+IF(AJ168="",0,AL168*AN167)</f>
        <v>0</v>
      </c>
      <c r="AO168" s="96">
        <f t="shared" ref="AO168" si="1081">SUM(AK168:AN168)</f>
        <v>0</v>
      </c>
      <c r="AP168" s="96">
        <f>(AH168+AO168)*E154</f>
        <v>0</v>
      </c>
      <c r="AQ168" s="17"/>
    </row>
    <row r="169" spans="2:43" s="8" customFormat="1" ht="20.25" customHeight="1">
      <c r="B169" s="99"/>
      <c r="C169" s="68"/>
      <c r="D169" s="68"/>
      <c r="E169" s="69"/>
      <c r="F169" s="70"/>
      <c r="G169" s="71"/>
      <c r="H169" s="71"/>
      <c r="I169" s="100"/>
      <c r="J169" s="72"/>
      <c r="K169" s="73"/>
      <c r="L169" s="74"/>
      <c r="M169" s="75"/>
      <c r="N169" s="75">
        <f t="shared" si="894"/>
        <v>0</v>
      </c>
      <c r="O169" s="76"/>
      <c r="P169" s="77"/>
      <c r="Q169" s="78" t="str">
        <f t="shared" ref="Q169" si="1082">IF(COUNT(V170:Z170,AP170)=0,0,IF(Q170=ROUNDDOWN(W170,0),CONCATENATE("ﾌﾞ-P",W169),IF(Q170=ROUNDDOWN(X170,0),CONCATENATE("ｾ-P",X169),IF(Q170=ROUNDDOWN(Y170,0),CONCATENATE("コ-P",Y169),IF(Q170=ROUNDDOWN(Z170,0),CONCATENATE("施-P",Z169),IF(Q170=ROUNDDOWN(AP170,0),CONCATENATE("歩-",AP169),IF(Q170=ROUNDDOWN(V170,-1),CONCATENATE(V169))))))))</f>
        <v>ﾌﾞ-P</v>
      </c>
      <c r="R169" s="79"/>
      <c r="S169" s="80"/>
      <c r="T169" s="80"/>
      <c r="U169" s="81"/>
      <c r="V169" s="82"/>
      <c r="W169" s="83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4"/>
      <c r="AJ169" s="85"/>
      <c r="AK169" s="86"/>
      <c r="AL169" s="86"/>
      <c r="AM169" s="86"/>
      <c r="AN169" s="86"/>
      <c r="AO169" s="80"/>
      <c r="AP169" s="80" t="str">
        <f t="shared" ref="AP169" si="1083">IF(AND($V170&lt;=0,$AH170=0,$AO170=0),"見積",IF(AND($V170=0,$AH170&lt;=0,$AO170=0),"材",IF(AND($V170=0,$AH170=0,$AO170&lt;=0),"労","複合")))</f>
        <v>複合</v>
      </c>
      <c r="AQ169" s="17"/>
    </row>
    <row r="170" spans="2:43" s="8" customFormat="1" ht="20.25" customHeight="1">
      <c r="B170" s="101"/>
      <c r="C170" s="87"/>
      <c r="D170" s="87"/>
      <c r="E170" s="88"/>
      <c r="F170" s="89"/>
      <c r="G170" s="111"/>
      <c r="H170" s="90"/>
      <c r="I170" s="105"/>
      <c r="J170" s="72"/>
      <c r="K170" s="73"/>
      <c r="L170" s="74"/>
      <c r="M170" s="91">
        <f>(C170)</f>
        <v>0</v>
      </c>
      <c r="N170" s="91">
        <f t="shared" si="894"/>
        <v>0</v>
      </c>
      <c r="O170" s="92">
        <f>E170</f>
        <v>0</v>
      </c>
      <c r="P170" s="93">
        <f t="shared" ref="P170" si="1084">F170</f>
        <v>0</v>
      </c>
      <c r="Q170" s="94">
        <f t="shared" si="898"/>
        <v>0</v>
      </c>
      <c r="R170" s="95"/>
      <c r="S170" s="96"/>
      <c r="T170" s="96"/>
      <c r="U170" s="62"/>
      <c r="V170" s="63" t="str">
        <f t="shared" ref="V170" si="1085">IF(COUNT(R170:T170)=0,"",ROUNDDOWN(MIN(R170:T170)*U170,-1))</f>
        <v/>
      </c>
      <c r="W170" s="97"/>
      <c r="X170" s="96"/>
      <c r="Y170" s="96"/>
      <c r="Z170" s="96"/>
      <c r="AA170" s="96">
        <f t="shared" ref="AA170" si="1086">MIN(V170:Z170)</f>
        <v>0</v>
      </c>
      <c r="AB170" s="98"/>
      <c r="AC170" s="96">
        <f t="shared" ref="AC170" si="1087">AA170*AB170</f>
        <v>0</v>
      </c>
      <c r="AD170" s="98"/>
      <c r="AE170" s="98"/>
      <c r="AF170" s="98"/>
      <c r="AG170" s="98"/>
      <c r="AH170" s="96">
        <f t="shared" ref="AH170" si="1088">AC170*((1+AD170)+AE170+AF170+AG170)</f>
        <v>0</v>
      </c>
      <c r="AI170" s="96">
        <f>IF($AI169="",0,VLOOKUP(AI169,#REF!,2,FALSE))</f>
        <v>0</v>
      </c>
      <c r="AJ170" s="96">
        <f>IF($AJ169="",0,VLOOKUP(AJ169,#REF!,2,FALSE))</f>
        <v>0</v>
      </c>
      <c r="AK170" s="96">
        <f t="shared" ref="AK170:AL170" si="1089">IF(AI170="","",AI170*AK169)</f>
        <v>0</v>
      </c>
      <c r="AL170" s="96">
        <f t="shared" si="1089"/>
        <v>0</v>
      </c>
      <c r="AM170" s="96">
        <v>0</v>
      </c>
      <c r="AN170" s="96">
        <f t="shared" ref="AN170" si="1090">IF(AI170="",0,AK170*AN169)+IF(AJ170="",0,AL170*AN169)</f>
        <v>0</v>
      </c>
      <c r="AO170" s="96">
        <f t="shared" ref="AO170" si="1091">SUM(AK170:AN170)</f>
        <v>0</v>
      </c>
      <c r="AP170" s="96">
        <f t="shared" ref="AP170" si="1092">AH170+AO170</f>
        <v>0</v>
      </c>
      <c r="AQ170" s="17"/>
    </row>
    <row r="171" spans="2:43" s="8" customFormat="1" ht="20.25" customHeight="1">
      <c r="B171" s="99"/>
      <c r="C171" s="68"/>
      <c r="D171" s="68"/>
      <c r="E171" s="69"/>
      <c r="F171" s="70"/>
      <c r="G171" s="71"/>
      <c r="H171" s="71"/>
      <c r="I171" s="100"/>
      <c r="J171" s="72"/>
      <c r="K171" s="73"/>
      <c r="L171" s="74"/>
      <c r="M171" s="75"/>
      <c r="N171" s="75">
        <f t="shared" si="894"/>
        <v>0</v>
      </c>
      <c r="O171" s="76"/>
      <c r="P171" s="77"/>
      <c r="Q171" s="78" t="str">
        <f t="shared" ref="Q171" si="1093">IF(COUNT(V172:Z172,AP172)=0,0,IF(Q172=ROUNDDOWN(W172,0),CONCATENATE("ﾌﾞ-P",W171),IF(Q172=ROUNDDOWN(X172,0),CONCATENATE("ｾ-P",X171),IF(Q172=ROUNDDOWN(Y172,0),CONCATENATE("コ-P",Y171),IF(Q172=ROUNDDOWN(Z172,0),CONCATENATE("施-P",Z171),IF(Q172=ROUNDDOWN(AP172,0),CONCATENATE("歩-",AP171),IF(Q172=ROUNDDOWN(V172,-1),CONCATENATE(V171))))))))</f>
        <v>ﾌﾞ-P</v>
      </c>
      <c r="R171" s="79"/>
      <c r="S171" s="80"/>
      <c r="T171" s="80"/>
      <c r="U171" s="81"/>
      <c r="V171" s="82"/>
      <c r="W171" s="83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4"/>
      <c r="AJ171" s="85"/>
      <c r="AK171" s="86"/>
      <c r="AL171" s="86"/>
      <c r="AM171" s="86"/>
      <c r="AN171" s="86"/>
      <c r="AO171" s="80"/>
      <c r="AP171" s="80" t="str">
        <f t="shared" ref="AP171" si="1094">IF(AND($V172&lt;=0,$AH172=0,$AO172=0),"見積",IF(AND($V172=0,$AH172&lt;=0,$AO172=0),"材",IF(AND($V172=0,$AH172=0,$AO172&lt;=0),"労","複合")))</f>
        <v>複合</v>
      </c>
      <c r="AQ171" s="17"/>
    </row>
    <row r="172" spans="2:43" s="8" customFormat="1" ht="20.25" customHeight="1">
      <c r="B172" s="101"/>
      <c r="C172" s="87"/>
      <c r="D172" s="87"/>
      <c r="E172" s="88"/>
      <c r="F172" s="89"/>
      <c r="G172" s="90"/>
      <c r="H172" s="90"/>
      <c r="I172" s="105"/>
      <c r="J172" s="72"/>
      <c r="K172" s="73"/>
      <c r="L172" s="74"/>
      <c r="M172" s="91">
        <f>(C172)</f>
        <v>0</v>
      </c>
      <c r="N172" s="91">
        <f t="shared" si="894"/>
        <v>0</v>
      </c>
      <c r="O172" s="92">
        <f>E172</f>
        <v>0</v>
      </c>
      <c r="P172" s="93">
        <f t="shared" ref="P172" si="1095">F172</f>
        <v>0</v>
      </c>
      <c r="Q172" s="94">
        <f t="shared" si="898"/>
        <v>0</v>
      </c>
      <c r="R172" s="95"/>
      <c r="S172" s="96"/>
      <c r="T172" s="96"/>
      <c r="U172" s="62"/>
      <c r="V172" s="63" t="str">
        <f t="shared" ref="V172" si="1096">IF(COUNT(R172:T172)=0,"",ROUNDDOWN(MIN(R172:T172)*U172,-1))</f>
        <v/>
      </c>
      <c r="W172" s="97"/>
      <c r="X172" s="96"/>
      <c r="Y172" s="96"/>
      <c r="Z172" s="96"/>
      <c r="AA172" s="96">
        <f t="shared" ref="AA172" si="1097">MIN(V172:Z172)</f>
        <v>0</v>
      </c>
      <c r="AB172" s="98"/>
      <c r="AC172" s="96">
        <f t="shared" ref="AC172" si="1098">AA172*AB172</f>
        <v>0</v>
      </c>
      <c r="AD172" s="98"/>
      <c r="AE172" s="98"/>
      <c r="AF172" s="98"/>
      <c r="AG172" s="98"/>
      <c r="AH172" s="96">
        <f t="shared" ref="AH172" si="1099">AC172*((1+AD172)+AE172+AF172+AG172)</f>
        <v>0</v>
      </c>
      <c r="AI172" s="96">
        <f>IF($AI171="",0,VLOOKUP(AI171,#REF!,2,FALSE))</f>
        <v>0</v>
      </c>
      <c r="AJ172" s="96">
        <f>IF($AJ171="",0,VLOOKUP(AJ171,#REF!,2,FALSE))</f>
        <v>0</v>
      </c>
      <c r="AK172" s="96">
        <f t="shared" ref="AK172:AL172" si="1100">IF(AI172="","",AI172*AK171)</f>
        <v>0</v>
      </c>
      <c r="AL172" s="96">
        <f t="shared" si="1100"/>
        <v>0</v>
      </c>
      <c r="AM172" s="96">
        <v>0</v>
      </c>
      <c r="AN172" s="96">
        <f t="shared" ref="AN172" si="1101">IF(AI172="",0,AK172*AN171)+IF(AJ172="",0,AL172*AN171)</f>
        <v>0</v>
      </c>
      <c r="AO172" s="96">
        <f t="shared" ref="AO172" si="1102">SUM(AK172:AN172)</f>
        <v>0</v>
      </c>
      <c r="AP172" s="96">
        <f t="shared" ref="AP172" si="1103">AH172+AO172</f>
        <v>0</v>
      </c>
      <c r="AQ172" s="17"/>
    </row>
    <row r="173" spans="2:43" s="8" customFormat="1" ht="20.25" customHeight="1">
      <c r="B173" s="99"/>
      <c r="C173" s="68"/>
      <c r="D173" s="68"/>
      <c r="E173" s="69"/>
      <c r="F173" s="70"/>
      <c r="G173" s="71"/>
      <c r="H173" s="71"/>
      <c r="I173" s="100"/>
      <c r="J173" s="72"/>
      <c r="K173" s="73"/>
      <c r="L173" s="74"/>
      <c r="M173" s="75"/>
      <c r="N173" s="75">
        <f t="shared" si="894"/>
        <v>0</v>
      </c>
      <c r="O173" s="76"/>
      <c r="P173" s="77"/>
      <c r="Q173" s="78" t="str">
        <f t="shared" ref="Q173" si="1104">IF(COUNT(V174:Z174,AP174)=0,0,IF(Q174=ROUNDDOWN(W174,0),CONCATENATE("ﾌﾞ-P",W173),IF(Q174=ROUNDDOWN(X174,0),CONCATENATE("ｾ-P",X173),IF(Q174=ROUNDDOWN(Y174,0),CONCATENATE("コ-P",Y173),IF(Q174=ROUNDDOWN(Z174,0),CONCATENATE("施-P",Z173),IF(Q174=ROUNDDOWN(AP174,0),CONCATENATE("歩-",AP173),IF(Q174=ROUNDDOWN(V174,-1),CONCATENATE(V173))))))))</f>
        <v>ﾌﾞ-P</v>
      </c>
      <c r="R173" s="79"/>
      <c r="S173" s="80"/>
      <c r="T173" s="80"/>
      <c r="U173" s="81"/>
      <c r="V173" s="82"/>
      <c r="W173" s="83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4"/>
      <c r="AJ173" s="85"/>
      <c r="AK173" s="86"/>
      <c r="AL173" s="86"/>
      <c r="AM173" s="86"/>
      <c r="AN173" s="86"/>
      <c r="AO173" s="80"/>
      <c r="AP173" s="80" t="str">
        <f t="shared" ref="AP173" si="1105">IF(AND($V174&lt;=0,$AH174=0,$AO174=0),"見積",IF(AND($V174=0,$AH174&lt;=0,$AO174=0),"材",IF(AND($V174=0,$AH174=0,$AO174&lt;=0),"労","複合")))</f>
        <v>複合</v>
      </c>
      <c r="AQ173" s="17"/>
    </row>
    <row r="174" spans="2:43" s="8" customFormat="1" ht="20.25" customHeight="1">
      <c r="B174" s="101"/>
      <c r="C174" s="89"/>
      <c r="D174" s="87"/>
      <c r="E174" s="88"/>
      <c r="F174" s="89"/>
      <c r="G174" s="90"/>
      <c r="H174" s="90"/>
      <c r="I174" s="105"/>
      <c r="J174" s="72"/>
      <c r="K174" s="73"/>
      <c r="L174" s="74"/>
      <c r="M174" s="91">
        <f>(C174)</f>
        <v>0</v>
      </c>
      <c r="N174" s="91">
        <f t="shared" si="894"/>
        <v>0</v>
      </c>
      <c r="O174" s="92">
        <f>E174</f>
        <v>0</v>
      </c>
      <c r="P174" s="93">
        <f t="shared" ref="P174" si="1106">F174</f>
        <v>0</v>
      </c>
      <c r="Q174" s="94">
        <f t="shared" si="898"/>
        <v>0</v>
      </c>
      <c r="R174" s="95"/>
      <c r="S174" s="96"/>
      <c r="T174" s="96"/>
      <c r="U174" s="62"/>
      <c r="V174" s="63" t="str">
        <f t="shared" ref="V174" si="1107">IF(COUNT(R174:T174)=0,"",ROUNDDOWN(MIN(R174:T174)*U174,-1))</f>
        <v/>
      </c>
      <c r="W174" s="97"/>
      <c r="X174" s="96"/>
      <c r="Y174" s="96"/>
      <c r="Z174" s="96"/>
      <c r="AA174" s="96">
        <f t="shared" ref="AA174" si="1108">MIN(V174:Z174)</f>
        <v>0</v>
      </c>
      <c r="AB174" s="98"/>
      <c r="AC174" s="96">
        <f t="shared" ref="AC174" si="1109">AA174*AB174</f>
        <v>0</v>
      </c>
      <c r="AD174" s="98"/>
      <c r="AE174" s="98"/>
      <c r="AF174" s="98"/>
      <c r="AG174" s="98"/>
      <c r="AH174" s="96">
        <f t="shared" ref="AH174" si="1110">AC174*((1+AD174)+AE174+AF174+AG174)</f>
        <v>0</v>
      </c>
      <c r="AI174" s="96">
        <f>IF($AI173="",0,VLOOKUP(AI173,#REF!,2,FALSE))</f>
        <v>0</v>
      </c>
      <c r="AJ174" s="96">
        <f>IF($AJ173="",0,VLOOKUP(AJ173,#REF!,2,FALSE))</f>
        <v>0</v>
      </c>
      <c r="AK174" s="96">
        <f t="shared" ref="AK174:AL174" si="1111">IF(AI174="","",AI174*AK173)</f>
        <v>0</v>
      </c>
      <c r="AL174" s="96">
        <f t="shared" si="1111"/>
        <v>0</v>
      </c>
      <c r="AM174" s="96">
        <v>0</v>
      </c>
      <c r="AN174" s="96">
        <f t="shared" ref="AN174" si="1112">IF(AI174="",0,AK174*AN173)+IF(AJ174="",0,AL174*AN173)</f>
        <v>0</v>
      </c>
      <c r="AO174" s="96">
        <f t="shared" ref="AO174" si="1113">SUM(AK174:AN174)</f>
        <v>0</v>
      </c>
      <c r="AP174" s="96">
        <f t="shared" ref="AP174" si="1114">AH174+AO174</f>
        <v>0</v>
      </c>
      <c r="AQ174" s="17"/>
    </row>
    <row r="175" spans="2:43" s="8" customFormat="1" ht="20.25" customHeight="1">
      <c r="B175" s="99"/>
      <c r="C175" s="68"/>
      <c r="D175" s="68"/>
      <c r="E175" s="69"/>
      <c r="F175" s="70"/>
      <c r="G175" s="71"/>
      <c r="H175" s="71"/>
      <c r="I175" s="100"/>
      <c r="J175" s="72"/>
      <c r="K175" s="73"/>
      <c r="L175" s="74"/>
      <c r="M175" s="75"/>
      <c r="N175" s="75">
        <f t="shared" si="894"/>
        <v>0</v>
      </c>
      <c r="O175" s="76"/>
      <c r="P175" s="77"/>
      <c r="Q175" s="78" t="str">
        <f t="shared" ref="Q175" si="1115">IF(COUNT(V176:Z176,AP176)=0,0,IF(Q176=ROUNDDOWN(W176,0),CONCATENATE("ﾌﾞ-P",W175),IF(Q176=ROUNDDOWN(X176,0),CONCATENATE("ｾ-P",X175),IF(Q176=ROUNDDOWN(Y176,0),CONCATENATE("コ-P",Y175),IF(Q176=ROUNDDOWN(Z176,0),CONCATENATE("施-P",Z175),IF(Q176=ROUNDDOWN(AP176,0),CONCATENATE("歩-",AP175),IF(Q176=ROUNDDOWN(V176,-1),CONCATENATE(V175))))))))</f>
        <v>ﾌﾞ-P</v>
      </c>
      <c r="R175" s="79"/>
      <c r="S175" s="80"/>
      <c r="T175" s="80"/>
      <c r="U175" s="81"/>
      <c r="V175" s="82"/>
      <c r="W175" s="83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4"/>
      <c r="AJ175" s="85"/>
      <c r="AK175" s="86"/>
      <c r="AL175" s="86"/>
      <c r="AM175" s="86"/>
      <c r="AN175" s="86"/>
      <c r="AO175" s="80"/>
      <c r="AP175" s="80" t="str">
        <f t="shared" ref="AP175" si="1116">IF(AND($V176&lt;=0,$AH176=0,$AO176=0),"見積",IF(AND($V176=0,$AH176&lt;=0,$AO176=0),"材",IF(AND($V176=0,$AH176=0,$AO176&lt;=0),"労","複合")))</f>
        <v>複合</v>
      </c>
      <c r="AQ175" s="17"/>
    </row>
    <row r="176" spans="2:43" s="8" customFormat="1" ht="20.25" customHeight="1">
      <c r="B176" s="101"/>
      <c r="C176" s="87"/>
      <c r="D176" s="87"/>
      <c r="E176" s="88"/>
      <c r="F176" s="89"/>
      <c r="G176" s="90"/>
      <c r="H176" s="90"/>
      <c r="I176" s="105"/>
      <c r="J176" s="72"/>
      <c r="K176" s="73"/>
      <c r="L176" s="74"/>
      <c r="M176" s="91">
        <f>(C176)</f>
        <v>0</v>
      </c>
      <c r="N176" s="91">
        <f t="shared" si="894"/>
        <v>0</v>
      </c>
      <c r="O176" s="92">
        <f>E176</f>
        <v>0</v>
      </c>
      <c r="P176" s="93">
        <f t="shared" ref="P176" si="1117">F176</f>
        <v>0</v>
      </c>
      <c r="Q176" s="94">
        <f t="shared" si="898"/>
        <v>0</v>
      </c>
      <c r="R176" s="95"/>
      <c r="S176" s="96"/>
      <c r="T176" s="96"/>
      <c r="U176" s="62"/>
      <c r="V176" s="63" t="str">
        <f t="shared" ref="V176" si="1118">IF(COUNT(R176:T176)=0,"",ROUNDDOWN(MIN(R176:T176)*U176,-1))</f>
        <v/>
      </c>
      <c r="W176" s="97"/>
      <c r="X176" s="96"/>
      <c r="Y176" s="96"/>
      <c r="Z176" s="96"/>
      <c r="AA176" s="96">
        <f t="shared" ref="AA176" si="1119">MIN(V176:Z176)</f>
        <v>0</v>
      </c>
      <c r="AB176" s="98"/>
      <c r="AC176" s="96">
        <f t="shared" ref="AC176" si="1120">AA176*AB176</f>
        <v>0</v>
      </c>
      <c r="AD176" s="98"/>
      <c r="AE176" s="98"/>
      <c r="AF176" s="98"/>
      <c r="AG176" s="98"/>
      <c r="AH176" s="96">
        <f t="shared" ref="AH176" si="1121">AC176*((1+AD176)+AE176+AF176+AG176)</f>
        <v>0</v>
      </c>
      <c r="AI176" s="96">
        <f>IF($AI175="",0,VLOOKUP(AI175,#REF!,2,FALSE))</f>
        <v>0</v>
      </c>
      <c r="AJ176" s="96">
        <f>IF($AJ175="",0,VLOOKUP(AJ175,#REF!,2,FALSE))</f>
        <v>0</v>
      </c>
      <c r="AK176" s="96">
        <f t="shared" ref="AK176:AL176" si="1122">IF(AI176="","",AI176*AK175)</f>
        <v>0</v>
      </c>
      <c r="AL176" s="96">
        <f t="shared" si="1122"/>
        <v>0</v>
      </c>
      <c r="AM176" s="96">
        <v>0</v>
      </c>
      <c r="AN176" s="96">
        <f t="shared" ref="AN176" si="1123">IF(AI176="",0,AK176*AN175)+IF(AJ176="",0,AL176*AN175)</f>
        <v>0</v>
      </c>
      <c r="AO176" s="96">
        <f t="shared" ref="AO176" si="1124">SUM(AK176:AN176)</f>
        <v>0</v>
      </c>
      <c r="AP176" s="96">
        <f t="shared" ref="AP176" si="1125">AH176+AO176</f>
        <v>0</v>
      </c>
      <c r="AQ176" s="17"/>
    </row>
    <row r="177" spans="2:43" s="8" customFormat="1" ht="20.25" customHeight="1">
      <c r="B177" s="99"/>
      <c r="C177" s="68"/>
      <c r="D177" s="68"/>
      <c r="E177" s="69"/>
      <c r="F177" s="70"/>
      <c r="G177" s="71"/>
      <c r="H177" s="71"/>
      <c r="I177" s="100"/>
      <c r="J177" s="72"/>
      <c r="K177" s="73"/>
      <c r="L177" s="74"/>
      <c r="M177" s="75"/>
      <c r="N177" s="75">
        <f t="shared" si="894"/>
        <v>0</v>
      </c>
      <c r="O177" s="76"/>
      <c r="P177" s="77"/>
      <c r="Q177" s="78" t="str">
        <f t="shared" ref="Q177" si="1126">IF(COUNT(V178:Z178,AP178)=0,0,IF(Q178=ROUNDDOWN(W178,0),CONCATENATE("ﾌﾞ-P",W177),IF(Q178=ROUNDDOWN(X178,0),CONCATENATE("ｾ-P",X177),IF(Q178=ROUNDDOWN(Y178,0),CONCATENATE("コ-P",Y177),IF(Q178=ROUNDDOWN(Z178,0),CONCATENATE("施-P",Z177),IF(Q178=ROUNDDOWN(AP178,0),CONCATENATE("歩-",AP177),IF(Q178=ROUNDDOWN(V178,-1),CONCATENATE(V177))))))))</f>
        <v>ﾌﾞ-P</v>
      </c>
      <c r="R177" s="79"/>
      <c r="S177" s="80"/>
      <c r="T177" s="80"/>
      <c r="U177" s="81"/>
      <c r="V177" s="82"/>
      <c r="W177" s="83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4"/>
      <c r="AJ177" s="85"/>
      <c r="AK177" s="86"/>
      <c r="AL177" s="86"/>
      <c r="AM177" s="86"/>
      <c r="AN177" s="86"/>
      <c r="AO177" s="80"/>
      <c r="AP177" s="80" t="str">
        <f t="shared" ref="AP177" si="1127">IF(AND($V178&lt;=0,$AH178=0,$AO178=0),"見積",IF(AND($V178=0,$AH178&lt;=0,$AO178=0),"材",IF(AND($V178=0,$AH178=0,$AO178&lt;=0),"労","複合")))</f>
        <v>複合</v>
      </c>
      <c r="AQ177" s="17"/>
    </row>
    <row r="178" spans="2:43" s="8" customFormat="1" ht="20.25" customHeight="1">
      <c r="B178" s="101"/>
      <c r="C178" s="87"/>
      <c r="D178" s="87"/>
      <c r="E178" s="88"/>
      <c r="F178" s="89"/>
      <c r="G178" s="90">
        <f t="shared" ref="G178" si="1128">IF(Q178&lt;10,ROUNDDOWN(Q178,0),IF(Q178&lt;100,ROUNDDOWN((Q178),0),IF(Q178&lt;1000,ROUNDDOWN((Q178),-1),ROUNDDOWN(Q178,-(LEN(TEXT(Q178,"0"))-3)))))</f>
        <v>0</v>
      </c>
      <c r="H178" s="90">
        <f t="shared" ref="H178" si="1129">TRUNC(E178*G178)</f>
        <v>0</v>
      </c>
      <c r="I178" s="105"/>
      <c r="J178" s="72"/>
      <c r="K178" s="73"/>
      <c r="L178" s="74"/>
      <c r="M178" s="91">
        <f>(C178)</f>
        <v>0</v>
      </c>
      <c r="N178" s="91">
        <f t="shared" si="894"/>
        <v>0</v>
      </c>
      <c r="O178" s="92">
        <f>E178</f>
        <v>0</v>
      </c>
      <c r="P178" s="93">
        <f t="shared" ref="P178" si="1130">F178</f>
        <v>0</v>
      </c>
      <c r="Q178" s="94">
        <f t="shared" si="898"/>
        <v>0</v>
      </c>
      <c r="R178" s="95"/>
      <c r="S178" s="96"/>
      <c r="T178" s="96"/>
      <c r="U178" s="62"/>
      <c r="V178" s="63" t="str">
        <f t="shared" ref="V178" si="1131">IF(COUNT(R178:T178)=0,"",ROUNDDOWN(MIN(R178:T178)*U178,-1))</f>
        <v/>
      </c>
      <c r="W178" s="97"/>
      <c r="X178" s="96"/>
      <c r="Y178" s="96"/>
      <c r="Z178" s="96"/>
      <c r="AA178" s="96">
        <f t="shared" ref="AA178" si="1132">MIN(V178:Z178)</f>
        <v>0</v>
      </c>
      <c r="AB178" s="98"/>
      <c r="AC178" s="96">
        <f t="shared" ref="AC178" si="1133">AA178*AB178</f>
        <v>0</v>
      </c>
      <c r="AD178" s="98"/>
      <c r="AE178" s="98"/>
      <c r="AF178" s="98"/>
      <c r="AG178" s="98"/>
      <c r="AH178" s="96">
        <f t="shared" ref="AH178" si="1134">AC178*((1+AD178)+AE178+AF178+AG178)</f>
        <v>0</v>
      </c>
      <c r="AI178" s="96">
        <f>IF($AI177="",0,VLOOKUP(AI177,#REF!,2,FALSE))</f>
        <v>0</v>
      </c>
      <c r="AJ178" s="96">
        <f>IF($AJ177="",0,VLOOKUP(AJ177,#REF!,2,FALSE))</f>
        <v>0</v>
      </c>
      <c r="AK178" s="96">
        <f t="shared" ref="AK178:AL178" si="1135">IF(AI178="","",AI178*AK177)</f>
        <v>0</v>
      </c>
      <c r="AL178" s="96">
        <f t="shared" si="1135"/>
        <v>0</v>
      </c>
      <c r="AM178" s="96">
        <v>0</v>
      </c>
      <c r="AN178" s="96">
        <f t="shared" ref="AN178" si="1136">IF(AI178="",0,AK178*AN177)+IF(AJ178="",0,AL178*AN177)</f>
        <v>0</v>
      </c>
      <c r="AO178" s="96">
        <f t="shared" ref="AO178" si="1137">SUM(AK178:AN178)</f>
        <v>0</v>
      </c>
      <c r="AP178" s="96">
        <f t="shared" ref="AP178" si="1138">AH178+AO178</f>
        <v>0</v>
      </c>
      <c r="AQ178" s="17"/>
    </row>
    <row r="179" spans="2:43" s="8" customFormat="1" ht="20.25" customHeight="1">
      <c r="B179" s="99"/>
      <c r="C179" s="68"/>
      <c r="D179" s="68"/>
      <c r="E179" s="69"/>
      <c r="F179" s="70"/>
      <c r="G179" s="71"/>
      <c r="H179" s="71"/>
      <c r="I179" s="100"/>
      <c r="J179" s="72"/>
      <c r="K179" s="73"/>
      <c r="L179" s="74"/>
      <c r="M179" s="75"/>
      <c r="N179" s="75">
        <f t="shared" si="894"/>
        <v>0</v>
      </c>
      <c r="O179" s="76"/>
      <c r="P179" s="77"/>
      <c r="Q179" s="78" t="str">
        <f t="shared" ref="Q179" si="1139">IF(COUNT(V180:Z180,AP180)=0,0,IF(Q180=ROUNDDOWN(W180,0),CONCATENATE("ﾌﾞ-P",W179),IF(Q180=ROUNDDOWN(X180,0),CONCATENATE("ｾ-P",X179),IF(Q180=ROUNDDOWN(Y180,0),CONCATENATE("コ-P",Y179),IF(Q180=ROUNDDOWN(Z180,0),CONCATENATE("施-P",Z179),IF(Q180=ROUNDDOWN(AP180,0),CONCATENATE("歩-",AP179),IF(Q180=ROUNDDOWN(V180,-1),CONCATENATE(V179))))))))</f>
        <v>ﾌﾞ-P</v>
      </c>
      <c r="R179" s="79"/>
      <c r="S179" s="80"/>
      <c r="T179" s="80"/>
      <c r="U179" s="81"/>
      <c r="V179" s="82"/>
      <c r="W179" s="83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4"/>
      <c r="AJ179" s="85"/>
      <c r="AK179" s="86"/>
      <c r="AL179" s="86"/>
      <c r="AM179" s="86"/>
      <c r="AN179" s="86"/>
      <c r="AO179" s="80"/>
      <c r="AP179" s="80" t="str">
        <f t="shared" ref="AP179" si="1140">IF(AND($V180&lt;=0,$AH180=0,$AO180=0),"見積",IF(AND($V180=0,$AH180&lt;=0,$AO180=0),"材",IF(AND($V180=0,$AH180=0,$AO180&lt;=0),"労","複合")))</f>
        <v>複合</v>
      </c>
      <c r="AQ179" s="17"/>
    </row>
    <row r="180" spans="2:43" s="8" customFormat="1" ht="20.25" customHeight="1">
      <c r="B180" s="101"/>
      <c r="C180" s="87"/>
      <c r="D180" s="87"/>
      <c r="E180" s="88"/>
      <c r="F180" s="89"/>
      <c r="G180" s="90">
        <f t="shared" ref="G180" si="1141">IF(Q180&lt;10,ROUNDDOWN(Q180,0),IF(Q180&lt;100,ROUNDDOWN((Q180),0),IF(Q180&lt;1000,ROUNDDOWN((Q180),-1),ROUNDDOWN(Q180,-(LEN(TEXT(Q180,"0"))-3)))))</f>
        <v>0</v>
      </c>
      <c r="H180" s="90">
        <f t="shared" ref="H180" si="1142">TRUNC(E180*G180)</f>
        <v>0</v>
      </c>
      <c r="I180" s="105"/>
      <c r="J180" s="72"/>
      <c r="K180" s="73"/>
      <c r="L180" s="74"/>
      <c r="M180" s="91">
        <f>(C180)</f>
        <v>0</v>
      </c>
      <c r="N180" s="91">
        <f t="shared" si="894"/>
        <v>0</v>
      </c>
      <c r="O180" s="92">
        <f>E180</f>
        <v>0</v>
      </c>
      <c r="P180" s="93">
        <f t="shared" ref="P180" si="1143">F180</f>
        <v>0</v>
      </c>
      <c r="Q180" s="94">
        <f t="shared" si="898"/>
        <v>0</v>
      </c>
      <c r="R180" s="95"/>
      <c r="S180" s="96"/>
      <c r="T180" s="96"/>
      <c r="U180" s="62"/>
      <c r="V180" s="63" t="str">
        <f t="shared" ref="V180" si="1144">IF(COUNT(R180:T180)=0,"",ROUNDDOWN(MIN(R180:T180)*U180,-1))</f>
        <v/>
      </c>
      <c r="W180" s="97"/>
      <c r="X180" s="96"/>
      <c r="Y180" s="96"/>
      <c r="Z180" s="96"/>
      <c r="AA180" s="96">
        <f t="shared" ref="AA180" si="1145">MIN(V180:Z180)</f>
        <v>0</v>
      </c>
      <c r="AB180" s="98"/>
      <c r="AC180" s="96">
        <f t="shared" ref="AC180" si="1146">AA180*AB180</f>
        <v>0</v>
      </c>
      <c r="AD180" s="98"/>
      <c r="AE180" s="98"/>
      <c r="AF180" s="98"/>
      <c r="AG180" s="98"/>
      <c r="AH180" s="96">
        <f t="shared" ref="AH180" si="1147">AC180*((1+AD180)+AE180+AF180+AG180)</f>
        <v>0</v>
      </c>
      <c r="AI180" s="96">
        <f>IF($AI179="",0,VLOOKUP(AI179,#REF!,2,FALSE))</f>
        <v>0</v>
      </c>
      <c r="AJ180" s="96">
        <f>IF($AJ179="",0,VLOOKUP(AJ179,#REF!,2,FALSE))</f>
        <v>0</v>
      </c>
      <c r="AK180" s="96">
        <f t="shared" ref="AK180:AL180" si="1148">IF(AI180="","",AI180*AK179)</f>
        <v>0</v>
      </c>
      <c r="AL180" s="96">
        <f t="shared" si="1148"/>
        <v>0</v>
      </c>
      <c r="AM180" s="96">
        <v>0</v>
      </c>
      <c r="AN180" s="96">
        <f t="shared" ref="AN180" si="1149">IF(AI180="",0,AK180*AN179)+IF(AJ180="",0,AL180*AN179)</f>
        <v>0</v>
      </c>
      <c r="AO180" s="96">
        <f t="shared" ref="AO180" si="1150">SUM(AK180:AN180)</f>
        <v>0</v>
      </c>
      <c r="AP180" s="96">
        <f t="shared" ref="AP180" si="1151">AH180+AO180</f>
        <v>0</v>
      </c>
      <c r="AQ180" s="17"/>
    </row>
    <row r="181" spans="2:43" s="8" customFormat="1" ht="20.25" customHeight="1">
      <c r="B181" s="99"/>
      <c r="C181" s="68"/>
      <c r="D181" s="68"/>
      <c r="E181" s="69"/>
      <c r="F181" s="70"/>
      <c r="G181" s="71"/>
      <c r="H181" s="71"/>
      <c r="I181" s="100"/>
      <c r="J181" s="72"/>
      <c r="K181" s="73"/>
      <c r="L181" s="74"/>
      <c r="M181" s="75"/>
      <c r="N181" s="75">
        <f t="shared" si="894"/>
        <v>0</v>
      </c>
      <c r="O181" s="76"/>
      <c r="P181" s="77"/>
      <c r="Q181" s="78" t="str">
        <f t="shared" ref="Q181" si="1152">IF(COUNT(V182:Z182,AP182)=0,0,IF(Q182=ROUNDDOWN(W182,0),CONCATENATE("ﾌﾞ-P",W181),IF(Q182=ROUNDDOWN(X182,0),CONCATENATE("ｾ-P",X181),IF(Q182=ROUNDDOWN(Y182,0),CONCATENATE("コ-P",Y181),IF(Q182=ROUNDDOWN(Z182,0),CONCATENATE("施-P",Z181),IF(Q182=ROUNDDOWN(AP182,0),CONCATENATE("歩-",AP181),IF(Q182=ROUNDDOWN(V182,-1),CONCATENATE(V181))))))))</f>
        <v>ﾌﾞ-P</v>
      </c>
      <c r="R181" s="79"/>
      <c r="S181" s="80"/>
      <c r="T181" s="80"/>
      <c r="U181" s="81"/>
      <c r="V181" s="82"/>
      <c r="W181" s="83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4"/>
      <c r="AJ181" s="85"/>
      <c r="AK181" s="86"/>
      <c r="AL181" s="86"/>
      <c r="AM181" s="86"/>
      <c r="AN181" s="86"/>
      <c r="AO181" s="80"/>
      <c r="AP181" s="80" t="str">
        <f t="shared" ref="AP181" si="1153">IF(AND($V182&lt;=0,$AH182=0,$AO182=0),"見積",IF(AND($V182=0,$AH182&lt;=0,$AO182=0),"材",IF(AND($V182=0,$AH182=0,$AO182&lt;=0),"労","複合")))</f>
        <v>複合</v>
      </c>
      <c r="AQ181" s="17"/>
    </row>
    <row r="182" spans="2:43" s="8" customFormat="1" ht="20.25" customHeight="1">
      <c r="B182" s="101"/>
      <c r="C182" s="87"/>
      <c r="D182" s="87"/>
      <c r="E182" s="88"/>
      <c r="F182" s="89"/>
      <c r="G182" s="90">
        <f t="shared" ref="G182" si="1154">IF(Q182&lt;10,ROUNDDOWN(Q182,0),IF(Q182&lt;100,ROUNDDOWN((Q182),0),IF(Q182&lt;1000,ROUNDDOWN((Q182),-1),ROUNDDOWN(Q182,-(LEN(TEXT(Q182,"0"))-3)))))</f>
        <v>0</v>
      </c>
      <c r="H182" s="90">
        <f t="shared" ref="H182" si="1155">TRUNC(E182*G182)</f>
        <v>0</v>
      </c>
      <c r="I182" s="105"/>
      <c r="J182" s="72"/>
      <c r="K182" s="73"/>
      <c r="L182" s="74"/>
      <c r="M182" s="91">
        <f>(C182)</f>
        <v>0</v>
      </c>
      <c r="N182" s="91">
        <f t="shared" si="894"/>
        <v>0</v>
      </c>
      <c r="O182" s="92">
        <f>E182</f>
        <v>0</v>
      </c>
      <c r="P182" s="93">
        <f t="shared" ref="P182" si="1156">F182</f>
        <v>0</v>
      </c>
      <c r="Q182" s="94">
        <f t="shared" si="898"/>
        <v>0</v>
      </c>
      <c r="R182" s="95"/>
      <c r="S182" s="96"/>
      <c r="T182" s="96"/>
      <c r="U182" s="62"/>
      <c r="V182" s="63" t="str">
        <f t="shared" ref="V182" si="1157">IF(COUNT(R182:T182)=0,"",ROUNDDOWN(MIN(R182:T182)*U182,-1))</f>
        <v/>
      </c>
      <c r="W182" s="97"/>
      <c r="X182" s="96"/>
      <c r="Y182" s="96"/>
      <c r="Z182" s="96"/>
      <c r="AA182" s="96">
        <f t="shared" ref="AA182" si="1158">MIN(V182:Z182)</f>
        <v>0</v>
      </c>
      <c r="AB182" s="98"/>
      <c r="AC182" s="96">
        <f t="shared" ref="AC182" si="1159">AA182*AB182</f>
        <v>0</v>
      </c>
      <c r="AD182" s="98"/>
      <c r="AE182" s="98"/>
      <c r="AF182" s="98"/>
      <c r="AG182" s="98"/>
      <c r="AH182" s="96">
        <f t="shared" ref="AH182" si="1160">AC182*((1+AD182)+AE182+AF182+AG182)</f>
        <v>0</v>
      </c>
      <c r="AI182" s="96">
        <f>IF($AI181="",0,VLOOKUP(AI181,#REF!,2,FALSE))</f>
        <v>0</v>
      </c>
      <c r="AJ182" s="96">
        <f>IF($AJ181="",0,VLOOKUP(AJ181,#REF!,2,FALSE))</f>
        <v>0</v>
      </c>
      <c r="AK182" s="96">
        <f t="shared" ref="AK182:AL182" si="1161">IF(AI182="","",AI182*AK181)</f>
        <v>0</v>
      </c>
      <c r="AL182" s="96">
        <f t="shared" si="1161"/>
        <v>0</v>
      </c>
      <c r="AM182" s="96">
        <v>0</v>
      </c>
      <c r="AN182" s="96">
        <f t="shared" ref="AN182" si="1162">IF(AI182="",0,AK182*AN181)+IF(AJ182="",0,AL182*AN181)</f>
        <v>0</v>
      </c>
      <c r="AO182" s="96">
        <f t="shared" ref="AO182" si="1163">SUM(AK182:AN182)</f>
        <v>0</v>
      </c>
      <c r="AP182" s="96">
        <f t="shared" ref="AP182" si="1164">AH182+AO182</f>
        <v>0</v>
      </c>
      <c r="AQ182" s="17"/>
    </row>
    <row r="183" spans="2:43" s="8" customFormat="1" ht="20.25" customHeight="1">
      <c r="B183" s="99"/>
      <c r="C183" s="68"/>
      <c r="D183" s="68"/>
      <c r="E183" s="69"/>
      <c r="F183" s="70"/>
      <c r="G183" s="71"/>
      <c r="H183" s="71"/>
      <c r="I183" s="100"/>
      <c r="J183" s="72"/>
      <c r="K183" s="73"/>
      <c r="L183" s="74"/>
      <c r="M183" s="75"/>
      <c r="N183" s="75">
        <f t="shared" si="894"/>
        <v>0</v>
      </c>
      <c r="O183" s="76"/>
      <c r="P183" s="77"/>
      <c r="Q183" s="78" t="str">
        <f t="shared" ref="Q183" si="1165">IF(COUNT(V184:Z184,AP184)=0,0,IF(Q184=ROUNDDOWN(W184,0),CONCATENATE("ﾌﾞ-P",W183),IF(Q184=ROUNDDOWN(X184,0),CONCATENATE("ｾ-P",X183),IF(Q184=ROUNDDOWN(Y184,0),CONCATENATE("コ-P",Y183),IF(Q184=ROUNDDOWN(Z184,0),CONCATENATE("施-P",Z183),IF(Q184=ROUNDDOWN(AP184,0),CONCATENATE("歩-",AP183),IF(Q184=ROUNDDOWN(V184,-1),CONCATENATE(V183))))))))</f>
        <v>ﾌﾞ-P</v>
      </c>
      <c r="R183" s="79"/>
      <c r="S183" s="80"/>
      <c r="T183" s="80"/>
      <c r="U183" s="81"/>
      <c r="V183" s="82"/>
      <c r="W183" s="83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4"/>
      <c r="AJ183" s="85"/>
      <c r="AK183" s="86"/>
      <c r="AL183" s="86"/>
      <c r="AM183" s="86"/>
      <c r="AN183" s="86"/>
      <c r="AO183" s="80"/>
      <c r="AP183" s="80" t="str">
        <f t="shared" ref="AP183" si="1166">IF(AND($V184&lt;=0,$AH184=0,$AO184=0),"見積",IF(AND($V184=0,$AH184&lt;=0,$AO184=0),"材",IF(AND($V184=0,$AH184=0,$AO184&lt;=0),"労","複合")))</f>
        <v>複合</v>
      </c>
      <c r="AQ183" s="17"/>
    </row>
    <row r="184" spans="2:43" s="8" customFormat="1" ht="20.25" customHeight="1">
      <c r="B184" s="101"/>
      <c r="C184" s="87"/>
      <c r="D184" s="87"/>
      <c r="E184" s="88"/>
      <c r="F184" s="89"/>
      <c r="G184" s="90">
        <f t="shared" ref="G184" si="1167">IF(Q184&lt;10,ROUNDDOWN(Q184,0),IF(Q184&lt;100,ROUNDDOWN((Q184),0),IF(Q184&lt;1000,ROUNDDOWN((Q184),-1),ROUNDDOWN(Q184,-(LEN(TEXT(Q184,"0"))-3)))))</f>
        <v>0</v>
      </c>
      <c r="H184" s="90">
        <f t="shared" ref="H184" si="1168">TRUNC(E184*G184)</f>
        <v>0</v>
      </c>
      <c r="I184" s="105"/>
      <c r="J184" s="72"/>
      <c r="K184" s="73"/>
      <c r="L184" s="74"/>
      <c r="M184" s="91">
        <f>(C184)</f>
        <v>0</v>
      </c>
      <c r="N184" s="91">
        <f t="shared" si="894"/>
        <v>0</v>
      </c>
      <c r="O184" s="92">
        <f>E184</f>
        <v>0</v>
      </c>
      <c r="P184" s="93">
        <f t="shared" ref="P184" si="1169">F184</f>
        <v>0</v>
      </c>
      <c r="Q184" s="94">
        <f t="shared" si="898"/>
        <v>0</v>
      </c>
      <c r="R184" s="95"/>
      <c r="S184" s="96"/>
      <c r="T184" s="96"/>
      <c r="U184" s="62"/>
      <c r="V184" s="63" t="str">
        <f t="shared" ref="V184" si="1170">IF(COUNT(R184:T184)=0,"",ROUNDDOWN(MIN(R184:T184)*U184,-1))</f>
        <v/>
      </c>
      <c r="W184" s="97"/>
      <c r="X184" s="96"/>
      <c r="Y184" s="96"/>
      <c r="Z184" s="96"/>
      <c r="AA184" s="96">
        <f t="shared" ref="AA184" si="1171">MIN(V184:Z184)</f>
        <v>0</v>
      </c>
      <c r="AB184" s="98"/>
      <c r="AC184" s="96">
        <f t="shared" ref="AC184" si="1172">AA184*AB184</f>
        <v>0</v>
      </c>
      <c r="AD184" s="98"/>
      <c r="AE184" s="98"/>
      <c r="AF184" s="98"/>
      <c r="AG184" s="98"/>
      <c r="AH184" s="96">
        <f t="shared" ref="AH184" si="1173">AC184*((1+AD184)+AE184+AF184+AG184)</f>
        <v>0</v>
      </c>
      <c r="AI184" s="96">
        <f>IF($AI183="",0,VLOOKUP(AI183,#REF!,2,FALSE))</f>
        <v>0</v>
      </c>
      <c r="AJ184" s="96">
        <f>IF($AJ183="",0,VLOOKUP(AJ183,#REF!,2,FALSE))</f>
        <v>0</v>
      </c>
      <c r="AK184" s="96">
        <f t="shared" ref="AK184:AL184" si="1174">IF(AI184="","",AI184*AK183)</f>
        <v>0</v>
      </c>
      <c r="AL184" s="96">
        <f t="shared" si="1174"/>
        <v>0</v>
      </c>
      <c r="AM184" s="96">
        <v>0</v>
      </c>
      <c r="AN184" s="96">
        <f t="shared" ref="AN184" si="1175">IF(AI184="",0,AK184*AN183)+IF(AJ184="",0,AL184*AN183)</f>
        <v>0</v>
      </c>
      <c r="AO184" s="96">
        <f t="shared" ref="AO184" si="1176">SUM(AK184:AN184)</f>
        <v>0</v>
      </c>
      <c r="AP184" s="96">
        <f t="shared" ref="AP184" si="1177">AH184+AO184</f>
        <v>0</v>
      </c>
      <c r="AQ184" s="17"/>
    </row>
    <row r="185" spans="2:43" s="8" customFormat="1" ht="20.25" customHeight="1">
      <c r="B185" s="99"/>
      <c r="C185" s="68"/>
      <c r="D185" s="68"/>
      <c r="E185" s="69"/>
      <c r="F185" s="70"/>
      <c r="G185" s="71"/>
      <c r="H185" s="71"/>
      <c r="I185" s="100"/>
      <c r="J185" s="72"/>
      <c r="K185" s="73"/>
      <c r="L185" s="74"/>
      <c r="M185" s="75"/>
      <c r="N185" s="75">
        <f t="shared" si="894"/>
        <v>0</v>
      </c>
      <c r="O185" s="76"/>
      <c r="P185" s="77"/>
      <c r="Q185" s="78" t="str">
        <f t="shared" ref="Q185" si="1178">IF(COUNT(V186:Z186,AP186)=0,0,IF(Q186=ROUNDDOWN(W186,0),CONCATENATE("ﾌﾞ-P",W185),IF(Q186=ROUNDDOWN(X186,0),CONCATENATE("ｾ-P",X185),IF(Q186=ROUNDDOWN(Y186,0),CONCATENATE("コ-P",Y185),IF(Q186=ROUNDDOWN(Z186,0),CONCATENATE("施-P",Z185),IF(Q186=ROUNDDOWN(AP186,0),CONCATENATE("歩-",AP185),IF(Q186=ROUNDDOWN(V186,-1),CONCATENATE(V185))))))))</f>
        <v>ﾌﾞ-P</v>
      </c>
      <c r="R185" s="79"/>
      <c r="S185" s="80"/>
      <c r="T185" s="80"/>
      <c r="U185" s="81"/>
      <c r="V185" s="82"/>
      <c r="W185" s="83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4"/>
      <c r="AJ185" s="85"/>
      <c r="AK185" s="86"/>
      <c r="AL185" s="86"/>
      <c r="AM185" s="86"/>
      <c r="AN185" s="86"/>
      <c r="AO185" s="80"/>
      <c r="AP185" s="80" t="str">
        <f t="shared" ref="AP185" si="1179">IF(AND($V186&lt;=0,$AH186=0,$AO186=0),"見積",IF(AND($V186=0,$AH186&lt;=0,$AO186=0),"材",IF(AND($V186=0,$AH186=0,$AO186&lt;=0),"労","複合")))</f>
        <v>複合</v>
      </c>
      <c r="AQ185" s="17"/>
    </row>
    <row r="186" spans="2:43" s="8" customFormat="1" ht="20.25" customHeight="1">
      <c r="B186" s="101"/>
      <c r="C186" s="87"/>
      <c r="D186" s="87"/>
      <c r="E186" s="88"/>
      <c r="F186" s="89"/>
      <c r="G186" s="90">
        <f t="shared" ref="G186" si="1180">IF(Q186&lt;10,ROUNDDOWN(Q186,0),IF(Q186&lt;100,ROUNDDOWN((Q186),0),IF(Q186&lt;1000,ROUNDDOWN((Q186),-1),ROUNDDOWN(Q186,-(LEN(TEXT(Q186,"0"))-3)))))</f>
        <v>0</v>
      </c>
      <c r="H186" s="90">
        <f t="shared" ref="H186" si="1181">TRUNC(E186*G186)</f>
        <v>0</v>
      </c>
      <c r="I186" s="105"/>
      <c r="J186" s="72"/>
      <c r="K186" s="73"/>
      <c r="L186" s="74"/>
      <c r="M186" s="91">
        <f>(C186)</f>
        <v>0</v>
      </c>
      <c r="N186" s="91">
        <f t="shared" si="894"/>
        <v>0</v>
      </c>
      <c r="O186" s="92">
        <f>E186</f>
        <v>0</v>
      </c>
      <c r="P186" s="93">
        <f t="shared" ref="P186" si="1182">F186</f>
        <v>0</v>
      </c>
      <c r="Q186" s="94">
        <f t="shared" si="898"/>
        <v>0</v>
      </c>
      <c r="R186" s="95"/>
      <c r="S186" s="96"/>
      <c r="T186" s="96"/>
      <c r="U186" s="62"/>
      <c r="V186" s="63" t="str">
        <f t="shared" ref="V186" si="1183">IF(COUNT(R186:T186)=0,"",ROUNDDOWN(MIN(R186:T186)*U186,-1))</f>
        <v/>
      </c>
      <c r="W186" s="97"/>
      <c r="X186" s="96"/>
      <c r="Y186" s="96"/>
      <c r="Z186" s="96"/>
      <c r="AA186" s="96">
        <f t="shared" ref="AA186" si="1184">MIN(V186:Z186)</f>
        <v>0</v>
      </c>
      <c r="AB186" s="98"/>
      <c r="AC186" s="96">
        <f t="shared" ref="AC186" si="1185">AA186*AB186</f>
        <v>0</v>
      </c>
      <c r="AD186" s="98"/>
      <c r="AE186" s="98"/>
      <c r="AF186" s="98"/>
      <c r="AG186" s="98"/>
      <c r="AH186" s="96">
        <f t="shared" ref="AH186" si="1186">AC186*((1+AD186)+AE186+AF186+AG186)</f>
        <v>0</v>
      </c>
      <c r="AI186" s="96">
        <f>IF($AI185="",0,VLOOKUP(AI185,#REF!,2,FALSE))</f>
        <v>0</v>
      </c>
      <c r="AJ186" s="96">
        <f>IF($AJ185="",0,VLOOKUP(AJ185,#REF!,2,FALSE))</f>
        <v>0</v>
      </c>
      <c r="AK186" s="96">
        <f t="shared" ref="AK186:AL186" si="1187">IF(AI186="","",AI186*AK185)</f>
        <v>0</v>
      </c>
      <c r="AL186" s="96">
        <f t="shared" si="1187"/>
        <v>0</v>
      </c>
      <c r="AM186" s="96">
        <v>0</v>
      </c>
      <c r="AN186" s="96">
        <f t="shared" ref="AN186" si="1188">IF(AI186="",0,AK186*AN185)+IF(AJ186="",0,AL186*AN185)</f>
        <v>0</v>
      </c>
      <c r="AO186" s="96">
        <f t="shared" ref="AO186" si="1189">SUM(AK186:AN186)</f>
        <v>0</v>
      </c>
      <c r="AP186" s="96">
        <f t="shared" ref="AP186" si="1190">AH186+AO186</f>
        <v>0</v>
      </c>
      <c r="AQ186" s="17"/>
    </row>
    <row r="187" spans="2:43" s="8" customFormat="1" ht="20.25" customHeight="1">
      <c r="B187" s="99"/>
      <c r="C187" s="68"/>
      <c r="D187" s="68"/>
      <c r="E187" s="69"/>
      <c r="F187" s="70"/>
      <c r="G187" s="71"/>
      <c r="H187" s="71"/>
      <c r="I187" s="100"/>
      <c r="J187" s="72"/>
      <c r="K187" s="73"/>
      <c r="L187" s="74"/>
      <c r="M187" s="75"/>
      <c r="N187" s="75">
        <f t="shared" si="894"/>
        <v>0</v>
      </c>
      <c r="O187" s="76"/>
      <c r="P187" s="77"/>
      <c r="Q187" s="78" t="str">
        <f t="shared" ref="Q187" si="1191">IF(COUNT(V188:Z188,AP188)=0,0,IF(Q188=ROUNDDOWN(W188,0),CONCATENATE("ﾌﾞ-P",W187),IF(Q188=ROUNDDOWN(X188,0),CONCATENATE("ｾ-P",X187),IF(Q188=ROUNDDOWN(Y188,0),CONCATENATE("コ-P",Y187),IF(Q188=ROUNDDOWN(Z188,0),CONCATENATE("施-P",Z187),IF(Q188=ROUNDDOWN(AP188,0),CONCATENATE("歩-",AP187),IF(Q188=ROUNDDOWN(V188,-1),CONCATENATE(V187))))))))</f>
        <v>ﾌﾞ-P</v>
      </c>
      <c r="R187" s="79"/>
      <c r="S187" s="80"/>
      <c r="T187" s="80"/>
      <c r="U187" s="81"/>
      <c r="V187" s="82"/>
      <c r="W187" s="83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4"/>
      <c r="AJ187" s="85"/>
      <c r="AK187" s="86"/>
      <c r="AL187" s="86"/>
      <c r="AM187" s="86"/>
      <c r="AN187" s="86"/>
      <c r="AO187" s="80"/>
      <c r="AP187" s="80" t="str">
        <f t="shared" ref="AP187" si="1192">IF(AND($V188&lt;=0,$AH188=0,$AO188=0),"見積",IF(AND($V188=0,$AH188&lt;=0,$AO188=0),"材",IF(AND($V188=0,$AH188=0,$AO188&lt;=0),"労","複合")))</f>
        <v>複合</v>
      </c>
      <c r="AQ187" s="17"/>
    </row>
    <row r="188" spans="2:43" s="8" customFormat="1" ht="20.25" customHeight="1">
      <c r="B188" s="101"/>
      <c r="C188" s="87"/>
      <c r="D188" s="87"/>
      <c r="E188" s="88"/>
      <c r="F188" s="89"/>
      <c r="G188" s="90">
        <f t="shared" ref="G188" si="1193">IF(Q188&lt;10,ROUNDDOWN(Q188,0),IF(Q188&lt;100,ROUNDDOWN((Q188),0),IF(Q188&lt;1000,ROUNDDOWN((Q188),-1),ROUNDDOWN(Q188,-(LEN(TEXT(Q188,"0"))-3)))))</f>
        <v>0</v>
      </c>
      <c r="H188" s="90">
        <f t="shared" ref="H188" si="1194">TRUNC(E188*G188)</f>
        <v>0</v>
      </c>
      <c r="I188" s="105"/>
      <c r="J188" s="72"/>
      <c r="K188" s="73"/>
      <c r="L188" s="74"/>
      <c r="M188" s="91">
        <f>(C188)</f>
        <v>0</v>
      </c>
      <c r="N188" s="91">
        <f t="shared" si="894"/>
        <v>0</v>
      </c>
      <c r="O188" s="92">
        <f>E188</f>
        <v>0</v>
      </c>
      <c r="P188" s="93">
        <f t="shared" ref="P188" si="1195">F188</f>
        <v>0</v>
      </c>
      <c r="Q188" s="94">
        <f t="shared" ref="Q188:Q250" si="1196">ROUNDDOWN(IF(COUNT($AP188)=0,0,MIN($AP188)),0)</f>
        <v>0</v>
      </c>
      <c r="R188" s="95"/>
      <c r="S188" s="96"/>
      <c r="T188" s="96"/>
      <c r="U188" s="62"/>
      <c r="V188" s="63" t="str">
        <f t="shared" ref="V188" si="1197">IF(COUNT(R188:T188)=0,"",ROUNDDOWN(MIN(R188:T188)*U188,-1))</f>
        <v/>
      </c>
      <c r="W188" s="97"/>
      <c r="X188" s="96"/>
      <c r="Y188" s="96"/>
      <c r="Z188" s="96"/>
      <c r="AA188" s="96">
        <f t="shared" ref="AA188" si="1198">MIN(V188:Z188)</f>
        <v>0</v>
      </c>
      <c r="AB188" s="98"/>
      <c r="AC188" s="96">
        <f t="shared" ref="AC188" si="1199">AA188*AB188</f>
        <v>0</v>
      </c>
      <c r="AD188" s="98"/>
      <c r="AE188" s="98"/>
      <c r="AF188" s="98"/>
      <c r="AG188" s="98"/>
      <c r="AH188" s="96">
        <f t="shared" ref="AH188" si="1200">AC188*((1+AD188)+AE188+AF188+AG188)</f>
        <v>0</v>
      </c>
      <c r="AI188" s="96">
        <f>IF($AI187="",0,VLOOKUP(AI187,#REF!,2,FALSE))</f>
        <v>0</v>
      </c>
      <c r="AJ188" s="96">
        <f>IF($AJ187="",0,VLOOKUP(AJ187,#REF!,2,FALSE))</f>
        <v>0</v>
      </c>
      <c r="AK188" s="96">
        <f t="shared" ref="AK188:AL188" si="1201">IF(AI188="","",AI188*AK187)</f>
        <v>0</v>
      </c>
      <c r="AL188" s="96">
        <f t="shared" si="1201"/>
        <v>0</v>
      </c>
      <c r="AM188" s="96">
        <v>0</v>
      </c>
      <c r="AN188" s="96">
        <f t="shared" ref="AN188" si="1202">IF(AI188="",0,AK188*AN187)+IF(AJ188="",0,AL188*AN187)</f>
        <v>0</v>
      </c>
      <c r="AO188" s="96">
        <f t="shared" ref="AO188" si="1203">SUM(AK188:AN188)</f>
        <v>0</v>
      </c>
      <c r="AP188" s="96">
        <f t="shared" ref="AP188" si="1204">AH188+AO188</f>
        <v>0</v>
      </c>
      <c r="AQ188" s="17"/>
    </row>
    <row r="189" spans="2:43" s="8" customFormat="1" ht="20.25" customHeight="1">
      <c r="B189" s="99"/>
      <c r="C189" s="68"/>
      <c r="D189" s="68"/>
      <c r="E189" s="69"/>
      <c r="F189" s="70"/>
      <c r="G189" s="71"/>
      <c r="H189" s="71"/>
      <c r="I189" s="100"/>
      <c r="J189" s="72"/>
      <c r="K189" s="73"/>
      <c r="L189" s="74"/>
      <c r="M189" s="75"/>
      <c r="N189" s="75">
        <f t="shared" si="894"/>
        <v>0</v>
      </c>
      <c r="O189" s="76"/>
      <c r="P189" s="77"/>
      <c r="Q189" s="78" t="str">
        <f t="shared" ref="Q189" si="1205">IF(COUNT(V190:Z190,AP190)=0,0,IF(Q190=ROUNDDOWN(W190,0),CONCATENATE("ﾌﾞ-P",W189),IF(Q190=ROUNDDOWN(X190,0),CONCATENATE("ｾ-P",X189),IF(Q190=ROUNDDOWN(Y190,0),CONCATENATE("コ-P",Y189),IF(Q190=ROUNDDOWN(Z190,0),CONCATENATE("施-P",Z189),IF(Q190=ROUNDDOWN(AP190,0),CONCATENATE("歩-",AP189),IF(Q190=ROUNDDOWN(V190,-1),CONCATENATE(V189))))))))</f>
        <v>ﾌﾞ-P</v>
      </c>
      <c r="R189" s="79"/>
      <c r="S189" s="80"/>
      <c r="T189" s="80"/>
      <c r="U189" s="81"/>
      <c r="V189" s="82"/>
      <c r="W189" s="83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4"/>
      <c r="AJ189" s="85"/>
      <c r="AK189" s="86"/>
      <c r="AL189" s="86"/>
      <c r="AM189" s="86"/>
      <c r="AN189" s="86"/>
      <c r="AO189" s="80"/>
      <c r="AP189" s="80" t="str">
        <f t="shared" ref="AP189" si="1206">IF(AND($V190&lt;=0,$AH190=0,$AO190=0),"見積",IF(AND($V190=0,$AH190&lt;=0,$AO190=0),"材",IF(AND($V190=0,$AH190=0,$AO190&lt;=0),"労","複合")))</f>
        <v>複合</v>
      </c>
      <c r="AQ189" s="17"/>
    </row>
    <row r="190" spans="2:43" s="8" customFormat="1" ht="20.25" customHeight="1">
      <c r="B190" s="101"/>
      <c r="C190" s="87"/>
      <c r="D190" s="87"/>
      <c r="E190" s="88"/>
      <c r="F190" s="89"/>
      <c r="G190" s="90">
        <f t="shared" ref="G190" si="1207">IF(Q190&lt;10,ROUNDDOWN(Q190,0),IF(Q190&lt;100,ROUNDDOWN((Q190),0),IF(Q190&lt;1000,ROUNDDOWN((Q190),-1),ROUNDDOWN(Q190,-(LEN(TEXT(Q190,"0"))-3)))))</f>
        <v>0</v>
      </c>
      <c r="H190" s="90">
        <f t="shared" ref="H190" si="1208">TRUNC(E190*G190)</f>
        <v>0</v>
      </c>
      <c r="I190" s="105"/>
      <c r="J190" s="72"/>
      <c r="K190" s="73"/>
      <c r="L190" s="74"/>
      <c r="M190" s="91">
        <f>(C190)</f>
        <v>0</v>
      </c>
      <c r="N190" s="91">
        <f t="shared" si="894"/>
        <v>0</v>
      </c>
      <c r="O190" s="92">
        <f>E190</f>
        <v>0</v>
      </c>
      <c r="P190" s="93">
        <f t="shared" ref="P190" si="1209">F190</f>
        <v>0</v>
      </c>
      <c r="Q190" s="94">
        <f t="shared" si="1196"/>
        <v>0</v>
      </c>
      <c r="R190" s="95"/>
      <c r="S190" s="96"/>
      <c r="T190" s="96"/>
      <c r="U190" s="62"/>
      <c r="V190" s="63" t="str">
        <f t="shared" ref="V190" si="1210">IF(COUNT(R190:T190)=0,"",ROUNDDOWN(MIN(R190:T190)*U190,-1))</f>
        <v/>
      </c>
      <c r="W190" s="97"/>
      <c r="X190" s="96"/>
      <c r="Y190" s="96"/>
      <c r="Z190" s="96"/>
      <c r="AA190" s="96">
        <f t="shared" ref="AA190" si="1211">MIN(V190:Z190)</f>
        <v>0</v>
      </c>
      <c r="AB190" s="98"/>
      <c r="AC190" s="96">
        <f t="shared" ref="AC190" si="1212">AA190*AB190</f>
        <v>0</v>
      </c>
      <c r="AD190" s="98"/>
      <c r="AE190" s="98"/>
      <c r="AF190" s="98"/>
      <c r="AG190" s="98"/>
      <c r="AH190" s="96">
        <f t="shared" ref="AH190" si="1213">AC190*((1+AD190)+AE190+AF190+AG190)</f>
        <v>0</v>
      </c>
      <c r="AI190" s="96">
        <f>IF($AI189="",0,VLOOKUP(AI189,#REF!,2,FALSE))</f>
        <v>0</v>
      </c>
      <c r="AJ190" s="96">
        <f>IF($AJ189="",0,VLOOKUP(AJ189,#REF!,2,FALSE))</f>
        <v>0</v>
      </c>
      <c r="AK190" s="96">
        <f t="shared" ref="AK190:AL190" si="1214">IF(AI190="","",AI190*AK189)</f>
        <v>0</v>
      </c>
      <c r="AL190" s="96">
        <f t="shared" si="1214"/>
        <v>0</v>
      </c>
      <c r="AM190" s="96">
        <v>0</v>
      </c>
      <c r="AN190" s="96">
        <f t="shared" ref="AN190" si="1215">IF(AI190="",0,AK190*AN189)+IF(AJ190="",0,AL190*AN189)</f>
        <v>0</v>
      </c>
      <c r="AO190" s="96">
        <f t="shared" ref="AO190" si="1216">SUM(AK190:AN190)</f>
        <v>0</v>
      </c>
      <c r="AP190" s="96">
        <f t="shared" ref="AP190" si="1217">AH190+AO190</f>
        <v>0</v>
      </c>
      <c r="AQ190" s="17"/>
    </row>
    <row r="191" spans="2:43" s="8" customFormat="1" ht="20.25" customHeight="1">
      <c r="B191" s="99"/>
      <c r="C191" s="68"/>
      <c r="D191" s="68"/>
      <c r="E191" s="69"/>
      <c r="F191" s="70"/>
      <c r="G191" s="71"/>
      <c r="H191" s="71"/>
      <c r="I191" s="100"/>
      <c r="J191" s="72"/>
      <c r="K191" s="73"/>
      <c r="L191" s="74"/>
      <c r="M191" s="75"/>
      <c r="N191" s="75">
        <f t="shared" si="894"/>
        <v>0</v>
      </c>
      <c r="O191" s="76"/>
      <c r="P191" s="77"/>
      <c r="Q191" s="78" t="str">
        <f t="shared" ref="Q191" si="1218">IF(COUNT(V192:Z192,AP192)=0,0,IF(Q192=ROUNDDOWN(W192,0),CONCATENATE("ﾌﾞ-P",W191),IF(Q192=ROUNDDOWN(X192,0),CONCATENATE("ｾ-P",X191),IF(Q192=ROUNDDOWN(Y192,0),CONCATENATE("コ-P",Y191),IF(Q192=ROUNDDOWN(Z192,0),CONCATENATE("施-P",Z191),IF(Q192=ROUNDDOWN(AP192,0),CONCATENATE("歩-",AP191),IF(Q192=ROUNDDOWN(V192,-1),CONCATENATE(V191))))))))</f>
        <v>ﾌﾞ-P</v>
      </c>
      <c r="R191" s="79"/>
      <c r="S191" s="80"/>
      <c r="T191" s="80"/>
      <c r="U191" s="81"/>
      <c r="V191" s="82"/>
      <c r="W191" s="83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4"/>
      <c r="AJ191" s="85"/>
      <c r="AK191" s="86"/>
      <c r="AL191" s="86"/>
      <c r="AM191" s="86"/>
      <c r="AN191" s="86"/>
      <c r="AO191" s="80"/>
      <c r="AP191" s="80" t="str">
        <f t="shared" ref="AP191" si="1219">IF(AND($V192&lt;=0,$AH192=0,$AO192=0),"見積",IF(AND($V192=0,$AH192&lt;=0,$AO192=0),"材",IF(AND($V192=0,$AH192=0,$AO192&lt;=0),"労","複合")))</f>
        <v>複合</v>
      </c>
      <c r="AQ191" s="17"/>
    </row>
    <row r="192" spans="2:43" s="8" customFormat="1" ht="20.25" customHeight="1">
      <c r="B192" s="101"/>
      <c r="C192" s="87"/>
      <c r="D192" s="87"/>
      <c r="E192" s="88"/>
      <c r="F192" s="89"/>
      <c r="G192" s="90">
        <f t="shared" ref="G192" si="1220">IF(Q192&lt;10,ROUNDDOWN(Q192,0),IF(Q192&lt;100,ROUNDDOWN((Q192),0),IF(Q192&lt;1000,ROUNDDOWN((Q192),-1),ROUNDDOWN(Q192,-(LEN(TEXT(Q192,"0"))-3)))))</f>
        <v>0</v>
      </c>
      <c r="H192" s="90">
        <f t="shared" ref="H192" si="1221">TRUNC(E192*G192)</f>
        <v>0</v>
      </c>
      <c r="I192" s="105"/>
      <c r="J192" s="72"/>
      <c r="K192" s="73"/>
      <c r="L192" s="74"/>
      <c r="M192" s="91">
        <f>(C192)</f>
        <v>0</v>
      </c>
      <c r="N192" s="91">
        <f t="shared" si="894"/>
        <v>0</v>
      </c>
      <c r="O192" s="92">
        <f>E192</f>
        <v>0</v>
      </c>
      <c r="P192" s="93">
        <f t="shared" ref="P192" si="1222">F192</f>
        <v>0</v>
      </c>
      <c r="Q192" s="94">
        <f t="shared" si="1196"/>
        <v>0</v>
      </c>
      <c r="R192" s="95"/>
      <c r="S192" s="96"/>
      <c r="T192" s="96"/>
      <c r="U192" s="62"/>
      <c r="V192" s="63" t="str">
        <f t="shared" ref="V192" si="1223">IF(COUNT(R192:T192)=0,"",ROUNDDOWN(MIN(R192:T192)*U192,-1))</f>
        <v/>
      </c>
      <c r="W192" s="97"/>
      <c r="X192" s="96"/>
      <c r="Y192" s="96"/>
      <c r="Z192" s="96"/>
      <c r="AA192" s="96">
        <f t="shared" ref="AA192" si="1224">MIN(V192:Z192)</f>
        <v>0</v>
      </c>
      <c r="AB192" s="98"/>
      <c r="AC192" s="96">
        <f t="shared" ref="AC192" si="1225">AA192*AB192</f>
        <v>0</v>
      </c>
      <c r="AD192" s="98"/>
      <c r="AE192" s="98"/>
      <c r="AF192" s="98"/>
      <c r="AG192" s="98"/>
      <c r="AH192" s="96">
        <f t="shared" ref="AH192" si="1226">AC192*((1+AD192)+AE192+AF192+AG192)</f>
        <v>0</v>
      </c>
      <c r="AI192" s="96">
        <f>IF($AI191="",0,VLOOKUP(AI191,#REF!,2,FALSE))</f>
        <v>0</v>
      </c>
      <c r="AJ192" s="96">
        <f>IF($AJ191="",0,VLOOKUP(AJ191,#REF!,2,FALSE))</f>
        <v>0</v>
      </c>
      <c r="AK192" s="96">
        <f t="shared" ref="AK192:AL192" si="1227">IF(AI192="","",AI192*AK191)</f>
        <v>0</v>
      </c>
      <c r="AL192" s="96">
        <f t="shared" si="1227"/>
        <v>0</v>
      </c>
      <c r="AM192" s="96">
        <v>0</v>
      </c>
      <c r="AN192" s="96">
        <f t="shared" ref="AN192" si="1228">IF(AI192="",0,AK192*AN191)+IF(AJ192="",0,AL192*AN191)</f>
        <v>0</v>
      </c>
      <c r="AO192" s="96">
        <f t="shared" ref="AO192" si="1229">SUM(AK192:AN192)</f>
        <v>0</v>
      </c>
      <c r="AP192" s="96">
        <f t="shared" ref="AP192" si="1230">AH192+AO192</f>
        <v>0</v>
      </c>
      <c r="AQ192" s="17"/>
    </row>
    <row r="193" spans="2:43" s="8" customFormat="1" ht="20.25" customHeight="1">
      <c r="B193" s="99"/>
      <c r="C193" s="68"/>
      <c r="D193" s="68"/>
      <c r="E193" s="69"/>
      <c r="F193" s="70"/>
      <c r="G193" s="71"/>
      <c r="H193" s="71"/>
      <c r="I193" s="100"/>
      <c r="J193" s="72"/>
      <c r="K193" s="73"/>
      <c r="L193" s="74"/>
      <c r="M193" s="75"/>
      <c r="N193" s="75">
        <f t="shared" si="894"/>
        <v>0</v>
      </c>
      <c r="O193" s="76"/>
      <c r="P193" s="77"/>
      <c r="Q193" s="78" t="str">
        <f t="shared" ref="Q193" si="1231">IF(COUNT(V194:Z194,AP194)=0,0,IF(Q194=ROUNDDOWN(W194,0),CONCATENATE("ﾌﾞ-P",W193),IF(Q194=ROUNDDOWN(X194,0),CONCATENATE("ｾ-P",X193),IF(Q194=ROUNDDOWN(Y194,0),CONCATENATE("コ-P",Y193),IF(Q194=ROUNDDOWN(Z194,0),CONCATENATE("施-P",Z193),IF(Q194=ROUNDDOWN(AP194,0),CONCATENATE("歩-",AP193),IF(Q194=ROUNDDOWN(V194,-1),CONCATENATE(V193))))))))</f>
        <v>ﾌﾞ-P</v>
      </c>
      <c r="R193" s="79"/>
      <c r="S193" s="80"/>
      <c r="T193" s="80"/>
      <c r="U193" s="81"/>
      <c r="V193" s="82"/>
      <c r="W193" s="83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4"/>
      <c r="AJ193" s="85"/>
      <c r="AK193" s="86"/>
      <c r="AL193" s="86"/>
      <c r="AM193" s="86"/>
      <c r="AN193" s="86"/>
      <c r="AO193" s="80"/>
      <c r="AP193" s="80" t="str">
        <f t="shared" ref="AP193" si="1232">IF(AND($V194&lt;=0,$AH194=0,$AO194=0),"見積",IF(AND($V194=0,$AH194&lt;=0,$AO194=0),"材",IF(AND($V194=0,$AH194=0,$AO194&lt;=0),"労","複合")))</f>
        <v>複合</v>
      </c>
      <c r="AQ193" s="17"/>
    </row>
    <row r="194" spans="2:43" s="8" customFormat="1" ht="20.25" customHeight="1">
      <c r="B194" s="101"/>
      <c r="C194" s="87"/>
      <c r="D194" s="87"/>
      <c r="E194" s="88"/>
      <c r="F194" s="89"/>
      <c r="G194" s="90">
        <f t="shared" ref="G194" si="1233">IF(Q194&lt;10,ROUNDDOWN(Q194,0),IF(Q194&lt;100,ROUNDDOWN((Q194),0),IF(Q194&lt;1000,ROUNDDOWN((Q194),-1),ROUNDDOWN(Q194,-(LEN(TEXT(Q194,"0"))-3)))))</f>
        <v>0</v>
      </c>
      <c r="H194" s="90">
        <f t="shared" ref="H194" si="1234">TRUNC(E194*G194)</f>
        <v>0</v>
      </c>
      <c r="I194" s="105"/>
      <c r="J194" s="72"/>
      <c r="K194" s="73"/>
      <c r="L194" s="74"/>
      <c r="M194" s="91">
        <f>(C194)</f>
        <v>0</v>
      </c>
      <c r="N194" s="91">
        <f t="shared" si="894"/>
        <v>0</v>
      </c>
      <c r="O194" s="92">
        <f>E194</f>
        <v>0</v>
      </c>
      <c r="P194" s="93">
        <f t="shared" ref="P194" si="1235">F194</f>
        <v>0</v>
      </c>
      <c r="Q194" s="94">
        <f t="shared" si="1196"/>
        <v>0</v>
      </c>
      <c r="R194" s="95"/>
      <c r="S194" s="96"/>
      <c r="T194" s="96"/>
      <c r="U194" s="62"/>
      <c r="V194" s="63" t="str">
        <f t="shared" ref="V194" si="1236">IF(COUNT(R194:T194)=0,"",ROUNDDOWN(MIN(R194:T194)*U194,-1))</f>
        <v/>
      </c>
      <c r="W194" s="97"/>
      <c r="X194" s="96"/>
      <c r="Y194" s="96"/>
      <c r="Z194" s="96"/>
      <c r="AA194" s="96">
        <f t="shared" ref="AA194" si="1237">MIN(V194:Z194)</f>
        <v>0</v>
      </c>
      <c r="AB194" s="98"/>
      <c r="AC194" s="96">
        <f t="shared" ref="AC194" si="1238">AA194*AB194</f>
        <v>0</v>
      </c>
      <c r="AD194" s="98"/>
      <c r="AE194" s="98"/>
      <c r="AF194" s="98"/>
      <c r="AG194" s="98"/>
      <c r="AH194" s="96">
        <f t="shared" ref="AH194" si="1239">AC194*((1+AD194)+AE194+AF194+AG194)</f>
        <v>0</v>
      </c>
      <c r="AI194" s="96">
        <f>IF($AI193="",0,VLOOKUP(AI193,#REF!,2,FALSE))</f>
        <v>0</v>
      </c>
      <c r="AJ194" s="96">
        <f>IF($AJ193="",0,VLOOKUP(AJ193,#REF!,2,FALSE))</f>
        <v>0</v>
      </c>
      <c r="AK194" s="96">
        <f t="shared" ref="AK194:AL194" si="1240">IF(AI194="","",AI194*AK193)</f>
        <v>0</v>
      </c>
      <c r="AL194" s="96">
        <f t="shared" si="1240"/>
        <v>0</v>
      </c>
      <c r="AM194" s="96">
        <v>0</v>
      </c>
      <c r="AN194" s="96">
        <f t="shared" ref="AN194" si="1241">IF(AI194="",0,AK194*AN193)+IF(AJ194="",0,AL194*AN193)</f>
        <v>0</v>
      </c>
      <c r="AO194" s="96">
        <f t="shared" ref="AO194" si="1242">SUM(AK194:AN194)</f>
        <v>0</v>
      </c>
      <c r="AP194" s="96">
        <f t="shared" ref="AP194" si="1243">AH194+AO194</f>
        <v>0</v>
      </c>
      <c r="AQ194" s="17"/>
    </row>
    <row r="195" spans="2:43" s="8" customFormat="1" ht="20.25" customHeight="1">
      <c r="B195" s="99"/>
      <c r="C195" s="68"/>
      <c r="D195" s="68"/>
      <c r="E195" s="69"/>
      <c r="F195" s="70"/>
      <c r="G195" s="71"/>
      <c r="H195" s="71"/>
      <c r="I195" s="100"/>
      <c r="J195" s="72"/>
      <c r="K195" s="73"/>
      <c r="L195" s="74"/>
      <c r="M195" s="75"/>
      <c r="N195" s="75">
        <f t="shared" si="894"/>
        <v>0</v>
      </c>
      <c r="O195" s="76"/>
      <c r="P195" s="77"/>
      <c r="Q195" s="78" t="str">
        <f t="shared" ref="Q195" si="1244">IF(COUNT(V196:Z196,AP196)=0,0,IF(Q196=ROUNDDOWN(W196,0),CONCATENATE("ﾌﾞ-P",W195),IF(Q196=ROUNDDOWN(X196,0),CONCATENATE("ｾ-P",X195),IF(Q196=ROUNDDOWN(Y196,0),CONCATENATE("コ-P",Y195),IF(Q196=ROUNDDOWN(Z196,0),CONCATENATE("施-P",Z195),IF(Q196=ROUNDDOWN(AP196,0),CONCATENATE("歩-",AP195),IF(Q196=ROUNDDOWN(V196,-1),CONCATENATE(V195))))))))</f>
        <v>ﾌﾞ-P</v>
      </c>
      <c r="R195" s="79"/>
      <c r="S195" s="80"/>
      <c r="T195" s="80"/>
      <c r="U195" s="81"/>
      <c r="V195" s="82"/>
      <c r="W195" s="83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4"/>
      <c r="AJ195" s="85"/>
      <c r="AK195" s="86"/>
      <c r="AL195" s="86"/>
      <c r="AM195" s="86"/>
      <c r="AN195" s="86"/>
      <c r="AO195" s="80"/>
      <c r="AP195" s="80" t="str">
        <f t="shared" ref="AP195" si="1245">IF(AND($V196&lt;=0,$AH196=0,$AO196=0),"見積",IF(AND($V196=0,$AH196&lt;=0,$AO196=0),"材",IF(AND($V196=0,$AH196=0,$AO196&lt;=0),"労","複合")))</f>
        <v>複合</v>
      </c>
      <c r="AQ195" s="17"/>
    </row>
    <row r="196" spans="2:43" s="8" customFormat="1" ht="20.25" customHeight="1">
      <c r="B196" s="101"/>
      <c r="C196" s="87"/>
      <c r="D196" s="87"/>
      <c r="E196" s="88"/>
      <c r="F196" s="89"/>
      <c r="G196" s="90">
        <f t="shared" ref="G196" si="1246">IF(Q196&lt;10,ROUNDDOWN(Q196,0),IF(Q196&lt;100,ROUNDDOWN((Q196),0),IF(Q196&lt;1000,ROUNDDOWN((Q196),-1),ROUNDDOWN(Q196,-(LEN(TEXT(Q196,"0"))-3)))))</f>
        <v>0</v>
      </c>
      <c r="H196" s="90">
        <f t="shared" ref="H196" si="1247">TRUNC(E196*G196)</f>
        <v>0</v>
      </c>
      <c r="I196" s="105"/>
      <c r="J196" s="72"/>
      <c r="K196" s="73"/>
      <c r="L196" s="74"/>
      <c r="M196" s="91">
        <f>(C196)</f>
        <v>0</v>
      </c>
      <c r="N196" s="91">
        <f t="shared" si="894"/>
        <v>0</v>
      </c>
      <c r="O196" s="92">
        <f>E196</f>
        <v>0</v>
      </c>
      <c r="P196" s="93">
        <f t="shared" ref="P196" si="1248">F196</f>
        <v>0</v>
      </c>
      <c r="Q196" s="94">
        <f t="shared" si="1196"/>
        <v>0</v>
      </c>
      <c r="R196" s="95"/>
      <c r="S196" s="96"/>
      <c r="T196" s="96"/>
      <c r="U196" s="62"/>
      <c r="V196" s="63" t="str">
        <f t="shared" ref="V196" si="1249">IF(COUNT(R196:T196)=0,"",ROUNDDOWN(MIN(R196:T196)*U196,-1))</f>
        <v/>
      </c>
      <c r="W196" s="97"/>
      <c r="X196" s="96"/>
      <c r="Y196" s="96"/>
      <c r="Z196" s="96"/>
      <c r="AA196" s="96">
        <f t="shared" ref="AA196" si="1250">MIN(V196:Z196)</f>
        <v>0</v>
      </c>
      <c r="AB196" s="98"/>
      <c r="AC196" s="96">
        <f t="shared" ref="AC196" si="1251">AA196*AB196</f>
        <v>0</v>
      </c>
      <c r="AD196" s="98"/>
      <c r="AE196" s="98"/>
      <c r="AF196" s="98"/>
      <c r="AG196" s="98"/>
      <c r="AH196" s="96">
        <f t="shared" ref="AH196" si="1252">AC196*((1+AD196)+AE196+AF196+AG196)</f>
        <v>0</v>
      </c>
      <c r="AI196" s="96">
        <f>IF($AI195="",0,VLOOKUP(AI195,#REF!,2,FALSE))</f>
        <v>0</v>
      </c>
      <c r="AJ196" s="96">
        <f>IF($AJ195="",0,VLOOKUP(AJ195,#REF!,2,FALSE))</f>
        <v>0</v>
      </c>
      <c r="AK196" s="96">
        <f t="shared" ref="AK196:AL196" si="1253">IF(AI196="","",AI196*AK195)</f>
        <v>0</v>
      </c>
      <c r="AL196" s="96">
        <f t="shared" si="1253"/>
        <v>0</v>
      </c>
      <c r="AM196" s="96">
        <v>0</v>
      </c>
      <c r="AN196" s="96">
        <f t="shared" ref="AN196" si="1254">IF(AI196="",0,AK196*AN195)+IF(AJ196="",0,AL196*AN195)</f>
        <v>0</v>
      </c>
      <c r="AO196" s="96">
        <f t="shared" ref="AO196" si="1255">SUM(AK196:AN196)</f>
        <v>0</v>
      </c>
      <c r="AP196" s="96">
        <f t="shared" ref="AP196" si="1256">AH196+AO196</f>
        <v>0</v>
      </c>
      <c r="AQ196" s="17"/>
    </row>
    <row r="197" spans="2:43" s="8" customFormat="1" ht="20.25" customHeight="1">
      <c r="B197" s="99"/>
      <c r="C197" s="68"/>
      <c r="D197" s="68"/>
      <c r="E197" s="69"/>
      <c r="F197" s="70"/>
      <c r="G197" s="71"/>
      <c r="H197" s="71"/>
      <c r="I197" s="100"/>
      <c r="J197" s="72"/>
      <c r="K197" s="73"/>
      <c r="L197" s="74"/>
      <c r="M197" s="75"/>
      <c r="N197" s="75">
        <f t="shared" ref="N197:N260" si="1257">(D197)</f>
        <v>0</v>
      </c>
      <c r="O197" s="76"/>
      <c r="P197" s="77"/>
      <c r="Q197" s="78" t="str">
        <f t="shared" ref="Q197" si="1258">IF(COUNT(V198:Z198,AP198)=0,0,IF(Q198=ROUNDDOWN(W198,0),CONCATENATE("ﾌﾞ-P",W197),IF(Q198=ROUNDDOWN(X198,0),CONCATENATE("ｾ-P",X197),IF(Q198=ROUNDDOWN(Y198,0),CONCATENATE("コ-P",Y197),IF(Q198=ROUNDDOWN(Z198,0),CONCATENATE("施-P",Z197),IF(Q198=ROUNDDOWN(AP198,0),CONCATENATE("歩-",AP197),IF(Q198=ROUNDDOWN(V198,-1),CONCATENATE(V197))))))))</f>
        <v>ﾌﾞ-P</v>
      </c>
      <c r="R197" s="79"/>
      <c r="S197" s="80"/>
      <c r="T197" s="80"/>
      <c r="U197" s="81"/>
      <c r="V197" s="82"/>
      <c r="W197" s="83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4"/>
      <c r="AJ197" s="85"/>
      <c r="AK197" s="86"/>
      <c r="AL197" s="86"/>
      <c r="AM197" s="86"/>
      <c r="AN197" s="86"/>
      <c r="AO197" s="80"/>
      <c r="AP197" s="80" t="str">
        <f t="shared" ref="AP197" si="1259">IF(AND($V198&lt;=0,$AH198=0,$AO198=0),"見積",IF(AND($V198=0,$AH198&lt;=0,$AO198=0),"材",IF(AND($V198=0,$AH198=0,$AO198&lt;=0),"労","複合")))</f>
        <v>複合</v>
      </c>
      <c r="AQ197" s="17"/>
    </row>
    <row r="198" spans="2:43" s="8" customFormat="1" ht="20.25" customHeight="1">
      <c r="B198" s="101"/>
      <c r="C198" s="87"/>
      <c r="D198" s="87"/>
      <c r="E198" s="88"/>
      <c r="F198" s="89"/>
      <c r="G198" s="90">
        <f t="shared" ref="G198" si="1260">IF(Q198&lt;10,ROUNDDOWN(Q198,0),IF(Q198&lt;100,ROUNDDOWN((Q198),0),IF(Q198&lt;1000,ROUNDDOWN((Q198),-1),ROUNDDOWN(Q198,-(LEN(TEXT(Q198,"0"))-3)))))</f>
        <v>0</v>
      </c>
      <c r="H198" s="90">
        <f t="shared" ref="H198" si="1261">TRUNC(E198*G198)</f>
        <v>0</v>
      </c>
      <c r="I198" s="105"/>
      <c r="J198" s="72"/>
      <c r="K198" s="73"/>
      <c r="L198" s="74"/>
      <c r="M198" s="91">
        <f>(C198)</f>
        <v>0</v>
      </c>
      <c r="N198" s="91">
        <f t="shared" si="1257"/>
        <v>0</v>
      </c>
      <c r="O198" s="92">
        <f>E198</f>
        <v>0</v>
      </c>
      <c r="P198" s="93">
        <f t="shared" ref="P198" si="1262">F198</f>
        <v>0</v>
      </c>
      <c r="Q198" s="94">
        <f t="shared" si="1196"/>
        <v>0</v>
      </c>
      <c r="R198" s="95"/>
      <c r="S198" s="96"/>
      <c r="T198" s="96"/>
      <c r="U198" s="62"/>
      <c r="V198" s="63" t="str">
        <f t="shared" ref="V198" si="1263">IF(COUNT(R198:T198)=0,"",ROUNDDOWN(MIN(R198:T198)*U198,-1))</f>
        <v/>
      </c>
      <c r="W198" s="97"/>
      <c r="X198" s="96"/>
      <c r="Y198" s="96"/>
      <c r="Z198" s="96"/>
      <c r="AA198" s="96">
        <f t="shared" ref="AA198" si="1264">MIN(V198:Z198)</f>
        <v>0</v>
      </c>
      <c r="AB198" s="98"/>
      <c r="AC198" s="96">
        <f t="shared" ref="AC198" si="1265">AA198*AB198</f>
        <v>0</v>
      </c>
      <c r="AD198" s="98"/>
      <c r="AE198" s="98"/>
      <c r="AF198" s="98"/>
      <c r="AG198" s="98"/>
      <c r="AH198" s="96">
        <f t="shared" ref="AH198" si="1266">AC198*((1+AD198)+AE198+AF198+AG198)</f>
        <v>0</v>
      </c>
      <c r="AI198" s="96">
        <f>IF($AI197="",0,VLOOKUP(AI197,#REF!,2,FALSE))</f>
        <v>0</v>
      </c>
      <c r="AJ198" s="96">
        <f>IF($AJ197="",0,VLOOKUP(AJ197,#REF!,2,FALSE))</f>
        <v>0</v>
      </c>
      <c r="AK198" s="96">
        <f t="shared" ref="AK198:AL198" si="1267">IF(AI198="","",AI198*AK197)</f>
        <v>0</v>
      </c>
      <c r="AL198" s="96">
        <f t="shared" si="1267"/>
        <v>0</v>
      </c>
      <c r="AM198" s="96">
        <v>0</v>
      </c>
      <c r="AN198" s="96">
        <f t="shared" ref="AN198" si="1268">IF(AI198="",0,AK198*AN197)+IF(AJ198="",0,AL198*AN197)</f>
        <v>0</v>
      </c>
      <c r="AO198" s="96">
        <f t="shared" ref="AO198" si="1269">SUM(AK198:AN198)</f>
        <v>0</v>
      </c>
      <c r="AP198" s="96">
        <f t="shared" ref="AP198" si="1270">AH198+AO198</f>
        <v>0</v>
      </c>
      <c r="AQ198" s="17"/>
    </row>
    <row r="199" spans="2:43" s="8" customFormat="1" ht="20.25" customHeight="1">
      <c r="B199" s="99"/>
      <c r="C199" s="68"/>
      <c r="D199" s="68"/>
      <c r="E199" s="69"/>
      <c r="F199" s="70"/>
      <c r="G199" s="71"/>
      <c r="H199" s="71"/>
      <c r="I199" s="100"/>
      <c r="J199" s="72"/>
      <c r="K199" s="73"/>
      <c r="L199" s="74"/>
      <c r="M199" s="75"/>
      <c r="N199" s="75">
        <f t="shared" si="1257"/>
        <v>0</v>
      </c>
      <c r="O199" s="76"/>
      <c r="P199" s="77"/>
      <c r="Q199" s="78" t="str">
        <f t="shared" ref="Q199" si="1271">IF(COUNT(V200:Z200,AP200)=0,0,IF(Q200=ROUNDDOWN(W200,0),CONCATENATE("ﾌﾞ-P",W199),IF(Q200=ROUNDDOWN(X200,0),CONCATENATE("ｾ-P",X199),IF(Q200=ROUNDDOWN(Y200,0),CONCATENATE("コ-P",Y199),IF(Q200=ROUNDDOWN(Z200,0),CONCATENATE("施-P",Z199),IF(Q200=ROUNDDOWN(AP200,0),CONCATENATE("歩-",AP199),IF(Q200=ROUNDDOWN(V200,-1),CONCATENATE(V199))))))))</f>
        <v>ﾌﾞ-P</v>
      </c>
      <c r="R199" s="79"/>
      <c r="S199" s="80"/>
      <c r="T199" s="80"/>
      <c r="U199" s="81"/>
      <c r="V199" s="82"/>
      <c r="W199" s="83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4"/>
      <c r="AJ199" s="85"/>
      <c r="AK199" s="86"/>
      <c r="AL199" s="86"/>
      <c r="AM199" s="86"/>
      <c r="AN199" s="86"/>
      <c r="AO199" s="80"/>
      <c r="AP199" s="80" t="str">
        <f t="shared" ref="AP199" si="1272">IF(AND($V200&lt;=0,$AH200=0,$AO200=0),"見積",IF(AND($V200=0,$AH200&lt;=0,$AO200=0),"材",IF(AND($V200=0,$AH200=0,$AO200&lt;=0),"労","複合")))</f>
        <v>複合</v>
      </c>
      <c r="AQ199" s="17"/>
    </row>
    <row r="200" spans="2:43" s="8" customFormat="1" ht="20.25" customHeight="1">
      <c r="B200" s="101"/>
      <c r="C200" s="87"/>
      <c r="D200" s="87"/>
      <c r="E200" s="88"/>
      <c r="F200" s="89"/>
      <c r="G200" s="90">
        <f t="shared" ref="G200" si="1273">IF(Q200&lt;10,ROUNDDOWN(Q200,0),IF(Q200&lt;100,ROUNDDOWN((Q200),0),IF(Q200&lt;1000,ROUNDDOWN((Q200),-1),ROUNDDOWN(Q200,-(LEN(TEXT(Q200,"0"))-3)))))</f>
        <v>0</v>
      </c>
      <c r="H200" s="90">
        <f t="shared" ref="H200" si="1274">TRUNC(E200*G200)</f>
        <v>0</v>
      </c>
      <c r="I200" s="105"/>
      <c r="J200" s="72"/>
      <c r="K200" s="73"/>
      <c r="L200" s="74"/>
      <c r="M200" s="91">
        <f>(C200)</f>
        <v>0</v>
      </c>
      <c r="N200" s="91">
        <f t="shared" si="1257"/>
        <v>0</v>
      </c>
      <c r="O200" s="92">
        <f>E200</f>
        <v>0</v>
      </c>
      <c r="P200" s="93">
        <f t="shared" ref="P200" si="1275">F200</f>
        <v>0</v>
      </c>
      <c r="Q200" s="94">
        <f t="shared" si="1196"/>
        <v>0</v>
      </c>
      <c r="R200" s="95"/>
      <c r="S200" s="96"/>
      <c r="T200" s="96"/>
      <c r="U200" s="62"/>
      <c r="V200" s="63" t="str">
        <f t="shared" ref="V200" si="1276">IF(COUNT(R200:T200)=0,"",ROUNDDOWN(MIN(R200:T200)*U200,-1))</f>
        <v/>
      </c>
      <c r="W200" s="97"/>
      <c r="X200" s="96"/>
      <c r="Y200" s="96"/>
      <c r="Z200" s="96"/>
      <c r="AA200" s="96">
        <f t="shared" ref="AA200" si="1277">MIN(V200:Z200)</f>
        <v>0</v>
      </c>
      <c r="AB200" s="98"/>
      <c r="AC200" s="96">
        <f t="shared" ref="AC200" si="1278">AA200*AB200</f>
        <v>0</v>
      </c>
      <c r="AD200" s="98"/>
      <c r="AE200" s="98"/>
      <c r="AF200" s="98"/>
      <c r="AG200" s="98"/>
      <c r="AH200" s="96">
        <f t="shared" ref="AH200" si="1279">AC200*((1+AD200)+AE200+AF200+AG200)</f>
        <v>0</v>
      </c>
      <c r="AI200" s="96">
        <f>IF($AI199="",0,VLOOKUP(AI199,#REF!,2,FALSE))</f>
        <v>0</v>
      </c>
      <c r="AJ200" s="96">
        <f>IF($AJ199="",0,VLOOKUP(AJ199,#REF!,2,FALSE))</f>
        <v>0</v>
      </c>
      <c r="AK200" s="96">
        <f t="shared" ref="AK200:AL200" si="1280">IF(AI200="","",AI200*AK199)</f>
        <v>0</v>
      </c>
      <c r="AL200" s="96">
        <f t="shared" si="1280"/>
        <v>0</v>
      </c>
      <c r="AM200" s="96">
        <v>0</v>
      </c>
      <c r="AN200" s="96">
        <f t="shared" ref="AN200" si="1281">IF(AI200="",0,AK200*AN199)+IF(AJ200="",0,AL200*AN199)</f>
        <v>0</v>
      </c>
      <c r="AO200" s="96">
        <f t="shared" ref="AO200" si="1282">SUM(AK200:AN200)</f>
        <v>0</v>
      </c>
      <c r="AP200" s="96">
        <f t="shared" ref="AP200" si="1283">AH200+AO200</f>
        <v>0</v>
      </c>
      <c r="AQ200" s="17"/>
    </row>
    <row r="201" spans="2:43" s="8" customFormat="1" ht="20.25" customHeight="1">
      <c r="B201" s="99"/>
      <c r="C201" s="68"/>
      <c r="D201" s="68"/>
      <c r="E201" s="69"/>
      <c r="F201" s="70"/>
      <c r="G201" s="71"/>
      <c r="H201" s="71"/>
      <c r="I201" s="100"/>
      <c r="J201" s="72"/>
      <c r="K201" s="73"/>
      <c r="L201" s="74"/>
      <c r="M201" s="75"/>
      <c r="N201" s="75">
        <f t="shared" si="1257"/>
        <v>0</v>
      </c>
      <c r="O201" s="76"/>
      <c r="P201" s="77"/>
      <c r="Q201" s="78" t="str">
        <f t="shared" ref="Q201" si="1284">IF(COUNT(V202:Z202,AP202)=0,0,IF(Q202=ROUNDDOWN(W202,0),CONCATENATE("ﾌﾞ-P",W201),IF(Q202=ROUNDDOWN(X202,0),CONCATENATE("ｾ-P",X201),IF(Q202=ROUNDDOWN(Y202,0),CONCATENATE("コ-P",Y201),IF(Q202=ROUNDDOWN(Z202,0),CONCATENATE("施-P",Z201),IF(Q202=ROUNDDOWN(AP202,0),CONCATENATE("歩-",AP201),IF(Q202=ROUNDDOWN(V202,-1),CONCATENATE(V201))))))))</f>
        <v>ﾌﾞ-P</v>
      </c>
      <c r="R201" s="79"/>
      <c r="S201" s="80"/>
      <c r="T201" s="80"/>
      <c r="U201" s="81"/>
      <c r="V201" s="82"/>
      <c r="W201" s="83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4"/>
      <c r="AJ201" s="85"/>
      <c r="AK201" s="86"/>
      <c r="AL201" s="86"/>
      <c r="AM201" s="86"/>
      <c r="AN201" s="86"/>
      <c r="AO201" s="80"/>
      <c r="AP201" s="80" t="str">
        <f t="shared" ref="AP201" si="1285">IF(AND($V202&lt;=0,$AH202=0,$AO202=0),"見積",IF(AND($V202=0,$AH202&lt;=0,$AO202=0),"材",IF(AND($V202=0,$AH202=0,$AO202&lt;=0),"労","複合")))</f>
        <v>複合</v>
      </c>
      <c r="AQ201" s="17"/>
    </row>
    <row r="202" spans="2:43" s="8" customFormat="1" ht="20.25" customHeight="1">
      <c r="B202" s="101"/>
      <c r="C202" s="87"/>
      <c r="D202" s="87"/>
      <c r="E202" s="88"/>
      <c r="F202" s="89"/>
      <c r="G202" s="90">
        <f t="shared" ref="G202" si="1286">IF(Q202&lt;10,ROUNDDOWN(Q202,0),IF(Q202&lt;100,ROUNDDOWN((Q202),0),IF(Q202&lt;1000,ROUNDDOWN((Q202),-1),ROUNDDOWN(Q202,-(LEN(TEXT(Q202,"0"))-3)))))</f>
        <v>0</v>
      </c>
      <c r="H202" s="90">
        <f t="shared" ref="H202" si="1287">TRUNC(E202*G202)</f>
        <v>0</v>
      </c>
      <c r="I202" s="105"/>
      <c r="J202" s="72"/>
      <c r="K202" s="73"/>
      <c r="L202" s="74"/>
      <c r="M202" s="91">
        <f>(C202)</f>
        <v>0</v>
      </c>
      <c r="N202" s="91">
        <f t="shared" si="1257"/>
        <v>0</v>
      </c>
      <c r="O202" s="92">
        <f>E202</f>
        <v>0</v>
      </c>
      <c r="P202" s="93">
        <f t="shared" ref="P202" si="1288">F202</f>
        <v>0</v>
      </c>
      <c r="Q202" s="94">
        <f t="shared" si="1196"/>
        <v>0</v>
      </c>
      <c r="R202" s="95"/>
      <c r="S202" s="96"/>
      <c r="T202" s="96"/>
      <c r="U202" s="62"/>
      <c r="V202" s="63" t="str">
        <f t="shared" ref="V202" si="1289">IF(COUNT(R202:T202)=0,"",ROUNDDOWN(MIN(R202:T202)*U202,-1))</f>
        <v/>
      </c>
      <c r="W202" s="97"/>
      <c r="X202" s="96"/>
      <c r="Y202" s="96"/>
      <c r="Z202" s="96"/>
      <c r="AA202" s="96">
        <f t="shared" ref="AA202" si="1290">MIN(V202:Z202)</f>
        <v>0</v>
      </c>
      <c r="AB202" s="98"/>
      <c r="AC202" s="96">
        <f t="shared" ref="AC202" si="1291">AA202*AB202</f>
        <v>0</v>
      </c>
      <c r="AD202" s="98"/>
      <c r="AE202" s="98"/>
      <c r="AF202" s="98"/>
      <c r="AG202" s="98"/>
      <c r="AH202" s="96">
        <f t="shared" ref="AH202" si="1292">AC202*((1+AD202)+AE202+AF202+AG202)</f>
        <v>0</v>
      </c>
      <c r="AI202" s="96">
        <f>IF($AI201="",0,VLOOKUP(AI201,#REF!,2,FALSE))</f>
        <v>0</v>
      </c>
      <c r="AJ202" s="96">
        <f>IF($AJ201="",0,VLOOKUP(AJ201,#REF!,2,FALSE))</f>
        <v>0</v>
      </c>
      <c r="AK202" s="96">
        <f t="shared" ref="AK202:AL202" si="1293">IF(AI202="","",AI202*AK201)</f>
        <v>0</v>
      </c>
      <c r="AL202" s="96">
        <f t="shared" si="1293"/>
        <v>0</v>
      </c>
      <c r="AM202" s="96">
        <v>0</v>
      </c>
      <c r="AN202" s="96">
        <f t="shared" ref="AN202" si="1294">IF(AI202="",0,AK202*AN201)+IF(AJ202="",0,AL202*AN201)</f>
        <v>0</v>
      </c>
      <c r="AO202" s="96">
        <f t="shared" ref="AO202" si="1295">SUM(AK202:AN202)</f>
        <v>0</v>
      </c>
      <c r="AP202" s="96">
        <f t="shared" ref="AP202" si="1296">AH202+AO202</f>
        <v>0</v>
      </c>
      <c r="AQ202" s="17"/>
    </row>
    <row r="203" spans="2:43" s="8" customFormat="1" ht="20.25" customHeight="1">
      <c r="B203" s="99"/>
      <c r="C203" s="68"/>
      <c r="D203" s="68"/>
      <c r="E203" s="69"/>
      <c r="F203" s="70"/>
      <c r="G203" s="71"/>
      <c r="H203" s="71"/>
      <c r="I203" s="100"/>
      <c r="J203" s="72"/>
      <c r="K203" s="73"/>
      <c r="L203" s="74"/>
      <c r="M203" s="75"/>
      <c r="N203" s="75">
        <f t="shared" si="1257"/>
        <v>0</v>
      </c>
      <c r="O203" s="76"/>
      <c r="P203" s="77"/>
      <c r="Q203" s="78" t="str">
        <f t="shared" ref="Q203" si="1297">IF(COUNT(V204:Z204,AP204)=0,0,IF(Q204=ROUNDDOWN(W204,0),CONCATENATE("ﾌﾞ-P",W203),IF(Q204=ROUNDDOWN(X204,0),CONCATENATE("ｾ-P",X203),IF(Q204=ROUNDDOWN(Y204,0),CONCATENATE("コ-P",Y203),IF(Q204=ROUNDDOWN(Z204,0),CONCATENATE("施-P",Z203),IF(Q204=ROUNDDOWN(AP204,0),CONCATENATE("歩-",AP203),IF(Q204=ROUNDDOWN(V204,-1),CONCATENATE(V203))))))))</f>
        <v>ﾌﾞ-P</v>
      </c>
      <c r="R203" s="79"/>
      <c r="S203" s="80"/>
      <c r="T203" s="80"/>
      <c r="U203" s="81"/>
      <c r="V203" s="82"/>
      <c r="W203" s="83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4"/>
      <c r="AJ203" s="85"/>
      <c r="AK203" s="86"/>
      <c r="AL203" s="86"/>
      <c r="AM203" s="86"/>
      <c r="AN203" s="86"/>
      <c r="AO203" s="80"/>
      <c r="AP203" s="80" t="str">
        <f t="shared" ref="AP203" si="1298">IF(AND($V204&lt;=0,$AH204=0,$AO204=0),"見積",IF(AND($V204=0,$AH204&lt;=0,$AO204=0),"材",IF(AND($V204=0,$AH204=0,$AO204&lt;=0),"労","複合")))</f>
        <v>複合</v>
      </c>
      <c r="AQ203" s="17"/>
    </row>
    <row r="204" spans="2:43" s="8" customFormat="1" ht="20.25" customHeight="1">
      <c r="B204" s="101"/>
      <c r="C204" s="87"/>
      <c r="D204" s="87"/>
      <c r="E204" s="88"/>
      <c r="F204" s="89"/>
      <c r="G204" s="90">
        <f t="shared" ref="G204" si="1299">IF(Q204&lt;10,ROUNDDOWN(Q204,0),IF(Q204&lt;100,ROUNDDOWN((Q204),0),IF(Q204&lt;1000,ROUNDDOWN((Q204),-1),ROUNDDOWN(Q204,-(LEN(TEXT(Q204,"0"))-3)))))</f>
        <v>0</v>
      </c>
      <c r="H204" s="90">
        <f t="shared" ref="H204" si="1300">TRUNC(E204*G204)</f>
        <v>0</v>
      </c>
      <c r="I204" s="105"/>
      <c r="J204" s="72"/>
      <c r="K204" s="73"/>
      <c r="L204" s="74"/>
      <c r="M204" s="91">
        <f>(C204)</f>
        <v>0</v>
      </c>
      <c r="N204" s="91">
        <f t="shared" si="1257"/>
        <v>0</v>
      </c>
      <c r="O204" s="92">
        <f>E204</f>
        <v>0</v>
      </c>
      <c r="P204" s="93">
        <f t="shared" ref="P204" si="1301">F204</f>
        <v>0</v>
      </c>
      <c r="Q204" s="94">
        <f t="shared" si="1196"/>
        <v>0</v>
      </c>
      <c r="R204" s="95"/>
      <c r="S204" s="96"/>
      <c r="T204" s="96"/>
      <c r="U204" s="62"/>
      <c r="V204" s="63" t="str">
        <f t="shared" ref="V204" si="1302">IF(COUNT(R204:T204)=0,"",ROUNDDOWN(MIN(R204:T204)*U204,-1))</f>
        <v/>
      </c>
      <c r="W204" s="97"/>
      <c r="X204" s="96"/>
      <c r="Y204" s="96"/>
      <c r="Z204" s="96"/>
      <c r="AA204" s="96">
        <f t="shared" ref="AA204" si="1303">MIN(V204:Z204)</f>
        <v>0</v>
      </c>
      <c r="AB204" s="98"/>
      <c r="AC204" s="96">
        <f t="shared" ref="AC204" si="1304">AA204*AB204</f>
        <v>0</v>
      </c>
      <c r="AD204" s="98"/>
      <c r="AE204" s="98"/>
      <c r="AF204" s="98"/>
      <c r="AG204" s="98"/>
      <c r="AH204" s="96">
        <f t="shared" ref="AH204" si="1305">AC204*((1+AD204)+AE204+AF204+AG204)</f>
        <v>0</v>
      </c>
      <c r="AI204" s="96">
        <f>IF($AI203="",0,VLOOKUP(AI203,#REF!,2,FALSE))</f>
        <v>0</v>
      </c>
      <c r="AJ204" s="96">
        <f>IF($AJ203="",0,VLOOKUP(AJ203,#REF!,2,FALSE))</f>
        <v>0</v>
      </c>
      <c r="AK204" s="96">
        <f t="shared" ref="AK204:AL204" si="1306">IF(AI204="","",AI204*AK203)</f>
        <v>0</v>
      </c>
      <c r="AL204" s="96">
        <f t="shared" si="1306"/>
        <v>0</v>
      </c>
      <c r="AM204" s="96">
        <v>0</v>
      </c>
      <c r="AN204" s="96">
        <f t="shared" ref="AN204" si="1307">IF(AI204="",0,AK204*AN203)+IF(AJ204="",0,AL204*AN203)</f>
        <v>0</v>
      </c>
      <c r="AO204" s="96">
        <f t="shared" ref="AO204" si="1308">SUM(AK204:AN204)</f>
        <v>0</v>
      </c>
      <c r="AP204" s="96">
        <f t="shared" ref="AP204" si="1309">AH204+AO204</f>
        <v>0</v>
      </c>
      <c r="AQ204" s="17"/>
    </row>
    <row r="205" spans="2:43" s="8" customFormat="1" ht="20.25" customHeight="1">
      <c r="B205" s="99"/>
      <c r="C205" s="68"/>
      <c r="D205" s="68"/>
      <c r="E205" s="69"/>
      <c r="F205" s="70"/>
      <c r="G205" s="71"/>
      <c r="H205" s="71"/>
      <c r="I205" s="100"/>
      <c r="J205" s="72"/>
      <c r="K205" s="73"/>
      <c r="L205" s="74"/>
      <c r="M205" s="75"/>
      <c r="N205" s="75">
        <f t="shared" si="1257"/>
        <v>0</v>
      </c>
      <c r="O205" s="76"/>
      <c r="P205" s="77"/>
      <c r="Q205" s="78" t="str">
        <f t="shared" ref="Q205" si="1310">IF(COUNT(V206:Z206,AP206)=0,0,IF(Q206=ROUNDDOWN(W206,0),CONCATENATE("ﾌﾞ-P",W205),IF(Q206=ROUNDDOWN(X206,0),CONCATENATE("ｾ-P",X205),IF(Q206=ROUNDDOWN(Y206,0),CONCATENATE("コ-P",Y205),IF(Q206=ROUNDDOWN(Z206,0),CONCATENATE("施-P",Z205),IF(Q206=ROUNDDOWN(AP206,0),CONCATENATE("歩-",AP205),IF(Q206=ROUNDDOWN(V206,-1),CONCATENATE(V205))))))))</f>
        <v>ﾌﾞ-P</v>
      </c>
      <c r="R205" s="79"/>
      <c r="S205" s="80"/>
      <c r="T205" s="80"/>
      <c r="U205" s="81"/>
      <c r="V205" s="82"/>
      <c r="W205" s="83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4"/>
      <c r="AJ205" s="85"/>
      <c r="AK205" s="86"/>
      <c r="AL205" s="86"/>
      <c r="AM205" s="86"/>
      <c r="AN205" s="86"/>
      <c r="AO205" s="80"/>
      <c r="AP205" s="80" t="str">
        <f t="shared" ref="AP205" si="1311">IF(AND($V206&lt;=0,$AH206=0,$AO206=0),"見積",IF(AND($V206=0,$AH206&lt;=0,$AO206=0),"材",IF(AND($V206=0,$AH206=0,$AO206&lt;=0),"労","複合")))</f>
        <v>複合</v>
      </c>
      <c r="AQ205" s="17"/>
    </row>
    <row r="206" spans="2:43" s="8" customFormat="1" ht="20.25" customHeight="1">
      <c r="B206" s="101"/>
      <c r="C206" s="87"/>
      <c r="D206" s="87"/>
      <c r="E206" s="88"/>
      <c r="F206" s="89"/>
      <c r="G206" s="90">
        <f t="shared" ref="G206" si="1312">IF(Q206&lt;10,ROUNDDOWN(Q206,0),IF(Q206&lt;100,ROUNDDOWN((Q206),0),IF(Q206&lt;1000,ROUNDDOWN((Q206),-1),ROUNDDOWN(Q206,-(LEN(TEXT(Q206,"0"))-3)))))</f>
        <v>0</v>
      </c>
      <c r="H206" s="90">
        <f t="shared" ref="H206" si="1313">TRUNC(E206*G206)</f>
        <v>0</v>
      </c>
      <c r="I206" s="105"/>
      <c r="J206" s="72"/>
      <c r="K206" s="73"/>
      <c r="L206" s="74"/>
      <c r="M206" s="91">
        <f>(C206)</f>
        <v>0</v>
      </c>
      <c r="N206" s="91">
        <f t="shared" si="1257"/>
        <v>0</v>
      </c>
      <c r="O206" s="92">
        <f>E206</f>
        <v>0</v>
      </c>
      <c r="P206" s="93">
        <f t="shared" ref="P206" si="1314">F206</f>
        <v>0</v>
      </c>
      <c r="Q206" s="94">
        <f t="shared" si="1196"/>
        <v>0</v>
      </c>
      <c r="R206" s="95"/>
      <c r="S206" s="96"/>
      <c r="T206" s="96"/>
      <c r="U206" s="62"/>
      <c r="V206" s="63" t="str">
        <f t="shared" ref="V206" si="1315">IF(COUNT(R206:T206)=0,"",ROUNDDOWN(MIN(R206:T206)*U206,-1))</f>
        <v/>
      </c>
      <c r="W206" s="97"/>
      <c r="X206" s="96"/>
      <c r="Y206" s="96"/>
      <c r="Z206" s="96"/>
      <c r="AA206" s="96">
        <f t="shared" ref="AA206" si="1316">MIN(V206:Z206)</f>
        <v>0</v>
      </c>
      <c r="AB206" s="98"/>
      <c r="AC206" s="96">
        <f t="shared" ref="AC206" si="1317">AA206*AB206</f>
        <v>0</v>
      </c>
      <c r="AD206" s="98"/>
      <c r="AE206" s="98"/>
      <c r="AF206" s="98"/>
      <c r="AG206" s="98"/>
      <c r="AH206" s="96">
        <f t="shared" ref="AH206" si="1318">AC206*((1+AD206)+AE206+AF206+AG206)</f>
        <v>0</v>
      </c>
      <c r="AI206" s="96">
        <f>IF($AI205="",0,VLOOKUP(AI205,#REF!,2,FALSE))</f>
        <v>0</v>
      </c>
      <c r="AJ206" s="96">
        <f>IF($AJ205="",0,VLOOKUP(AJ205,#REF!,2,FALSE))</f>
        <v>0</v>
      </c>
      <c r="AK206" s="96">
        <f t="shared" ref="AK206:AL206" si="1319">IF(AI206="","",AI206*AK205)</f>
        <v>0</v>
      </c>
      <c r="AL206" s="96">
        <f t="shared" si="1319"/>
        <v>0</v>
      </c>
      <c r="AM206" s="96">
        <v>0</v>
      </c>
      <c r="AN206" s="96">
        <f t="shared" ref="AN206" si="1320">IF(AI206="",0,AK206*AN205)+IF(AJ206="",0,AL206*AN205)</f>
        <v>0</v>
      </c>
      <c r="AO206" s="96">
        <f t="shared" ref="AO206" si="1321">SUM(AK206:AN206)</f>
        <v>0</v>
      </c>
      <c r="AP206" s="96">
        <f t="shared" ref="AP206" si="1322">AH206+AO206</f>
        <v>0</v>
      </c>
      <c r="AQ206" s="17"/>
    </row>
    <row r="207" spans="2:43" s="8" customFormat="1" ht="20.25" customHeight="1">
      <c r="B207" s="99"/>
      <c r="C207" s="68"/>
      <c r="D207" s="68"/>
      <c r="E207" s="69"/>
      <c r="F207" s="70"/>
      <c r="G207" s="71"/>
      <c r="H207" s="71"/>
      <c r="I207" s="100"/>
      <c r="J207" s="72"/>
      <c r="K207" s="73"/>
      <c r="L207" s="74"/>
      <c r="M207" s="75"/>
      <c r="N207" s="75">
        <f t="shared" si="1257"/>
        <v>0</v>
      </c>
      <c r="O207" s="76"/>
      <c r="P207" s="77"/>
      <c r="Q207" s="78" t="str">
        <f t="shared" ref="Q207" si="1323">IF(COUNT(V208:Z208,AP208)=0,0,IF(Q208=ROUNDDOWN(W208,0),CONCATENATE("ﾌﾞ-P",W207),IF(Q208=ROUNDDOWN(X208,0),CONCATENATE("ｾ-P",X207),IF(Q208=ROUNDDOWN(Y208,0),CONCATENATE("コ-P",Y207),IF(Q208=ROUNDDOWN(Z208,0),CONCATENATE("施-P",Z207),IF(Q208=ROUNDDOWN(AP208,0),CONCATENATE("歩-",AP207),IF(Q208=ROUNDDOWN(V208,-1),CONCATENATE(V207))))))))</f>
        <v>ﾌﾞ-P</v>
      </c>
      <c r="R207" s="79"/>
      <c r="S207" s="80"/>
      <c r="T207" s="80"/>
      <c r="U207" s="81"/>
      <c r="V207" s="82"/>
      <c r="W207" s="83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4"/>
      <c r="AJ207" s="85"/>
      <c r="AK207" s="86"/>
      <c r="AL207" s="86"/>
      <c r="AM207" s="86"/>
      <c r="AN207" s="86"/>
      <c r="AO207" s="80"/>
      <c r="AP207" s="80" t="str">
        <f t="shared" ref="AP207" si="1324">IF(AND($V208&lt;=0,$AH208=0,$AO208=0),"見積",IF(AND($V208=0,$AH208&lt;=0,$AO208=0),"材",IF(AND($V208=0,$AH208=0,$AO208&lt;=0),"労","複合")))</f>
        <v>複合</v>
      </c>
      <c r="AQ207" s="17"/>
    </row>
    <row r="208" spans="2:43" s="8" customFormat="1" ht="20.25" customHeight="1">
      <c r="B208" s="101"/>
      <c r="C208" s="87"/>
      <c r="D208" s="87"/>
      <c r="E208" s="88"/>
      <c r="F208" s="89"/>
      <c r="G208" s="90"/>
      <c r="H208" s="90"/>
      <c r="I208" s="105"/>
      <c r="J208" s="72"/>
      <c r="K208" s="73"/>
      <c r="L208" s="74"/>
      <c r="M208" s="91">
        <f>(C208)</f>
        <v>0</v>
      </c>
      <c r="N208" s="91">
        <f t="shared" si="1257"/>
        <v>0</v>
      </c>
      <c r="O208" s="92">
        <f>E208</f>
        <v>0</v>
      </c>
      <c r="P208" s="93">
        <f t="shared" ref="P208" si="1325">F208</f>
        <v>0</v>
      </c>
      <c r="Q208" s="94">
        <f t="shared" si="1196"/>
        <v>0</v>
      </c>
      <c r="R208" s="95"/>
      <c r="S208" s="96"/>
      <c r="T208" s="96"/>
      <c r="U208" s="62"/>
      <c r="V208" s="63" t="str">
        <f t="shared" ref="V208" si="1326">IF(COUNT(R208:T208)=0,"",ROUNDDOWN(MIN(R208:T208)*U208,-1))</f>
        <v/>
      </c>
      <c r="W208" s="97"/>
      <c r="X208" s="96"/>
      <c r="Y208" s="96"/>
      <c r="Z208" s="96"/>
      <c r="AA208" s="96">
        <f t="shared" ref="AA208" si="1327">MIN(V208:Z208)</f>
        <v>0</v>
      </c>
      <c r="AB208" s="98"/>
      <c r="AC208" s="96">
        <f t="shared" ref="AC208" si="1328">AA208*AB208</f>
        <v>0</v>
      </c>
      <c r="AD208" s="98"/>
      <c r="AE208" s="98"/>
      <c r="AF208" s="98"/>
      <c r="AG208" s="98"/>
      <c r="AH208" s="96">
        <f t="shared" ref="AH208" si="1329">AC208*((1+AD208)+AE208+AF208+AG208)</f>
        <v>0</v>
      </c>
      <c r="AI208" s="96">
        <f>IF($AI207="",0,VLOOKUP(AI207,#REF!,2,FALSE))</f>
        <v>0</v>
      </c>
      <c r="AJ208" s="96">
        <f>IF($AJ207="",0,VLOOKUP(AJ207,#REF!,2,FALSE))</f>
        <v>0</v>
      </c>
      <c r="AK208" s="96">
        <f t="shared" ref="AK208:AL208" si="1330">IF(AI208="","",AI208*AK207)</f>
        <v>0</v>
      </c>
      <c r="AL208" s="96">
        <f t="shared" si="1330"/>
        <v>0</v>
      </c>
      <c r="AM208" s="96">
        <v>0</v>
      </c>
      <c r="AN208" s="96">
        <f t="shared" ref="AN208" si="1331">IF(AI208="",0,AK208*AN207)+IF(AJ208="",0,AL208*AN207)</f>
        <v>0</v>
      </c>
      <c r="AO208" s="96">
        <f t="shared" ref="AO208" si="1332">SUM(AK208:AN208)</f>
        <v>0</v>
      </c>
      <c r="AP208" s="96">
        <f t="shared" ref="AP208" si="1333">AH208+AO208</f>
        <v>0</v>
      </c>
      <c r="AQ208" s="17"/>
    </row>
    <row r="209" spans="2:43" s="8" customFormat="1" ht="20.25" customHeight="1">
      <c r="B209" s="99"/>
      <c r="C209" s="68"/>
      <c r="D209" s="68"/>
      <c r="E209" s="69"/>
      <c r="F209" s="70"/>
      <c r="G209" s="71"/>
      <c r="H209" s="71"/>
      <c r="I209" s="100"/>
      <c r="J209" s="72"/>
      <c r="K209" s="73"/>
      <c r="L209" s="74"/>
      <c r="M209" s="75"/>
      <c r="N209" s="75">
        <f t="shared" si="1257"/>
        <v>0</v>
      </c>
      <c r="O209" s="76"/>
      <c r="P209" s="77"/>
      <c r="Q209" s="78" t="str">
        <f t="shared" ref="Q209" si="1334">IF(COUNT(V210:Z210,AP210)=0,0,IF(Q210=ROUNDDOWN(W210,0),CONCATENATE("ﾌﾞ-P",W209),IF(Q210=ROUNDDOWN(X210,0),CONCATENATE("ｾ-P",X209),IF(Q210=ROUNDDOWN(Y210,0),CONCATENATE("コ-P",Y209),IF(Q210=ROUNDDOWN(Z210,0),CONCATENATE("施-P",Z209),IF(Q210=ROUNDDOWN(AP210,0),CONCATENATE("歩-",AP209),IF(Q210=ROUNDDOWN(V210,-1),CONCATENATE(V209))))))))</f>
        <v>ﾌﾞ-P</v>
      </c>
      <c r="R209" s="79"/>
      <c r="S209" s="80"/>
      <c r="T209" s="80"/>
      <c r="U209" s="81"/>
      <c r="V209" s="82"/>
      <c r="W209" s="83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4"/>
      <c r="AJ209" s="85"/>
      <c r="AK209" s="86"/>
      <c r="AL209" s="86"/>
      <c r="AM209" s="86"/>
      <c r="AN209" s="86"/>
      <c r="AO209" s="80"/>
      <c r="AP209" s="80" t="str">
        <f t="shared" ref="AP209" si="1335">IF(AND($V210&lt;=0,$AH210=0,$AO210=0),"見積",IF(AND($V210=0,$AH210&lt;=0,$AO210=0),"材",IF(AND($V210=0,$AH210=0,$AO210&lt;=0),"労","複合")))</f>
        <v>複合</v>
      </c>
      <c r="AQ209" s="17"/>
    </row>
    <row r="210" spans="2:43" s="8" customFormat="1" ht="20.25" customHeight="1">
      <c r="B210" s="101"/>
      <c r="C210" s="87"/>
      <c r="D210" s="87"/>
      <c r="E210" s="88"/>
      <c r="F210" s="89"/>
      <c r="G210" s="90"/>
      <c r="H210" s="90"/>
      <c r="I210" s="105"/>
      <c r="J210" s="72"/>
      <c r="K210" s="73"/>
      <c r="L210" s="74"/>
      <c r="M210" s="91">
        <f>(C210)</f>
        <v>0</v>
      </c>
      <c r="N210" s="91">
        <f t="shared" si="1257"/>
        <v>0</v>
      </c>
      <c r="O210" s="92">
        <f>E210</f>
        <v>0</v>
      </c>
      <c r="P210" s="93">
        <f t="shared" ref="P210" si="1336">F210</f>
        <v>0</v>
      </c>
      <c r="Q210" s="94">
        <f t="shared" si="1196"/>
        <v>0</v>
      </c>
      <c r="R210" s="95"/>
      <c r="S210" s="96"/>
      <c r="T210" s="96"/>
      <c r="U210" s="62"/>
      <c r="V210" s="63" t="str">
        <f t="shared" ref="V210" si="1337">IF(COUNT(R210:T210)=0,"",ROUNDDOWN(MIN(R210:T210)*U210,-1))</f>
        <v/>
      </c>
      <c r="W210" s="97"/>
      <c r="X210" s="96"/>
      <c r="Y210" s="96"/>
      <c r="Z210" s="96"/>
      <c r="AA210" s="96">
        <f t="shared" ref="AA210" si="1338">MIN(V210:Z210)</f>
        <v>0</v>
      </c>
      <c r="AB210" s="98"/>
      <c r="AC210" s="96">
        <f t="shared" ref="AC210" si="1339">AA210*AB210</f>
        <v>0</v>
      </c>
      <c r="AD210" s="98"/>
      <c r="AE210" s="98"/>
      <c r="AF210" s="98"/>
      <c r="AG210" s="98"/>
      <c r="AH210" s="96">
        <f t="shared" ref="AH210" si="1340">AC210*((1+AD210)+AE210+AF210+AG210)</f>
        <v>0</v>
      </c>
      <c r="AI210" s="96">
        <f>IF($AI209="",0,VLOOKUP(AI209,#REF!,2,FALSE))</f>
        <v>0</v>
      </c>
      <c r="AJ210" s="96">
        <f>IF($AJ209="",0,VLOOKUP(AJ209,#REF!,2,FALSE))</f>
        <v>0</v>
      </c>
      <c r="AK210" s="96">
        <f t="shared" ref="AK210:AL210" si="1341">IF(AI210="","",AI210*AK209)</f>
        <v>0</v>
      </c>
      <c r="AL210" s="96">
        <f t="shared" si="1341"/>
        <v>0</v>
      </c>
      <c r="AM210" s="96">
        <v>0</v>
      </c>
      <c r="AN210" s="96">
        <f t="shared" ref="AN210" si="1342">IF(AI210="",0,AK210*AN209)+IF(AJ210="",0,AL210*AN209)</f>
        <v>0</v>
      </c>
      <c r="AO210" s="96">
        <f t="shared" ref="AO210" si="1343">SUM(AK210:AN210)</f>
        <v>0</v>
      </c>
      <c r="AP210" s="96">
        <f t="shared" ref="AP210" si="1344">AH210+AO210</f>
        <v>0</v>
      </c>
      <c r="AQ210" s="17"/>
    </row>
    <row r="211" spans="2:43" s="8" customFormat="1" ht="20.25" customHeight="1">
      <c r="B211" s="99"/>
      <c r="C211" s="68"/>
      <c r="D211" s="68"/>
      <c r="E211" s="69"/>
      <c r="F211" s="70"/>
      <c r="G211" s="71"/>
      <c r="H211" s="71"/>
      <c r="I211" s="100"/>
      <c r="J211" s="72"/>
      <c r="K211" s="73"/>
      <c r="L211" s="74"/>
      <c r="M211" s="75"/>
      <c r="N211" s="75">
        <f t="shared" si="1257"/>
        <v>0</v>
      </c>
      <c r="O211" s="76"/>
      <c r="P211" s="77"/>
      <c r="Q211" s="78" t="str">
        <f t="shared" ref="Q211" si="1345">IF(COUNT(V212:Z212,AP212)=0,0,IF(Q212=ROUNDDOWN(W212,0),CONCATENATE("ﾌﾞ-P",W211),IF(Q212=ROUNDDOWN(X212,0),CONCATENATE("ｾ-P",X211),IF(Q212=ROUNDDOWN(Y212,0),CONCATENATE("コ-P",Y211),IF(Q212=ROUNDDOWN(Z212,0),CONCATENATE("施-P",Z211),IF(Q212=ROUNDDOWN(AP212,0),CONCATENATE("歩-",AP211),IF(Q212=ROUNDDOWN(V212,-1),CONCATENATE(V211))))))))</f>
        <v>ﾌﾞ-P</v>
      </c>
      <c r="R211" s="79"/>
      <c r="S211" s="80"/>
      <c r="T211" s="80"/>
      <c r="U211" s="81"/>
      <c r="V211" s="82"/>
      <c r="W211" s="83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4"/>
      <c r="AJ211" s="85"/>
      <c r="AK211" s="86"/>
      <c r="AL211" s="86"/>
      <c r="AM211" s="86"/>
      <c r="AN211" s="86"/>
      <c r="AO211" s="80"/>
      <c r="AP211" s="80" t="str">
        <f t="shared" ref="AP211" si="1346">IF(AND($V212&lt;=0,$AH212=0,$AO212=0),"見積",IF(AND($V212=0,$AH212&lt;=0,$AO212=0),"材",IF(AND($V212=0,$AH212=0,$AO212&lt;=0),"労","複合")))</f>
        <v>複合</v>
      </c>
      <c r="AQ211" s="17"/>
    </row>
    <row r="212" spans="2:43" s="8" customFormat="1" ht="20.25" customHeight="1">
      <c r="B212" s="101"/>
      <c r="C212" s="87"/>
      <c r="D212" s="87"/>
      <c r="E212" s="88"/>
      <c r="F212" s="89"/>
      <c r="G212" s="90"/>
      <c r="H212" s="90"/>
      <c r="I212" s="105"/>
      <c r="J212" s="72"/>
      <c r="K212" s="73"/>
      <c r="L212" s="74"/>
      <c r="M212" s="91">
        <f>(C212)</f>
        <v>0</v>
      </c>
      <c r="N212" s="91">
        <f t="shared" si="1257"/>
        <v>0</v>
      </c>
      <c r="O212" s="92">
        <f>E212</f>
        <v>0</v>
      </c>
      <c r="P212" s="93">
        <f t="shared" ref="P212" si="1347">F212</f>
        <v>0</v>
      </c>
      <c r="Q212" s="94">
        <f t="shared" si="1196"/>
        <v>0</v>
      </c>
      <c r="R212" s="95"/>
      <c r="S212" s="96"/>
      <c r="T212" s="96"/>
      <c r="U212" s="62"/>
      <c r="V212" s="63" t="str">
        <f t="shared" ref="V212" si="1348">IF(COUNT(R212:T212)=0,"",ROUNDDOWN(MIN(R212:T212)*U212,-1))</f>
        <v/>
      </c>
      <c r="W212" s="97"/>
      <c r="X212" s="96"/>
      <c r="Y212" s="96"/>
      <c r="Z212" s="96"/>
      <c r="AA212" s="96">
        <f t="shared" ref="AA212" si="1349">MIN(V212:Z212)</f>
        <v>0</v>
      </c>
      <c r="AB212" s="98"/>
      <c r="AC212" s="96">
        <f t="shared" ref="AC212" si="1350">AA212*AB212</f>
        <v>0</v>
      </c>
      <c r="AD212" s="98"/>
      <c r="AE212" s="98"/>
      <c r="AF212" s="98"/>
      <c r="AG212" s="98"/>
      <c r="AH212" s="96">
        <f t="shared" ref="AH212" si="1351">AC212*((1+AD212)+AE212+AF212+AG212)</f>
        <v>0</v>
      </c>
      <c r="AI212" s="96">
        <f>IF($AI211="",0,VLOOKUP(AI211,#REF!,2,FALSE))</f>
        <v>0</v>
      </c>
      <c r="AJ212" s="96">
        <f>IF($AJ211="",0,VLOOKUP(AJ211,#REF!,2,FALSE))</f>
        <v>0</v>
      </c>
      <c r="AK212" s="96">
        <f t="shared" ref="AK212:AL212" si="1352">IF(AI212="","",AI212*AK211)</f>
        <v>0</v>
      </c>
      <c r="AL212" s="96">
        <f t="shared" si="1352"/>
        <v>0</v>
      </c>
      <c r="AM212" s="96">
        <v>0</v>
      </c>
      <c r="AN212" s="96">
        <f t="shared" ref="AN212" si="1353">IF(AI212="",0,AK212*AN211)+IF(AJ212="",0,AL212*AN211)</f>
        <v>0</v>
      </c>
      <c r="AO212" s="96">
        <f t="shared" ref="AO212" si="1354">SUM(AK212:AN212)</f>
        <v>0</v>
      </c>
      <c r="AP212" s="96">
        <f t="shared" ref="AP212" si="1355">AH212+AO212</f>
        <v>0</v>
      </c>
      <c r="AQ212" s="17"/>
    </row>
    <row r="213" spans="2:43" s="8" customFormat="1" ht="20.25" customHeight="1">
      <c r="B213" s="99"/>
      <c r="C213" s="68"/>
      <c r="D213" s="68"/>
      <c r="E213" s="69"/>
      <c r="F213" s="70"/>
      <c r="G213" s="71"/>
      <c r="H213" s="71"/>
      <c r="I213" s="100"/>
      <c r="J213" s="72"/>
      <c r="K213" s="73"/>
      <c r="L213" s="74"/>
      <c r="M213" s="75"/>
      <c r="N213" s="75">
        <f t="shared" si="1257"/>
        <v>0</v>
      </c>
      <c r="O213" s="76"/>
      <c r="P213" s="77"/>
      <c r="Q213" s="78" t="str">
        <f t="shared" ref="Q213" si="1356">IF(COUNT(V214:Z214,AP214)=0,0,IF(Q214=ROUNDDOWN(W214,0),CONCATENATE("ﾌﾞ-P",W213),IF(Q214=ROUNDDOWN(X214,0),CONCATENATE("ｾ-P",X213),IF(Q214=ROUNDDOWN(Y214,0),CONCATENATE("コ-P",Y213),IF(Q214=ROUNDDOWN(Z214,0),CONCATENATE("施-P",Z213),IF(Q214=ROUNDDOWN(AP214,0),CONCATENATE("歩-",AP213),IF(Q214=ROUNDDOWN(V214,-1),CONCATENATE(V213))))))))</f>
        <v>ﾌﾞ-P</v>
      </c>
      <c r="R213" s="79"/>
      <c r="S213" s="80"/>
      <c r="T213" s="80"/>
      <c r="U213" s="81"/>
      <c r="V213" s="82"/>
      <c r="W213" s="83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4"/>
      <c r="AJ213" s="85"/>
      <c r="AK213" s="86"/>
      <c r="AL213" s="86"/>
      <c r="AM213" s="86"/>
      <c r="AN213" s="86"/>
      <c r="AO213" s="80"/>
      <c r="AP213" s="80" t="str">
        <f t="shared" ref="AP213" si="1357">IF(AND($V214&lt;=0,$AH214=0,$AO214=0),"見積",IF(AND($V214=0,$AH214&lt;=0,$AO214=0),"材",IF(AND($V214=0,$AH214=0,$AO214&lt;=0),"労","複合")))</f>
        <v>複合</v>
      </c>
      <c r="AQ213" s="17"/>
    </row>
    <row r="214" spans="2:43" s="8" customFormat="1" ht="20.25" customHeight="1">
      <c r="B214" s="101"/>
      <c r="C214" s="87"/>
      <c r="D214" s="87"/>
      <c r="E214" s="88"/>
      <c r="F214" s="89"/>
      <c r="G214" s="90"/>
      <c r="H214" s="90"/>
      <c r="I214" s="105"/>
      <c r="J214" s="72"/>
      <c r="K214" s="73"/>
      <c r="L214" s="74"/>
      <c r="M214" s="91">
        <f>(C214)</f>
        <v>0</v>
      </c>
      <c r="N214" s="91">
        <f t="shared" si="1257"/>
        <v>0</v>
      </c>
      <c r="O214" s="92">
        <f>E214</f>
        <v>0</v>
      </c>
      <c r="P214" s="93">
        <f t="shared" ref="P214" si="1358">F214</f>
        <v>0</v>
      </c>
      <c r="Q214" s="94">
        <f t="shared" si="1196"/>
        <v>0</v>
      </c>
      <c r="R214" s="95"/>
      <c r="S214" s="96"/>
      <c r="T214" s="96"/>
      <c r="U214" s="62"/>
      <c r="V214" s="63" t="str">
        <f t="shared" ref="V214" si="1359">IF(COUNT(R214:T214)=0,"",ROUNDDOWN(MIN(R214:T214)*U214,-1))</f>
        <v/>
      </c>
      <c r="W214" s="97"/>
      <c r="X214" s="96"/>
      <c r="Y214" s="96"/>
      <c r="Z214" s="96"/>
      <c r="AA214" s="96">
        <f t="shared" ref="AA214" si="1360">MIN(V214:Z214)</f>
        <v>0</v>
      </c>
      <c r="AB214" s="98"/>
      <c r="AC214" s="96">
        <f t="shared" ref="AC214" si="1361">AA214*AB214</f>
        <v>0</v>
      </c>
      <c r="AD214" s="98"/>
      <c r="AE214" s="98"/>
      <c r="AF214" s="98"/>
      <c r="AG214" s="98"/>
      <c r="AH214" s="96">
        <f t="shared" ref="AH214" si="1362">AC214*((1+AD214)+AE214+AF214+AG214)</f>
        <v>0</v>
      </c>
      <c r="AI214" s="96">
        <f>IF($AI213="",0,VLOOKUP(AI213,#REF!,2,FALSE))</f>
        <v>0</v>
      </c>
      <c r="AJ214" s="96">
        <f>IF($AJ213="",0,VLOOKUP(AJ213,#REF!,2,FALSE))</f>
        <v>0</v>
      </c>
      <c r="AK214" s="96">
        <f t="shared" ref="AK214:AL214" si="1363">IF(AI214="","",AI214*AK213)</f>
        <v>0</v>
      </c>
      <c r="AL214" s="96">
        <f t="shared" si="1363"/>
        <v>0</v>
      </c>
      <c r="AM214" s="96">
        <v>0</v>
      </c>
      <c r="AN214" s="96">
        <f t="shared" ref="AN214" si="1364">IF(AI214="",0,AK214*AN213)+IF(AJ214="",0,AL214*AN213)</f>
        <v>0</v>
      </c>
      <c r="AO214" s="96">
        <f t="shared" ref="AO214" si="1365">SUM(AK214:AN214)</f>
        <v>0</v>
      </c>
      <c r="AP214" s="96">
        <f t="shared" ref="AP214" si="1366">AH214+AO214</f>
        <v>0</v>
      </c>
      <c r="AQ214" s="17"/>
    </row>
    <row r="215" spans="2:43" s="8" customFormat="1" ht="20.25" customHeight="1">
      <c r="B215" s="99"/>
      <c r="C215" s="68"/>
      <c r="D215" s="68"/>
      <c r="E215" s="69"/>
      <c r="F215" s="70"/>
      <c r="G215" s="71"/>
      <c r="H215" s="71"/>
      <c r="I215" s="100"/>
      <c r="J215" s="72"/>
      <c r="K215" s="73"/>
      <c r="L215" s="74"/>
      <c r="M215" s="75"/>
      <c r="N215" s="75">
        <f t="shared" si="1257"/>
        <v>0</v>
      </c>
      <c r="O215" s="76"/>
      <c r="P215" s="77"/>
      <c r="Q215" s="78" t="str">
        <f t="shared" ref="Q215" si="1367">IF(COUNT(V216:Z216,AP216)=0,0,IF(Q216=ROUNDDOWN(W216,0),CONCATENATE("ﾌﾞ-P",W215),IF(Q216=ROUNDDOWN(X216,0),CONCATENATE("ｾ-P",X215),IF(Q216=ROUNDDOWN(Y216,0),CONCATENATE("コ-P",Y215),IF(Q216=ROUNDDOWN(Z216,0),CONCATENATE("施-P",Z215),IF(Q216=ROUNDDOWN(AP216,0),CONCATENATE("歩-",AP215),IF(Q216=ROUNDDOWN(V216,-1),CONCATENATE(V215))))))))</f>
        <v>ﾌﾞ-P</v>
      </c>
      <c r="R215" s="79"/>
      <c r="S215" s="80"/>
      <c r="T215" s="80"/>
      <c r="U215" s="81"/>
      <c r="V215" s="82"/>
      <c r="W215" s="83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4"/>
      <c r="AJ215" s="85"/>
      <c r="AK215" s="86"/>
      <c r="AL215" s="86"/>
      <c r="AM215" s="86"/>
      <c r="AN215" s="86"/>
      <c r="AO215" s="80"/>
      <c r="AP215" s="80" t="str">
        <f t="shared" ref="AP215" si="1368">IF(AND($V216&lt;=0,$AH216=0,$AO216=0),"見積",IF(AND($V216=0,$AH216&lt;=0,$AO216=0),"材",IF(AND($V216=0,$AH216=0,$AO216&lt;=0),"労","複合")))</f>
        <v>複合</v>
      </c>
      <c r="AQ215" s="17"/>
    </row>
    <row r="216" spans="2:43" s="8" customFormat="1" ht="20.25" customHeight="1">
      <c r="B216" s="101"/>
      <c r="C216" s="87"/>
      <c r="D216" s="87"/>
      <c r="E216" s="88"/>
      <c r="F216" s="89"/>
      <c r="G216" s="90"/>
      <c r="H216" s="90"/>
      <c r="I216" s="105"/>
      <c r="J216" s="72"/>
      <c r="K216" s="73"/>
      <c r="L216" s="74"/>
      <c r="M216" s="91">
        <f>(C216)</f>
        <v>0</v>
      </c>
      <c r="N216" s="91">
        <f t="shared" si="1257"/>
        <v>0</v>
      </c>
      <c r="O216" s="92">
        <f>E216</f>
        <v>0</v>
      </c>
      <c r="P216" s="93">
        <f t="shared" ref="P216" si="1369">F216</f>
        <v>0</v>
      </c>
      <c r="Q216" s="94">
        <f t="shared" si="1196"/>
        <v>0</v>
      </c>
      <c r="R216" s="95"/>
      <c r="S216" s="96"/>
      <c r="T216" s="96"/>
      <c r="U216" s="62"/>
      <c r="V216" s="63" t="str">
        <f t="shared" ref="V216" si="1370">IF(COUNT(R216:T216)=0,"",ROUNDDOWN(MIN(R216:T216)*U216,-1))</f>
        <v/>
      </c>
      <c r="W216" s="97"/>
      <c r="X216" s="96"/>
      <c r="Y216" s="96"/>
      <c r="Z216" s="96"/>
      <c r="AA216" s="96">
        <f t="shared" ref="AA216" si="1371">MIN(V216:Z216)</f>
        <v>0</v>
      </c>
      <c r="AB216" s="98"/>
      <c r="AC216" s="96">
        <f t="shared" ref="AC216" si="1372">AA216*AB216</f>
        <v>0</v>
      </c>
      <c r="AD216" s="98"/>
      <c r="AE216" s="98"/>
      <c r="AF216" s="98"/>
      <c r="AG216" s="98"/>
      <c r="AH216" s="96">
        <f t="shared" ref="AH216" si="1373">AC216*((1+AD216)+AE216+AF216+AG216)</f>
        <v>0</v>
      </c>
      <c r="AI216" s="96">
        <f>IF($AI215="",0,VLOOKUP(AI215,#REF!,2,FALSE))</f>
        <v>0</v>
      </c>
      <c r="AJ216" s="96">
        <f>IF($AJ215="",0,VLOOKUP(AJ215,#REF!,2,FALSE))</f>
        <v>0</v>
      </c>
      <c r="AK216" s="96">
        <f t="shared" ref="AK216:AL216" si="1374">IF(AI216="","",AI216*AK215)</f>
        <v>0</v>
      </c>
      <c r="AL216" s="96">
        <f t="shared" si="1374"/>
        <v>0</v>
      </c>
      <c r="AM216" s="96">
        <v>0</v>
      </c>
      <c r="AN216" s="96">
        <f t="shared" ref="AN216" si="1375">IF(AI216="",0,AK216*AN215)+IF(AJ216="",0,AL216*AN215)</f>
        <v>0</v>
      </c>
      <c r="AO216" s="96">
        <f t="shared" ref="AO216" si="1376">SUM(AK216:AN216)</f>
        <v>0</v>
      </c>
      <c r="AP216" s="96">
        <f t="shared" ref="AP216" si="1377">AH216+AO216</f>
        <v>0</v>
      </c>
      <c r="AQ216" s="17"/>
    </row>
    <row r="217" spans="2:43" s="8" customFormat="1" ht="20.25" customHeight="1">
      <c r="B217" s="99"/>
      <c r="C217" s="68"/>
      <c r="D217" s="68"/>
      <c r="E217" s="69"/>
      <c r="F217" s="70"/>
      <c r="G217" s="71"/>
      <c r="H217" s="71"/>
      <c r="I217" s="100"/>
      <c r="J217" s="72"/>
      <c r="K217" s="73"/>
      <c r="L217" s="74"/>
      <c r="M217" s="75"/>
      <c r="N217" s="75">
        <f t="shared" si="1257"/>
        <v>0</v>
      </c>
      <c r="O217" s="76"/>
      <c r="P217" s="77"/>
      <c r="Q217" s="78" t="str">
        <f t="shared" ref="Q217" si="1378">IF(COUNT(V218:Z218,AP218)=0,0,IF(Q218=ROUNDDOWN(W218,0),CONCATENATE("ﾌﾞ-P",W217),IF(Q218=ROUNDDOWN(X218,0),CONCATENATE("ｾ-P",X217),IF(Q218=ROUNDDOWN(Y218,0),CONCATENATE("コ-P",Y217),IF(Q218=ROUNDDOWN(Z218,0),CONCATENATE("施-P",Z217),IF(Q218=ROUNDDOWN(AP218,0),CONCATENATE("歩-",AP217),IF(Q218=ROUNDDOWN(V218,-1),CONCATENATE(V217))))))))</f>
        <v>ﾌﾞ-P</v>
      </c>
      <c r="R217" s="79"/>
      <c r="S217" s="80"/>
      <c r="T217" s="80"/>
      <c r="U217" s="81"/>
      <c r="V217" s="82"/>
      <c r="W217" s="83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4"/>
      <c r="AJ217" s="85"/>
      <c r="AK217" s="86"/>
      <c r="AL217" s="86"/>
      <c r="AM217" s="86"/>
      <c r="AN217" s="86"/>
      <c r="AO217" s="80"/>
      <c r="AP217" s="80" t="str">
        <f t="shared" ref="AP217" si="1379">IF(AND($V218&lt;=0,$AH218=0,$AO218=0),"見積",IF(AND($V218=0,$AH218&lt;=0,$AO218=0),"材",IF(AND($V218=0,$AH218=0,$AO218&lt;=0),"労","複合")))</f>
        <v>複合</v>
      </c>
      <c r="AQ217" s="17"/>
    </row>
    <row r="218" spans="2:43" s="8" customFormat="1" ht="20.25" customHeight="1">
      <c r="B218" s="101"/>
      <c r="C218" s="87"/>
      <c r="D218" s="87"/>
      <c r="E218" s="88"/>
      <c r="F218" s="89"/>
      <c r="G218" s="90"/>
      <c r="H218" s="90"/>
      <c r="I218" s="105"/>
      <c r="J218" s="72"/>
      <c r="K218" s="73"/>
      <c r="L218" s="74"/>
      <c r="M218" s="91">
        <f>(C218)</f>
        <v>0</v>
      </c>
      <c r="N218" s="91">
        <f t="shared" si="1257"/>
        <v>0</v>
      </c>
      <c r="O218" s="92">
        <f>E218</f>
        <v>0</v>
      </c>
      <c r="P218" s="93">
        <f t="shared" ref="P218" si="1380">F218</f>
        <v>0</v>
      </c>
      <c r="Q218" s="94">
        <f t="shared" si="1196"/>
        <v>0</v>
      </c>
      <c r="R218" s="95"/>
      <c r="S218" s="96"/>
      <c r="T218" s="96"/>
      <c r="U218" s="62"/>
      <c r="V218" s="63" t="str">
        <f t="shared" ref="V218" si="1381">IF(COUNT(R218:T218)=0,"",ROUNDDOWN(MIN(R218:T218)*U218,-1))</f>
        <v/>
      </c>
      <c r="W218" s="97"/>
      <c r="X218" s="96"/>
      <c r="Y218" s="96"/>
      <c r="Z218" s="96"/>
      <c r="AA218" s="96">
        <f t="shared" ref="AA218" si="1382">MIN(V218:Z218)</f>
        <v>0</v>
      </c>
      <c r="AB218" s="98"/>
      <c r="AC218" s="96">
        <f t="shared" ref="AC218" si="1383">AA218*AB218</f>
        <v>0</v>
      </c>
      <c r="AD218" s="98"/>
      <c r="AE218" s="98"/>
      <c r="AF218" s="98"/>
      <c r="AG218" s="98"/>
      <c r="AH218" s="96">
        <f t="shared" ref="AH218" si="1384">AC218*((1+AD218)+AE218+AF218+AG218)</f>
        <v>0</v>
      </c>
      <c r="AI218" s="96">
        <f>IF($AI217="",0,VLOOKUP(AI217,#REF!,2,FALSE))</f>
        <v>0</v>
      </c>
      <c r="AJ218" s="96">
        <f>IF($AJ217="",0,VLOOKUP(AJ217,#REF!,2,FALSE))</f>
        <v>0</v>
      </c>
      <c r="AK218" s="96">
        <f t="shared" ref="AK218:AL218" si="1385">IF(AI218="","",AI218*AK217)</f>
        <v>0</v>
      </c>
      <c r="AL218" s="96">
        <f t="shared" si="1385"/>
        <v>0</v>
      </c>
      <c r="AM218" s="96">
        <v>0</v>
      </c>
      <c r="AN218" s="96">
        <f t="shared" ref="AN218" si="1386">IF(AI218="",0,AK218*AN217)+IF(AJ218="",0,AL218*AN217)</f>
        <v>0</v>
      </c>
      <c r="AO218" s="96">
        <f t="shared" ref="AO218" si="1387">SUM(AK218:AN218)</f>
        <v>0</v>
      </c>
      <c r="AP218" s="96">
        <f t="shared" ref="AP218" si="1388">AH218+AO218</f>
        <v>0</v>
      </c>
      <c r="AQ218" s="17"/>
    </row>
    <row r="219" spans="2:43" s="8" customFormat="1" ht="20.25" customHeight="1">
      <c r="B219" s="99"/>
      <c r="C219" s="68"/>
      <c r="D219" s="68"/>
      <c r="E219" s="69"/>
      <c r="F219" s="70"/>
      <c r="G219" s="71"/>
      <c r="H219" s="71"/>
      <c r="I219" s="100"/>
      <c r="J219" s="72"/>
      <c r="K219" s="73"/>
      <c r="L219" s="74"/>
      <c r="M219" s="75"/>
      <c r="N219" s="75">
        <f t="shared" si="1257"/>
        <v>0</v>
      </c>
      <c r="O219" s="76"/>
      <c r="P219" s="77"/>
      <c r="Q219" s="78" t="str">
        <f t="shared" ref="Q219" si="1389">IF(COUNT(V220:Z220,AP220)=0,0,IF(Q220=ROUNDDOWN(W220,0),CONCATENATE("ﾌﾞ-P",W219),IF(Q220=ROUNDDOWN(X220,0),CONCATENATE("ｾ-P",X219),IF(Q220=ROUNDDOWN(Y220,0),CONCATENATE("コ-P",Y219),IF(Q220=ROUNDDOWN(Z220,0),CONCATENATE("施-P",Z219),IF(Q220=ROUNDDOWN(AP220,0),CONCATENATE("歩-",AP219),IF(Q220=ROUNDDOWN(V220,-1),CONCATENATE(V219))))))))</f>
        <v>ﾌﾞ-P</v>
      </c>
      <c r="R219" s="79"/>
      <c r="S219" s="80"/>
      <c r="T219" s="80"/>
      <c r="U219" s="81"/>
      <c r="V219" s="82"/>
      <c r="W219" s="83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4"/>
      <c r="AJ219" s="85"/>
      <c r="AK219" s="86"/>
      <c r="AL219" s="86"/>
      <c r="AM219" s="86"/>
      <c r="AN219" s="86"/>
      <c r="AO219" s="80"/>
      <c r="AP219" s="80" t="str">
        <f t="shared" ref="AP219" si="1390">IF(AND($V220&lt;=0,$AH220=0,$AO220=0),"見積",IF(AND($V220=0,$AH220&lt;=0,$AO220=0),"材",IF(AND($V220=0,$AH220=0,$AO220&lt;=0),"労","複合")))</f>
        <v>複合</v>
      </c>
      <c r="AQ219" s="17"/>
    </row>
    <row r="220" spans="2:43" s="8" customFormat="1" ht="20.25" customHeight="1">
      <c r="B220" s="101"/>
      <c r="C220" s="87"/>
      <c r="D220" s="87"/>
      <c r="E220" s="88"/>
      <c r="F220" s="89"/>
      <c r="G220" s="90"/>
      <c r="H220" s="90"/>
      <c r="I220" s="105"/>
      <c r="J220" s="72"/>
      <c r="K220" s="73"/>
      <c r="L220" s="74"/>
      <c r="M220" s="91">
        <f>(C220)</f>
        <v>0</v>
      </c>
      <c r="N220" s="91">
        <f t="shared" si="1257"/>
        <v>0</v>
      </c>
      <c r="O220" s="92">
        <f>E220</f>
        <v>0</v>
      </c>
      <c r="P220" s="93">
        <f t="shared" ref="P220" si="1391">F220</f>
        <v>0</v>
      </c>
      <c r="Q220" s="94">
        <f t="shared" si="1196"/>
        <v>0</v>
      </c>
      <c r="R220" s="95"/>
      <c r="S220" s="96"/>
      <c r="T220" s="96"/>
      <c r="U220" s="62"/>
      <c r="V220" s="63" t="str">
        <f t="shared" ref="V220" si="1392">IF(COUNT(R220:T220)=0,"",ROUNDDOWN(MIN(R220:T220)*U220,-1))</f>
        <v/>
      </c>
      <c r="W220" s="97"/>
      <c r="X220" s="96"/>
      <c r="Y220" s="96"/>
      <c r="Z220" s="96"/>
      <c r="AA220" s="96">
        <f t="shared" ref="AA220" si="1393">MIN(V220:Z220)</f>
        <v>0</v>
      </c>
      <c r="AB220" s="98"/>
      <c r="AC220" s="96">
        <f t="shared" ref="AC220" si="1394">AA220*AB220</f>
        <v>0</v>
      </c>
      <c r="AD220" s="98"/>
      <c r="AE220" s="98"/>
      <c r="AF220" s="98"/>
      <c r="AG220" s="98"/>
      <c r="AH220" s="96">
        <f t="shared" ref="AH220" si="1395">AC220*((1+AD220)+AE220+AF220+AG220)</f>
        <v>0</v>
      </c>
      <c r="AI220" s="96">
        <f>IF($AI219="",0,VLOOKUP(AI219,#REF!,2,FALSE))</f>
        <v>0</v>
      </c>
      <c r="AJ220" s="96">
        <f>IF($AJ219="",0,VLOOKUP(AJ219,#REF!,2,FALSE))</f>
        <v>0</v>
      </c>
      <c r="AK220" s="96">
        <f t="shared" ref="AK220:AL220" si="1396">IF(AI220="","",AI220*AK219)</f>
        <v>0</v>
      </c>
      <c r="AL220" s="96">
        <f t="shared" si="1396"/>
        <v>0</v>
      </c>
      <c r="AM220" s="96">
        <v>0</v>
      </c>
      <c r="AN220" s="96">
        <f t="shared" ref="AN220" si="1397">IF(AI220="",0,AK220*AN219)+IF(AJ220="",0,AL220*AN219)</f>
        <v>0</v>
      </c>
      <c r="AO220" s="96">
        <f t="shared" ref="AO220" si="1398">SUM(AK220:AN220)</f>
        <v>0</v>
      </c>
      <c r="AP220" s="96">
        <f t="shared" ref="AP220" si="1399">AH220+AO220</f>
        <v>0</v>
      </c>
      <c r="AQ220" s="17"/>
    </row>
    <row r="221" spans="2:43" s="8" customFormat="1" ht="20.25" customHeight="1">
      <c r="B221" s="99"/>
      <c r="C221" s="68"/>
      <c r="D221" s="68"/>
      <c r="E221" s="69"/>
      <c r="F221" s="70"/>
      <c r="G221" s="71"/>
      <c r="H221" s="71"/>
      <c r="I221" s="100"/>
      <c r="J221" s="72"/>
      <c r="K221" s="73"/>
      <c r="L221" s="74"/>
      <c r="M221" s="75"/>
      <c r="N221" s="75">
        <f t="shared" si="1257"/>
        <v>0</v>
      </c>
      <c r="O221" s="76"/>
      <c r="P221" s="77"/>
      <c r="Q221" s="78" t="str">
        <f t="shared" ref="Q221" si="1400">IF(COUNT(V222:Z222,AP222)=0,0,IF(Q222=ROUNDDOWN(W222,0),CONCATENATE("ﾌﾞ-P",W221),IF(Q222=ROUNDDOWN(X222,0),CONCATENATE("ｾ-P",X221),IF(Q222=ROUNDDOWN(Y222,0),CONCATENATE("コ-P",Y221),IF(Q222=ROUNDDOWN(Z222,0),CONCATENATE("施-P",Z221),IF(Q222=ROUNDDOWN(AP222,0),CONCATENATE("歩-",AP221),IF(Q222=ROUNDDOWN(V222,-1),CONCATENATE(V221))))))))</f>
        <v>ﾌﾞ-P</v>
      </c>
      <c r="R221" s="79"/>
      <c r="S221" s="80"/>
      <c r="T221" s="80"/>
      <c r="U221" s="81"/>
      <c r="V221" s="82"/>
      <c r="W221" s="83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4"/>
      <c r="AJ221" s="85"/>
      <c r="AK221" s="86"/>
      <c r="AL221" s="86"/>
      <c r="AM221" s="86"/>
      <c r="AN221" s="86"/>
      <c r="AO221" s="80"/>
      <c r="AP221" s="80" t="str">
        <f t="shared" ref="AP221" si="1401">IF(AND($V222&lt;=0,$AH222=0,$AO222=0),"見積",IF(AND($V222=0,$AH222&lt;=0,$AO222=0),"材",IF(AND($V222=0,$AH222=0,$AO222&lt;=0),"労","複合")))</f>
        <v>複合</v>
      </c>
      <c r="AQ221" s="17"/>
    </row>
    <row r="222" spans="2:43" s="8" customFormat="1" ht="20.25" customHeight="1">
      <c r="B222" s="101"/>
      <c r="C222" s="87"/>
      <c r="D222" s="87"/>
      <c r="E222" s="88"/>
      <c r="F222" s="89"/>
      <c r="G222" s="90"/>
      <c r="H222" s="90"/>
      <c r="I222" s="105"/>
      <c r="J222" s="72"/>
      <c r="K222" s="73"/>
      <c r="L222" s="74"/>
      <c r="M222" s="91">
        <f>(C222)</f>
        <v>0</v>
      </c>
      <c r="N222" s="91">
        <f t="shared" si="1257"/>
        <v>0</v>
      </c>
      <c r="O222" s="92">
        <f>E222</f>
        <v>0</v>
      </c>
      <c r="P222" s="93">
        <f t="shared" ref="P222" si="1402">F222</f>
        <v>0</v>
      </c>
      <c r="Q222" s="94">
        <f t="shared" si="1196"/>
        <v>0</v>
      </c>
      <c r="R222" s="95"/>
      <c r="S222" s="96"/>
      <c r="T222" s="96"/>
      <c r="U222" s="62"/>
      <c r="V222" s="63" t="str">
        <f t="shared" ref="V222" si="1403">IF(COUNT(R222:T222)=0,"",ROUNDDOWN(MIN(R222:T222)*U222,-1))</f>
        <v/>
      </c>
      <c r="W222" s="97"/>
      <c r="X222" s="96"/>
      <c r="Y222" s="96"/>
      <c r="Z222" s="96"/>
      <c r="AA222" s="96">
        <f t="shared" ref="AA222" si="1404">MIN(V222:Z222)</f>
        <v>0</v>
      </c>
      <c r="AB222" s="98"/>
      <c r="AC222" s="96">
        <f t="shared" ref="AC222" si="1405">AA222*AB222</f>
        <v>0</v>
      </c>
      <c r="AD222" s="98"/>
      <c r="AE222" s="98"/>
      <c r="AF222" s="98"/>
      <c r="AG222" s="98"/>
      <c r="AH222" s="96">
        <f t="shared" ref="AH222" si="1406">AC222*((1+AD222)+AE222+AF222+AG222)</f>
        <v>0</v>
      </c>
      <c r="AI222" s="96">
        <f>IF($AI221="",0,VLOOKUP(AI221,#REF!,2,FALSE))</f>
        <v>0</v>
      </c>
      <c r="AJ222" s="96">
        <f>IF($AJ221="",0,VLOOKUP(AJ221,#REF!,2,FALSE))</f>
        <v>0</v>
      </c>
      <c r="AK222" s="96">
        <f t="shared" ref="AK222:AL222" si="1407">IF(AI222="","",AI222*AK221)</f>
        <v>0</v>
      </c>
      <c r="AL222" s="96">
        <f t="shared" si="1407"/>
        <v>0</v>
      </c>
      <c r="AM222" s="96">
        <v>0</v>
      </c>
      <c r="AN222" s="96">
        <f t="shared" ref="AN222" si="1408">IF(AI222="",0,AK222*AN221)+IF(AJ222="",0,AL222*AN221)</f>
        <v>0</v>
      </c>
      <c r="AO222" s="96">
        <f t="shared" ref="AO222" si="1409">SUM(AK222:AN222)</f>
        <v>0</v>
      </c>
      <c r="AP222" s="96">
        <f t="shared" ref="AP222" si="1410">AH222+AO222</f>
        <v>0</v>
      </c>
      <c r="AQ222" s="17"/>
    </row>
    <row r="223" spans="2:43" s="8" customFormat="1" ht="20.25" customHeight="1">
      <c r="B223" s="99"/>
      <c r="C223" s="68"/>
      <c r="D223" s="68"/>
      <c r="E223" s="69"/>
      <c r="F223" s="70"/>
      <c r="G223" s="71"/>
      <c r="H223" s="71"/>
      <c r="I223" s="100"/>
      <c r="J223" s="72"/>
      <c r="K223" s="73"/>
      <c r="L223" s="74"/>
      <c r="M223" s="75"/>
      <c r="N223" s="75">
        <f t="shared" si="1257"/>
        <v>0</v>
      </c>
      <c r="O223" s="76"/>
      <c r="P223" s="77"/>
      <c r="Q223" s="78" t="str">
        <f t="shared" ref="Q223" si="1411">IF(COUNT(V224:Z224,AP224)=0,0,IF(Q224=ROUNDDOWN(W224,0),CONCATENATE("ﾌﾞ-P",W223),IF(Q224=ROUNDDOWN(X224,0),CONCATENATE("ｾ-P",X223),IF(Q224=ROUNDDOWN(Y224,0),CONCATENATE("コ-P",Y223),IF(Q224=ROUNDDOWN(Z224,0),CONCATENATE("施-P",Z223),IF(Q224=ROUNDDOWN(AP224,0),CONCATENATE("歩-",AP223),IF(Q224=ROUNDDOWN(V224,-1),CONCATENATE(V223))))))))</f>
        <v>ﾌﾞ-P</v>
      </c>
      <c r="R223" s="79"/>
      <c r="S223" s="80"/>
      <c r="T223" s="80"/>
      <c r="U223" s="81"/>
      <c r="V223" s="82"/>
      <c r="W223" s="83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4"/>
      <c r="AJ223" s="85"/>
      <c r="AK223" s="86"/>
      <c r="AL223" s="86"/>
      <c r="AM223" s="86"/>
      <c r="AN223" s="86"/>
      <c r="AO223" s="80"/>
      <c r="AP223" s="80" t="str">
        <f t="shared" ref="AP223" si="1412">IF(AND($V224&lt;=0,$AH224=0,$AO224=0),"見積",IF(AND($V224=0,$AH224&lt;=0,$AO224=0),"材",IF(AND($V224=0,$AH224=0,$AO224&lt;=0),"労","複合")))</f>
        <v>複合</v>
      </c>
      <c r="AQ223" s="17"/>
    </row>
    <row r="224" spans="2:43" s="8" customFormat="1" ht="20.25" customHeight="1">
      <c r="B224" s="101"/>
      <c r="C224" s="87"/>
      <c r="D224" s="87"/>
      <c r="E224" s="88"/>
      <c r="F224" s="89"/>
      <c r="G224" s="90"/>
      <c r="H224" s="90"/>
      <c r="I224" s="105"/>
      <c r="J224" s="72"/>
      <c r="K224" s="73"/>
      <c r="L224" s="74"/>
      <c r="M224" s="91">
        <f>(C224)</f>
        <v>0</v>
      </c>
      <c r="N224" s="91">
        <f t="shared" si="1257"/>
        <v>0</v>
      </c>
      <c r="O224" s="92">
        <f>E224</f>
        <v>0</v>
      </c>
      <c r="P224" s="93">
        <f t="shared" ref="P224" si="1413">F224</f>
        <v>0</v>
      </c>
      <c r="Q224" s="94">
        <f t="shared" si="1196"/>
        <v>0</v>
      </c>
      <c r="R224" s="95"/>
      <c r="S224" s="96"/>
      <c r="T224" s="96"/>
      <c r="U224" s="62"/>
      <c r="V224" s="63" t="str">
        <f t="shared" ref="V224" si="1414">IF(COUNT(R224:T224)=0,"",ROUNDDOWN(MIN(R224:T224)*U224,-1))</f>
        <v/>
      </c>
      <c r="W224" s="97"/>
      <c r="X224" s="96"/>
      <c r="Y224" s="96"/>
      <c r="Z224" s="96"/>
      <c r="AA224" s="96">
        <f t="shared" ref="AA224" si="1415">MIN(V224:Z224)</f>
        <v>0</v>
      </c>
      <c r="AB224" s="98"/>
      <c r="AC224" s="96">
        <f t="shared" ref="AC224" si="1416">AA224*AB224</f>
        <v>0</v>
      </c>
      <c r="AD224" s="98"/>
      <c r="AE224" s="98"/>
      <c r="AF224" s="98"/>
      <c r="AG224" s="98"/>
      <c r="AH224" s="96">
        <f t="shared" ref="AH224" si="1417">AC224*((1+AD224)+AE224+AF224+AG224)</f>
        <v>0</v>
      </c>
      <c r="AI224" s="96">
        <f>IF($AI223="",0,VLOOKUP(AI223,#REF!,2,FALSE))</f>
        <v>0</v>
      </c>
      <c r="AJ224" s="96">
        <f>IF($AJ223="",0,VLOOKUP(AJ223,#REF!,2,FALSE))</f>
        <v>0</v>
      </c>
      <c r="AK224" s="96">
        <f t="shared" ref="AK224:AL224" si="1418">IF(AI224="","",AI224*AK223)</f>
        <v>0</v>
      </c>
      <c r="AL224" s="96">
        <f t="shared" si="1418"/>
        <v>0</v>
      </c>
      <c r="AM224" s="96">
        <v>0</v>
      </c>
      <c r="AN224" s="96">
        <f t="shared" ref="AN224" si="1419">IF(AI224="",0,AK224*AN223)+IF(AJ224="",0,AL224*AN223)</f>
        <v>0</v>
      </c>
      <c r="AO224" s="96">
        <f t="shared" ref="AO224" si="1420">SUM(AK224:AN224)</f>
        <v>0</v>
      </c>
      <c r="AP224" s="96">
        <f t="shared" ref="AP224" si="1421">AH224+AO224</f>
        <v>0</v>
      </c>
      <c r="AQ224" s="17"/>
    </row>
    <row r="225" spans="2:43" s="8" customFormat="1" ht="20.25" customHeight="1">
      <c r="B225" s="99"/>
      <c r="C225" s="68"/>
      <c r="D225" s="68"/>
      <c r="E225" s="69"/>
      <c r="F225" s="70"/>
      <c r="G225" s="71"/>
      <c r="H225" s="71"/>
      <c r="I225" s="100"/>
      <c r="J225" s="72"/>
      <c r="K225" s="73"/>
      <c r="L225" s="74"/>
      <c r="M225" s="75"/>
      <c r="N225" s="75">
        <f t="shared" si="1257"/>
        <v>0</v>
      </c>
      <c r="O225" s="76"/>
      <c r="P225" s="77"/>
      <c r="Q225" s="78" t="str">
        <f t="shared" ref="Q225" si="1422">IF(COUNT(V226:Z226,AP226)=0,0,IF(Q226=ROUNDDOWN(W226,0),CONCATENATE("ﾌﾞ-P",W225),IF(Q226=ROUNDDOWN(X226,0),CONCATENATE("ｾ-P",X225),IF(Q226=ROUNDDOWN(Y226,0),CONCATENATE("コ-P",Y225),IF(Q226=ROUNDDOWN(Z226,0),CONCATENATE("施-P",Z225),IF(Q226=ROUNDDOWN(AP226,0),CONCATENATE("歩-",AP225),IF(Q226=ROUNDDOWN(V226,-1),CONCATENATE(V225))))))))</f>
        <v>ﾌﾞ-P</v>
      </c>
      <c r="R225" s="79"/>
      <c r="S225" s="80"/>
      <c r="T225" s="80"/>
      <c r="U225" s="81"/>
      <c r="V225" s="82"/>
      <c r="W225" s="83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4"/>
      <c r="AJ225" s="85"/>
      <c r="AK225" s="86"/>
      <c r="AL225" s="86"/>
      <c r="AM225" s="86"/>
      <c r="AN225" s="86"/>
      <c r="AO225" s="80"/>
      <c r="AP225" s="80" t="str">
        <f t="shared" ref="AP225" si="1423">IF(AND($V226&lt;=0,$AH226=0,$AO226=0),"見積",IF(AND($V226=0,$AH226&lt;=0,$AO226=0),"材",IF(AND($V226=0,$AH226=0,$AO226&lt;=0),"労","複合")))</f>
        <v>複合</v>
      </c>
      <c r="AQ225" s="17"/>
    </row>
    <row r="226" spans="2:43" s="8" customFormat="1" ht="20.25" customHeight="1">
      <c r="B226" s="101"/>
      <c r="C226" s="87"/>
      <c r="D226" s="87"/>
      <c r="E226" s="88"/>
      <c r="F226" s="89"/>
      <c r="G226" s="90"/>
      <c r="H226" s="90"/>
      <c r="I226" s="105"/>
      <c r="J226" s="72"/>
      <c r="K226" s="73"/>
      <c r="L226" s="74"/>
      <c r="M226" s="91">
        <f>(C226)</f>
        <v>0</v>
      </c>
      <c r="N226" s="91">
        <f t="shared" si="1257"/>
        <v>0</v>
      </c>
      <c r="O226" s="92">
        <f>E226</f>
        <v>0</v>
      </c>
      <c r="P226" s="93">
        <f t="shared" ref="P226" si="1424">F226</f>
        <v>0</v>
      </c>
      <c r="Q226" s="94">
        <f t="shared" si="1196"/>
        <v>0</v>
      </c>
      <c r="R226" s="95"/>
      <c r="S226" s="96"/>
      <c r="T226" s="96"/>
      <c r="U226" s="62"/>
      <c r="V226" s="63" t="str">
        <f t="shared" ref="V226" si="1425">IF(COUNT(R226:T226)=0,"",ROUNDDOWN(MIN(R226:T226)*U226,-1))</f>
        <v/>
      </c>
      <c r="W226" s="97"/>
      <c r="X226" s="96"/>
      <c r="Y226" s="96"/>
      <c r="Z226" s="96"/>
      <c r="AA226" s="96">
        <f t="shared" ref="AA226" si="1426">MIN(V226:Z226)</f>
        <v>0</v>
      </c>
      <c r="AB226" s="98"/>
      <c r="AC226" s="96">
        <f t="shared" ref="AC226" si="1427">AA226*AB226</f>
        <v>0</v>
      </c>
      <c r="AD226" s="98"/>
      <c r="AE226" s="98"/>
      <c r="AF226" s="98"/>
      <c r="AG226" s="98"/>
      <c r="AH226" s="96">
        <f t="shared" ref="AH226" si="1428">AC226*((1+AD226)+AE226+AF226+AG226)</f>
        <v>0</v>
      </c>
      <c r="AI226" s="96">
        <f>IF($AI225="",0,VLOOKUP(AI225,#REF!,2,FALSE))</f>
        <v>0</v>
      </c>
      <c r="AJ226" s="96">
        <f>IF($AJ225="",0,VLOOKUP(AJ225,#REF!,2,FALSE))</f>
        <v>0</v>
      </c>
      <c r="AK226" s="96">
        <f t="shared" ref="AK226:AL226" si="1429">IF(AI226="","",AI226*AK225)</f>
        <v>0</v>
      </c>
      <c r="AL226" s="96">
        <f t="shared" si="1429"/>
        <v>0</v>
      </c>
      <c r="AM226" s="96">
        <v>0</v>
      </c>
      <c r="AN226" s="96">
        <f t="shared" ref="AN226" si="1430">IF(AI226="",0,AK226*AN225)+IF(AJ226="",0,AL226*AN225)</f>
        <v>0</v>
      </c>
      <c r="AO226" s="96">
        <f t="shared" ref="AO226" si="1431">SUM(AK226:AN226)</f>
        <v>0</v>
      </c>
      <c r="AP226" s="96">
        <f t="shared" ref="AP226" si="1432">AH226+AO226</f>
        <v>0</v>
      </c>
      <c r="AQ226" s="17"/>
    </row>
    <row r="227" spans="2:43" s="8" customFormat="1" ht="20.25" customHeight="1">
      <c r="B227" s="99"/>
      <c r="C227" s="68"/>
      <c r="D227" s="68"/>
      <c r="E227" s="69"/>
      <c r="F227" s="70"/>
      <c r="G227" s="71"/>
      <c r="H227" s="71"/>
      <c r="I227" s="100"/>
      <c r="J227" s="72"/>
      <c r="K227" s="73"/>
      <c r="L227" s="74"/>
      <c r="M227" s="75"/>
      <c r="N227" s="75">
        <f t="shared" si="1257"/>
        <v>0</v>
      </c>
      <c r="O227" s="76"/>
      <c r="P227" s="77"/>
      <c r="Q227" s="78" t="str">
        <f t="shared" ref="Q227" si="1433">IF(COUNT(V228:Z228,AP228)=0,0,IF(Q228=ROUNDDOWN(W228,0),CONCATENATE("ﾌﾞ-P",W227),IF(Q228=ROUNDDOWN(X228,0),CONCATENATE("ｾ-P",X227),IF(Q228=ROUNDDOWN(Y228,0),CONCATENATE("コ-P",Y227),IF(Q228=ROUNDDOWN(Z228,0),CONCATENATE("施-P",Z227),IF(Q228=ROUNDDOWN(AP228,0),CONCATENATE("歩-",AP227),IF(Q228=ROUNDDOWN(V228,-1),CONCATENATE(V227))))))))</f>
        <v>ﾌﾞ-P</v>
      </c>
      <c r="R227" s="79"/>
      <c r="S227" s="80"/>
      <c r="T227" s="80"/>
      <c r="U227" s="81"/>
      <c r="V227" s="82"/>
      <c r="W227" s="83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4"/>
      <c r="AJ227" s="85"/>
      <c r="AK227" s="86"/>
      <c r="AL227" s="86"/>
      <c r="AM227" s="86"/>
      <c r="AN227" s="86"/>
      <c r="AO227" s="80"/>
      <c r="AP227" s="80" t="str">
        <f t="shared" ref="AP227" si="1434">IF(AND($V228&lt;=0,$AH228=0,$AO228=0),"見積",IF(AND($V228=0,$AH228&lt;=0,$AO228=0),"材",IF(AND($V228=0,$AH228=0,$AO228&lt;=0),"労","複合")))</f>
        <v>複合</v>
      </c>
      <c r="AQ227" s="17"/>
    </row>
    <row r="228" spans="2:43" s="8" customFormat="1" ht="20.25" customHeight="1">
      <c r="B228" s="101"/>
      <c r="C228" s="87"/>
      <c r="D228" s="87"/>
      <c r="E228" s="88"/>
      <c r="F228" s="89"/>
      <c r="G228" s="90"/>
      <c r="H228" s="90"/>
      <c r="I228" s="105"/>
      <c r="J228" s="72"/>
      <c r="K228" s="73"/>
      <c r="L228" s="74"/>
      <c r="M228" s="91">
        <f>(C228)</f>
        <v>0</v>
      </c>
      <c r="N228" s="91">
        <f t="shared" si="1257"/>
        <v>0</v>
      </c>
      <c r="O228" s="92">
        <f>E228</f>
        <v>0</v>
      </c>
      <c r="P228" s="93">
        <f t="shared" ref="P228" si="1435">F228</f>
        <v>0</v>
      </c>
      <c r="Q228" s="94">
        <f t="shared" si="1196"/>
        <v>0</v>
      </c>
      <c r="R228" s="95"/>
      <c r="S228" s="96"/>
      <c r="T228" s="96"/>
      <c r="U228" s="62"/>
      <c r="V228" s="63" t="str">
        <f t="shared" ref="V228" si="1436">IF(COUNT(R228:T228)=0,"",ROUNDDOWN(MIN(R228:T228)*U228,-1))</f>
        <v/>
      </c>
      <c r="W228" s="97"/>
      <c r="X228" s="96"/>
      <c r="Y228" s="96"/>
      <c r="Z228" s="96"/>
      <c r="AA228" s="96">
        <f t="shared" ref="AA228" si="1437">MIN(V228:Z228)</f>
        <v>0</v>
      </c>
      <c r="AB228" s="98"/>
      <c r="AC228" s="96">
        <f t="shared" ref="AC228" si="1438">AA228*AB228</f>
        <v>0</v>
      </c>
      <c r="AD228" s="98"/>
      <c r="AE228" s="98"/>
      <c r="AF228" s="98"/>
      <c r="AG228" s="98"/>
      <c r="AH228" s="96">
        <f t="shared" ref="AH228" si="1439">AC228*((1+AD228)+AE228+AF228+AG228)</f>
        <v>0</v>
      </c>
      <c r="AI228" s="96">
        <f>IF($AI227="",0,VLOOKUP(AI227,#REF!,2,FALSE))</f>
        <v>0</v>
      </c>
      <c r="AJ228" s="96">
        <f>IF($AJ227="",0,VLOOKUP(AJ227,#REF!,2,FALSE))</f>
        <v>0</v>
      </c>
      <c r="AK228" s="96">
        <f t="shared" ref="AK228:AL228" si="1440">IF(AI228="","",AI228*AK227)</f>
        <v>0</v>
      </c>
      <c r="AL228" s="96">
        <f t="shared" si="1440"/>
        <v>0</v>
      </c>
      <c r="AM228" s="96">
        <v>0</v>
      </c>
      <c r="AN228" s="96">
        <f t="shared" ref="AN228" si="1441">IF(AI228="",0,AK228*AN227)+IF(AJ228="",0,AL228*AN227)</f>
        <v>0</v>
      </c>
      <c r="AO228" s="96">
        <f t="shared" ref="AO228" si="1442">SUM(AK228:AN228)</f>
        <v>0</v>
      </c>
      <c r="AP228" s="96">
        <f t="shared" ref="AP228" si="1443">AH228+AO228</f>
        <v>0</v>
      </c>
      <c r="AQ228" s="17"/>
    </row>
    <row r="229" spans="2:43" s="8" customFormat="1" ht="20.25" customHeight="1">
      <c r="B229" s="99"/>
      <c r="C229" s="68"/>
      <c r="D229" s="68"/>
      <c r="E229" s="69"/>
      <c r="F229" s="70"/>
      <c r="G229" s="71"/>
      <c r="H229" s="71"/>
      <c r="I229" s="100"/>
      <c r="J229" s="72"/>
      <c r="K229" s="73"/>
      <c r="L229" s="74"/>
      <c r="M229" s="75"/>
      <c r="N229" s="75">
        <f t="shared" si="1257"/>
        <v>0</v>
      </c>
      <c r="O229" s="76"/>
      <c r="P229" s="77"/>
      <c r="Q229" s="78" t="str">
        <f t="shared" ref="Q229" si="1444">IF(COUNT(V230:Z230,AP230)=0,0,IF(Q230=ROUNDDOWN(W230,0),CONCATENATE("ﾌﾞ-P",W229),IF(Q230=ROUNDDOWN(X230,0),CONCATENATE("ｾ-P",X229),IF(Q230=ROUNDDOWN(Y230,0),CONCATENATE("コ-P",Y229),IF(Q230=ROUNDDOWN(Z230,0),CONCATENATE("施-P",Z229),IF(Q230=ROUNDDOWN(AP230,0),CONCATENATE("歩-",AP229),IF(Q230=ROUNDDOWN(V230,-1),CONCATENATE(V229))))))))</f>
        <v>ﾌﾞ-P</v>
      </c>
      <c r="R229" s="79"/>
      <c r="S229" s="80"/>
      <c r="T229" s="80"/>
      <c r="U229" s="81"/>
      <c r="V229" s="82"/>
      <c r="W229" s="83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4"/>
      <c r="AJ229" s="85"/>
      <c r="AK229" s="86"/>
      <c r="AL229" s="86"/>
      <c r="AM229" s="86"/>
      <c r="AN229" s="86"/>
      <c r="AO229" s="80"/>
      <c r="AP229" s="80" t="str">
        <f t="shared" ref="AP229" si="1445">IF(AND($V230&lt;=0,$AH230=0,$AO230=0),"見積",IF(AND($V230=0,$AH230&lt;=0,$AO230=0),"材",IF(AND($V230=0,$AH230=0,$AO230&lt;=0),"労","複合")))</f>
        <v>複合</v>
      </c>
      <c r="AQ229" s="17"/>
    </row>
    <row r="230" spans="2:43" s="8" customFormat="1" ht="20.25" customHeight="1">
      <c r="B230" s="101"/>
      <c r="C230" s="87"/>
      <c r="D230" s="87"/>
      <c r="E230" s="88"/>
      <c r="F230" s="89"/>
      <c r="G230" s="90"/>
      <c r="H230" s="90"/>
      <c r="I230" s="105"/>
      <c r="J230" s="72"/>
      <c r="K230" s="73"/>
      <c r="L230" s="74"/>
      <c r="M230" s="91">
        <f>(C230)</f>
        <v>0</v>
      </c>
      <c r="N230" s="91">
        <f t="shared" si="1257"/>
        <v>0</v>
      </c>
      <c r="O230" s="92">
        <f>E230</f>
        <v>0</v>
      </c>
      <c r="P230" s="93">
        <f t="shared" ref="P230" si="1446">F230</f>
        <v>0</v>
      </c>
      <c r="Q230" s="94">
        <f t="shared" si="1196"/>
        <v>0</v>
      </c>
      <c r="R230" s="95"/>
      <c r="S230" s="96"/>
      <c r="T230" s="96"/>
      <c r="U230" s="62"/>
      <c r="V230" s="63" t="str">
        <f t="shared" ref="V230" si="1447">IF(COUNT(R230:T230)=0,"",ROUNDDOWN(MIN(R230:T230)*U230,-1))</f>
        <v/>
      </c>
      <c r="W230" s="97"/>
      <c r="X230" s="96"/>
      <c r="Y230" s="96"/>
      <c r="Z230" s="96"/>
      <c r="AA230" s="96">
        <f t="shared" ref="AA230" si="1448">MIN(V230:Z230)</f>
        <v>0</v>
      </c>
      <c r="AB230" s="98"/>
      <c r="AC230" s="96">
        <f t="shared" ref="AC230" si="1449">AA230*AB230</f>
        <v>0</v>
      </c>
      <c r="AD230" s="98"/>
      <c r="AE230" s="98"/>
      <c r="AF230" s="98"/>
      <c r="AG230" s="98"/>
      <c r="AH230" s="96">
        <f t="shared" ref="AH230" si="1450">AC230*((1+AD230)+AE230+AF230+AG230)</f>
        <v>0</v>
      </c>
      <c r="AI230" s="96">
        <f>IF($AI229="",0,VLOOKUP(AI229,#REF!,2,FALSE))</f>
        <v>0</v>
      </c>
      <c r="AJ230" s="96">
        <f>IF($AJ229="",0,VLOOKUP(AJ229,#REF!,2,FALSE))</f>
        <v>0</v>
      </c>
      <c r="AK230" s="96">
        <f t="shared" ref="AK230:AL230" si="1451">IF(AI230="","",AI230*AK229)</f>
        <v>0</v>
      </c>
      <c r="AL230" s="96">
        <f t="shared" si="1451"/>
        <v>0</v>
      </c>
      <c r="AM230" s="96">
        <v>0</v>
      </c>
      <c r="AN230" s="96">
        <f t="shared" ref="AN230" si="1452">IF(AI230="",0,AK230*AN229)+IF(AJ230="",0,AL230*AN229)</f>
        <v>0</v>
      </c>
      <c r="AO230" s="96">
        <f t="shared" ref="AO230" si="1453">SUM(AK230:AN230)</f>
        <v>0</v>
      </c>
      <c r="AP230" s="96">
        <f t="shared" ref="AP230" si="1454">AH230+AO230</f>
        <v>0</v>
      </c>
      <c r="AQ230" s="17"/>
    </row>
    <row r="231" spans="2:43" s="8" customFormat="1" ht="20.25" customHeight="1">
      <c r="B231" s="99"/>
      <c r="C231" s="68"/>
      <c r="D231" s="68"/>
      <c r="E231" s="69"/>
      <c r="F231" s="70"/>
      <c r="G231" s="71"/>
      <c r="H231" s="71"/>
      <c r="I231" s="100"/>
      <c r="J231" s="72"/>
      <c r="K231" s="73"/>
      <c r="L231" s="74"/>
      <c r="M231" s="75"/>
      <c r="N231" s="75">
        <f t="shared" si="1257"/>
        <v>0</v>
      </c>
      <c r="O231" s="76"/>
      <c r="P231" s="77"/>
      <c r="Q231" s="78" t="str">
        <f t="shared" ref="Q231" si="1455">IF(COUNT(V232:Z232,AP232)=0,0,IF(Q232=ROUNDDOWN(W232,0),CONCATENATE("ﾌﾞ-P",W231),IF(Q232=ROUNDDOWN(X232,0),CONCATENATE("ｾ-P",X231),IF(Q232=ROUNDDOWN(Y232,0),CONCATENATE("コ-P",Y231),IF(Q232=ROUNDDOWN(Z232,0),CONCATENATE("施-P",Z231),IF(Q232=ROUNDDOWN(AP232,0),CONCATENATE("歩-",AP231),IF(Q232=ROUNDDOWN(V232,-1),CONCATENATE(V231))))))))</f>
        <v>ﾌﾞ-P</v>
      </c>
      <c r="R231" s="79"/>
      <c r="S231" s="80"/>
      <c r="T231" s="80"/>
      <c r="U231" s="81"/>
      <c r="V231" s="82"/>
      <c r="W231" s="83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4"/>
      <c r="AJ231" s="85"/>
      <c r="AK231" s="86"/>
      <c r="AL231" s="86"/>
      <c r="AM231" s="86"/>
      <c r="AN231" s="86"/>
      <c r="AO231" s="80"/>
      <c r="AP231" s="80" t="str">
        <f t="shared" ref="AP231" si="1456">IF(AND($V232&lt;=0,$AH232=0,$AO232=0),"見積",IF(AND($V232=0,$AH232&lt;=0,$AO232=0),"材",IF(AND($V232=0,$AH232=0,$AO232&lt;=0),"労","複合")))</f>
        <v>複合</v>
      </c>
      <c r="AQ231" s="17"/>
    </row>
    <row r="232" spans="2:43" s="8" customFormat="1" ht="20.25" customHeight="1">
      <c r="B232" s="101"/>
      <c r="C232" s="89"/>
      <c r="D232" s="87"/>
      <c r="E232" s="88"/>
      <c r="F232" s="89"/>
      <c r="G232" s="90"/>
      <c r="H232" s="90"/>
      <c r="I232" s="105"/>
      <c r="J232" s="72"/>
      <c r="K232" s="73"/>
      <c r="L232" s="74"/>
      <c r="M232" s="91">
        <f>(C232)</f>
        <v>0</v>
      </c>
      <c r="N232" s="91">
        <f t="shared" si="1257"/>
        <v>0</v>
      </c>
      <c r="O232" s="92">
        <f>E232</f>
        <v>0</v>
      </c>
      <c r="P232" s="93">
        <f t="shared" ref="P232" si="1457">F232</f>
        <v>0</v>
      </c>
      <c r="Q232" s="94">
        <f t="shared" si="1196"/>
        <v>0</v>
      </c>
      <c r="R232" s="95"/>
      <c r="S232" s="96"/>
      <c r="T232" s="96"/>
      <c r="U232" s="62"/>
      <c r="V232" s="63" t="str">
        <f t="shared" ref="V232" si="1458">IF(COUNT(R232:T232)=0,"",ROUNDDOWN(MIN(R232:T232)*U232,-1))</f>
        <v/>
      </c>
      <c r="W232" s="97"/>
      <c r="X232" s="96"/>
      <c r="Y232" s="96"/>
      <c r="Z232" s="96"/>
      <c r="AA232" s="96">
        <f t="shared" ref="AA232" si="1459">MIN(V232:Z232)</f>
        <v>0</v>
      </c>
      <c r="AB232" s="98"/>
      <c r="AC232" s="96">
        <f t="shared" ref="AC232" si="1460">AA232*AB232</f>
        <v>0</v>
      </c>
      <c r="AD232" s="98"/>
      <c r="AE232" s="98"/>
      <c r="AF232" s="98"/>
      <c r="AG232" s="98"/>
      <c r="AH232" s="96">
        <f t="shared" ref="AH232" si="1461">AC232*((1+AD232)+AE232+AF232+AG232)</f>
        <v>0</v>
      </c>
      <c r="AI232" s="96">
        <f>IF($AI231="",0,VLOOKUP(AI231,#REF!,2,FALSE))</f>
        <v>0</v>
      </c>
      <c r="AJ232" s="96">
        <f>IF($AJ231="",0,VLOOKUP(AJ231,#REF!,2,FALSE))</f>
        <v>0</v>
      </c>
      <c r="AK232" s="96">
        <f t="shared" ref="AK232:AL232" si="1462">IF(AI232="","",AI232*AK231)</f>
        <v>0</v>
      </c>
      <c r="AL232" s="96">
        <f t="shared" si="1462"/>
        <v>0</v>
      </c>
      <c r="AM232" s="96">
        <v>0</v>
      </c>
      <c r="AN232" s="96">
        <f t="shared" ref="AN232" si="1463">IF(AI232="",0,AK232*AN231)+IF(AJ232="",0,AL232*AN231)</f>
        <v>0</v>
      </c>
      <c r="AO232" s="96">
        <f t="shared" ref="AO232" si="1464">SUM(AK232:AN232)</f>
        <v>0</v>
      </c>
      <c r="AP232" s="96">
        <f t="shared" ref="AP232" si="1465">AH232+AO232</f>
        <v>0</v>
      </c>
      <c r="AQ232" s="17"/>
    </row>
    <row r="233" spans="2:43" s="8" customFormat="1" ht="20.25" customHeight="1">
      <c r="B233" s="99"/>
      <c r="C233" s="68"/>
      <c r="D233" s="68"/>
      <c r="E233" s="69"/>
      <c r="F233" s="70"/>
      <c r="G233" s="71"/>
      <c r="H233" s="71"/>
      <c r="I233" s="100"/>
      <c r="J233" s="72"/>
      <c r="K233" s="73"/>
      <c r="L233" s="74"/>
      <c r="M233" s="75"/>
      <c r="N233" s="75">
        <f t="shared" si="1257"/>
        <v>0</v>
      </c>
      <c r="O233" s="76"/>
      <c r="P233" s="77"/>
      <c r="Q233" s="78" t="str">
        <f t="shared" ref="Q233" si="1466">IF(COUNT(V234:Z234,AP234)=0,0,IF(Q234=ROUNDDOWN(W234,0),CONCATENATE("ﾌﾞ-P",W233),IF(Q234=ROUNDDOWN(X234,0),CONCATENATE("ｾ-P",X233),IF(Q234=ROUNDDOWN(Y234,0),CONCATENATE("コ-P",Y233),IF(Q234=ROUNDDOWN(Z234,0),CONCATENATE("施-P",Z233),IF(Q234=ROUNDDOWN(AP234,0),CONCATENATE("歩-",AP233),IF(Q234=ROUNDDOWN(V234,-1),CONCATENATE(V233))))))))</f>
        <v>ﾌﾞ-P</v>
      </c>
      <c r="R233" s="79"/>
      <c r="S233" s="80"/>
      <c r="T233" s="80"/>
      <c r="U233" s="81"/>
      <c r="V233" s="82"/>
      <c r="W233" s="83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4"/>
      <c r="AJ233" s="85"/>
      <c r="AK233" s="86"/>
      <c r="AL233" s="86"/>
      <c r="AM233" s="86"/>
      <c r="AN233" s="86"/>
      <c r="AO233" s="80"/>
      <c r="AP233" s="80" t="str">
        <f t="shared" ref="AP233" si="1467">IF(AND($V234&lt;=0,$AH234=0,$AO234=0),"見積",IF(AND($V234=0,$AH234&lt;=0,$AO234=0),"材",IF(AND($V234=0,$AH234=0,$AO234&lt;=0),"労","複合")))</f>
        <v>複合</v>
      </c>
      <c r="AQ233" s="17"/>
    </row>
    <row r="234" spans="2:43" s="8" customFormat="1" ht="20.25" customHeight="1">
      <c r="B234" s="101"/>
      <c r="C234" s="87"/>
      <c r="D234" s="87"/>
      <c r="E234" s="88"/>
      <c r="F234" s="89"/>
      <c r="G234" s="90"/>
      <c r="H234" s="90"/>
      <c r="I234" s="105"/>
      <c r="J234" s="72"/>
      <c r="K234" s="73"/>
      <c r="L234" s="74"/>
      <c r="M234" s="91">
        <f>(C234)</f>
        <v>0</v>
      </c>
      <c r="N234" s="91">
        <f t="shared" si="1257"/>
        <v>0</v>
      </c>
      <c r="O234" s="92">
        <f>E234</f>
        <v>0</v>
      </c>
      <c r="P234" s="93">
        <f t="shared" ref="P234" si="1468">F234</f>
        <v>0</v>
      </c>
      <c r="Q234" s="94">
        <f t="shared" si="1196"/>
        <v>0</v>
      </c>
      <c r="R234" s="95"/>
      <c r="S234" s="96"/>
      <c r="T234" s="96"/>
      <c r="U234" s="62"/>
      <c r="V234" s="63" t="str">
        <f t="shared" ref="V234" si="1469">IF(COUNT(R234:T234)=0,"",ROUNDDOWN(MIN(R234:T234)*U234,-1))</f>
        <v/>
      </c>
      <c r="W234" s="97"/>
      <c r="X234" s="96"/>
      <c r="Y234" s="96"/>
      <c r="Z234" s="96"/>
      <c r="AA234" s="96">
        <f t="shared" ref="AA234" si="1470">MIN(V234:Z234)</f>
        <v>0</v>
      </c>
      <c r="AB234" s="98"/>
      <c r="AC234" s="96">
        <f t="shared" ref="AC234" si="1471">AA234*AB234</f>
        <v>0</v>
      </c>
      <c r="AD234" s="98"/>
      <c r="AE234" s="98"/>
      <c r="AF234" s="98"/>
      <c r="AG234" s="98"/>
      <c r="AH234" s="96">
        <f t="shared" ref="AH234" si="1472">AC234*((1+AD234)+AE234+AF234+AG234)</f>
        <v>0</v>
      </c>
      <c r="AI234" s="96">
        <f>IF($AI233="",0,VLOOKUP(AI233,#REF!,2,FALSE))</f>
        <v>0</v>
      </c>
      <c r="AJ234" s="96">
        <f>IF($AJ233="",0,VLOOKUP(AJ233,#REF!,2,FALSE))</f>
        <v>0</v>
      </c>
      <c r="AK234" s="96">
        <f t="shared" ref="AK234:AL234" si="1473">IF(AI234="","",AI234*AK233)</f>
        <v>0</v>
      </c>
      <c r="AL234" s="96">
        <f t="shared" si="1473"/>
        <v>0</v>
      </c>
      <c r="AM234" s="96">
        <v>0</v>
      </c>
      <c r="AN234" s="96">
        <f t="shared" ref="AN234" si="1474">IF(AI234="",0,AK234*AN233)+IF(AJ234="",0,AL234*AN233)</f>
        <v>0</v>
      </c>
      <c r="AO234" s="96">
        <f t="shared" ref="AO234" si="1475">SUM(AK234:AN234)</f>
        <v>0</v>
      </c>
      <c r="AP234" s="96">
        <f t="shared" ref="AP234" si="1476">AH234+AO234</f>
        <v>0</v>
      </c>
      <c r="AQ234" s="17"/>
    </row>
    <row r="235" spans="2:43" s="8" customFormat="1" ht="20.25" customHeight="1">
      <c r="B235" s="99"/>
      <c r="C235" s="68"/>
      <c r="D235" s="68"/>
      <c r="E235" s="69"/>
      <c r="F235" s="70"/>
      <c r="G235" s="71"/>
      <c r="H235" s="71"/>
      <c r="I235" s="100"/>
      <c r="J235" s="72"/>
      <c r="K235" s="73"/>
      <c r="L235" s="74"/>
      <c r="M235" s="75"/>
      <c r="N235" s="75">
        <f t="shared" si="1257"/>
        <v>0</v>
      </c>
      <c r="O235" s="76"/>
      <c r="P235" s="77"/>
      <c r="Q235" s="78" t="str">
        <f t="shared" ref="Q235" si="1477">IF(COUNT(V236:Z236,AP236)=0,0,IF(Q236=ROUNDDOWN(W236,0),CONCATENATE("ﾌﾞ-P",W235),IF(Q236=ROUNDDOWN(X236,0),CONCATENATE("ｾ-P",X235),IF(Q236=ROUNDDOWN(Y236,0),CONCATENATE("コ-P",Y235),IF(Q236=ROUNDDOWN(Z236,0),CONCATENATE("施-P",Z235),IF(Q236=ROUNDDOWN(AP236,0),CONCATENATE("歩-",AP235),IF(Q236=ROUNDDOWN(V236,-1),CONCATENATE(V235))))))))</f>
        <v>ﾌﾞ-P</v>
      </c>
      <c r="R235" s="79"/>
      <c r="S235" s="80"/>
      <c r="T235" s="80"/>
      <c r="U235" s="81"/>
      <c r="V235" s="82"/>
      <c r="W235" s="83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4"/>
      <c r="AJ235" s="85"/>
      <c r="AK235" s="86"/>
      <c r="AL235" s="86"/>
      <c r="AM235" s="86"/>
      <c r="AN235" s="86"/>
      <c r="AO235" s="80"/>
      <c r="AP235" s="80" t="str">
        <f t="shared" ref="AP235" si="1478">IF(AND($V236&lt;=0,$AH236=0,$AO236=0),"見積",IF(AND($V236=0,$AH236&lt;=0,$AO236=0),"材",IF(AND($V236=0,$AH236=0,$AO236&lt;=0),"労","複合")))</f>
        <v>複合</v>
      </c>
      <c r="AQ235" s="17"/>
    </row>
    <row r="236" spans="2:43" s="8" customFormat="1" ht="20.25" customHeight="1">
      <c r="B236" s="101"/>
      <c r="C236" s="87"/>
      <c r="D236" s="87"/>
      <c r="E236" s="88"/>
      <c r="F236" s="89"/>
      <c r="G236" s="90"/>
      <c r="H236" s="90"/>
      <c r="I236" s="105"/>
      <c r="J236" s="72"/>
      <c r="K236" s="73"/>
      <c r="L236" s="74"/>
      <c r="M236" s="91">
        <f>(C236)</f>
        <v>0</v>
      </c>
      <c r="N236" s="91">
        <f t="shared" si="1257"/>
        <v>0</v>
      </c>
      <c r="O236" s="92">
        <f>E236</f>
        <v>0</v>
      </c>
      <c r="P236" s="93">
        <f t="shared" ref="P236" si="1479">F236</f>
        <v>0</v>
      </c>
      <c r="Q236" s="94">
        <f t="shared" si="1196"/>
        <v>0</v>
      </c>
      <c r="R236" s="95"/>
      <c r="S236" s="96"/>
      <c r="T236" s="96"/>
      <c r="U236" s="62"/>
      <c r="V236" s="63" t="str">
        <f t="shared" ref="V236" si="1480">IF(COUNT(R236:T236)=0,"",ROUNDDOWN(MIN(R236:T236)*U236,-1))</f>
        <v/>
      </c>
      <c r="W236" s="97"/>
      <c r="X236" s="96"/>
      <c r="Y236" s="96"/>
      <c r="Z236" s="96"/>
      <c r="AA236" s="96">
        <f t="shared" ref="AA236" si="1481">MIN(V236:Z236)</f>
        <v>0</v>
      </c>
      <c r="AB236" s="98"/>
      <c r="AC236" s="96">
        <f t="shared" ref="AC236" si="1482">AA236*AB236</f>
        <v>0</v>
      </c>
      <c r="AD236" s="98"/>
      <c r="AE236" s="98"/>
      <c r="AF236" s="98"/>
      <c r="AG236" s="98"/>
      <c r="AH236" s="96">
        <f t="shared" ref="AH236" si="1483">AC236*((1+AD236)+AE236+AF236+AG236)</f>
        <v>0</v>
      </c>
      <c r="AI236" s="96">
        <f>IF($AI235="",0,VLOOKUP(AI235,#REF!,2,FALSE))</f>
        <v>0</v>
      </c>
      <c r="AJ236" s="96">
        <f>IF($AJ235="",0,VLOOKUP(AJ235,#REF!,2,FALSE))</f>
        <v>0</v>
      </c>
      <c r="AK236" s="96">
        <f t="shared" ref="AK236:AL236" si="1484">IF(AI236="","",AI236*AK235)</f>
        <v>0</v>
      </c>
      <c r="AL236" s="96">
        <f t="shared" si="1484"/>
        <v>0</v>
      </c>
      <c r="AM236" s="96">
        <v>0</v>
      </c>
      <c r="AN236" s="96">
        <f t="shared" ref="AN236" si="1485">IF(AI236="",0,AK236*AN235)+IF(AJ236="",0,AL236*AN235)</f>
        <v>0</v>
      </c>
      <c r="AO236" s="96">
        <f t="shared" ref="AO236" si="1486">SUM(AK236:AN236)</f>
        <v>0</v>
      </c>
      <c r="AP236" s="96">
        <f t="shared" ref="AP236" si="1487">AH236+AO236</f>
        <v>0</v>
      </c>
      <c r="AQ236" s="17"/>
    </row>
    <row r="237" spans="2:43" s="8" customFormat="1" ht="20.25" customHeight="1">
      <c r="B237" s="99"/>
      <c r="C237" s="68"/>
      <c r="D237" s="68"/>
      <c r="E237" s="69"/>
      <c r="F237" s="70"/>
      <c r="G237" s="71"/>
      <c r="H237" s="71"/>
      <c r="I237" s="100"/>
      <c r="J237" s="72"/>
      <c r="K237" s="73"/>
      <c r="L237" s="74"/>
      <c r="M237" s="75"/>
      <c r="N237" s="75">
        <f t="shared" si="1257"/>
        <v>0</v>
      </c>
      <c r="O237" s="76"/>
      <c r="P237" s="77"/>
      <c r="Q237" s="78" t="str">
        <f t="shared" ref="Q237" si="1488">IF(COUNT(V238:Z238,AP238)=0,0,IF(Q238=ROUNDDOWN(W238,0),CONCATENATE("ﾌﾞ-P",W237),IF(Q238=ROUNDDOWN(X238,0),CONCATENATE("ｾ-P",X237),IF(Q238=ROUNDDOWN(Y238,0),CONCATENATE("コ-P",Y237),IF(Q238=ROUNDDOWN(Z238,0),CONCATENATE("施-P",Z237),IF(Q238=ROUNDDOWN(AP238,0),CONCATENATE("歩-",AP237),IF(Q238=ROUNDDOWN(V238,-1),CONCATENATE(V237))))))))</f>
        <v>ﾌﾞ-P</v>
      </c>
      <c r="R237" s="79"/>
      <c r="S237" s="80"/>
      <c r="T237" s="80"/>
      <c r="U237" s="81"/>
      <c r="V237" s="82"/>
      <c r="W237" s="83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4"/>
      <c r="AJ237" s="85"/>
      <c r="AK237" s="86"/>
      <c r="AL237" s="86"/>
      <c r="AM237" s="86"/>
      <c r="AN237" s="86"/>
      <c r="AO237" s="80"/>
      <c r="AP237" s="80" t="str">
        <f t="shared" ref="AP237" si="1489">IF(AND($V238&lt;=0,$AH238=0,$AO238=0),"見積",IF(AND($V238=0,$AH238&lt;=0,$AO238=0),"材",IF(AND($V238=0,$AH238=0,$AO238&lt;=0),"労","複合")))</f>
        <v>複合</v>
      </c>
      <c r="AQ237" s="17"/>
    </row>
    <row r="238" spans="2:43" s="8" customFormat="1" ht="20.25" customHeight="1">
      <c r="B238" s="101"/>
      <c r="C238" s="87"/>
      <c r="D238" s="87"/>
      <c r="E238" s="88"/>
      <c r="F238" s="89"/>
      <c r="G238" s="90"/>
      <c r="H238" s="90"/>
      <c r="I238" s="105"/>
      <c r="J238" s="72"/>
      <c r="K238" s="73"/>
      <c r="L238" s="74"/>
      <c r="M238" s="91">
        <f>(C238)</f>
        <v>0</v>
      </c>
      <c r="N238" s="91">
        <f t="shared" si="1257"/>
        <v>0</v>
      </c>
      <c r="O238" s="92">
        <f>E238</f>
        <v>0</v>
      </c>
      <c r="P238" s="93">
        <f t="shared" ref="P238" si="1490">F238</f>
        <v>0</v>
      </c>
      <c r="Q238" s="94">
        <f t="shared" si="1196"/>
        <v>0</v>
      </c>
      <c r="R238" s="95"/>
      <c r="S238" s="96"/>
      <c r="T238" s="96"/>
      <c r="U238" s="62"/>
      <c r="V238" s="63" t="str">
        <f t="shared" ref="V238" si="1491">IF(COUNT(R238:T238)=0,"",ROUNDDOWN(MIN(R238:T238)*U238,-1))</f>
        <v/>
      </c>
      <c r="W238" s="97"/>
      <c r="X238" s="96"/>
      <c r="Y238" s="96"/>
      <c r="Z238" s="96"/>
      <c r="AA238" s="96">
        <f t="shared" ref="AA238" si="1492">MIN(V238:Z238)</f>
        <v>0</v>
      </c>
      <c r="AB238" s="98"/>
      <c r="AC238" s="96">
        <f t="shared" ref="AC238" si="1493">AA238*AB238</f>
        <v>0</v>
      </c>
      <c r="AD238" s="98"/>
      <c r="AE238" s="98"/>
      <c r="AF238" s="98"/>
      <c r="AG238" s="98"/>
      <c r="AH238" s="96">
        <f t="shared" ref="AH238" si="1494">AC238*((1+AD238)+AE238+AF238+AG238)</f>
        <v>0</v>
      </c>
      <c r="AI238" s="96">
        <f>IF($AI237="",0,VLOOKUP(AI237,#REF!,2,FALSE))</f>
        <v>0</v>
      </c>
      <c r="AJ238" s="96">
        <f>IF($AJ237="",0,VLOOKUP(AJ237,#REF!,2,FALSE))</f>
        <v>0</v>
      </c>
      <c r="AK238" s="96">
        <f t="shared" ref="AK238:AL238" si="1495">IF(AI238="","",AI238*AK237)</f>
        <v>0</v>
      </c>
      <c r="AL238" s="96">
        <f t="shared" si="1495"/>
        <v>0</v>
      </c>
      <c r="AM238" s="96">
        <v>0</v>
      </c>
      <c r="AN238" s="96">
        <f t="shared" ref="AN238" si="1496">IF(AI238="",0,AK238*AN237)+IF(AJ238="",0,AL238*AN237)</f>
        <v>0</v>
      </c>
      <c r="AO238" s="96">
        <f t="shared" ref="AO238" si="1497">SUM(AK238:AN238)</f>
        <v>0</v>
      </c>
      <c r="AP238" s="96">
        <f t="shared" ref="AP238" si="1498">AH238+AO238</f>
        <v>0</v>
      </c>
      <c r="AQ238" s="17"/>
    </row>
    <row r="239" spans="2:43" s="8" customFormat="1" ht="20.25" customHeight="1">
      <c r="B239" s="99"/>
      <c r="C239" s="68"/>
      <c r="D239" s="68"/>
      <c r="E239" s="69"/>
      <c r="F239" s="70"/>
      <c r="G239" s="71"/>
      <c r="H239" s="71"/>
      <c r="I239" s="100"/>
      <c r="J239" s="72"/>
      <c r="K239" s="73"/>
      <c r="L239" s="74"/>
      <c r="M239" s="75"/>
      <c r="N239" s="75">
        <f t="shared" si="1257"/>
        <v>0</v>
      </c>
      <c r="O239" s="76"/>
      <c r="P239" s="77"/>
      <c r="Q239" s="78" t="str">
        <f t="shared" ref="Q239" si="1499">IF(COUNT(V240:Z240,AP240)=0,0,IF(Q240=ROUNDDOWN(W240,0),CONCATENATE("ﾌﾞ-P",W239),IF(Q240=ROUNDDOWN(X240,0),CONCATENATE("ｾ-P",X239),IF(Q240=ROUNDDOWN(Y240,0),CONCATENATE("コ-P",Y239),IF(Q240=ROUNDDOWN(Z240,0),CONCATENATE("施-P",Z239),IF(Q240=ROUNDDOWN(AP240,0),CONCATENATE("歩-",AP239),IF(Q240=ROUNDDOWN(V240,-1),CONCATENATE(V239))))))))</f>
        <v>ﾌﾞ-P</v>
      </c>
      <c r="R239" s="79"/>
      <c r="S239" s="80"/>
      <c r="T239" s="80"/>
      <c r="U239" s="81"/>
      <c r="V239" s="82"/>
      <c r="W239" s="83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4"/>
      <c r="AJ239" s="85"/>
      <c r="AK239" s="86"/>
      <c r="AL239" s="86"/>
      <c r="AM239" s="86"/>
      <c r="AN239" s="86"/>
      <c r="AO239" s="80"/>
      <c r="AP239" s="80" t="str">
        <f t="shared" ref="AP239" si="1500">IF(AND($V240&lt;=0,$AH240=0,$AO240=0),"見積",IF(AND($V240=0,$AH240&lt;=0,$AO240=0),"材",IF(AND($V240=0,$AH240=0,$AO240&lt;=0),"労","複合")))</f>
        <v>複合</v>
      </c>
      <c r="AQ239" s="17"/>
    </row>
    <row r="240" spans="2:43" s="8" customFormat="1" ht="20.25" customHeight="1">
      <c r="B240" s="101"/>
      <c r="C240" s="87"/>
      <c r="D240" s="87"/>
      <c r="E240" s="88"/>
      <c r="F240" s="89"/>
      <c r="G240" s="90"/>
      <c r="H240" s="90"/>
      <c r="I240" s="105"/>
      <c r="J240" s="72"/>
      <c r="K240" s="73"/>
      <c r="L240" s="74"/>
      <c r="M240" s="91">
        <f>(C240)</f>
        <v>0</v>
      </c>
      <c r="N240" s="91">
        <f t="shared" si="1257"/>
        <v>0</v>
      </c>
      <c r="O240" s="92">
        <f>E240</f>
        <v>0</v>
      </c>
      <c r="P240" s="93">
        <f t="shared" ref="P240" si="1501">F240</f>
        <v>0</v>
      </c>
      <c r="Q240" s="94">
        <f t="shared" si="1196"/>
        <v>0</v>
      </c>
      <c r="R240" s="95"/>
      <c r="S240" s="96"/>
      <c r="T240" s="96"/>
      <c r="U240" s="62"/>
      <c r="V240" s="63" t="str">
        <f t="shared" ref="V240" si="1502">IF(COUNT(R240:T240)=0,"",ROUNDDOWN(MIN(R240:T240)*U240,-1))</f>
        <v/>
      </c>
      <c r="W240" s="97"/>
      <c r="X240" s="96"/>
      <c r="Y240" s="96"/>
      <c r="Z240" s="96"/>
      <c r="AA240" s="96">
        <f t="shared" ref="AA240" si="1503">MIN(V240:Z240)</f>
        <v>0</v>
      </c>
      <c r="AB240" s="98"/>
      <c r="AC240" s="96">
        <f t="shared" ref="AC240" si="1504">AA240*AB240</f>
        <v>0</v>
      </c>
      <c r="AD240" s="98"/>
      <c r="AE240" s="98"/>
      <c r="AF240" s="98"/>
      <c r="AG240" s="98"/>
      <c r="AH240" s="96">
        <f t="shared" ref="AH240" si="1505">AC240*((1+AD240)+AE240+AF240+AG240)</f>
        <v>0</v>
      </c>
      <c r="AI240" s="96">
        <f>IF($AI239="",0,VLOOKUP(AI239,#REF!,2,FALSE))</f>
        <v>0</v>
      </c>
      <c r="AJ240" s="96">
        <f>IF($AJ239="",0,VLOOKUP(AJ239,#REF!,2,FALSE))</f>
        <v>0</v>
      </c>
      <c r="AK240" s="96">
        <f t="shared" ref="AK240:AL240" si="1506">IF(AI240="","",AI240*AK239)</f>
        <v>0</v>
      </c>
      <c r="AL240" s="96">
        <f t="shared" si="1506"/>
        <v>0</v>
      </c>
      <c r="AM240" s="96">
        <v>0</v>
      </c>
      <c r="AN240" s="96">
        <f t="shared" ref="AN240" si="1507">IF(AI240="",0,AK240*AN239)+IF(AJ240="",0,AL240*AN239)</f>
        <v>0</v>
      </c>
      <c r="AO240" s="96">
        <f t="shared" ref="AO240" si="1508">SUM(AK240:AN240)</f>
        <v>0</v>
      </c>
      <c r="AP240" s="96">
        <f t="shared" ref="AP240" si="1509">AH240+AO240</f>
        <v>0</v>
      </c>
      <c r="AQ240" s="17"/>
    </row>
    <row r="241" spans="2:43" s="8" customFormat="1" ht="20.25" customHeight="1">
      <c r="B241" s="99"/>
      <c r="C241" s="68"/>
      <c r="D241" s="68"/>
      <c r="E241" s="69"/>
      <c r="F241" s="70"/>
      <c r="G241" s="71"/>
      <c r="H241" s="71"/>
      <c r="I241" s="100"/>
      <c r="J241" s="72"/>
      <c r="K241" s="73"/>
      <c r="L241" s="74"/>
      <c r="M241" s="75"/>
      <c r="N241" s="75">
        <f t="shared" si="1257"/>
        <v>0</v>
      </c>
      <c r="O241" s="76"/>
      <c r="P241" s="77"/>
      <c r="Q241" s="78" t="str">
        <f t="shared" ref="Q241" si="1510">IF(COUNT(V242:Z242,AP242)=0,0,IF(Q242=ROUNDDOWN(W242,0),CONCATENATE("ﾌﾞ-P",W241),IF(Q242=ROUNDDOWN(X242,0),CONCATENATE("ｾ-P",X241),IF(Q242=ROUNDDOWN(Y242,0),CONCATENATE("コ-P",Y241),IF(Q242=ROUNDDOWN(Z242,0),CONCATENATE("施-P",Z241),IF(Q242=ROUNDDOWN(AP242,0),CONCATENATE("歩-",AP241),IF(Q242=ROUNDDOWN(V242,-1),CONCATENATE(V241))))))))</f>
        <v>ﾌﾞ-P</v>
      </c>
      <c r="R241" s="79"/>
      <c r="S241" s="80"/>
      <c r="T241" s="80"/>
      <c r="U241" s="81"/>
      <c r="V241" s="82"/>
      <c r="W241" s="83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4"/>
      <c r="AJ241" s="85"/>
      <c r="AK241" s="86"/>
      <c r="AL241" s="86"/>
      <c r="AM241" s="86"/>
      <c r="AN241" s="86"/>
      <c r="AO241" s="80"/>
      <c r="AP241" s="80" t="str">
        <f t="shared" ref="AP241" si="1511">IF(AND($V242&lt;=0,$AH242=0,$AO242=0),"見積",IF(AND($V242=0,$AH242&lt;=0,$AO242=0),"材",IF(AND($V242=0,$AH242=0,$AO242&lt;=0),"労","複合")))</f>
        <v>複合</v>
      </c>
      <c r="AQ241" s="17"/>
    </row>
    <row r="242" spans="2:43" s="8" customFormat="1" ht="20.25" customHeight="1">
      <c r="B242" s="101"/>
      <c r="C242" s="87"/>
      <c r="D242" s="87"/>
      <c r="E242" s="88"/>
      <c r="F242" s="89"/>
      <c r="G242" s="90"/>
      <c r="H242" s="90"/>
      <c r="I242" s="105"/>
      <c r="J242" s="72"/>
      <c r="K242" s="73"/>
      <c r="L242" s="74"/>
      <c r="M242" s="91">
        <f>(C242)</f>
        <v>0</v>
      </c>
      <c r="N242" s="91">
        <f t="shared" si="1257"/>
        <v>0</v>
      </c>
      <c r="O242" s="92">
        <f>E242</f>
        <v>0</v>
      </c>
      <c r="P242" s="93">
        <f t="shared" ref="P242" si="1512">F242</f>
        <v>0</v>
      </c>
      <c r="Q242" s="94">
        <f t="shared" si="1196"/>
        <v>0</v>
      </c>
      <c r="R242" s="95"/>
      <c r="S242" s="96"/>
      <c r="T242" s="96"/>
      <c r="U242" s="62"/>
      <c r="V242" s="63" t="str">
        <f t="shared" ref="V242" si="1513">IF(COUNT(R242:T242)=0,"",ROUNDDOWN(MIN(R242:T242)*U242,-1))</f>
        <v/>
      </c>
      <c r="W242" s="97"/>
      <c r="X242" s="96"/>
      <c r="Y242" s="96"/>
      <c r="Z242" s="96"/>
      <c r="AA242" s="96">
        <f t="shared" ref="AA242" si="1514">MIN(V242:Z242)</f>
        <v>0</v>
      </c>
      <c r="AB242" s="98"/>
      <c r="AC242" s="96">
        <f t="shared" ref="AC242" si="1515">AA242*AB242</f>
        <v>0</v>
      </c>
      <c r="AD242" s="98"/>
      <c r="AE242" s="98"/>
      <c r="AF242" s="98"/>
      <c r="AG242" s="98"/>
      <c r="AH242" s="96">
        <f t="shared" ref="AH242" si="1516">AC242*((1+AD242)+AE242+AF242+AG242)</f>
        <v>0</v>
      </c>
      <c r="AI242" s="96">
        <f>IF($AI241="",0,VLOOKUP(AI241,#REF!,2,FALSE))</f>
        <v>0</v>
      </c>
      <c r="AJ242" s="96">
        <f>IF($AJ241="",0,VLOOKUP(AJ241,#REF!,2,FALSE))</f>
        <v>0</v>
      </c>
      <c r="AK242" s="96">
        <f t="shared" ref="AK242:AL242" si="1517">IF(AI242="","",AI242*AK241)</f>
        <v>0</v>
      </c>
      <c r="AL242" s="96">
        <f t="shared" si="1517"/>
        <v>0</v>
      </c>
      <c r="AM242" s="96">
        <v>0</v>
      </c>
      <c r="AN242" s="96">
        <f t="shared" ref="AN242" si="1518">IF(AI242="",0,AK242*AN241)+IF(AJ242="",0,AL242*AN241)</f>
        <v>0</v>
      </c>
      <c r="AO242" s="96">
        <f t="shared" ref="AO242" si="1519">SUM(AK242:AN242)</f>
        <v>0</v>
      </c>
      <c r="AP242" s="96">
        <f t="shared" ref="AP242" si="1520">AH242+AO242</f>
        <v>0</v>
      </c>
      <c r="AQ242" s="17"/>
    </row>
    <row r="243" spans="2:43" s="8" customFormat="1" ht="20.25" customHeight="1">
      <c r="B243" s="99"/>
      <c r="C243" s="68"/>
      <c r="D243" s="68"/>
      <c r="E243" s="69"/>
      <c r="F243" s="70"/>
      <c r="G243" s="71"/>
      <c r="H243" s="71"/>
      <c r="I243" s="100"/>
      <c r="J243" s="72"/>
      <c r="K243" s="73"/>
      <c r="L243" s="74"/>
      <c r="M243" s="75"/>
      <c r="N243" s="75">
        <f t="shared" si="1257"/>
        <v>0</v>
      </c>
      <c r="O243" s="76"/>
      <c r="P243" s="77"/>
      <c r="Q243" s="78" t="str">
        <f t="shared" ref="Q243" si="1521">IF(COUNT(V244:Z244,AP244)=0,0,IF(Q244=ROUNDDOWN(W244,0),CONCATENATE("ﾌﾞ-P",W243),IF(Q244=ROUNDDOWN(X244,0),CONCATENATE("ｾ-P",X243),IF(Q244=ROUNDDOWN(Y244,0),CONCATENATE("コ-P",Y243),IF(Q244=ROUNDDOWN(Z244,0),CONCATENATE("施-P",Z243),IF(Q244=ROUNDDOWN(AP244,0),CONCATENATE("歩-",AP243),IF(Q244=ROUNDDOWN(V244,-1),CONCATENATE(V243))))))))</f>
        <v>ﾌﾞ-P</v>
      </c>
      <c r="R243" s="79"/>
      <c r="S243" s="80"/>
      <c r="T243" s="80"/>
      <c r="U243" s="81"/>
      <c r="V243" s="82"/>
      <c r="W243" s="83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4"/>
      <c r="AJ243" s="85"/>
      <c r="AK243" s="86"/>
      <c r="AL243" s="86"/>
      <c r="AM243" s="86"/>
      <c r="AN243" s="86"/>
      <c r="AO243" s="80"/>
      <c r="AP243" s="80" t="str">
        <f t="shared" ref="AP243" si="1522">IF(AND($V244&lt;=0,$AH244=0,$AO244=0),"見積",IF(AND($V244=0,$AH244&lt;=0,$AO244=0),"材",IF(AND($V244=0,$AH244=0,$AO244&lt;=0),"労","複合")))</f>
        <v>複合</v>
      </c>
      <c r="AQ243" s="17"/>
    </row>
    <row r="244" spans="2:43" s="8" customFormat="1" ht="20.25" customHeight="1">
      <c r="B244" s="101"/>
      <c r="C244" s="87"/>
      <c r="D244" s="87"/>
      <c r="E244" s="88"/>
      <c r="F244" s="89"/>
      <c r="G244" s="90"/>
      <c r="H244" s="90"/>
      <c r="I244" s="105"/>
      <c r="J244" s="72"/>
      <c r="K244" s="73"/>
      <c r="L244" s="74"/>
      <c r="M244" s="91">
        <f>(C244)</f>
        <v>0</v>
      </c>
      <c r="N244" s="91">
        <f t="shared" si="1257"/>
        <v>0</v>
      </c>
      <c r="O244" s="92">
        <f>E244</f>
        <v>0</v>
      </c>
      <c r="P244" s="93">
        <f t="shared" ref="P244" si="1523">F244</f>
        <v>0</v>
      </c>
      <c r="Q244" s="94">
        <f t="shared" si="1196"/>
        <v>0</v>
      </c>
      <c r="R244" s="95"/>
      <c r="S244" s="96"/>
      <c r="T244" s="96"/>
      <c r="U244" s="62"/>
      <c r="V244" s="63" t="str">
        <f t="shared" ref="V244" si="1524">IF(COUNT(R244:T244)=0,"",ROUNDDOWN(MIN(R244:T244)*U244,-1))</f>
        <v/>
      </c>
      <c r="W244" s="97"/>
      <c r="X244" s="96"/>
      <c r="Y244" s="96"/>
      <c r="Z244" s="96"/>
      <c r="AA244" s="96">
        <f t="shared" ref="AA244" si="1525">MIN(V244:Z244)</f>
        <v>0</v>
      </c>
      <c r="AB244" s="98"/>
      <c r="AC244" s="96">
        <f t="shared" ref="AC244" si="1526">AA244*AB244</f>
        <v>0</v>
      </c>
      <c r="AD244" s="98"/>
      <c r="AE244" s="98"/>
      <c r="AF244" s="98"/>
      <c r="AG244" s="98"/>
      <c r="AH244" s="96">
        <f t="shared" ref="AH244" si="1527">AC244*((1+AD244)+AE244+AF244+AG244)</f>
        <v>0</v>
      </c>
      <c r="AI244" s="96">
        <f>IF($AI243="",0,VLOOKUP(AI243,#REF!,2,FALSE))</f>
        <v>0</v>
      </c>
      <c r="AJ244" s="96">
        <f>IF($AJ243="",0,VLOOKUP(AJ243,#REF!,2,FALSE))</f>
        <v>0</v>
      </c>
      <c r="AK244" s="96">
        <f t="shared" ref="AK244:AL244" si="1528">IF(AI244="","",AI244*AK243)</f>
        <v>0</v>
      </c>
      <c r="AL244" s="96">
        <f t="shared" si="1528"/>
        <v>0</v>
      </c>
      <c r="AM244" s="96">
        <v>0</v>
      </c>
      <c r="AN244" s="96">
        <f t="shared" ref="AN244" si="1529">IF(AI244="",0,AK244*AN243)+IF(AJ244="",0,AL244*AN243)</f>
        <v>0</v>
      </c>
      <c r="AO244" s="96">
        <f t="shared" ref="AO244" si="1530">SUM(AK244:AN244)</f>
        <v>0</v>
      </c>
      <c r="AP244" s="96">
        <f t="shared" ref="AP244" si="1531">AH244+AO244</f>
        <v>0</v>
      </c>
      <c r="AQ244" s="17"/>
    </row>
    <row r="245" spans="2:43" s="8" customFormat="1" ht="20.25" customHeight="1">
      <c r="B245" s="99"/>
      <c r="C245" s="68"/>
      <c r="D245" s="68"/>
      <c r="E245" s="69"/>
      <c r="F245" s="70"/>
      <c r="G245" s="71"/>
      <c r="H245" s="71"/>
      <c r="I245" s="100"/>
      <c r="J245" s="72"/>
      <c r="K245" s="73"/>
      <c r="L245" s="74"/>
      <c r="M245" s="75"/>
      <c r="N245" s="75">
        <f t="shared" si="1257"/>
        <v>0</v>
      </c>
      <c r="O245" s="76"/>
      <c r="P245" s="77"/>
      <c r="Q245" s="78" t="str">
        <f t="shared" ref="Q245" si="1532">IF(COUNT(V246:Z246,AP246)=0,0,IF(Q246=ROUNDDOWN(W246,0),CONCATENATE("ﾌﾞ-P",W245),IF(Q246=ROUNDDOWN(X246,0),CONCATENATE("ｾ-P",X245),IF(Q246=ROUNDDOWN(Y246,0),CONCATENATE("コ-P",Y245),IF(Q246=ROUNDDOWN(Z246,0),CONCATENATE("施-P",Z245),IF(Q246=ROUNDDOWN(AP246,0),CONCATENATE("歩-",AP245),IF(Q246=ROUNDDOWN(V246,-1),CONCATENATE(V245))))))))</f>
        <v>ﾌﾞ-P</v>
      </c>
      <c r="R245" s="79"/>
      <c r="S245" s="80"/>
      <c r="T245" s="80"/>
      <c r="U245" s="81"/>
      <c r="V245" s="82"/>
      <c r="W245" s="83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4"/>
      <c r="AJ245" s="85"/>
      <c r="AK245" s="86"/>
      <c r="AL245" s="86"/>
      <c r="AM245" s="86"/>
      <c r="AN245" s="86"/>
      <c r="AO245" s="80"/>
      <c r="AP245" s="80" t="str">
        <f t="shared" ref="AP245" si="1533">IF(AND($V246&lt;=0,$AH246=0,$AO246=0),"見積",IF(AND($V246=0,$AH246&lt;=0,$AO246=0),"材",IF(AND($V246=0,$AH246=0,$AO246&lt;=0),"労","複合")))</f>
        <v>複合</v>
      </c>
      <c r="AQ245" s="17"/>
    </row>
    <row r="246" spans="2:43" s="8" customFormat="1" ht="20.25" customHeight="1">
      <c r="B246" s="101"/>
      <c r="C246" s="87"/>
      <c r="D246" s="87"/>
      <c r="E246" s="88"/>
      <c r="F246" s="89"/>
      <c r="G246" s="90"/>
      <c r="H246" s="90"/>
      <c r="I246" s="105"/>
      <c r="J246" s="72"/>
      <c r="K246" s="73"/>
      <c r="L246" s="74"/>
      <c r="M246" s="91">
        <f>(C246)</f>
        <v>0</v>
      </c>
      <c r="N246" s="91">
        <f t="shared" si="1257"/>
        <v>0</v>
      </c>
      <c r="O246" s="92">
        <f>E246</f>
        <v>0</v>
      </c>
      <c r="P246" s="93">
        <f t="shared" ref="P246" si="1534">F246</f>
        <v>0</v>
      </c>
      <c r="Q246" s="94">
        <f t="shared" si="1196"/>
        <v>0</v>
      </c>
      <c r="R246" s="95"/>
      <c r="S246" s="96"/>
      <c r="T246" s="96"/>
      <c r="U246" s="62"/>
      <c r="V246" s="63" t="str">
        <f t="shared" ref="V246" si="1535">IF(COUNT(R246:T246)=0,"",ROUNDDOWN(MIN(R246:T246)*U246,-1))</f>
        <v/>
      </c>
      <c r="W246" s="97"/>
      <c r="X246" s="96"/>
      <c r="Y246" s="96"/>
      <c r="Z246" s="96"/>
      <c r="AA246" s="96">
        <f t="shared" ref="AA246" si="1536">MIN(V246:Z246)</f>
        <v>0</v>
      </c>
      <c r="AB246" s="98"/>
      <c r="AC246" s="96">
        <f t="shared" ref="AC246" si="1537">AA246*AB246</f>
        <v>0</v>
      </c>
      <c r="AD246" s="98"/>
      <c r="AE246" s="98"/>
      <c r="AF246" s="98"/>
      <c r="AG246" s="98"/>
      <c r="AH246" s="96">
        <f t="shared" ref="AH246" si="1538">AC246*((1+AD246)+AE246+AF246+AG246)</f>
        <v>0</v>
      </c>
      <c r="AI246" s="96">
        <f>IF($AI245="",0,VLOOKUP(AI245,#REF!,2,FALSE))</f>
        <v>0</v>
      </c>
      <c r="AJ246" s="96">
        <f>IF($AJ245="",0,VLOOKUP(AJ245,#REF!,2,FALSE))</f>
        <v>0</v>
      </c>
      <c r="AK246" s="96">
        <f t="shared" ref="AK246:AL246" si="1539">IF(AI246="","",AI246*AK245)</f>
        <v>0</v>
      </c>
      <c r="AL246" s="96">
        <f t="shared" si="1539"/>
        <v>0</v>
      </c>
      <c r="AM246" s="96">
        <v>0</v>
      </c>
      <c r="AN246" s="96">
        <f t="shared" ref="AN246" si="1540">IF(AI246="",0,AK246*AN245)+IF(AJ246="",0,AL246*AN245)</f>
        <v>0</v>
      </c>
      <c r="AO246" s="96">
        <f t="shared" ref="AO246" si="1541">SUM(AK246:AN246)</f>
        <v>0</v>
      </c>
      <c r="AP246" s="96">
        <f t="shared" ref="AP246" si="1542">AH246+AO246</f>
        <v>0</v>
      </c>
      <c r="AQ246" s="17"/>
    </row>
    <row r="247" spans="2:43" s="8" customFormat="1" ht="20.25" customHeight="1">
      <c r="B247" s="99"/>
      <c r="C247" s="68"/>
      <c r="D247" s="68"/>
      <c r="E247" s="69"/>
      <c r="F247" s="70"/>
      <c r="G247" s="71"/>
      <c r="H247" s="71"/>
      <c r="I247" s="100"/>
      <c r="J247" s="72"/>
      <c r="K247" s="73"/>
      <c r="L247" s="74"/>
      <c r="M247" s="75"/>
      <c r="N247" s="75">
        <f t="shared" si="1257"/>
        <v>0</v>
      </c>
      <c r="O247" s="76"/>
      <c r="P247" s="77"/>
      <c r="Q247" s="78" t="str">
        <f t="shared" ref="Q247" si="1543">IF(COUNT(V248:Z248,AP248)=0,0,IF(Q248=ROUNDDOWN(W248,0),CONCATENATE("ﾌﾞ-P",W247),IF(Q248=ROUNDDOWN(X248,0),CONCATENATE("ｾ-P",X247),IF(Q248=ROUNDDOWN(Y248,0),CONCATENATE("コ-P",Y247),IF(Q248=ROUNDDOWN(Z248,0),CONCATENATE("施-P",Z247),IF(Q248=ROUNDDOWN(AP248,0),CONCATENATE("歩-",AP247),IF(Q248=ROUNDDOWN(V248,-1),CONCATENATE(V247))))))))</f>
        <v>ﾌﾞ-P</v>
      </c>
      <c r="R247" s="79"/>
      <c r="S247" s="80"/>
      <c r="T247" s="80"/>
      <c r="U247" s="81"/>
      <c r="V247" s="82"/>
      <c r="W247" s="83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4"/>
      <c r="AJ247" s="85"/>
      <c r="AK247" s="86"/>
      <c r="AL247" s="86"/>
      <c r="AM247" s="86"/>
      <c r="AN247" s="86"/>
      <c r="AO247" s="80"/>
      <c r="AP247" s="80" t="str">
        <f t="shared" ref="AP247" si="1544">IF(AND($V248&lt;=0,$AH248=0,$AO248=0),"見積",IF(AND($V248=0,$AH248&lt;=0,$AO248=0),"材",IF(AND($V248=0,$AH248=0,$AO248&lt;=0),"労","複合")))</f>
        <v>複合</v>
      </c>
      <c r="AQ247" s="17"/>
    </row>
    <row r="248" spans="2:43" s="8" customFormat="1" ht="20.25" customHeight="1">
      <c r="B248" s="101"/>
      <c r="C248" s="87"/>
      <c r="D248" s="87"/>
      <c r="E248" s="88"/>
      <c r="F248" s="89"/>
      <c r="G248" s="90"/>
      <c r="H248" s="90"/>
      <c r="I248" s="105"/>
      <c r="J248" s="72"/>
      <c r="K248" s="73"/>
      <c r="L248" s="74"/>
      <c r="M248" s="91">
        <f>(C248)</f>
        <v>0</v>
      </c>
      <c r="N248" s="91">
        <f t="shared" si="1257"/>
        <v>0</v>
      </c>
      <c r="O248" s="92">
        <f>E248</f>
        <v>0</v>
      </c>
      <c r="P248" s="93">
        <f t="shared" ref="P248" si="1545">F248</f>
        <v>0</v>
      </c>
      <c r="Q248" s="94">
        <f t="shared" si="1196"/>
        <v>0</v>
      </c>
      <c r="R248" s="95"/>
      <c r="S248" s="96"/>
      <c r="T248" s="96"/>
      <c r="U248" s="62"/>
      <c r="V248" s="63" t="str">
        <f t="shared" ref="V248" si="1546">IF(COUNT(R248:T248)=0,"",ROUNDDOWN(MIN(R248:T248)*U248,-1))</f>
        <v/>
      </c>
      <c r="W248" s="97"/>
      <c r="X248" s="96"/>
      <c r="Y248" s="96"/>
      <c r="Z248" s="96"/>
      <c r="AA248" s="96">
        <f t="shared" ref="AA248" si="1547">MIN(V248:Z248)</f>
        <v>0</v>
      </c>
      <c r="AB248" s="98"/>
      <c r="AC248" s="96">
        <f t="shared" ref="AC248" si="1548">AA248*AB248</f>
        <v>0</v>
      </c>
      <c r="AD248" s="98"/>
      <c r="AE248" s="98"/>
      <c r="AF248" s="98"/>
      <c r="AG248" s="98"/>
      <c r="AH248" s="96">
        <f t="shared" ref="AH248" si="1549">AC248*((1+AD248)+AE248+AF248+AG248)</f>
        <v>0</v>
      </c>
      <c r="AI248" s="96">
        <f>IF($AI247="",0,VLOOKUP(AI247,#REF!,2,FALSE))</f>
        <v>0</v>
      </c>
      <c r="AJ248" s="96">
        <f>IF($AJ247="",0,VLOOKUP(AJ247,#REF!,2,FALSE))</f>
        <v>0</v>
      </c>
      <c r="AK248" s="96">
        <f t="shared" ref="AK248:AL248" si="1550">IF(AI248="","",AI248*AK247)</f>
        <v>0</v>
      </c>
      <c r="AL248" s="96">
        <f t="shared" si="1550"/>
        <v>0</v>
      </c>
      <c r="AM248" s="96">
        <v>0</v>
      </c>
      <c r="AN248" s="96">
        <f t="shared" ref="AN248" si="1551">IF(AI248="",0,AK248*AN247)+IF(AJ248="",0,AL248*AN247)</f>
        <v>0</v>
      </c>
      <c r="AO248" s="96">
        <f t="shared" ref="AO248" si="1552">SUM(AK248:AN248)</f>
        <v>0</v>
      </c>
      <c r="AP248" s="96">
        <f t="shared" ref="AP248" si="1553">AH248+AO248</f>
        <v>0</v>
      </c>
      <c r="AQ248" s="17"/>
    </row>
    <row r="249" spans="2:43" s="8" customFormat="1" ht="20.25" customHeight="1">
      <c r="B249" s="99"/>
      <c r="C249" s="68"/>
      <c r="D249" s="68"/>
      <c r="E249" s="69"/>
      <c r="F249" s="70"/>
      <c r="G249" s="71"/>
      <c r="H249" s="71"/>
      <c r="I249" s="100"/>
      <c r="J249" s="72"/>
      <c r="K249" s="73"/>
      <c r="L249" s="74"/>
      <c r="M249" s="75"/>
      <c r="N249" s="75">
        <f t="shared" si="1257"/>
        <v>0</v>
      </c>
      <c r="O249" s="76"/>
      <c r="P249" s="77"/>
      <c r="Q249" s="78" t="str">
        <f t="shared" ref="Q249" si="1554">IF(COUNT(V250:Z250,AP250)=0,0,IF(Q250=ROUNDDOWN(W250,0),CONCATENATE("ﾌﾞ-P",W249),IF(Q250=ROUNDDOWN(X250,0),CONCATENATE("ｾ-P",X249),IF(Q250=ROUNDDOWN(Y250,0),CONCATENATE("コ-P",Y249),IF(Q250=ROUNDDOWN(Z250,0),CONCATENATE("施-P",Z249),IF(Q250=ROUNDDOWN(AP250,0),CONCATENATE("歩-",AP249),IF(Q250=ROUNDDOWN(V250,-1),CONCATENATE(V249))))))))</f>
        <v>ﾌﾞ-P</v>
      </c>
      <c r="R249" s="79"/>
      <c r="S249" s="80"/>
      <c r="T249" s="80"/>
      <c r="U249" s="81"/>
      <c r="V249" s="82"/>
      <c r="W249" s="83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4"/>
      <c r="AJ249" s="85"/>
      <c r="AK249" s="86"/>
      <c r="AL249" s="86"/>
      <c r="AM249" s="86"/>
      <c r="AN249" s="86"/>
      <c r="AO249" s="80"/>
      <c r="AP249" s="80" t="str">
        <f t="shared" ref="AP249" si="1555">IF(AND($V250&lt;=0,$AH250=0,$AO250=0),"見積",IF(AND($V250=0,$AH250&lt;=0,$AO250=0),"材",IF(AND($V250=0,$AH250=0,$AO250&lt;=0),"労","複合")))</f>
        <v>複合</v>
      </c>
      <c r="AQ249" s="17"/>
    </row>
    <row r="250" spans="2:43" s="8" customFormat="1" ht="20.25" customHeight="1">
      <c r="B250" s="101"/>
      <c r="C250" s="87"/>
      <c r="D250" s="87"/>
      <c r="E250" s="88"/>
      <c r="F250" s="89"/>
      <c r="G250" s="90"/>
      <c r="H250" s="90"/>
      <c r="I250" s="105"/>
      <c r="J250" s="72"/>
      <c r="K250" s="73"/>
      <c r="L250" s="74"/>
      <c r="M250" s="91">
        <f>(C250)</f>
        <v>0</v>
      </c>
      <c r="N250" s="91">
        <f t="shared" si="1257"/>
        <v>0</v>
      </c>
      <c r="O250" s="92">
        <f>E250</f>
        <v>0</v>
      </c>
      <c r="P250" s="93">
        <f t="shared" ref="P250" si="1556">F250</f>
        <v>0</v>
      </c>
      <c r="Q250" s="94">
        <f t="shared" si="1196"/>
        <v>0</v>
      </c>
      <c r="R250" s="95"/>
      <c r="S250" s="96"/>
      <c r="T250" s="96"/>
      <c r="U250" s="62"/>
      <c r="V250" s="63" t="str">
        <f t="shared" ref="V250" si="1557">IF(COUNT(R250:T250)=0,"",ROUNDDOWN(MIN(R250:T250)*U250,-1))</f>
        <v/>
      </c>
      <c r="W250" s="97"/>
      <c r="X250" s="96"/>
      <c r="Y250" s="96"/>
      <c r="Z250" s="96"/>
      <c r="AA250" s="96">
        <f t="shared" ref="AA250" si="1558">MIN(V250:Z250)</f>
        <v>0</v>
      </c>
      <c r="AB250" s="98"/>
      <c r="AC250" s="96">
        <f t="shared" ref="AC250" si="1559">AA250*AB250</f>
        <v>0</v>
      </c>
      <c r="AD250" s="98"/>
      <c r="AE250" s="98"/>
      <c r="AF250" s="98"/>
      <c r="AG250" s="98"/>
      <c r="AH250" s="96">
        <f t="shared" ref="AH250" si="1560">AC250*((1+AD250)+AE250+AF250+AG250)</f>
        <v>0</v>
      </c>
      <c r="AI250" s="96">
        <f>IF($AI249="",0,VLOOKUP(AI249,#REF!,2,FALSE))</f>
        <v>0</v>
      </c>
      <c r="AJ250" s="96">
        <f>IF($AJ249="",0,VLOOKUP(AJ249,#REF!,2,FALSE))</f>
        <v>0</v>
      </c>
      <c r="AK250" s="96">
        <f t="shared" ref="AK250:AL250" si="1561">IF(AI250="","",AI250*AK249)</f>
        <v>0</v>
      </c>
      <c r="AL250" s="96">
        <f t="shared" si="1561"/>
        <v>0</v>
      </c>
      <c r="AM250" s="96">
        <v>0</v>
      </c>
      <c r="AN250" s="96">
        <f t="shared" ref="AN250" si="1562">IF(AI250="",0,AK250*AN249)+IF(AJ250="",0,AL250*AN249)</f>
        <v>0</v>
      </c>
      <c r="AO250" s="96">
        <f t="shared" ref="AO250" si="1563">SUM(AK250:AN250)</f>
        <v>0</v>
      </c>
      <c r="AP250" s="96">
        <f t="shared" ref="AP250" si="1564">AH250+AO250</f>
        <v>0</v>
      </c>
      <c r="AQ250" s="17"/>
    </row>
    <row r="251" spans="2:43" s="8" customFormat="1" ht="20.25" customHeight="1">
      <c r="B251" s="99"/>
      <c r="C251" s="68"/>
      <c r="D251" s="68"/>
      <c r="E251" s="69"/>
      <c r="F251" s="70"/>
      <c r="G251" s="71"/>
      <c r="H251" s="71"/>
      <c r="I251" s="100"/>
      <c r="J251" s="72"/>
      <c r="K251" s="73"/>
      <c r="L251" s="74"/>
      <c r="M251" s="75"/>
      <c r="N251" s="75">
        <f t="shared" si="1257"/>
        <v>0</v>
      </c>
      <c r="O251" s="76"/>
      <c r="P251" s="77"/>
      <c r="Q251" s="78" t="str">
        <f t="shared" ref="Q251" si="1565">IF(COUNT(V252:Z252,AP252)=0,0,IF(Q252=ROUNDDOWN(W252,0),CONCATENATE("ﾌﾞ-P",W251),IF(Q252=ROUNDDOWN(X252,0),CONCATENATE("ｾ-P",X251),IF(Q252=ROUNDDOWN(Y252,0),CONCATENATE("コ-P",Y251),IF(Q252=ROUNDDOWN(Z252,0),CONCATENATE("施-P",Z251),IF(Q252=ROUNDDOWN(AP252,0),CONCATENATE("歩-",AP251),IF(Q252=ROUNDDOWN(V252,-1),CONCATENATE(V251))))))))</f>
        <v>ﾌﾞ-P</v>
      </c>
      <c r="R251" s="79"/>
      <c r="S251" s="80"/>
      <c r="T251" s="80"/>
      <c r="U251" s="81"/>
      <c r="V251" s="82"/>
      <c r="W251" s="83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4"/>
      <c r="AJ251" s="85"/>
      <c r="AK251" s="86"/>
      <c r="AL251" s="86"/>
      <c r="AM251" s="86"/>
      <c r="AN251" s="86"/>
      <c r="AO251" s="80"/>
      <c r="AP251" s="80" t="str">
        <f t="shared" ref="AP251" si="1566">IF(AND($V252&lt;=0,$AH252=0,$AO252=0),"見積",IF(AND($V252=0,$AH252&lt;=0,$AO252=0),"材",IF(AND($V252=0,$AH252=0,$AO252&lt;=0),"労","複合")))</f>
        <v>複合</v>
      </c>
      <c r="AQ251" s="17"/>
    </row>
    <row r="252" spans="2:43" s="8" customFormat="1" ht="20.25" customHeight="1">
      <c r="B252" s="101"/>
      <c r="C252" s="87"/>
      <c r="D252" s="87"/>
      <c r="E252" s="88"/>
      <c r="F252" s="89"/>
      <c r="G252" s="90"/>
      <c r="H252" s="90"/>
      <c r="I252" s="105"/>
      <c r="J252" s="72"/>
      <c r="K252" s="73"/>
      <c r="L252" s="74"/>
      <c r="M252" s="91">
        <f>(C252)</f>
        <v>0</v>
      </c>
      <c r="N252" s="91">
        <f t="shared" si="1257"/>
        <v>0</v>
      </c>
      <c r="O252" s="92">
        <f>E252</f>
        <v>0</v>
      </c>
      <c r="P252" s="93">
        <f t="shared" ref="P252" si="1567">F252</f>
        <v>0</v>
      </c>
      <c r="Q252" s="94">
        <f t="shared" ref="Q252:Q314" si="1568">ROUNDDOWN(IF(COUNT($AP252)=0,0,MIN($AP252)),0)</f>
        <v>0</v>
      </c>
      <c r="R252" s="95"/>
      <c r="S252" s="96"/>
      <c r="T252" s="96"/>
      <c r="U252" s="62"/>
      <c r="V252" s="63" t="str">
        <f t="shared" ref="V252" si="1569">IF(COUNT(R252:T252)=0,"",ROUNDDOWN(MIN(R252:T252)*U252,-1))</f>
        <v/>
      </c>
      <c r="W252" s="97"/>
      <c r="X252" s="96"/>
      <c r="Y252" s="96"/>
      <c r="Z252" s="96"/>
      <c r="AA252" s="96">
        <f t="shared" ref="AA252" si="1570">MIN(V252:Z252)</f>
        <v>0</v>
      </c>
      <c r="AB252" s="98"/>
      <c r="AC252" s="96">
        <f t="shared" ref="AC252" si="1571">AA252*AB252</f>
        <v>0</v>
      </c>
      <c r="AD252" s="98"/>
      <c r="AE252" s="98"/>
      <c r="AF252" s="98"/>
      <c r="AG252" s="98"/>
      <c r="AH252" s="96">
        <f t="shared" ref="AH252" si="1572">AC252*((1+AD252)+AE252+AF252+AG252)</f>
        <v>0</v>
      </c>
      <c r="AI252" s="96">
        <f>IF($AI251="",0,VLOOKUP(AI251,#REF!,2,FALSE))</f>
        <v>0</v>
      </c>
      <c r="AJ252" s="96">
        <f>IF($AJ251="",0,VLOOKUP(AJ251,#REF!,2,FALSE))</f>
        <v>0</v>
      </c>
      <c r="AK252" s="96">
        <f t="shared" ref="AK252:AL252" si="1573">IF(AI252="","",AI252*AK251)</f>
        <v>0</v>
      </c>
      <c r="AL252" s="96">
        <f t="shared" si="1573"/>
        <v>0</v>
      </c>
      <c r="AM252" s="96">
        <v>0</v>
      </c>
      <c r="AN252" s="96">
        <f t="shared" ref="AN252" si="1574">IF(AI252="",0,AK252*AN251)+IF(AJ252="",0,AL252*AN251)</f>
        <v>0</v>
      </c>
      <c r="AO252" s="96">
        <f t="shared" ref="AO252" si="1575">SUM(AK252:AN252)</f>
        <v>0</v>
      </c>
      <c r="AP252" s="96">
        <f t="shared" ref="AP252" si="1576">AH252+AO252</f>
        <v>0</v>
      </c>
      <c r="AQ252" s="17"/>
    </row>
    <row r="253" spans="2:43" s="8" customFormat="1" ht="20.25" customHeight="1">
      <c r="B253" s="99"/>
      <c r="C253" s="68"/>
      <c r="D253" s="68"/>
      <c r="E253" s="69"/>
      <c r="F253" s="70"/>
      <c r="G253" s="71"/>
      <c r="H253" s="71"/>
      <c r="I253" s="100"/>
      <c r="J253" s="72"/>
      <c r="K253" s="73"/>
      <c r="L253" s="74"/>
      <c r="M253" s="75"/>
      <c r="N253" s="75">
        <f t="shared" si="1257"/>
        <v>0</v>
      </c>
      <c r="O253" s="76"/>
      <c r="P253" s="77"/>
      <c r="Q253" s="78" t="str">
        <f t="shared" ref="Q253" si="1577">IF(COUNT(V254:Z254,AP254)=0,0,IF(Q254=ROUNDDOWN(W254,0),CONCATENATE("ﾌﾞ-P",W253),IF(Q254=ROUNDDOWN(X254,0),CONCATENATE("ｾ-P",X253),IF(Q254=ROUNDDOWN(Y254,0),CONCATENATE("コ-P",Y253),IF(Q254=ROUNDDOWN(Z254,0),CONCATENATE("施-P",Z253),IF(Q254=ROUNDDOWN(AP254,0),CONCATENATE("歩-",AP253),IF(Q254=ROUNDDOWN(V254,-1),CONCATENATE(V253))))))))</f>
        <v>ﾌﾞ-P</v>
      </c>
      <c r="R253" s="79"/>
      <c r="S253" s="80"/>
      <c r="T253" s="80"/>
      <c r="U253" s="81"/>
      <c r="V253" s="82"/>
      <c r="W253" s="83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4"/>
      <c r="AJ253" s="85"/>
      <c r="AK253" s="86"/>
      <c r="AL253" s="86"/>
      <c r="AM253" s="86"/>
      <c r="AN253" s="86"/>
      <c r="AO253" s="80"/>
      <c r="AP253" s="80" t="str">
        <f t="shared" ref="AP253" si="1578">IF(AND($V254&lt;=0,$AH254=0,$AO254=0),"見積",IF(AND($V254=0,$AH254&lt;=0,$AO254=0),"材",IF(AND($V254=0,$AH254=0,$AO254&lt;=0),"労","複合")))</f>
        <v>複合</v>
      </c>
      <c r="AQ253" s="17"/>
    </row>
    <row r="254" spans="2:43" s="8" customFormat="1" ht="20.25" customHeight="1">
      <c r="B254" s="101"/>
      <c r="C254" s="87"/>
      <c r="D254" s="87"/>
      <c r="E254" s="88"/>
      <c r="F254" s="89"/>
      <c r="G254" s="90"/>
      <c r="H254" s="90"/>
      <c r="I254" s="105"/>
      <c r="J254" s="72"/>
      <c r="K254" s="73"/>
      <c r="L254" s="74"/>
      <c r="M254" s="91">
        <f>(C254)</f>
        <v>0</v>
      </c>
      <c r="N254" s="91">
        <f t="shared" si="1257"/>
        <v>0</v>
      </c>
      <c r="O254" s="92">
        <f>E254</f>
        <v>0</v>
      </c>
      <c r="P254" s="93">
        <f t="shared" ref="P254" si="1579">F254</f>
        <v>0</v>
      </c>
      <c r="Q254" s="94">
        <f t="shared" si="1568"/>
        <v>0</v>
      </c>
      <c r="R254" s="95"/>
      <c r="S254" s="96"/>
      <c r="T254" s="96"/>
      <c r="U254" s="62"/>
      <c r="V254" s="63" t="str">
        <f t="shared" ref="V254" si="1580">IF(COUNT(R254:T254)=0,"",ROUNDDOWN(MIN(R254:T254)*U254,-1))</f>
        <v/>
      </c>
      <c r="W254" s="97"/>
      <c r="X254" s="96"/>
      <c r="Y254" s="96"/>
      <c r="Z254" s="96"/>
      <c r="AA254" s="96">
        <f t="shared" ref="AA254" si="1581">MIN(V254:Z254)</f>
        <v>0</v>
      </c>
      <c r="AB254" s="98"/>
      <c r="AC254" s="96">
        <f t="shared" ref="AC254" si="1582">AA254*AB254</f>
        <v>0</v>
      </c>
      <c r="AD254" s="98"/>
      <c r="AE254" s="98"/>
      <c r="AF254" s="98"/>
      <c r="AG254" s="98"/>
      <c r="AH254" s="96">
        <f t="shared" ref="AH254" si="1583">AC254*((1+AD254)+AE254+AF254+AG254)</f>
        <v>0</v>
      </c>
      <c r="AI254" s="96">
        <f>IF($AI253="",0,VLOOKUP(AI253,#REF!,2,FALSE))</f>
        <v>0</v>
      </c>
      <c r="AJ254" s="96">
        <f>IF($AJ253="",0,VLOOKUP(AJ253,#REF!,2,FALSE))</f>
        <v>0</v>
      </c>
      <c r="AK254" s="96">
        <f t="shared" ref="AK254:AL254" si="1584">IF(AI254="","",AI254*AK253)</f>
        <v>0</v>
      </c>
      <c r="AL254" s="96">
        <f t="shared" si="1584"/>
        <v>0</v>
      </c>
      <c r="AM254" s="96">
        <v>0</v>
      </c>
      <c r="AN254" s="96">
        <f t="shared" ref="AN254" si="1585">IF(AI254="",0,AK254*AN253)+IF(AJ254="",0,AL254*AN253)</f>
        <v>0</v>
      </c>
      <c r="AO254" s="96">
        <f t="shared" ref="AO254" si="1586">SUM(AK254:AN254)</f>
        <v>0</v>
      </c>
      <c r="AP254" s="96">
        <f t="shared" ref="AP254" si="1587">AH254+AO254</f>
        <v>0</v>
      </c>
      <c r="AQ254" s="17"/>
    </row>
    <row r="255" spans="2:43" s="8" customFormat="1" ht="20.25" customHeight="1">
      <c r="B255" s="99"/>
      <c r="C255" s="68"/>
      <c r="D255" s="68"/>
      <c r="E255" s="69"/>
      <c r="F255" s="70"/>
      <c r="G255" s="71"/>
      <c r="H255" s="71"/>
      <c r="I255" s="100"/>
      <c r="J255" s="72"/>
      <c r="K255" s="73"/>
      <c r="L255" s="74"/>
      <c r="M255" s="75"/>
      <c r="N255" s="75">
        <f t="shared" si="1257"/>
        <v>0</v>
      </c>
      <c r="O255" s="76"/>
      <c r="P255" s="77"/>
      <c r="Q255" s="78" t="str">
        <f t="shared" ref="Q255" si="1588">IF(COUNT(V256:Z256,AP256)=0,0,IF(Q256=ROUNDDOWN(W256,0),CONCATENATE("ﾌﾞ-P",W255),IF(Q256=ROUNDDOWN(X256,0),CONCATENATE("ｾ-P",X255),IF(Q256=ROUNDDOWN(Y256,0),CONCATENATE("コ-P",Y255),IF(Q256=ROUNDDOWN(Z256,0),CONCATENATE("施-P",Z255),IF(Q256=ROUNDDOWN(AP256,0),CONCATENATE("歩-",AP255),IF(Q256=ROUNDDOWN(V256,-1),CONCATENATE(V255))))))))</f>
        <v>ﾌﾞ-P</v>
      </c>
      <c r="R255" s="79"/>
      <c r="S255" s="80"/>
      <c r="T255" s="80"/>
      <c r="U255" s="81"/>
      <c r="V255" s="82"/>
      <c r="W255" s="83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4"/>
      <c r="AJ255" s="85"/>
      <c r="AK255" s="86"/>
      <c r="AL255" s="86"/>
      <c r="AM255" s="86"/>
      <c r="AN255" s="86"/>
      <c r="AO255" s="80"/>
      <c r="AP255" s="80" t="str">
        <f t="shared" ref="AP255" si="1589">IF(AND($V256&lt;=0,$AH256=0,$AO256=0),"見積",IF(AND($V256=0,$AH256&lt;=0,$AO256=0),"材",IF(AND($V256=0,$AH256=0,$AO256&lt;=0),"労","複合")))</f>
        <v>複合</v>
      </c>
      <c r="AQ255" s="17"/>
    </row>
    <row r="256" spans="2:43" s="8" customFormat="1" ht="20.25" customHeight="1">
      <c r="B256" s="101"/>
      <c r="C256" s="87"/>
      <c r="D256" s="87"/>
      <c r="E256" s="88"/>
      <c r="F256" s="89"/>
      <c r="G256" s="90"/>
      <c r="H256" s="90"/>
      <c r="I256" s="105"/>
      <c r="J256" s="72"/>
      <c r="K256" s="73"/>
      <c r="L256" s="74"/>
      <c r="M256" s="91">
        <f>(C256)</f>
        <v>0</v>
      </c>
      <c r="N256" s="91">
        <f t="shared" si="1257"/>
        <v>0</v>
      </c>
      <c r="O256" s="92">
        <f>E256</f>
        <v>0</v>
      </c>
      <c r="P256" s="93">
        <f t="shared" ref="P256" si="1590">F256</f>
        <v>0</v>
      </c>
      <c r="Q256" s="94">
        <f t="shared" si="1568"/>
        <v>0</v>
      </c>
      <c r="R256" s="95"/>
      <c r="S256" s="96"/>
      <c r="T256" s="96"/>
      <c r="U256" s="62"/>
      <c r="V256" s="63" t="str">
        <f t="shared" ref="V256" si="1591">IF(COUNT(R256:T256)=0,"",ROUNDDOWN(MIN(R256:T256)*U256,-1))</f>
        <v/>
      </c>
      <c r="W256" s="97"/>
      <c r="X256" s="96"/>
      <c r="Y256" s="96"/>
      <c r="Z256" s="96"/>
      <c r="AA256" s="96">
        <f t="shared" ref="AA256" si="1592">MIN(V256:Z256)</f>
        <v>0</v>
      </c>
      <c r="AB256" s="98"/>
      <c r="AC256" s="96">
        <f t="shared" ref="AC256" si="1593">AA256*AB256</f>
        <v>0</v>
      </c>
      <c r="AD256" s="98"/>
      <c r="AE256" s="98"/>
      <c r="AF256" s="98"/>
      <c r="AG256" s="98"/>
      <c r="AH256" s="96">
        <f t="shared" ref="AH256" si="1594">AC256*((1+AD256)+AE256+AF256+AG256)</f>
        <v>0</v>
      </c>
      <c r="AI256" s="96">
        <f>IF($AI255="",0,VLOOKUP(AI255,#REF!,2,FALSE))</f>
        <v>0</v>
      </c>
      <c r="AJ256" s="96">
        <f>IF($AJ255="",0,VLOOKUP(AJ255,#REF!,2,FALSE))</f>
        <v>0</v>
      </c>
      <c r="AK256" s="96">
        <f t="shared" ref="AK256:AL256" si="1595">IF(AI256="","",AI256*AK255)</f>
        <v>0</v>
      </c>
      <c r="AL256" s="96">
        <f t="shared" si="1595"/>
        <v>0</v>
      </c>
      <c r="AM256" s="96">
        <v>0</v>
      </c>
      <c r="AN256" s="96">
        <f t="shared" ref="AN256" si="1596">IF(AI256="",0,AK256*AN255)+IF(AJ256="",0,AL256*AN255)</f>
        <v>0</v>
      </c>
      <c r="AO256" s="96">
        <f t="shared" ref="AO256" si="1597">SUM(AK256:AN256)</f>
        <v>0</v>
      </c>
      <c r="AP256" s="96">
        <f t="shared" ref="AP256" si="1598">AH256+AO256</f>
        <v>0</v>
      </c>
      <c r="AQ256" s="17"/>
    </row>
    <row r="257" spans="2:43" s="8" customFormat="1" ht="20.25" customHeight="1">
      <c r="B257" s="99"/>
      <c r="C257" s="68"/>
      <c r="D257" s="68"/>
      <c r="E257" s="69"/>
      <c r="F257" s="70"/>
      <c r="G257" s="71"/>
      <c r="H257" s="71"/>
      <c r="I257" s="100"/>
      <c r="J257" s="72"/>
      <c r="K257" s="73"/>
      <c r="L257" s="74"/>
      <c r="M257" s="75"/>
      <c r="N257" s="75">
        <f t="shared" si="1257"/>
        <v>0</v>
      </c>
      <c r="O257" s="76"/>
      <c r="P257" s="77"/>
      <c r="Q257" s="78" t="str">
        <f t="shared" ref="Q257" si="1599">IF(COUNT(V258:Z258,AP258)=0,0,IF(Q258=ROUNDDOWN(W258,0),CONCATENATE("ﾌﾞ-P",W257),IF(Q258=ROUNDDOWN(X258,0),CONCATENATE("ｾ-P",X257),IF(Q258=ROUNDDOWN(Y258,0),CONCATENATE("コ-P",Y257),IF(Q258=ROUNDDOWN(Z258,0),CONCATENATE("施-P",Z257),IF(Q258=ROUNDDOWN(AP258,0),CONCATENATE("歩-",AP257),IF(Q258=ROUNDDOWN(V258,-1),CONCATENATE(V257))))))))</f>
        <v>ﾌﾞ-P</v>
      </c>
      <c r="R257" s="79"/>
      <c r="S257" s="80"/>
      <c r="T257" s="80"/>
      <c r="U257" s="81"/>
      <c r="V257" s="82"/>
      <c r="W257" s="83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4"/>
      <c r="AJ257" s="85"/>
      <c r="AK257" s="86"/>
      <c r="AL257" s="86"/>
      <c r="AM257" s="86"/>
      <c r="AN257" s="86"/>
      <c r="AO257" s="80"/>
      <c r="AP257" s="80" t="str">
        <f t="shared" ref="AP257" si="1600">IF(AND($V258&lt;=0,$AH258=0,$AO258=0),"見積",IF(AND($V258=0,$AH258&lt;=0,$AO258=0),"材",IF(AND($V258=0,$AH258=0,$AO258&lt;=0),"労","複合")))</f>
        <v>複合</v>
      </c>
      <c r="AQ257" s="17"/>
    </row>
    <row r="258" spans="2:43" s="8" customFormat="1" ht="20.25" customHeight="1">
      <c r="B258" s="101"/>
      <c r="C258" s="87"/>
      <c r="D258" s="87"/>
      <c r="E258" s="88"/>
      <c r="F258" s="89"/>
      <c r="G258" s="90"/>
      <c r="H258" s="90"/>
      <c r="I258" s="105"/>
      <c r="J258" s="72"/>
      <c r="K258" s="73"/>
      <c r="L258" s="74"/>
      <c r="M258" s="91">
        <f>(C258)</f>
        <v>0</v>
      </c>
      <c r="N258" s="91">
        <f t="shared" si="1257"/>
        <v>0</v>
      </c>
      <c r="O258" s="92">
        <f>E258</f>
        <v>0</v>
      </c>
      <c r="P258" s="93">
        <f t="shared" ref="P258" si="1601">F258</f>
        <v>0</v>
      </c>
      <c r="Q258" s="94">
        <f t="shared" si="1568"/>
        <v>0</v>
      </c>
      <c r="R258" s="95"/>
      <c r="S258" s="96"/>
      <c r="T258" s="96"/>
      <c r="U258" s="62"/>
      <c r="V258" s="63" t="str">
        <f t="shared" ref="V258" si="1602">IF(COUNT(R258:T258)=0,"",ROUNDDOWN(MIN(R258:T258)*U258,-1))</f>
        <v/>
      </c>
      <c r="W258" s="97"/>
      <c r="X258" s="96"/>
      <c r="Y258" s="96"/>
      <c r="Z258" s="96"/>
      <c r="AA258" s="96">
        <f t="shared" ref="AA258" si="1603">MIN(V258:Z258)</f>
        <v>0</v>
      </c>
      <c r="AB258" s="98"/>
      <c r="AC258" s="96">
        <f t="shared" ref="AC258" si="1604">AA258*AB258</f>
        <v>0</v>
      </c>
      <c r="AD258" s="98"/>
      <c r="AE258" s="98"/>
      <c r="AF258" s="98"/>
      <c r="AG258" s="98"/>
      <c r="AH258" s="96">
        <f t="shared" ref="AH258" si="1605">AC258*((1+AD258)+AE258+AF258+AG258)</f>
        <v>0</v>
      </c>
      <c r="AI258" s="96">
        <f>IF($AI257="",0,VLOOKUP(AI257,#REF!,2,FALSE))</f>
        <v>0</v>
      </c>
      <c r="AJ258" s="96">
        <f>IF($AJ257="",0,VLOOKUP(AJ257,#REF!,2,FALSE))</f>
        <v>0</v>
      </c>
      <c r="AK258" s="96">
        <f t="shared" ref="AK258:AL258" si="1606">IF(AI258="","",AI258*AK257)</f>
        <v>0</v>
      </c>
      <c r="AL258" s="96">
        <f t="shared" si="1606"/>
        <v>0</v>
      </c>
      <c r="AM258" s="96">
        <v>0</v>
      </c>
      <c r="AN258" s="96">
        <f t="shared" ref="AN258" si="1607">IF(AI258="",0,AK258*AN257)+IF(AJ258="",0,AL258*AN257)</f>
        <v>0</v>
      </c>
      <c r="AO258" s="96">
        <f t="shared" ref="AO258" si="1608">SUM(AK258:AN258)</f>
        <v>0</v>
      </c>
      <c r="AP258" s="96">
        <f t="shared" ref="AP258" si="1609">AH258+AO258</f>
        <v>0</v>
      </c>
      <c r="AQ258" s="17"/>
    </row>
    <row r="259" spans="2:43" s="8" customFormat="1" ht="20.25" customHeight="1">
      <c r="B259" s="99"/>
      <c r="C259" s="68"/>
      <c r="D259" s="68"/>
      <c r="E259" s="69"/>
      <c r="F259" s="70"/>
      <c r="G259" s="71"/>
      <c r="H259" s="71"/>
      <c r="I259" s="100"/>
      <c r="J259" s="72"/>
      <c r="K259" s="73"/>
      <c r="L259" s="74"/>
      <c r="M259" s="75"/>
      <c r="N259" s="75">
        <f t="shared" si="1257"/>
        <v>0</v>
      </c>
      <c r="O259" s="76"/>
      <c r="P259" s="77"/>
      <c r="Q259" s="78" t="str">
        <f t="shared" ref="Q259" si="1610">IF(COUNT(V260:Z260,AP260)=0,0,IF(Q260=ROUNDDOWN(W260,0),CONCATENATE("ﾌﾞ-P",W259),IF(Q260=ROUNDDOWN(X260,0),CONCATENATE("ｾ-P",X259),IF(Q260=ROUNDDOWN(Y260,0),CONCATENATE("コ-P",Y259),IF(Q260=ROUNDDOWN(Z260,0),CONCATENATE("施-P",Z259),IF(Q260=ROUNDDOWN(AP260,0),CONCATENATE("歩-",AP259),IF(Q260=ROUNDDOWN(V260,-1),CONCATENATE(V259))))))))</f>
        <v>ﾌﾞ-P</v>
      </c>
      <c r="R259" s="79"/>
      <c r="S259" s="80"/>
      <c r="T259" s="80"/>
      <c r="U259" s="81"/>
      <c r="V259" s="82"/>
      <c r="W259" s="83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4"/>
      <c r="AJ259" s="85"/>
      <c r="AK259" s="86"/>
      <c r="AL259" s="86"/>
      <c r="AM259" s="86"/>
      <c r="AN259" s="86"/>
      <c r="AO259" s="80"/>
      <c r="AP259" s="80" t="str">
        <f t="shared" ref="AP259" si="1611">IF(AND($V260&lt;=0,$AH260=0,$AO260=0),"見積",IF(AND($V260=0,$AH260&lt;=0,$AO260=0),"材",IF(AND($V260=0,$AH260=0,$AO260&lt;=0),"労","複合")))</f>
        <v>複合</v>
      </c>
      <c r="AQ259" s="17"/>
    </row>
    <row r="260" spans="2:43" s="8" customFormat="1" ht="20.25" customHeight="1">
      <c r="B260" s="101"/>
      <c r="C260" s="87"/>
      <c r="D260" s="87"/>
      <c r="E260" s="88"/>
      <c r="F260" s="89"/>
      <c r="G260" s="90"/>
      <c r="H260" s="90"/>
      <c r="I260" s="105"/>
      <c r="J260" s="72"/>
      <c r="K260" s="73"/>
      <c r="L260" s="74"/>
      <c r="M260" s="91">
        <f>(C260)</f>
        <v>0</v>
      </c>
      <c r="N260" s="91">
        <f t="shared" si="1257"/>
        <v>0</v>
      </c>
      <c r="O260" s="92">
        <f>E260</f>
        <v>0</v>
      </c>
      <c r="P260" s="93">
        <f t="shared" ref="P260" si="1612">F260</f>
        <v>0</v>
      </c>
      <c r="Q260" s="94">
        <f t="shared" si="1568"/>
        <v>0</v>
      </c>
      <c r="R260" s="95"/>
      <c r="S260" s="96"/>
      <c r="T260" s="96"/>
      <c r="U260" s="62"/>
      <c r="V260" s="63" t="str">
        <f t="shared" ref="V260" si="1613">IF(COUNT(R260:T260)=0,"",ROUNDDOWN(MIN(R260:T260)*U260,-1))</f>
        <v/>
      </c>
      <c r="W260" s="97"/>
      <c r="X260" s="96"/>
      <c r="Y260" s="96"/>
      <c r="Z260" s="96"/>
      <c r="AA260" s="96">
        <f t="shared" ref="AA260" si="1614">MIN(V260:Z260)</f>
        <v>0</v>
      </c>
      <c r="AB260" s="98"/>
      <c r="AC260" s="96">
        <f t="shared" ref="AC260" si="1615">AA260*AB260</f>
        <v>0</v>
      </c>
      <c r="AD260" s="98"/>
      <c r="AE260" s="98"/>
      <c r="AF260" s="98"/>
      <c r="AG260" s="98"/>
      <c r="AH260" s="96">
        <f t="shared" ref="AH260" si="1616">AC260*((1+AD260)+AE260+AF260+AG260)</f>
        <v>0</v>
      </c>
      <c r="AI260" s="96">
        <f>IF($AI259="",0,VLOOKUP(AI259,#REF!,2,FALSE))</f>
        <v>0</v>
      </c>
      <c r="AJ260" s="96">
        <f>IF($AJ259="",0,VLOOKUP(AJ259,#REF!,2,FALSE))</f>
        <v>0</v>
      </c>
      <c r="AK260" s="96">
        <f t="shared" ref="AK260:AL260" si="1617">IF(AI260="","",AI260*AK259)</f>
        <v>0</v>
      </c>
      <c r="AL260" s="96">
        <f t="shared" si="1617"/>
        <v>0</v>
      </c>
      <c r="AM260" s="96">
        <v>0</v>
      </c>
      <c r="AN260" s="96">
        <f t="shared" ref="AN260" si="1618">IF(AI260="",0,AK260*AN259)+IF(AJ260="",0,AL260*AN259)</f>
        <v>0</v>
      </c>
      <c r="AO260" s="96">
        <f t="shared" ref="AO260" si="1619">SUM(AK260:AN260)</f>
        <v>0</v>
      </c>
      <c r="AP260" s="96">
        <f t="shared" ref="AP260" si="1620">AH260+AO260</f>
        <v>0</v>
      </c>
      <c r="AQ260" s="17"/>
    </row>
    <row r="261" spans="2:43" s="8" customFormat="1" ht="20.25" customHeight="1">
      <c r="B261" s="99"/>
      <c r="C261" s="68"/>
      <c r="D261" s="68"/>
      <c r="E261" s="69"/>
      <c r="F261" s="70"/>
      <c r="G261" s="71"/>
      <c r="H261" s="71"/>
      <c r="I261" s="100"/>
      <c r="J261" s="72"/>
      <c r="K261" s="73"/>
      <c r="L261" s="74"/>
      <c r="M261" s="75"/>
      <c r="N261" s="75">
        <f t="shared" ref="N261:N324" si="1621">(D261)</f>
        <v>0</v>
      </c>
      <c r="O261" s="76"/>
      <c r="P261" s="77"/>
      <c r="Q261" s="78" t="str">
        <f t="shared" ref="Q261" si="1622">IF(COUNT(V262:Z262,AP262)=0,0,IF(Q262=ROUNDDOWN(W262,0),CONCATENATE("ﾌﾞ-P",W261),IF(Q262=ROUNDDOWN(X262,0),CONCATENATE("ｾ-P",X261),IF(Q262=ROUNDDOWN(Y262,0),CONCATENATE("コ-P",Y261),IF(Q262=ROUNDDOWN(Z262,0),CONCATENATE("施-P",Z261),IF(Q262=ROUNDDOWN(AP262,0),CONCATENATE("歩-",AP261),IF(Q262=ROUNDDOWN(V262,-1),CONCATENATE(V261))))))))</f>
        <v>ﾌﾞ-P</v>
      </c>
      <c r="R261" s="79"/>
      <c r="S261" s="80"/>
      <c r="T261" s="80"/>
      <c r="U261" s="81"/>
      <c r="V261" s="82"/>
      <c r="W261" s="83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4"/>
      <c r="AJ261" s="85"/>
      <c r="AK261" s="86"/>
      <c r="AL261" s="86"/>
      <c r="AM261" s="86"/>
      <c r="AN261" s="86"/>
      <c r="AO261" s="80"/>
      <c r="AP261" s="80" t="str">
        <f t="shared" ref="AP261" si="1623">IF(AND($V262&lt;=0,$AH262=0,$AO262=0),"見積",IF(AND($V262=0,$AH262&lt;=0,$AO262=0),"材",IF(AND($V262=0,$AH262=0,$AO262&lt;=0),"労","複合")))</f>
        <v>複合</v>
      </c>
      <c r="AQ261" s="17"/>
    </row>
    <row r="262" spans="2:43" s="8" customFormat="1" ht="20.25" customHeight="1">
      <c r="B262" s="101"/>
      <c r="C262" s="87"/>
      <c r="D262" s="87"/>
      <c r="E262" s="88"/>
      <c r="F262" s="89"/>
      <c r="G262" s="90"/>
      <c r="H262" s="90"/>
      <c r="I262" s="105"/>
      <c r="J262" s="72"/>
      <c r="K262" s="73"/>
      <c r="L262" s="74"/>
      <c r="M262" s="91">
        <f>(C262)</f>
        <v>0</v>
      </c>
      <c r="N262" s="91">
        <f t="shared" si="1621"/>
        <v>0</v>
      </c>
      <c r="O262" s="92">
        <f>E262</f>
        <v>0</v>
      </c>
      <c r="P262" s="93">
        <f t="shared" ref="P262" si="1624">F262</f>
        <v>0</v>
      </c>
      <c r="Q262" s="94">
        <f t="shared" si="1568"/>
        <v>0</v>
      </c>
      <c r="R262" s="95"/>
      <c r="S262" s="96"/>
      <c r="T262" s="96"/>
      <c r="U262" s="62"/>
      <c r="V262" s="63" t="str">
        <f t="shared" ref="V262" si="1625">IF(COUNT(R262:T262)=0,"",ROUNDDOWN(MIN(R262:T262)*U262,-1))</f>
        <v/>
      </c>
      <c r="W262" s="97"/>
      <c r="X262" s="96"/>
      <c r="Y262" s="96"/>
      <c r="Z262" s="96"/>
      <c r="AA262" s="96">
        <f t="shared" ref="AA262" si="1626">MIN(V262:Z262)</f>
        <v>0</v>
      </c>
      <c r="AB262" s="98"/>
      <c r="AC262" s="96">
        <f t="shared" ref="AC262" si="1627">AA262*AB262</f>
        <v>0</v>
      </c>
      <c r="AD262" s="98"/>
      <c r="AE262" s="98"/>
      <c r="AF262" s="98"/>
      <c r="AG262" s="98"/>
      <c r="AH262" s="96">
        <f t="shared" ref="AH262" si="1628">AC262*((1+AD262)+AE262+AF262+AG262)</f>
        <v>0</v>
      </c>
      <c r="AI262" s="96">
        <f>IF($AI261="",0,VLOOKUP(AI261,#REF!,2,FALSE))</f>
        <v>0</v>
      </c>
      <c r="AJ262" s="96">
        <f>IF($AJ261="",0,VLOOKUP(AJ261,#REF!,2,FALSE))</f>
        <v>0</v>
      </c>
      <c r="AK262" s="96">
        <f t="shared" ref="AK262:AL262" si="1629">IF(AI262="","",AI262*AK261)</f>
        <v>0</v>
      </c>
      <c r="AL262" s="96">
        <f t="shared" si="1629"/>
        <v>0</v>
      </c>
      <c r="AM262" s="96">
        <v>0</v>
      </c>
      <c r="AN262" s="96">
        <f t="shared" ref="AN262" si="1630">IF(AI262="",0,AK262*AN261)+IF(AJ262="",0,AL262*AN261)</f>
        <v>0</v>
      </c>
      <c r="AO262" s="96">
        <f t="shared" ref="AO262" si="1631">SUM(AK262:AN262)</f>
        <v>0</v>
      </c>
      <c r="AP262" s="96">
        <f t="shared" ref="AP262" si="1632">AH262+AO262</f>
        <v>0</v>
      </c>
      <c r="AQ262" s="17"/>
    </row>
    <row r="263" spans="2:43" s="8" customFormat="1" ht="20.25" customHeight="1">
      <c r="B263" s="99"/>
      <c r="C263" s="68"/>
      <c r="D263" s="68"/>
      <c r="E263" s="69"/>
      <c r="F263" s="70"/>
      <c r="G263" s="71"/>
      <c r="H263" s="71"/>
      <c r="I263" s="100"/>
      <c r="J263" s="72"/>
      <c r="K263" s="73"/>
      <c r="L263" s="74"/>
      <c r="M263" s="75"/>
      <c r="N263" s="75">
        <f t="shared" si="1621"/>
        <v>0</v>
      </c>
      <c r="O263" s="76"/>
      <c r="P263" s="77"/>
      <c r="Q263" s="78" t="str">
        <f t="shared" ref="Q263" si="1633">IF(COUNT(V264:Z264,AP264)=0,0,IF(Q264=ROUNDDOWN(W264,0),CONCATENATE("ﾌﾞ-P",W263),IF(Q264=ROUNDDOWN(X264,0),CONCATENATE("ｾ-P",X263),IF(Q264=ROUNDDOWN(Y264,0),CONCATENATE("コ-P",Y263),IF(Q264=ROUNDDOWN(Z264,0),CONCATENATE("施-P",Z263),IF(Q264=ROUNDDOWN(AP264,0),CONCATENATE("歩-",AP263),IF(Q264=ROUNDDOWN(V264,-1),CONCATENATE(V263))))))))</f>
        <v>ﾌﾞ-P</v>
      </c>
      <c r="R263" s="79"/>
      <c r="S263" s="80"/>
      <c r="T263" s="80"/>
      <c r="U263" s="81"/>
      <c r="V263" s="82"/>
      <c r="W263" s="83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4"/>
      <c r="AJ263" s="85"/>
      <c r="AK263" s="86"/>
      <c r="AL263" s="86"/>
      <c r="AM263" s="86"/>
      <c r="AN263" s="86"/>
      <c r="AO263" s="80"/>
      <c r="AP263" s="80" t="str">
        <f t="shared" ref="AP263" si="1634">IF(AND($V264&lt;=0,$AH264=0,$AO264=0),"見積",IF(AND($V264=0,$AH264&lt;=0,$AO264=0),"材",IF(AND($V264=0,$AH264=0,$AO264&lt;=0),"労","複合")))</f>
        <v>複合</v>
      </c>
      <c r="AQ263" s="17"/>
    </row>
    <row r="264" spans="2:43" s="8" customFormat="1" ht="20.25" customHeight="1">
      <c r="B264" s="101"/>
      <c r="C264" s="87"/>
      <c r="D264" s="87"/>
      <c r="E264" s="88"/>
      <c r="F264" s="89"/>
      <c r="G264" s="90"/>
      <c r="H264" s="90"/>
      <c r="I264" s="105"/>
      <c r="J264" s="72"/>
      <c r="K264" s="73"/>
      <c r="L264" s="74"/>
      <c r="M264" s="91">
        <f>(C264)</f>
        <v>0</v>
      </c>
      <c r="N264" s="91">
        <f t="shared" si="1621"/>
        <v>0</v>
      </c>
      <c r="O264" s="92">
        <f>E264</f>
        <v>0</v>
      </c>
      <c r="P264" s="93">
        <f t="shared" ref="P264" si="1635">F264</f>
        <v>0</v>
      </c>
      <c r="Q264" s="94">
        <f t="shared" si="1568"/>
        <v>0</v>
      </c>
      <c r="R264" s="95"/>
      <c r="S264" s="96"/>
      <c r="T264" s="96"/>
      <c r="U264" s="62"/>
      <c r="V264" s="63" t="str">
        <f t="shared" ref="V264" si="1636">IF(COUNT(R264:T264)=0,"",ROUNDDOWN(MIN(R264:T264)*U264,-1))</f>
        <v/>
      </c>
      <c r="W264" s="97"/>
      <c r="X264" s="96"/>
      <c r="Y264" s="96"/>
      <c r="Z264" s="96"/>
      <c r="AA264" s="96">
        <f t="shared" ref="AA264" si="1637">MIN(V264:Z264)</f>
        <v>0</v>
      </c>
      <c r="AB264" s="98"/>
      <c r="AC264" s="96">
        <f t="shared" ref="AC264" si="1638">AA264*AB264</f>
        <v>0</v>
      </c>
      <c r="AD264" s="98"/>
      <c r="AE264" s="98"/>
      <c r="AF264" s="98"/>
      <c r="AG264" s="98"/>
      <c r="AH264" s="96">
        <f t="shared" ref="AH264" si="1639">AC264*((1+AD264)+AE264+AF264+AG264)</f>
        <v>0</v>
      </c>
      <c r="AI264" s="96">
        <f>IF($AI263="",0,VLOOKUP(AI263,#REF!,2,FALSE))</f>
        <v>0</v>
      </c>
      <c r="AJ264" s="96">
        <f>IF($AJ263="",0,VLOOKUP(AJ263,#REF!,2,FALSE))</f>
        <v>0</v>
      </c>
      <c r="AK264" s="96">
        <f t="shared" ref="AK264:AL264" si="1640">IF(AI264="","",AI264*AK263)</f>
        <v>0</v>
      </c>
      <c r="AL264" s="96">
        <f t="shared" si="1640"/>
        <v>0</v>
      </c>
      <c r="AM264" s="96">
        <v>0</v>
      </c>
      <c r="AN264" s="96">
        <f t="shared" ref="AN264" si="1641">IF(AI264="",0,AK264*AN263)+IF(AJ264="",0,AL264*AN263)</f>
        <v>0</v>
      </c>
      <c r="AO264" s="96">
        <f t="shared" ref="AO264" si="1642">SUM(AK264:AN264)</f>
        <v>0</v>
      </c>
      <c r="AP264" s="96">
        <f t="shared" ref="AP264" si="1643">AH264+AO264</f>
        <v>0</v>
      </c>
      <c r="AQ264" s="17"/>
    </row>
    <row r="265" spans="2:43" s="8" customFormat="1" ht="20.25" customHeight="1">
      <c r="B265" s="99"/>
      <c r="C265" s="68"/>
      <c r="D265" s="68"/>
      <c r="E265" s="69"/>
      <c r="F265" s="70"/>
      <c r="G265" s="71"/>
      <c r="H265" s="71"/>
      <c r="I265" s="100"/>
      <c r="J265" s="72"/>
      <c r="K265" s="73"/>
      <c r="L265" s="74"/>
      <c r="M265" s="75"/>
      <c r="N265" s="75">
        <f t="shared" si="1621"/>
        <v>0</v>
      </c>
      <c r="O265" s="76"/>
      <c r="P265" s="77"/>
      <c r="Q265" s="78" t="str">
        <f t="shared" ref="Q265" si="1644">IF(COUNT(V266:Z266,AP266)=0,0,IF(Q266=ROUNDDOWN(W266,0),CONCATENATE("ﾌﾞ-P",W265),IF(Q266=ROUNDDOWN(X266,0),CONCATENATE("ｾ-P",X265),IF(Q266=ROUNDDOWN(Y266,0),CONCATENATE("コ-P",Y265),IF(Q266=ROUNDDOWN(Z266,0),CONCATENATE("施-P",Z265),IF(Q266=ROUNDDOWN(AP266,0),CONCATENATE("歩-",AP265),IF(Q266=ROUNDDOWN(V266,-1),CONCATENATE(V265))))))))</f>
        <v>ﾌﾞ-P</v>
      </c>
      <c r="R265" s="79"/>
      <c r="S265" s="80"/>
      <c r="T265" s="80"/>
      <c r="U265" s="81"/>
      <c r="V265" s="82"/>
      <c r="W265" s="83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4"/>
      <c r="AJ265" s="85"/>
      <c r="AK265" s="86"/>
      <c r="AL265" s="86"/>
      <c r="AM265" s="86"/>
      <c r="AN265" s="86"/>
      <c r="AO265" s="80"/>
      <c r="AP265" s="80" t="str">
        <f t="shared" ref="AP265" si="1645">IF(AND($V266&lt;=0,$AH266=0,$AO266=0),"見積",IF(AND($V266=0,$AH266&lt;=0,$AO266=0),"材",IF(AND($V266=0,$AH266=0,$AO266&lt;=0),"労","複合")))</f>
        <v>複合</v>
      </c>
      <c r="AQ265" s="17"/>
    </row>
    <row r="266" spans="2:43" s="8" customFormat="1" ht="20.25" customHeight="1">
      <c r="B266" s="101"/>
      <c r="C266" s="87"/>
      <c r="D266" s="87"/>
      <c r="E266" s="88"/>
      <c r="F266" s="89"/>
      <c r="G266" s="90"/>
      <c r="H266" s="90"/>
      <c r="I266" s="105"/>
      <c r="J266" s="72"/>
      <c r="K266" s="73"/>
      <c r="L266" s="74"/>
      <c r="M266" s="91">
        <f>(C266)</f>
        <v>0</v>
      </c>
      <c r="N266" s="91">
        <f t="shared" si="1621"/>
        <v>0</v>
      </c>
      <c r="O266" s="92">
        <f>E266</f>
        <v>0</v>
      </c>
      <c r="P266" s="93">
        <f t="shared" ref="P266" si="1646">F266</f>
        <v>0</v>
      </c>
      <c r="Q266" s="94">
        <f t="shared" si="1568"/>
        <v>0</v>
      </c>
      <c r="R266" s="95"/>
      <c r="S266" s="96"/>
      <c r="T266" s="96"/>
      <c r="U266" s="62"/>
      <c r="V266" s="63" t="str">
        <f t="shared" ref="V266" si="1647">IF(COUNT(R266:T266)=0,"",ROUNDDOWN(MIN(R266:T266)*U266,-1))</f>
        <v/>
      </c>
      <c r="W266" s="97"/>
      <c r="X266" s="96"/>
      <c r="Y266" s="96"/>
      <c r="Z266" s="96"/>
      <c r="AA266" s="96">
        <f t="shared" ref="AA266" si="1648">MIN(V266:Z266)</f>
        <v>0</v>
      </c>
      <c r="AB266" s="98"/>
      <c r="AC266" s="96">
        <f t="shared" ref="AC266" si="1649">AA266*AB266</f>
        <v>0</v>
      </c>
      <c r="AD266" s="98"/>
      <c r="AE266" s="98"/>
      <c r="AF266" s="98"/>
      <c r="AG266" s="98"/>
      <c r="AH266" s="96">
        <f t="shared" ref="AH266" si="1650">AC266*((1+AD266)+AE266+AF266+AG266)</f>
        <v>0</v>
      </c>
      <c r="AI266" s="96">
        <f>IF($AI265="",0,VLOOKUP(AI265,#REF!,2,FALSE))</f>
        <v>0</v>
      </c>
      <c r="AJ266" s="96">
        <f>IF($AJ265="",0,VLOOKUP(AJ265,#REF!,2,FALSE))</f>
        <v>0</v>
      </c>
      <c r="AK266" s="96">
        <f t="shared" ref="AK266:AL266" si="1651">IF(AI266="","",AI266*AK265)</f>
        <v>0</v>
      </c>
      <c r="AL266" s="96">
        <f t="shared" si="1651"/>
        <v>0</v>
      </c>
      <c r="AM266" s="96">
        <v>0</v>
      </c>
      <c r="AN266" s="96">
        <f t="shared" ref="AN266" si="1652">IF(AI266="",0,AK266*AN265)+IF(AJ266="",0,AL266*AN265)</f>
        <v>0</v>
      </c>
      <c r="AO266" s="96">
        <f t="shared" ref="AO266" si="1653">SUM(AK266:AN266)</f>
        <v>0</v>
      </c>
      <c r="AP266" s="96">
        <f t="shared" ref="AP266" si="1654">AH266+AO266</f>
        <v>0</v>
      </c>
      <c r="AQ266" s="17"/>
    </row>
    <row r="267" spans="2:43" s="8" customFormat="1" ht="20.25" customHeight="1">
      <c r="B267" s="99"/>
      <c r="C267" s="68"/>
      <c r="D267" s="68"/>
      <c r="E267" s="69"/>
      <c r="F267" s="70"/>
      <c r="G267" s="71"/>
      <c r="H267" s="71"/>
      <c r="I267" s="100"/>
      <c r="J267" s="72"/>
      <c r="K267" s="73"/>
      <c r="L267" s="74"/>
      <c r="M267" s="75"/>
      <c r="N267" s="75">
        <f t="shared" si="1621"/>
        <v>0</v>
      </c>
      <c r="O267" s="76"/>
      <c r="P267" s="77"/>
      <c r="Q267" s="78" t="str">
        <f t="shared" ref="Q267" si="1655">IF(COUNT(V268:Z268,AP268)=0,0,IF(Q268=ROUNDDOWN(W268,0),CONCATENATE("ﾌﾞ-P",W267),IF(Q268=ROUNDDOWN(X268,0),CONCATENATE("ｾ-P",X267),IF(Q268=ROUNDDOWN(Y268,0),CONCATENATE("コ-P",Y267),IF(Q268=ROUNDDOWN(Z268,0),CONCATENATE("施-P",Z267),IF(Q268=ROUNDDOWN(AP268,0),CONCATENATE("歩-",AP267),IF(Q268=ROUNDDOWN(V268,-1),CONCATENATE(V267))))))))</f>
        <v>ﾌﾞ-P</v>
      </c>
      <c r="R267" s="79"/>
      <c r="S267" s="80"/>
      <c r="T267" s="80"/>
      <c r="U267" s="81"/>
      <c r="V267" s="82"/>
      <c r="W267" s="83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4"/>
      <c r="AJ267" s="85"/>
      <c r="AK267" s="86"/>
      <c r="AL267" s="86"/>
      <c r="AM267" s="86"/>
      <c r="AN267" s="86"/>
      <c r="AO267" s="80"/>
      <c r="AP267" s="80" t="str">
        <f t="shared" ref="AP267" si="1656">IF(AND($V268&lt;=0,$AH268=0,$AO268=0),"見積",IF(AND($V268=0,$AH268&lt;=0,$AO268=0),"材",IF(AND($V268=0,$AH268=0,$AO268&lt;=0),"労","複合")))</f>
        <v>複合</v>
      </c>
      <c r="AQ267" s="17"/>
    </row>
    <row r="268" spans="2:43" s="8" customFormat="1" ht="20.25" customHeight="1">
      <c r="B268" s="101"/>
      <c r="C268" s="87"/>
      <c r="D268" s="87"/>
      <c r="E268" s="88"/>
      <c r="F268" s="89"/>
      <c r="G268" s="90"/>
      <c r="H268" s="90"/>
      <c r="I268" s="105"/>
      <c r="J268" s="72"/>
      <c r="K268" s="73"/>
      <c r="L268" s="74"/>
      <c r="M268" s="91">
        <f>(C268)</f>
        <v>0</v>
      </c>
      <c r="N268" s="91">
        <f t="shared" si="1621"/>
        <v>0</v>
      </c>
      <c r="O268" s="92">
        <f>E268</f>
        <v>0</v>
      </c>
      <c r="P268" s="93">
        <f t="shared" ref="P268" si="1657">F268</f>
        <v>0</v>
      </c>
      <c r="Q268" s="94">
        <f t="shared" si="1568"/>
        <v>0</v>
      </c>
      <c r="R268" s="95"/>
      <c r="S268" s="96"/>
      <c r="T268" s="96"/>
      <c r="U268" s="62"/>
      <c r="V268" s="63" t="str">
        <f t="shared" ref="V268" si="1658">IF(COUNT(R268:T268)=0,"",ROUNDDOWN(MIN(R268:T268)*U268,-1))</f>
        <v/>
      </c>
      <c r="W268" s="97"/>
      <c r="X268" s="96"/>
      <c r="Y268" s="96"/>
      <c r="Z268" s="96"/>
      <c r="AA268" s="96">
        <f t="shared" ref="AA268" si="1659">MIN(V268:Z268)</f>
        <v>0</v>
      </c>
      <c r="AB268" s="98"/>
      <c r="AC268" s="96">
        <f t="shared" ref="AC268" si="1660">AA268*AB268</f>
        <v>0</v>
      </c>
      <c r="AD268" s="98"/>
      <c r="AE268" s="98"/>
      <c r="AF268" s="98"/>
      <c r="AG268" s="98"/>
      <c r="AH268" s="96">
        <f t="shared" ref="AH268" si="1661">AC268*((1+AD268)+AE268+AF268+AG268)</f>
        <v>0</v>
      </c>
      <c r="AI268" s="96">
        <f>IF($AI267="",0,VLOOKUP(AI267,#REF!,2,FALSE))</f>
        <v>0</v>
      </c>
      <c r="AJ268" s="96">
        <f>IF($AJ267="",0,VLOOKUP(AJ267,#REF!,2,FALSE))</f>
        <v>0</v>
      </c>
      <c r="AK268" s="96">
        <f t="shared" ref="AK268:AL268" si="1662">IF(AI268="","",AI268*AK267)</f>
        <v>0</v>
      </c>
      <c r="AL268" s="96">
        <f t="shared" si="1662"/>
        <v>0</v>
      </c>
      <c r="AM268" s="96">
        <v>0</v>
      </c>
      <c r="AN268" s="96">
        <f t="shared" ref="AN268" si="1663">IF(AI268="",0,AK268*AN267)+IF(AJ268="",0,AL268*AN267)</f>
        <v>0</v>
      </c>
      <c r="AO268" s="96">
        <f t="shared" ref="AO268" si="1664">SUM(AK268:AN268)</f>
        <v>0</v>
      </c>
      <c r="AP268" s="96">
        <f t="shared" ref="AP268" si="1665">AH268+AO268</f>
        <v>0</v>
      </c>
      <c r="AQ268" s="17"/>
    </row>
    <row r="269" spans="2:43" s="8" customFormat="1" ht="20.25" customHeight="1">
      <c r="B269" s="99"/>
      <c r="C269" s="68"/>
      <c r="D269" s="68"/>
      <c r="E269" s="69"/>
      <c r="F269" s="70"/>
      <c r="G269" s="71"/>
      <c r="H269" s="71"/>
      <c r="I269" s="100"/>
      <c r="J269" s="72"/>
      <c r="K269" s="73"/>
      <c r="L269" s="74"/>
      <c r="M269" s="75"/>
      <c r="N269" s="75">
        <f t="shared" si="1621"/>
        <v>0</v>
      </c>
      <c r="O269" s="76"/>
      <c r="P269" s="77"/>
      <c r="Q269" s="78" t="str">
        <f t="shared" ref="Q269" si="1666">IF(COUNT(V270:Z270,AP270)=0,0,IF(Q270=ROUNDDOWN(W270,0),CONCATENATE("ﾌﾞ-P",W269),IF(Q270=ROUNDDOWN(X270,0),CONCATENATE("ｾ-P",X269),IF(Q270=ROUNDDOWN(Y270,0),CONCATENATE("コ-P",Y269),IF(Q270=ROUNDDOWN(Z270,0),CONCATENATE("施-P",Z269),IF(Q270=ROUNDDOWN(AP270,0),CONCATENATE("歩-",AP269),IF(Q270=ROUNDDOWN(V270,-1),CONCATENATE(V269))))))))</f>
        <v>ﾌﾞ-P</v>
      </c>
      <c r="R269" s="79"/>
      <c r="S269" s="80"/>
      <c r="T269" s="80"/>
      <c r="U269" s="81"/>
      <c r="V269" s="82"/>
      <c r="W269" s="83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4"/>
      <c r="AJ269" s="85"/>
      <c r="AK269" s="86"/>
      <c r="AL269" s="86"/>
      <c r="AM269" s="86"/>
      <c r="AN269" s="86"/>
      <c r="AO269" s="80"/>
      <c r="AP269" s="80" t="str">
        <f t="shared" ref="AP269" si="1667">IF(AND($V270&lt;=0,$AH270=0,$AO270=0),"見積",IF(AND($V270=0,$AH270&lt;=0,$AO270=0),"材",IF(AND($V270=0,$AH270=0,$AO270&lt;=0),"労","複合")))</f>
        <v>複合</v>
      </c>
      <c r="AQ269" s="17"/>
    </row>
    <row r="270" spans="2:43" s="8" customFormat="1" ht="20.25" customHeight="1">
      <c r="B270" s="101"/>
      <c r="C270" s="87"/>
      <c r="D270" s="87"/>
      <c r="E270" s="88"/>
      <c r="F270" s="89"/>
      <c r="G270" s="90"/>
      <c r="H270" s="90"/>
      <c r="I270" s="105"/>
      <c r="J270" s="72"/>
      <c r="K270" s="73"/>
      <c r="L270" s="74"/>
      <c r="M270" s="91">
        <f>(C270)</f>
        <v>0</v>
      </c>
      <c r="N270" s="91">
        <f t="shared" si="1621"/>
        <v>0</v>
      </c>
      <c r="O270" s="92">
        <f>E270</f>
        <v>0</v>
      </c>
      <c r="P270" s="93">
        <f t="shared" ref="P270" si="1668">F270</f>
        <v>0</v>
      </c>
      <c r="Q270" s="94">
        <f t="shared" si="1568"/>
        <v>0</v>
      </c>
      <c r="R270" s="95"/>
      <c r="S270" s="96"/>
      <c r="T270" s="96"/>
      <c r="U270" s="62"/>
      <c r="V270" s="63" t="str">
        <f t="shared" ref="V270" si="1669">IF(COUNT(R270:T270)=0,"",ROUNDDOWN(MIN(R270:T270)*U270,-1))</f>
        <v/>
      </c>
      <c r="W270" s="97"/>
      <c r="X270" s="96"/>
      <c r="Y270" s="96"/>
      <c r="Z270" s="96"/>
      <c r="AA270" s="96">
        <f t="shared" ref="AA270" si="1670">MIN(V270:Z270)</f>
        <v>0</v>
      </c>
      <c r="AB270" s="98"/>
      <c r="AC270" s="96">
        <f t="shared" ref="AC270" si="1671">AA270*AB270</f>
        <v>0</v>
      </c>
      <c r="AD270" s="98"/>
      <c r="AE270" s="98"/>
      <c r="AF270" s="98"/>
      <c r="AG270" s="98"/>
      <c r="AH270" s="96">
        <f t="shared" ref="AH270" si="1672">AC270*((1+AD270)+AE270+AF270+AG270)</f>
        <v>0</v>
      </c>
      <c r="AI270" s="96">
        <f>IF($AI269="",0,VLOOKUP(AI269,#REF!,2,FALSE))</f>
        <v>0</v>
      </c>
      <c r="AJ270" s="96">
        <f>IF($AJ269="",0,VLOOKUP(AJ269,#REF!,2,FALSE))</f>
        <v>0</v>
      </c>
      <c r="AK270" s="96">
        <f t="shared" ref="AK270:AL270" si="1673">IF(AI270="","",AI270*AK269)</f>
        <v>0</v>
      </c>
      <c r="AL270" s="96">
        <f t="shared" si="1673"/>
        <v>0</v>
      </c>
      <c r="AM270" s="96">
        <v>0</v>
      </c>
      <c r="AN270" s="96">
        <f t="shared" ref="AN270" si="1674">IF(AI270="",0,AK270*AN269)+IF(AJ270="",0,AL270*AN269)</f>
        <v>0</v>
      </c>
      <c r="AO270" s="96">
        <f t="shared" ref="AO270" si="1675">SUM(AK270:AN270)</f>
        <v>0</v>
      </c>
      <c r="AP270" s="96">
        <f t="shared" ref="AP270" si="1676">AH270+AO270</f>
        <v>0</v>
      </c>
      <c r="AQ270" s="17"/>
    </row>
    <row r="271" spans="2:43" s="8" customFormat="1" ht="20.25" customHeight="1">
      <c r="B271" s="99"/>
      <c r="C271" s="68"/>
      <c r="D271" s="68"/>
      <c r="E271" s="69"/>
      <c r="F271" s="70"/>
      <c r="G271" s="71"/>
      <c r="H271" s="71"/>
      <c r="I271" s="100"/>
      <c r="J271" s="72"/>
      <c r="K271" s="73"/>
      <c r="L271" s="74"/>
      <c r="M271" s="75"/>
      <c r="N271" s="75">
        <f t="shared" si="1621"/>
        <v>0</v>
      </c>
      <c r="O271" s="76"/>
      <c r="P271" s="77"/>
      <c r="Q271" s="78" t="str">
        <f t="shared" ref="Q271" si="1677">IF(COUNT(V272:Z272,AP272)=0,0,IF(Q272=ROUNDDOWN(W272,0),CONCATENATE("ﾌﾞ-P",W271),IF(Q272=ROUNDDOWN(X272,0),CONCATENATE("ｾ-P",X271),IF(Q272=ROUNDDOWN(Y272,0),CONCATENATE("コ-P",Y271),IF(Q272=ROUNDDOWN(Z272,0),CONCATENATE("施-P",Z271),IF(Q272=ROUNDDOWN(AP272,0),CONCATENATE("歩-",AP271),IF(Q272=ROUNDDOWN(V272,-1),CONCATENATE(V271))))))))</f>
        <v>ﾌﾞ-P</v>
      </c>
      <c r="R271" s="79"/>
      <c r="S271" s="80"/>
      <c r="T271" s="80"/>
      <c r="U271" s="81"/>
      <c r="V271" s="82"/>
      <c r="W271" s="83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4"/>
      <c r="AJ271" s="85"/>
      <c r="AK271" s="86"/>
      <c r="AL271" s="86"/>
      <c r="AM271" s="86"/>
      <c r="AN271" s="86"/>
      <c r="AO271" s="80"/>
      <c r="AP271" s="80" t="str">
        <f t="shared" ref="AP271" si="1678">IF(AND($V272&lt;=0,$AH272=0,$AO272=0),"見積",IF(AND($V272=0,$AH272&lt;=0,$AO272=0),"材",IF(AND($V272=0,$AH272=0,$AO272&lt;=0),"労","複合")))</f>
        <v>複合</v>
      </c>
      <c r="AQ271" s="17"/>
    </row>
    <row r="272" spans="2:43" s="8" customFormat="1" ht="20.25" customHeight="1">
      <c r="B272" s="101"/>
      <c r="C272" s="87"/>
      <c r="D272" s="87"/>
      <c r="E272" s="88"/>
      <c r="F272" s="89"/>
      <c r="G272" s="90"/>
      <c r="H272" s="90"/>
      <c r="I272" s="105"/>
      <c r="J272" s="72"/>
      <c r="K272" s="73"/>
      <c r="L272" s="74"/>
      <c r="M272" s="91">
        <f>(C272)</f>
        <v>0</v>
      </c>
      <c r="N272" s="91">
        <f t="shared" si="1621"/>
        <v>0</v>
      </c>
      <c r="O272" s="92">
        <f>E272</f>
        <v>0</v>
      </c>
      <c r="P272" s="93">
        <f t="shared" ref="P272" si="1679">F272</f>
        <v>0</v>
      </c>
      <c r="Q272" s="94">
        <f t="shared" si="1568"/>
        <v>0</v>
      </c>
      <c r="R272" s="95"/>
      <c r="S272" s="96"/>
      <c r="T272" s="96"/>
      <c r="U272" s="62"/>
      <c r="V272" s="63" t="str">
        <f t="shared" ref="V272" si="1680">IF(COUNT(R272:T272)=0,"",ROUNDDOWN(MIN(R272:T272)*U272,-1))</f>
        <v/>
      </c>
      <c r="W272" s="97"/>
      <c r="X272" s="96"/>
      <c r="Y272" s="96"/>
      <c r="Z272" s="96"/>
      <c r="AA272" s="96">
        <f t="shared" ref="AA272" si="1681">MIN(V272:Z272)</f>
        <v>0</v>
      </c>
      <c r="AB272" s="98"/>
      <c r="AC272" s="96">
        <f t="shared" ref="AC272" si="1682">AA272*AB272</f>
        <v>0</v>
      </c>
      <c r="AD272" s="98"/>
      <c r="AE272" s="98"/>
      <c r="AF272" s="98"/>
      <c r="AG272" s="98"/>
      <c r="AH272" s="96">
        <f t="shared" ref="AH272" si="1683">AC272*((1+AD272)+AE272+AF272+AG272)</f>
        <v>0</v>
      </c>
      <c r="AI272" s="96">
        <f>IF($AI271="",0,VLOOKUP(AI271,#REF!,2,FALSE))</f>
        <v>0</v>
      </c>
      <c r="AJ272" s="96">
        <f>IF($AJ271="",0,VLOOKUP(AJ271,#REF!,2,FALSE))</f>
        <v>0</v>
      </c>
      <c r="AK272" s="96">
        <f t="shared" ref="AK272:AL272" si="1684">IF(AI272="","",AI272*AK271)</f>
        <v>0</v>
      </c>
      <c r="AL272" s="96">
        <f t="shared" si="1684"/>
        <v>0</v>
      </c>
      <c r="AM272" s="96">
        <v>0</v>
      </c>
      <c r="AN272" s="96">
        <f t="shared" ref="AN272" si="1685">IF(AI272="",0,AK272*AN271)+IF(AJ272="",0,AL272*AN271)</f>
        <v>0</v>
      </c>
      <c r="AO272" s="96">
        <f t="shared" ref="AO272" si="1686">SUM(AK272:AN272)</f>
        <v>0</v>
      </c>
      <c r="AP272" s="96">
        <f t="shared" ref="AP272" si="1687">AH272+AO272</f>
        <v>0</v>
      </c>
      <c r="AQ272" s="17"/>
    </row>
    <row r="273" spans="2:43" s="8" customFormat="1" ht="20.25" customHeight="1">
      <c r="B273" s="99"/>
      <c r="C273" s="68"/>
      <c r="D273" s="68"/>
      <c r="E273" s="69"/>
      <c r="F273" s="70"/>
      <c r="G273" s="71"/>
      <c r="H273" s="71"/>
      <c r="I273" s="100"/>
      <c r="J273" s="72"/>
      <c r="K273" s="73"/>
      <c r="L273" s="74"/>
      <c r="M273" s="75"/>
      <c r="N273" s="75">
        <f t="shared" si="1621"/>
        <v>0</v>
      </c>
      <c r="O273" s="76"/>
      <c r="P273" s="77"/>
      <c r="Q273" s="78" t="str">
        <f t="shared" ref="Q273" si="1688">IF(COUNT(V274:Z274,AP274)=0,0,IF(Q274=ROUNDDOWN(W274,0),CONCATENATE("ﾌﾞ-P",W273),IF(Q274=ROUNDDOWN(X274,0),CONCATENATE("ｾ-P",X273),IF(Q274=ROUNDDOWN(Y274,0),CONCATENATE("コ-P",Y273),IF(Q274=ROUNDDOWN(Z274,0),CONCATENATE("施-P",Z273),IF(Q274=ROUNDDOWN(AP274,0),CONCATENATE("歩-",AP273),IF(Q274=ROUNDDOWN(V274,-1),CONCATENATE(V273))))))))</f>
        <v>ﾌﾞ-P</v>
      </c>
      <c r="R273" s="79"/>
      <c r="S273" s="80"/>
      <c r="T273" s="80"/>
      <c r="U273" s="81"/>
      <c r="V273" s="82"/>
      <c r="W273" s="83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4"/>
      <c r="AJ273" s="85"/>
      <c r="AK273" s="86"/>
      <c r="AL273" s="86"/>
      <c r="AM273" s="86"/>
      <c r="AN273" s="86"/>
      <c r="AO273" s="80"/>
      <c r="AP273" s="80" t="str">
        <f t="shared" ref="AP273" si="1689">IF(AND($V274&lt;=0,$AH274=0,$AO274=0),"見積",IF(AND($V274=0,$AH274&lt;=0,$AO274=0),"材",IF(AND($V274=0,$AH274=0,$AO274&lt;=0),"労","複合")))</f>
        <v>複合</v>
      </c>
      <c r="AQ273" s="17"/>
    </row>
    <row r="274" spans="2:43" s="8" customFormat="1" ht="20.25" customHeight="1">
      <c r="B274" s="101"/>
      <c r="C274" s="87"/>
      <c r="D274" s="87"/>
      <c r="E274" s="88"/>
      <c r="F274" s="89"/>
      <c r="G274" s="90"/>
      <c r="H274" s="90"/>
      <c r="I274" s="105"/>
      <c r="J274" s="72"/>
      <c r="K274" s="73"/>
      <c r="L274" s="74"/>
      <c r="M274" s="91">
        <f>(C274)</f>
        <v>0</v>
      </c>
      <c r="N274" s="91">
        <f t="shared" si="1621"/>
        <v>0</v>
      </c>
      <c r="O274" s="92">
        <f>E274</f>
        <v>0</v>
      </c>
      <c r="P274" s="93">
        <f t="shared" ref="P274" si="1690">F274</f>
        <v>0</v>
      </c>
      <c r="Q274" s="94">
        <f t="shared" si="1568"/>
        <v>0</v>
      </c>
      <c r="R274" s="95"/>
      <c r="S274" s="96"/>
      <c r="T274" s="96"/>
      <c r="U274" s="62"/>
      <c r="V274" s="63" t="str">
        <f t="shared" ref="V274" si="1691">IF(COUNT(R274:T274)=0,"",ROUNDDOWN(MIN(R274:T274)*U274,-1))</f>
        <v/>
      </c>
      <c r="W274" s="97"/>
      <c r="X274" s="96"/>
      <c r="Y274" s="96"/>
      <c r="Z274" s="96"/>
      <c r="AA274" s="96">
        <f t="shared" ref="AA274" si="1692">MIN(V274:Z274)</f>
        <v>0</v>
      </c>
      <c r="AB274" s="98"/>
      <c r="AC274" s="96">
        <f t="shared" ref="AC274" si="1693">AA274*AB274</f>
        <v>0</v>
      </c>
      <c r="AD274" s="98"/>
      <c r="AE274" s="98"/>
      <c r="AF274" s="98"/>
      <c r="AG274" s="98"/>
      <c r="AH274" s="96">
        <f t="shared" ref="AH274" si="1694">AC274*((1+AD274)+AE274+AF274+AG274)</f>
        <v>0</v>
      </c>
      <c r="AI274" s="96">
        <f>IF($AI273="",0,VLOOKUP(AI273,#REF!,2,FALSE))</f>
        <v>0</v>
      </c>
      <c r="AJ274" s="96">
        <f>IF($AJ273="",0,VLOOKUP(AJ273,#REF!,2,FALSE))</f>
        <v>0</v>
      </c>
      <c r="AK274" s="96">
        <f t="shared" ref="AK274:AL274" si="1695">IF(AI274="","",AI274*AK273)</f>
        <v>0</v>
      </c>
      <c r="AL274" s="96">
        <f t="shared" si="1695"/>
        <v>0</v>
      </c>
      <c r="AM274" s="96">
        <v>0</v>
      </c>
      <c r="AN274" s="96">
        <f t="shared" ref="AN274" si="1696">IF(AI274="",0,AK274*AN273)+IF(AJ274="",0,AL274*AN273)</f>
        <v>0</v>
      </c>
      <c r="AO274" s="96">
        <f t="shared" ref="AO274" si="1697">SUM(AK274:AN274)</f>
        <v>0</v>
      </c>
      <c r="AP274" s="96">
        <f t="shared" ref="AP274" si="1698">AH274+AO274</f>
        <v>0</v>
      </c>
      <c r="AQ274" s="17"/>
    </row>
    <row r="275" spans="2:43" s="8" customFormat="1" ht="20.25" customHeight="1">
      <c r="B275" s="99"/>
      <c r="C275" s="68"/>
      <c r="D275" s="68"/>
      <c r="E275" s="69"/>
      <c r="F275" s="70"/>
      <c r="G275" s="71"/>
      <c r="H275" s="71"/>
      <c r="I275" s="100"/>
      <c r="J275" s="72"/>
      <c r="K275" s="73"/>
      <c r="L275" s="74"/>
      <c r="M275" s="75"/>
      <c r="N275" s="75">
        <f t="shared" si="1621"/>
        <v>0</v>
      </c>
      <c r="O275" s="76"/>
      <c r="P275" s="77"/>
      <c r="Q275" s="78" t="str">
        <f t="shared" ref="Q275" si="1699">IF(COUNT(V276:Z276,AP276)=0,0,IF(Q276=ROUNDDOWN(W276,0),CONCATENATE("ﾌﾞ-P",W275),IF(Q276=ROUNDDOWN(X276,0),CONCATENATE("ｾ-P",X275),IF(Q276=ROUNDDOWN(Y276,0),CONCATENATE("コ-P",Y275),IF(Q276=ROUNDDOWN(Z276,0),CONCATENATE("施-P",Z275),IF(Q276=ROUNDDOWN(AP276,0),CONCATENATE("歩-",AP275),IF(Q276=ROUNDDOWN(V276,-1),CONCATENATE(V275))))))))</f>
        <v>ﾌﾞ-P</v>
      </c>
      <c r="R275" s="79"/>
      <c r="S275" s="80"/>
      <c r="T275" s="80"/>
      <c r="U275" s="81"/>
      <c r="V275" s="82"/>
      <c r="W275" s="83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4"/>
      <c r="AJ275" s="85"/>
      <c r="AK275" s="86"/>
      <c r="AL275" s="86"/>
      <c r="AM275" s="86"/>
      <c r="AN275" s="86"/>
      <c r="AO275" s="80"/>
      <c r="AP275" s="80" t="str">
        <f t="shared" ref="AP275" si="1700">IF(AND($V276&lt;=0,$AH276=0,$AO276=0),"見積",IF(AND($V276=0,$AH276&lt;=0,$AO276=0),"材",IF(AND($V276=0,$AH276=0,$AO276&lt;=0),"労","複合")))</f>
        <v>複合</v>
      </c>
      <c r="AQ275" s="17"/>
    </row>
    <row r="276" spans="2:43" s="8" customFormat="1" ht="20.25" customHeight="1">
      <c r="B276" s="101"/>
      <c r="C276" s="87"/>
      <c r="D276" s="87"/>
      <c r="E276" s="88"/>
      <c r="F276" s="89"/>
      <c r="G276" s="90"/>
      <c r="H276" s="90"/>
      <c r="I276" s="105"/>
      <c r="J276" s="72"/>
      <c r="K276" s="73"/>
      <c r="L276" s="74"/>
      <c r="M276" s="91">
        <f>(C276)</f>
        <v>0</v>
      </c>
      <c r="N276" s="91">
        <f t="shared" si="1621"/>
        <v>0</v>
      </c>
      <c r="O276" s="92">
        <f>E276</f>
        <v>0</v>
      </c>
      <c r="P276" s="93">
        <f t="shared" ref="P276" si="1701">F276</f>
        <v>0</v>
      </c>
      <c r="Q276" s="94">
        <f t="shared" si="1568"/>
        <v>0</v>
      </c>
      <c r="R276" s="95"/>
      <c r="S276" s="96"/>
      <c r="T276" s="96"/>
      <c r="U276" s="62"/>
      <c r="V276" s="63" t="str">
        <f t="shared" ref="V276" si="1702">IF(COUNT(R276:T276)=0,"",ROUNDDOWN(MIN(R276:T276)*U276,-1))</f>
        <v/>
      </c>
      <c r="W276" s="97"/>
      <c r="X276" s="96"/>
      <c r="Y276" s="96"/>
      <c r="Z276" s="96"/>
      <c r="AA276" s="96">
        <f t="shared" ref="AA276" si="1703">MIN(V276:Z276)</f>
        <v>0</v>
      </c>
      <c r="AB276" s="98"/>
      <c r="AC276" s="96">
        <f t="shared" ref="AC276" si="1704">AA276*AB276</f>
        <v>0</v>
      </c>
      <c r="AD276" s="98"/>
      <c r="AE276" s="98"/>
      <c r="AF276" s="98"/>
      <c r="AG276" s="98"/>
      <c r="AH276" s="96">
        <f t="shared" ref="AH276" si="1705">AC276*((1+AD276)+AE276+AF276+AG276)</f>
        <v>0</v>
      </c>
      <c r="AI276" s="96">
        <f>IF($AI275="",0,VLOOKUP(AI275,#REF!,2,FALSE))</f>
        <v>0</v>
      </c>
      <c r="AJ276" s="96">
        <f>IF($AJ275="",0,VLOOKUP(AJ275,#REF!,2,FALSE))</f>
        <v>0</v>
      </c>
      <c r="AK276" s="96">
        <f t="shared" ref="AK276:AL276" si="1706">IF(AI276="","",AI276*AK275)</f>
        <v>0</v>
      </c>
      <c r="AL276" s="96">
        <f t="shared" si="1706"/>
        <v>0</v>
      </c>
      <c r="AM276" s="96">
        <v>0</v>
      </c>
      <c r="AN276" s="96">
        <f t="shared" ref="AN276" si="1707">IF(AI276="",0,AK276*AN275)+IF(AJ276="",0,AL276*AN275)</f>
        <v>0</v>
      </c>
      <c r="AO276" s="96">
        <f t="shared" ref="AO276" si="1708">SUM(AK276:AN276)</f>
        <v>0</v>
      </c>
      <c r="AP276" s="96">
        <f t="shared" ref="AP276" si="1709">AH276+AO276</f>
        <v>0</v>
      </c>
      <c r="AQ276" s="17"/>
    </row>
    <row r="277" spans="2:43" s="8" customFormat="1" ht="20.25" customHeight="1">
      <c r="B277" s="99"/>
      <c r="C277" s="68"/>
      <c r="D277" s="68"/>
      <c r="E277" s="69"/>
      <c r="F277" s="70"/>
      <c r="G277" s="71"/>
      <c r="H277" s="71"/>
      <c r="I277" s="100"/>
      <c r="J277" s="72"/>
      <c r="K277" s="73"/>
      <c r="L277" s="74"/>
      <c r="M277" s="75"/>
      <c r="N277" s="75">
        <f t="shared" si="1621"/>
        <v>0</v>
      </c>
      <c r="O277" s="76"/>
      <c r="P277" s="77"/>
      <c r="Q277" s="78" t="str">
        <f t="shared" ref="Q277" si="1710">IF(COUNT(V278:Z278,AP278)=0,0,IF(Q278=ROUNDDOWN(W278,0),CONCATENATE("ﾌﾞ-P",W277),IF(Q278=ROUNDDOWN(X278,0),CONCATENATE("ｾ-P",X277),IF(Q278=ROUNDDOWN(Y278,0),CONCATENATE("コ-P",Y277),IF(Q278=ROUNDDOWN(Z278,0),CONCATENATE("施-P",Z277),IF(Q278=ROUNDDOWN(AP278,0),CONCATENATE("歩-",AP277),IF(Q278=ROUNDDOWN(V278,-1),CONCATENATE(V277))))))))</f>
        <v>ﾌﾞ-P</v>
      </c>
      <c r="R277" s="79"/>
      <c r="S277" s="80"/>
      <c r="T277" s="80"/>
      <c r="U277" s="81"/>
      <c r="V277" s="82"/>
      <c r="W277" s="83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4"/>
      <c r="AJ277" s="85"/>
      <c r="AK277" s="86"/>
      <c r="AL277" s="86"/>
      <c r="AM277" s="86"/>
      <c r="AN277" s="86"/>
      <c r="AO277" s="80"/>
      <c r="AP277" s="80" t="str">
        <f t="shared" ref="AP277" si="1711">IF(AND($V278&lt;=0,$AH278=0,$AO278=0),"見積",IF(AND($V278=0,$AH278&lt;=0,$AO278=0),"材",IF(AND($V278=0,$AH278=0,$AO278&lt;=0),"労","複合")))</f>
        <v>複合</v>
      </c>
      <c r="AQ277" s="17"/>
    </row>
    <row r="278" spans="2:43" s="8" customFormat="1" ht="20.25" customHeight="1">
      <c r="B278" s="101"/>
      <c r="C278" s="87"/>
      <c r="D278" s="87"/>
      <c r="E278" s="88"/>
      <c r="F278" s="89"/>
      <c r="G278" s="90"/>
      <c r="H278" s="90"/>
      <c r="I278" s="105"/>
      <c r="J278" s="72"/>
      <c r="K278" s="73"/>
      <c r="L278" s="74"/>
      <c r="M278" s="91">
        <f>(C278)</f>
        <v>0</v>
      </c>
      <c r="N278" s="91">
        <f t="shared" si="1621"/>
        <v>0</v>
      </c>
      <c r="O278" s="92">
        <f>E278</f>
        <v>0</v>
      </c>
      <c r="P278" s="93">
        <f t="shared" ref="P278" si="1712">F278</f>
        <v>0</v>
      </c>
      <c r="Q278" s="94">
        <f t="shared" si="1568"/>
        <v>0</v>
      </c>
      <c r="R278" s="95"/>
      <c r="S278" s="96"/>
      <c r="T278" s="96"/>
      <c r="U278" s="62"/>
      <c r="V278" s="63" t="str">
        <f t="shared" ref="V278" si="1713">IF(COUNT(R278:T278)=0,"",ROUNDDOWN(MIN(R278:T278)*U278,-1))</f>
        <v/>
      </c>
      <c r="W278" s="97"/>
      <c r="X278" s="96"/>
      <c r="Y278" s="96"/>
      <c r="Z278" s="96"/>
      <c r="AA278" s="96">
        <f t="shared" ref="AA278" si="1714">MIN(V278:Z278)</f>
        <v>0</v>
      </c>
      <c r="AB278" s="98"/>
      <c r="AC278" s="96">
        <f t="shared" ref="AC278" si="1715">AA278*AB278</f>
        <v>0</v>
      </c>
      <c r="AD278" s="98"/>
      <c r="AE278" s="98"/>
      <c r="AF278" s="98"/>
      <c r="AG278" s="98"/>
      <c r="AH278" s="96">
        <f t="shared" ref="AH278" si="1716">AC278*((1+AD278)+AE278+AF278+AG278)</f>
        <v>0</v>
      </c>
      <c r="AI278" s="96">
        <f>IF($AI277="",0,VLOOKUP(AI277,#REF!,2,FALSE))</f>
        <v>0</v>
      </c>
      <c r="AJ278" s="96">
        <f>IF($AJ277="",0,VLOOKUP(AJ277,#REF!,2,FALSE))</f>
        <v>0</v>
      </c>
      <c r="AK278" s="96">
        <f t="shared" ref="AK278:AL278" si="1717">IF(AI278="","",AI278*AK277)</f>
        <v>0</v>
      </c>
      <c r="AL278" s="96">
        <f t="shared" si="1717"/>
        <v>0</v>
      </c>
      <c r="AM278" s="96">
        <v>0</v>
      </c>
      <c r="AN278" s="96">
        <f t="shared" ref="AN278" si="1718">IF(AI278="",0,AK278*AN277)+IF(AJ278="",0,AL278*AN277)</f>
        <v>0</v>
      </c>
      <c r="AO278" s="96">
        <f t="shared" ref="AO278" si="1719">SUM(AK278:AN278)</f>
        <v>0</v>
      </c>
      <c r="AP278" s="96">
        <f t="shared" ref="AP278" si="1720">AH278+AO278</f>
        <v>0</v>
      </c>
      <c r="AQ278" s="17"/>
    </row>
    <row r="279" spans="2:43" s="8" customFormat="1" ht="20.25" customHeight="1">
      <c r="B279" s="99"/>
      <c r="C279" s="68"/>
      <c r="D279" s="68"/>
      <c r="E279" s="69"/>
      <c r="F279" s="70"/>
      <c r="G279" s="71"/>
      <c r="H279" s="71"/>
      <c r="I279" s="100"/>
      <c r="J279" s="72"/>
      <c r="K279" s="73"/>
      <c r="L279" s="74"/>
      <c r="M279" s="75"/>
      <c r="N279" s="75">
        <f t="shared" si="1621"/>
        <v>0</v>
      </c>
      <c r="O279" s="76"/>
      <c r="P279" s="77"/>
      <c r="Q279" s="78" t="str">
        <f t="shared" ref="Q279" si="1721">IF(COUNT(V280:Z280,AP280)=0,0,IF(Q280=ROUNDDOWN(W280,0),CONCATENATE("ﾌﾞ-P",W279),IF(Q280=ROUNDDOWN(X280,0),CONCATENATE("ｾ-P",X279),IF(Q280=ROUNDDOWN(Y280,0),CONCATENATE("コ-P",Y279),IF(Q280=ROUNDDOWN(Z280,0),CONCATENATE("施-P",Z279),IF(Q280=ROUNDDOWN(AP280,0),CONCATENATE("歩-",AP279),IF(Q280=ROUNDDOWN(V280,-1),CONCATENATE(V279))))))))</f>
        <v>ﾌﾞ-P</v>
      </c>
      <c r="R279" s="79"/>
      <c r="S279" s="80"/>
      <c r="T279" s="80"/>
      <c r="U279" s="81"/>
      <c r="V279" s="82"/>
      <c r="W279" s="83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4"/>
      <c r="AJ279" s="85"/>
      <c r="AK279" s="86"/>
      <c r="AL279" s="86"/>
      <c r="AM279" s="86"/>
      <c r="AN279" s="86"/>
      <c r="AO279" s="80"/>
      <c r="AP279" s="80" t="str">
        <f t="shared" ref="AP279" si="1722">IF(AND($V280&lt;=0,$AH280=0,$AO280=0),"見積",IF(AND($V280=0,$AH280&lt;=0,$AO280=0),"材",IF(AND($V280=0,$AH280=0,$AO280&lt;=0),"労","複合")))</f>
        <v>複合</v>
      </c>
      <c r="AQ279" s="17"/>
    </row>
    <row r="280" spans="2:43" s="8" customFormat="1" ht="20.25" customHeight="1">
      <c r="B280" s="101"/>
      <c r="C280" s="87"/>
      <c r="D280" s="87"/>
      <c r="E280" s="88"/>
      <c r="F280" s="89"/>
      <c r="G280" s="90"/>
      <c r="H280" s="90"/>
      <c r="I280" s="105"/>
      <c r="J280" s="72"/>
      <c r="K280" s="73"/>
      <c r="L280" s="74"/>
      <c r="M280" s="91">
        <f>(C280)</f>
        <v>0</v>
      </c>
      <c r="N280" s="91">
        <f t="shared" si="1621"/>
        <v>0</v>
      </c>
      <c r="O280" s="92">
        <f>E280</f>
        <v>0</v>
      </c>
      <c r="P280" s="93">
        <f t="shared" ref="P280" si="1723">F280</f>
        <v>0</v>
      </c>
      <c r="Q280" s="94">
        <f t="shared" si="1568"/>
        <v>0</v>
      </c>
      <c r="R280" s="95"/>
      <c r="S280" s="96"/>
      <c r="T280" s="96"/>
      <c r="U280" s="62"/>
      <c r="V280" s="63" t="str">
        <f t="shared" ref="V280" si="1724">IF(COUNT(R280:T280)=0,"",ROUNDDOWN(MIN(R280:T280)*U280,-1))</f>
        <v/>
      </c>
      <c r="W280" s="97"/>
      <c r="X280" s="96"/>
      <c r="Y280" s="96"/>
      <c r="Z280" s="96"/>
      <c r="AA280" s="96">
        <f t="shared" ref="AA280" si="1725">MIN(V280:Z280)</f>
        <v>0</v>
      </c>
      <c r="AB280" s="98"/>
      <c r="AC280" s="96">
        <f t="shared" ref="AC280" si="1726">AA280*AB280</f>
        <v>0</v>
      </c>
      <c r="AD280" s="98"/>
      <c r="AE280" s="98"/>
      <c r="AF280" s="98"/>
      <c r="AG280" s="98"/>
      <c r="AH280" s="96">
        <f t="shared" ref="AH280" si="1727">AC280*((1+AD280)+AE280+AF280+AG280)</f>
        <v>0</v>
      </c>
      <c r="AI280" s="96">
        <f>IF($AI279="",0,VLOOKUP(AI279,#REF!,2,FALSE))</f>
        <v>0</v>
      </c>
      <c r="AJ280" s="96">
        <f>IF($AJ279="",0,VLOOKUP(AJ279,#REF!,2,FALSE))</f>
        <v>0</v>
      </c>
      <c r="AK280" s="96">
        <f t="shared" ref="AK280:AL280" si="1728">IF(AI280="","",AI280*AK279)</f>
        <v>0</v>
      </c>
      <c r="AL280" s="96">
        <f t="shared" si="1728"/>
        <v>0</v>
      </c>
      <c r="AM280" s="96">
        <v>0</v>
      </c>
      <c r="AN280" s="96">
        <f t="shared" ref="AN280" si="1729">IF(AI280="",0,AK280*AN279)+IF(AJ280="",0,AL280*AN279)</f>
        <v>0</v>
      </c>
      <c r="AO280" s="96">
        <f t="shared" ref="AO280" si="1730">SUM(AK280:AN280)</f>
        <v>0</v>
      </c>
      <c r="AP280" s="96">
        <f t="shared" ref="AP280" si="1731">AH280+AO280</f>
        <v>0</v>
      </c>
      <c r="AQ280" s="17"/>
    </row>
    <row r="281" spans="2:43" s="8" customFormat="1" ht="20.25" customHeight="1">
      <c r="B281" s="99"/>
      <c r="C281" s="68"/>
      <c r="D281" s="68"/>
      <c r="E281" s="69"/>
      <c r="F281" s="70"/>
      <c r="G281" s="71"/>
      <c r="H281" s="71"/>
      <c r="I281" s="100"/>
      <c r="J281" s="72"/>
      <c r="K281" s="73"/>
      <c r="L281" s="74"/>
      <c r="M281" s="75"/>
      <c r="N281" s="75">
        <f t="shared" si="1621"/>
        <v>0</v>
      </c>
      <c r="O281" s="76"/>
      <c r="P281" s="77"/>
      <c r="Q281" s="78" t="str">
        <f t="shared" ref="Q281" si="1732">IF(COUNT(V282:Z282,AP282)=0,0,IF(Q282=ROUNDDOWN(W282,0),CONCATENATE("ﾌﾞ-P",W281),IF(Q282=ROUNDDOWN(X282,0),CONCATENATE("ｾ-P",X281),IF(Q282=ROUNDDOWN(Y282,0),CONCATENATE("コ-P",Y281),IF(Q282=ROUNDDOWN(Z282,0),CONCATENATE("施-P",Z281),IF(Q282=ROUNDDOWN(AP282,0),CONCATENATE("歩-",AP281),IF(Q282=ROUNDDOWN(V282,-1),CONCATENATE(V281))))))))</f>
        <v>ﾌﾞ-P</v>
      </c>
      <c r="R281" s="79"/>
      <c r="S281" s="80"/>
      <c r="T281" s="80"/>
      <c r="U281" s="81"/>
      <c r="V281" s="82"/>
      <c r="W281" s="83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4"/>
      <c r="AJ281" s="85"/>
      <c r="AK281" s="86"/>
      <c r="AL281" s="86"/>
      <c r="AM281" s="86"/>
      <c r="AN281" s="86"/>
      <c r="AO281" s="80"/>
      <c r="AP281" s="80" t="str">
        <f t="shared" ref="AP281" si="1733">IF(AND($V282&lt;=0,$AH282=0,$AO282=0),"見積",IF(AND($V282=0,$AH282&lt;=0,$AO282=0),"材",IF(AND($V282=0,$AH282=0,$AO282&lt;=0),"労","複合")))</f>
        <v>複合</v>
      </c>
      <c r="AQ281" s="17"/>
    </row>
    <row r="282" spans="2:43" s="8" customFormat="1" ht="20.25" customHeight="1">
      <c r="B282" s="101"/>
      <c r="C282" s="87"/>
      <c r="D282" s="87"/>
      <c r="E282" s="88"/>
      <c r="F282" s="89"/>
      <c r="G282" s="90"/>
      <c r="H282" s="90"/>
      <c r="I282" s="105"/>
      <c r="J282" s="72"/>
      <c r="K282" s="73"/>
      <c r="L282" s="74"/>
      <c r="M282" s="91">
        <f>(C282)</f>
        <v>0</v>
      </c>
      <c r="N282" s="91">
        <f t="shared" si="1621"/>
        <v>0</v>
      </c>
      <c r="O282" s="92">
        <f>E282</f>
        <v>0</v>
      </c>
      <c r="P282" s="93">
        <f t="shared" ref="P282" si="1734">F282</f>
        <v>0</v>
      </c>
      <c r="Q282" s="94">
        <f t="shared" si="1568"/>
        <v>0</v>
      </c>
      <c r="R282" s="95"/>
      <c r="S282" s="96"/>
      <c r="T282" s="96"/>
      <c r="U282" s="62"/>
      <c r="V282" s="63" t="str">
        <f t="shared" ref="V282" si="1735">IF(COUNT(R282:T282)=0,"",ROUNDDOWN(MIN(R282:T282)*U282,-1))</f>
        <v/>
      </c>
      <c r="W282" s="97"/>
      <c r="X282" s="96"/>
      <c r="Y282" s="96"/>
      <c r="Z282" s="96"/>
      <c r="AA282" s="96">
        <f t="shared" ref="AA282" si="1736">MIN(V282:Z282)</f>
        <v>0</v>
      </c>
      <c r="AB282" s="98"/>
      <c r="AC282" s="96">
        <f t="shared" ref="AC282" si="1737">AA282*AB282</f>
        <v>0</v>
      </c>
      <c r="AD282" s="98"/>
      <c r="AE282" s="98"/>
      <c r="AF282" s="98"/>
      <c r="AG282" s="98"/>
      <c r="AH282" s="96">
        <f t="shared" ref="AH282" si="1738">AC282*((1+AD282)+AE282+AF282+AG282)</f>
        <v>0</v>
      </c>
      <c r="AI282" s="96">
        <f>IF($AI281="",0,VLOOKUP(AI281,#REF!,2,FALSE))</f>
        <v>0</v>
      </c>
      <c r="AJ282" s="96">
        <f>IF($AJ281="",0,VLOOKUP(AJ281,#REF!,2,FALSE))</f>
        <v>0</v>
      </c>
      <c r="AK282" s="96">
        <f t="shared" ref="AK282:AL282" si="1739">IF(AI282="","",AI282*AK281)</f>
        <v>0</v>
      </c>
      <c r="AL282" s="96">
        <f t="shared" si="1739"/>
        <v>0</v>
      </c>
      <c r="AM282" s="96">
        <v>0</v>
      </c>
      <c r="AN282" s="96">
        <f t="shared" ref="AN282" si="1740">IF(AI282="",0,AK282*AN281)+IF(AJ282="",0,AL282*AN281)</f>
        <v>0</v>
      </c>
      <c r="AO282" s="96">
        <f t="shared" ref="AO282" si="1741">SUM(AK282:AN282)</f>
        <v>0</v>
      </c>
      <c r="AP282" s="96">
        <f t="shared" ref="AP282" si="1742">AH282+AO282</f>
        <v>0</v>
      </c>
      <c r="AQ282" s="17"/>
    </row>
    <row r="283" spans="2:43" s="8" customFormat="1" ht="20.25" customHeight="1">
      <c r="B283" s="99"/>
      <c r="C283" s="68"/>
      <c r="D283" s="68"/>
      <c r="E283" s="69"/>
      <c r="F283" s="70"/>
      <c r="G283" s="71"/>
      <c r="H283" s="71"/>
      <c r="I283" s="100"/>
      <c r="J283" s="72"/>
      <c r="K283" s="73"/>
      <c r="L283" s="74"/>
      <c r="M283" s="75"/>
      <c r="N283" s="75">
        <f t="shared" si="1621"/>
        <v>0</v>
      </c>
      <c r="O283" s="76"/>
      <c r="P283" s="77"/>
      <c r="Q283" s="78" t="str">
        <f t="shared" ref="Q283" si="1743">IF(COUNT(V284:Z284,AP284)=0,0,IF(Q284=ROUNDDOWN(W284,0),CONCATENATE("ﾌﾞ-P",W283),IF(Q284=ROUNDDOWN(X284,0),CONCATENATE("ｾ-P",X283),IF(Q284=ROUNDDOWN(Y284,0),CONCATENATE("コ-P",Y283),IF(Q284=ROUNDDOWN(Z284,0),CONCATENATE("施-P",Z283),IF(Q284=ROUNDDOWN(AP284,0),CONCATENATE("歩-",AP283),IF(Q284=ROUNDDOWN(V284,-1),CONCATENATE(V283))))))))</f>
        <v>ﾌﾞ-P</v>
      </c>
      <c r="R283" s="79"/>
      <c r="S283" s="80"/>
      <c r="T283" s="80"/>
      <c r="U283" s="81"/>
      <c r="V283" s="82"/>
      <c r="W283" s="83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4"/>
      <c r="AJ283" s="85"/>
      <c r="AK283" s="86"/>
      <c r="AL283" s="86"/>
      <c r="AM283" s="86"/>
      <c r="AN283" s="86"/>
      <c r="AO283" s="80"/>
      <c r="AP283" s="80" t="str">
        <f t="shared" ref="AP283" si="1744">IF(AND($V284&lt;=0,$AH284=0,$AO284=0),"見積",IF(AND($V284=0,$AH284&lt;=0,$AO284=0),"材",IF(AND($V284=0,$AH284=0,$AO284&lt;=0),"労","複合")))</f>
        <v>複合</v>
      </c>
      <c r="AQ283" s="17"/>
    </row>
    <row r="284" spans="2:43" s="8" customFormat="1" ht="20.25" customHeight="1">
      <c r="B284" s="101"/>
      <c r="C284" s="87"/>
      <c r="D284" s="87"/>
      <c r="E284" s="88"/>
      <c r="F284" s="89"/>
      <c r="G284" s="90"/>
      <c r="H284" s="90"/>
      <c r="I284" s="105"/>
      <c r="J284" s="72"/>
      <c r="K284" s="73"/>
      <c r="L284" s="74"/>
      <c r="M284" s="91">
        <f>(C284)</f>
        <v>0</v>
      </c>
      <c r="N284" s="91">
        <f t="shared" si="1621"/>
        <v>0</v>
      </c>
      <c r="O284" s="92">
        <f>E284</f>
        <v>0</v>
      </c>
      <c r="P284" s="93">
        <f t="shared" ref="P284" si="1745">F284</f>
        <v>0</v>
      </c>
      <c r="Q284" s="94">
        <f t="shared" si="1568"/>
        <v>0</v>
      </c>
      <c r="R284" s="95"/>
      <c r="S284" s="96"/>
      <c r="T284" s="96"/>
      <c r="U284" s="62"/>
      <c r="V284" s="63" t="str">
        <f t="shared" ref="V284" si="1746">IF(COUNT(R284:T284)=0,"",ROUNDDOWN(MIN(R284:T284)*U284,-1))</f>
        <v/>
      </c>
      <c r="W284" s="97"/>
      <c r="X284" s="96"/>
      <c r="Y284" s="96"/>
      <c r="Z284" s="96"/>
      <c r="AA284" s="96">
        <f t="shared" ref="AA284" si="1747">MIN(V284:Z284)</f>
        <v>0</v>
      </c>
      <c r="AB284" s="98"/>
      <c r="AC284" s="96">
        <f t="shared" ref="AC284" si="1748">AA284*AB284</f>
        <v>0</v>
      </c>
      <c r="AD284" s="98"/>
      <c r="AE284" s="98"/>
      <c r="AF284" s="98"/>
      <c r="AG284" s="98"/>
      <c r="AH284" s="96">
        <f t="shared" ref="AH284" si="1749">AC284*((1+AD284)+AE284+AF284+AG284)</f>
        <v>0</v>
      </c>
      <c r="AI284" s="96">
        <f>IF($AI283="",0,VLOOKUP(AI283,#REF!,2,FALSE))</f>
        <v>0</v>
      </c>
      <c r="AJ284" s="96">
        <f>IF($AJ283="",0,VLOOKUP(AJ283,#REF!,2,FALSE))</f>
        <v>0</v>
      </c>
      <c r="AK284" s="96">
        <f t="shared" ref="AK284:AL284" si="1750">IF(AI284="","",AI284*AK283)</f>
        <v>0</v>
      </c>
      <c r="AL284" s="96">
        <f t="shared" si="1750"/>
        <v>0</v>
      </c>
      <c r="AM284" s="96">
        <v>0</v>
      </c>
      <c r="AN284" s="96">
        <f t="shared" ref="AN284" si="1751">IF(AI284="",0,AK284*AN283)+IF(AJ284="",0,AL284*AN283)</f>
        <v>0</v>
      </c>
      <c r="AO284" s="96">
        <f t="shared" ref="AO284" si="1752">SUM(AK284:AN284)</f>
        <v>0</v>
      </c>
      <c r="AP284" s="96">
        <f t="shared" ref="AP284" si="1753">AH284+AO284</f>
        <v>0</v>
      </c>
      <c r="AQ284" s="17"/>
    </row>
    <row r="285" spans="2:43" s="8" customFormat="1" ht="20.25" customHeight="1">
      <c r="B285" s="99"/>
      <c r="C285" s="68"/>
      <c r="D285" s="68"/>
      <c r="E285" s="69"/>
      <c r="F285" s="70"/>
      <c r="G285" s="71"/>
      <c r="H285" s="71"/>
      <c r="I285" s="100"/>
      <c r="J285" s="72"/>
      <c r="K285" s="73"/>
      <c r="L285" s="74"/>
      <c r="M285" s="75"/>
      <c r="N285" s="75">
        <f t="shared" si="1621"/>
        <v>0</v>
      </c>
      <c r="O285" s="76"/>
      <c r="P285" s="77"/>
      <c r="Q285" s="78" t="str">
        <f t="shared" ref="Q285" si="1754">IF(COUNT(V286:Z286,AP286)=0,0,IF(Q286=ROUNDDOWN(W286,0),CONCATENATE("ﾌﾞ-P",W285),IF(Q286=ROUNDDOWN(X286,0),CONCATENATE("ｾ-P",X285),IF(Q286=ROUNDDOWN(Y286,0),CONCATENATE("コ-P",Y285),IF(Q286=ROUNDDOWN(Z286,0),CONCATENATE("施-P",Z285),IF(Q286=ROUNDDOWN(AP286,0),CONCATENATE("歩-",AP285),IF(Q286=ROUNDDOWN(V286,-1),CONCATENATE(V285))))))))</f>
        <v>ﾌﾞ-P</v>
      </c>
      <c r="R285" s="79"/>
      <c r="S285" s="80"/>
      <c r="T285" s="80"/>
      <c r="U285" s="81"/>
      <c r="V285" s="82"/>
      <c r="W285" s="83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4"/>
      <c r="AJ285" s="85"/>
      <c r="AK285" s="86"/>
      <c r="AL285" s="86"/>
      <c r="AM285" s="86"/>
      <c r="AN285" s="86"/>
      <c r="AO285" s="80"/>
      <c r="AP285" s="80" t="str">
        <f t="shared" ref="AP285" si="1755">IF(AND($V286&lt;=0,$AH286=0,$AO286=0),"見積",IF(AND($V286=0,$AH286&lt;=0,$AO286=0),"材",IF(AND($V286=0,$AH286=0,$AO286&lt;=0),"労","複合")))</f>
        <v>複合</v>
      </c>
      <c r="AQ285" s="17"/>
    </row>
    <row r="286" spans="2:43" s="8" customFormat="1" ht="20.25" customHeight="1">
      <c r="B286" s="101"/>
      <c r="C286" s="87"/>
      <c r="D286" s="87"/>
      <c r="E286" s="88"/>
      <c r="F286" s="89"/>
      <c r="G286" s="90"/>
      <c r="H286" s="90"/>
      <c r="I286" s="105"/>
      <c r="J286" s="72"/>
      <c r="K286" s="73"/>
      <c r="L286" s="74"/>
      <c r="M286" s="91">
        <f>(C286)</f>
        <v>0</v>
      </c>
      <c r="N286" s="91">
        <f t="shared" si="1621"/>
        <v>0</v>
      </c>
      <c r="O286" s="92">
        <f>E286</f>
        <v>0</v>
      </c>
      <c r="P286" s="93">
        <f t="shared" ref="P286" si="1756">F286</f>
        <v>0</v>
      </c>
      <c r="Q286" s="94">
        <f t="shared" si="1568"/>
        <v>0</v>
      </c>
      <c r="R286" s="95"/>
      <c r="S286" s="96"/>
      <c r="T286" s="96"/>
      <c r="U286" s="62"/>
      <c r="V286" s="63" t="str">
        <f t="shared" ref="V286" si="1757">IF(COUNT(R286:T286)=0,"",ROUNDDOWN(MIN(R286:T286)*U286,-1))</f>
        <v/>
      </c>
      <c r="W286" s="97"/>
      <c r="X286" s="96"/>
      <c r="Y286" s="96"/>
      <c r="Z286" s="96"/>
      <c r="AA286" s="96">
        <f t="shared" ref="AA286" si="1758">MIN(V286:Z286)</f>
        <v>0</v>
      </c>
      <c r="AB286" s="98"/>
      <c r="AC286" s="96">
        <f t="shared" ref="AC286" si="1759">AA286*AB286</f>
        <v>0</v>
      </c>
      <c r="AD286" s="98"/>
      <c r="AE286" s="98"/>
      <c r="AF286" s="98"/>
      <c r="AG286" s="98"/>
      <c r="AH286" s="96">
        <f t="shared" ref="AH286" si="1760">AC286*((1+AD286)+AE286+AF286+AG286)</f>
        <v>0</v>
      </c>
      <c r="AI286" s="96">
        <f>IF($AI285="",0,VLOOKUP(AI285,#REF!,2,FALSE))</f>
        <v>0</v>
      </c>
      <c r="AJ286" s="96">
        <f>IF($AJ285="",0,VLOOKUP(AJ285,#REF!,2,FALSE))</f>
        <v>0</v>
      </c>
      <c r="AK286" s="96">
        <f t="shared" ref="AK286:AL286" si="1761">IF(AI286="","",AI286*AK285)</f>
        <v>0</v>
      </c>
      <c r="AL286" s="96">
        <f t="shared" si="1761"/>
        <v>0</v>
      </c>
      <c r="AM286" s="96">
        <v>0</v>
      </c>
      <c r="AN286" s="96">
        <f t="shared" ref="AN286" si="1762">IF(AI286="",0,AK286*AN285)+IF(AJ286="",0,AL286*AN285)</f>
        <v>0</v>
      </c>
      <c r="AO286" s="96">
        <f t="shared" ref="AO286" si="1763">SUM(AK286:AN286)</f>
        <v>0</v>
      </c>
      <c r="AP286" s="96">
        <f t="shared" ref="AP286" si="1764">AH286+AO286</f>
        <v>0</v>
      </c>
      <c r="AQ286" s="17"/>
    </row>
    <row r="287" spans="2:43" s="8" customFormat="1" ht="20.25" customHeight="1">
      <c r="B287" s="99"/>
      <c r="C287" s="68"/>
      <c r="D287" s="68"/>
      <c r="E287" s="69"/>
      <c r="F287" s="70"/>
      <c r="G287" s="71"/>
      <c r="H287" s="71"/>
      <c r="I287" s="100"/>
      <c r="J287" s="72"/>
      <c r="K287" s="73"/>
      <c r="L287" s="74"/>
      <c r="M287" s="75"/>
      <c r="N287" s="75">
        <f t="shared" si="1621"/>
        <v>0</v>
      </c>
      <c r="O287" s="76"/>
      <c r="P287" s="77"/>
      <c r="Q287" s="78" t="str">
        <f t="shared" ref="Q287" si="1765">IF(COUNT(V288:Z288,AP288)=0,0,IF(Q288=ROUNDDOWN(W288,0),CONCATENATE("ﾌﾞ-P",W287),IF(Q288=ROUNDDOWN(X288,0),CONCATENATE("ｾ-P",X287),IF(Q288=ROUNDDOWN(Y288,0),CONCATENATE("コ-P",Y287),IF(Q288=ROUNDDOWN(Z288,0),CONCATENATE("施-P",Z287),IF(Q288=ROUNDDOWN(AP288,0),CONCATENATE("歩-",AP287),IF(Q288=ROUNDDOWN(V288,-1),CONCATENATE(V287))))))))</f>
        <v>ﾌﾞ-P</v>
      </c>
      <c r="R287" s="79"/>
      <c r="S287" s="80"/>
      <c r="T287" s="80"/>
      <c r="U287" s="81"/>
      <c r="V287" s="82"/>
      <c r="W287" s="83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4"/>
      <c r="AJ287" s="85"/>
      <c r="AK287" s="86"/>
      <c r="AL287" s="86"/>
      <c r="AM287" s="86"/>
      <c r="AN287" s="86"/>
      <c r="AO287" s="80"/>
      <c r="AP287" s="80" t="str">
        <f t="shared" ref="AP287" si="1766">IF(AND($V288&lt;=0,$AH288=0,$AO288=0),"見積",IF(AND($V288=0,$AH288&lt;=0,$AO288=0),"材",IF(AND($V288=0,$AH288=0,$AO288&lt;=0),"労","複合")))</f>
        <v>複合</v>
      </c>
      <c r="AQ287" s="17"/>
    </row>
    <row r="288" spans="2:43" s="8" customFormat="1" ht="20.25" customHeight="1">
      <c r="B288" s="101"/>
      <c r="C288" s="87"/>
      <c r="D288" s="87"/>
      <c r="E288" s="88"/>
      <c r="F288" s="89"/>
      <c r="G288" s="90"/>
      <c r="H288" s="90"/>
      <c r="I288" s="105"/>
      <c r="J288" s="72"/>
      <c r="K288" s="73"/>
      <c r="L288" s="74"/>
      <c r="M288" s="91">
        <f>(C288)</f>
        <v>0</v>
      </c>
      <c r="N288" s="91">
        <f t="shared" si="1621"/>
        <v>0</v>
      </c>
      <c r="O288" s="92">
        <f>E288</f>
        <v>0</v>
      </c>
      <c r="P288" s="93">
        <f t="shared" ref="P288" si="1767">F288</f>
        <v>0</v>
      </c>
      <c r="Q288" s="94">
        <f t="shared" si="1568"/>
        <v>0</v>
      </c>
      <c r="R288" s="95"/>
      <c r="S288" s="96"/>
      <c r="T288" s="96"/>
      <c r="U288" s="62"/>
      <c r="V288" s="63" t="str">
        <f t="shared" ref="V288" si="1768">IF(COUNT(R288:T288)=0,"",ROUNDDOWN(MIN(R288:T288)*U288,-1))</f>
        <v/>
      </c>
      <c r="W288" s="97"/>
      <c r="X288" s="96"/>
      <c r="Y288" s="96"/>
      <c r="Z288" s="96"/>
      <c r="AA288" s="96">
        <f t="shared" ref="AA288" si="1769">MIN(V288:Z288)</f>
        <v>0</v>
      </c>
      <c r="AB288" s="98"/>
      <c r="AC288" s="96">
        <f t="shared" ref="AC288" si="1770">AA288*AB288</f>
        <v>0</v>
      </c>
      <c r="AD288" s="98"/>
      <c r="AE288" s="98"/>
      <c r="AF288" s="98"/>
      <c r="AG288" s="98"/>
      <c r="AH288" s="96">
        <f t="shared" ref="AH288" si="1771">AC288*((1+AD288)+AE288+AF288+AG288)</f>
        <v>0</v>
      </c>
      <c r="AI288" s="96">
        <f>IF($AI287="",0,VLOOKUP(AI287,#REF!,2,FALSE))</f>
        <v>0</v>
      </c>
      <c r="AJ288" s="96">
        <f>IF($AJ287="",0,VLOOKUP(AJ287,#REF!,2,FALSE))</f>
        <v>0</v>
      </c>
      <c r="AK288" s="96">
        <f t="shared" ref="AK288:AL288" si="1772">IF(AI288="","",AI288*AK287)</f>
        <v>0</v>
      </c>
      <c r="AL288" s="96">
        <f t="shared" si="1772"/>
        <v>0</v>
      </c>
      <c r="AM288" s="96">
        <v>0</v>
      </c>
      <c r="AN288" s="96">
        <f t="shared" ref="AN288" si="1773">IF(AI288="",0,AK288*AN287)+IF(AJ288="",0,AL288*AN287)</f>
        <v>0</v>
      </c>
      <c r="AO288" s="96">
        <f t="shared" ref="AO288" si="1774">SUM(AK288:AN288)</f>
        <v>0</v>
      </c>
      <c r="AP288" s="96">
        <f t="shared" ref="AP288" si="1775">AH288+AO288</f>
        <v>0</v>
      </c>
      <c r="AQ288" s="17"/>
    </row>
    <row r="289" spans="2:43" s="8" customFormat="1" ht="20.25" customHeight="1">
      <c r="B289" s="99"/>
      <c r="C289" s="68"/>
      <c r="D289" s="68"/>
      <c r="E289" s="69"/>
      <c r="F289" s="70"/>
      <c r="G289" s="71"/>
      <c r="H289" s="71"/>
      <c r="I289" s="100"/>
      <c r="J289" s="72"/>
      <c r="K289" s="73"/>
      <c r="L289" s="74"/>
      <c r="M289" s="75"/>
      <c r="N289" s="75">
        <f t="shared" si="1621"/>
        <v>0</v>
      </c>
      <c r="O289" s="76"/>
      <c r="P289" s="77"/>
      <c r="Q289" s="78" t="str">
        <f t="shared" ref="Q289" si="1776">IF(COUNT(V290:Z290,AP290)=0,0,IF(Q290=ROUNDDOWN(W290,0),CONCATENATE("ﾌﾞ-P",W289),IF(Q290=ROUNDDOWN(X290,0),CONCATENATE("ｾ-P",X289),IF(Q290=ROUNDDOWN(Y290,0),CONCATENATE("コ-P",Y289),IF(Q290=ROUNDDOWN(Z290,0),CONCATENATE("施-P",Z289),IF(Q290=ROUNDDOWN(AP290,0),CONCATENATE("歩-",AP289),IF(Q290=ROUNDDOWN(V290,-1),CONCATENATE(V289))))))))</f>
        <v>ﾌﾞ-P</v>
      </c>
      <c r="R289" s="79"/>
      <c r="S289" s="80"/>
      <c r="T289" s="80"/>
      <c r="U289" s="81"/>
      <c r="V289" s="82"/>
      <c r="W289" s="83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4"/>
      <c r="AJ289" s="85"/>
      <c r="AK289" s="86"/>
      <c r="AL289" s="86"/>
      <c r="AM289" s="86"/>
      <c r="AN289" s="86"/>
      <c r="AO289" s="80"/>
      <c r="AP289" s="80" t="str">
        <f t="shared" ref="AP289" si="1777">IF(AND($V290&lt;=0,$AH290=0,$AO290=0),"見積",IF(AND($V290=0,$AH290&lt;=0,$AO290=0),"材",IF(AND($V290=0,$AH290=0,$AO290&lt;=0),"労","複合")))</f>
        <v>複合</v>
      </c>
      <c r="AQ289" s="17"/>
    </row>
    <row r="290" spans="2:43" s="8" customFormat="1" ht="20.25" customHeight="1">
      <c r="B290" s="101"/>
      <c r="C290" s="87"/>
      <c r="D290" s="87"/>
      <c r="E290" s="88"/>
      <c r="F290" s="89"/>
      <c r="G290" s="90"/>
      <c r="H290" s="90"/>
      <c r="I290" s="105"/>
      <c r="J290" s="72"/>
      <c r="K290" s="73"/>
      <c r="L290" s="74"/>
      <c r="M290" s="91">
        <f>(C290)</f>
        <v>0</v>
      </c>
      <c r="N290" s="91">
        <f t="shared" si="1621"/>
        <v>0</v>
      </c>
      <c r="O290" s="92">
        <f>E290</f>
        <v>0</v>
      </c>
      <c r="P290" s="93">
        <f t="shared" ref="P290" si="1778">F290</f>
        <v>0</v>
      </c>
      <c r="Q290" s="94">
        <f t="shared" si="1568"/>
        <v>0</v>
      </c>
      <c r="R290" s="95"/>
      <c r="S290" s="96"/>
      <c r="T290" s="96"/>
      <c r="U290" s="62"/>
      <c r="V290" s="63" t="str">
        <f t="shared" ref="V290" si="1779">IF(COUNT(R290:T290)=0,"",ROUNDDOWN(MIN(R290:T290)*U290,-1))</f>
        <v/>
      </c>
      <c r="W290" s="97"/>
      <c r="X290" s="96"/>
      <c r="Y290" s="96"/>
      <c r="Z290" s="96"/>
      <c r="AA290" s="96">
        <f t="shared" ref="AA290" si="1780">MIN(V290:Z290)</f>
        <v>0</v>
      </c>
      <c r="AB290" s="98"/>
      <c r="AC290" s="96">
        <f t="shared" ref="AC290" si="1781">AA290*AB290</f>
        <v>0</v>
      </c>
      <c r="AD290" s="98"/>
      <c r="AE290" s="98"/>
      <c r="AF290" s="98"/>
      <c r="AG290" s="98"/>
      <c r="AH290" s="96">
        <f t="shared" ref="AH290" si="1782">AC290*((1+AD290)+AE290+AF290+AG290)</f>
        <v>0</v>
      </c>
      <c r="AI290" s="96">
        <f>IF($AI289="",0,VLOOKUP(AI289,#REF!,2,FALSE))</f>
        <v>0</v>
      </c>
      <c r="AJ290" s="96">
        <f>IF($AJ289="",0,VLOOKUP(AJ289,#REF!,2,FALSE))</f>
        <v>0</v>
      </c>
      <c r="AK290" s="96">
        <f t="shared" ref="AK290:AL290" si="1783">IF(AI290="","",AI290*AK289)</f>
        <v>0</v>
      </c>
      <c r="AL290" s="96">
        <f t="shared" si="1783"/>
        <v>0</v>
      </c>
      <c r="AM290" s="96">
        <v>0</v>
      </c>
      <c r="AN290" s="96">
        <f t="shared" ref="AN290" si="1784">IF(AI290="",0,AK290*AN289)+IF(AJ290="",0,AL290*AN289)</f>
        <v>0</v>
      </c>
      <c r="AO290" s="96">
        <f t="shared" ref="AO290" si="1785">SUM(AK290:AN290)</f>
        <v>0</v>
      </c>
      <c r="AP290" s="96">
        <f t="shared" ref="AP290" si="1786">AH290+AO290</f>
        <v>0</v>
      </c>
      <c r="AQ290" s="17"/>
    </row>
    <row r="291" spans="2:43" s="8" customFormat="1" ht="20.25" customHeight="1">
      <c r="B291" s="99"/>
      <c r="C291" s="68"/>
      <c r="D291" s="68"/>
      <c r="E291" s="69"/>
      <c r="F291" s="70"/>
      <c r="G291" s="71"/>
      <c r="H291" s="71"/>
      <c r="I291" s="100"/>
      <c r="J291" s="72"/>
      <c r="K291" s="73"/>
      <c r="L291" s="74"/>
      <c r="M291" s="75"/>
      <c r="N291" s="75">
        <f t="shared" si="1621"/>
        <v>0</v>
      </c>
      <c r="O291" s="76"/>
      <c r="P291" s="77"/>
      <c r="Q291" s="78" t="str">
        <f t="shared" ref="Q291" si="1787">IF(COUNT(V292:Z292,AP292)=0,0,IF(Q292=ROUNDDOWN(W292,0),CONCATENATE("ﾌﾞ-P",W291),IF(Q292=ROUNDDOWN(X292,0),CONCATENATE("ｾ-P",X291),IF(Q292=ROUNDDOWN(Y292,0),CONCATENATE("コ-P",Y291),IF(Q292=ROUNDDOWN(Z292,0),CONCATENATE("施-P",Z291),IF(Q292=ROUNDDOWN(AP292,0),CONCATENATE("歩-",AP291),IF(Q292=ROUNDDOWN(V292,-1),CONCATENATE(V291))))))))</f>
        <v>ﾌﾞ-P</v>
      </c>
      <c r="R291" s="79"/>
      <c r="S291" s="80"/>
      <c r="T291" s="80"/>
      <c r="U291" s="81"/>
      <c r="V291" s="82"/>
      <c r="W291" s="83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4"/>
      <c r="AJ291" s="85"/>
      <c r="AK291" s="86"/>
      <c r="AL291" s="86"/>
      <c r="AM291" s="86"/>
      <c r="AN291" s="86"/>
      <c r="AO291" s="80"/>
      <c r="AP291" s="80" t="str">
        <f t="shared" ref="AP291" si="1788">IF(AND($V292&lt;=0,$AH292=0,$AO292=0),"見積",IF(AND($V292=0,$AH292&lt;=0,$AO292=0),"材",IF(AND($V292=0,$AH292=0,$AO292&lt;=0),"労","複合")))</f>
        <v>複合</v>
      </c>
      <c r="AQ291" s="17"/>
    </row>
    <row r="292" spans="2:43" s="8" customFormat="1" ht="20.25" customHeight="1">
      <c r="B292" s="101"/>
      <c r="C292" s="87"/>
      <c r="D292" s="87"/>
      <c r="E292" s="88"/>
      <c r="F292" s="89"/>
      <c r="G292" s="90"/>
      <c r="H292" s="90"/>
      <c r="I292" s="105"/>
      <c r="J292" s="72"/>
      <c r="K292" s="73"/>
      <c r="L292" s="74"/>
      <c r="M292" s="91">
        <f>(C292)</f>
        <v>0</v>
      </c>
      <c r="N292" s="91">
        <f t="shared" si="1621"/>
        <v>0</v>
      </c>
      <c r="O292" s="92">
        <f>E292</f>
        <v>0</v>
      </c>
      <c r="P292" s="93">
        <f t="shared" ref="P292" si="1789">F292</f>
        <v>0</v>
      </c>
      <c r="Q292" s="94">
        <f t="shared" si="1568"/>
        <v>0</v>
      </c>
      <c r="R292" s="95"/>
      <c r="S292" s="96"/>
      <c r="T292" s="96"/>
      <c r="U292" s="62"/>
      <c r="V292" s="63" t="str">
        <f t="shared" ref="V292" si="1790">IF(COUNT(R292:T292)=0,"",ROUNDDOWN(MIN(R292:T292)*U292,-1))</f>
        <v/>
      </c>
      <c r="W292" s="97"/>
      <c r="X292" s="96"/>
      <c r="Y292" s="96"/>
      <c r="Z292" s="96"/>
      <c r="AA292" s="96">
        <f t="shared" ref="AA292" si="1791">MIN(V292:Z292)</f>
        <v>0</v>
      </c>
      <c r="AB292" s="98"/>
      <c r="AC292" s="96">
        <f t="shared" ref="AC292" si="1792">AA292*AB292</f>
        <v>0</v>
      </c>
      <c r="AD292" s="98"/>
      <c r="AE292" s="98"/>
      <c r="AF292" s="98"/>
      <c r="AG292" s="98"/>
      <c r="AH292" s="96">
        <f t="shared" ref="AH292" si="1793">AC292*((1+AD292)+AE292+AF292+AG292)</f>
        <v>0</v>
      </c>
      <c r="AI292" s="96">
        <f>IF($AI291="",0,VLOOKUP(AI291,#REF!,2,FALSE))</f>
        <v>0</v>
      </c>
      <c r="AJ292" s="96">
        <f>IF($AJ291="",0,VLOOKUP(AJ291,#REF!,2,FALSE))</f>
        <v>0</v>
      </c>
      <c r="AK292" s="96">
        <f t="shared" ref="AK292:AL292" si="1794">IF(AI292="","",AI292*AK291)</f>
        <v>0</v>
      </c>
      <c r="AL292" s="96">
        <f t="shared" si="1794"/>
        <v>0</v>
      </c>
      <c r="AM292" s="96">
        <v>0</v>
      </c>
      <c r="AN292" s="96">
        <f t="shared" ref="AN292" si="1795">IF(AI292="",0,AK292*AN291)+IF(AJ292="",0,AL292*AN291)</f>
        <v>0</v>
      </c>
      <c r="AO292" s="96">
        <f t="shared" ref="AO292" si="1796">SUM(AK292:AN292)</f>
        <v>0</v>
      </c>
      <c r="AP292" s="96">
        <f t="shared" ref="AP292" si="1797">AH292+AO292</f>
        <v>0</v>
      </c>
      <c r="AQ292" s="17"/>
    </row>
    <row r="293" spans="2:43" s="8" customFormat="1" ht="20.25" customHeight="1">
      <c r="B293" s="99"/>
      <c r="C293" s="68"/>
      <c r="D293" s="68"/>
      <c r="E293" s="69"/>
      <c r="F293" s="70"/>
      <c r="G293" s="71"/>
      <c r="H293" s="71"/>
      <c r="I293" s="100"/>
      <c r="J293" s="72"/>
      <c r="K293" s="73"/>
      <c r="L293" s="74"/>
      <c r="M293" s="75"/>
      <c r="N293" s="75">
        <f t="shared" si="1621"/>
        <v>0</v>
      </c>
      <c r="O293" s="76"/>
      <c r="P293" s="77"/>
      <c r="Q293" s="78" t="str">
        <f t="shared" ref="Q293" si="1798">IF(COUNT(V294:Z294,AP294)=0,0,IF(Q294=ROUNDDOWN(W294,0),CONCATENATE("ﾌﾞ-P",W293),IF(Q294=ROUNDDOWN(X294,0),CONCATENATE("ｾ-P",X293),IF(Q294=ROUNDDOWN(Y294,0),CONCATENATE("コ-P",Y293),IF(Q294=ROUNDDOWN(Z294,0),CONCATENATE("施-P",Z293),IF(Q294=ROUNDDOWN(AP294,0),CONCATENATE("歩-",AP293),IF(Q294=ROUNDDOWN(V294,-1),CONCATENATE(V293))))))))</f>
        <v>ﾌﾞ-P</v>
      </c>
      <c r="R293" s="79"/>
      <c r="S293" s="80"/>
      <c r="T293" s="80"/>
      <c r="U293" s="81"/>
      <c r="V293" s="82"/>
      <c r="W293" s="83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4"/>
      <c r="AJ293" s="85"/>
      <c r="AK293" s="86"/>
      <c r="AL293" s="86"/>
      <c r="AM293" s="86"/>
      <c r="AN293" s="86"/>
      <c r="AO293" s="80"/>
      <c r="AP293" s="80" t="str">
        <f t="shared" ref="AP293" si="1799">IF(AND($V294&lt;=0,$AH294=0,$AO294=0),"見積",IF(AND($V294=0,$AH294&lt;=0,$AO294=0),"材",IF(AND($V294=0,$AH294=0,$AO294&lt;=0),"労","複合")))</f>
        <v>複合</v>
      </c>
      <c r="AQ293" s="17"/>
    </row>
    <row r="294" spans="2:43" s="8" customFormat="1" ht="20.25" customHeight="1">
      <c r="B294" s="101"/>
      <c r="C294" s="87"/>
      <c r="D294" s="87"/>
      <c r="E294" s="88"/>
      <c r="F294" s="89"/>
      <c r="G294" s="90"/>
      <c r="H294" s="90"/>
      <c r="I294" s="105"/>
      <c r="J294" s="72"/>
      <c r="K294" s="73"/>
      <c r="L294" s="74"/>
      <c r="M294" s="91">
        <f>(C294)</f>
        <v>0</v>
      </c>
      <c r="N294" s="91">
        <f t="shared" si="1621"/>
        <v>0</v>
      </c>
      <c r="O294" s="92">
        <f>E294</f>
        <v>0</v>
      </c>
      <c r="P294" s="93">
        <f t="shared" ref="P294" si="1800">F294</f>
        <v>0</v>
      </c>
      <c r="Q294" s="94">
        <f t="shared" si="1568"/>
        <v>0</v>
      </c>
      <c r="R294" s="95"/>
      <c r="S294" s="96"/>
      <c r="T294" s="96"/>
      <c r="U294" s="62"/>
      <c r="V294" s="63" t="str">
        <f t="shared" ref="V294" si="1801">IF(COUNT(R294:T294)=0,"",ROUNDDOWN(MIN(R294:T294)*U294,-1))</f>
        <v/>
      </c>
      <c r="W294" s="97"/>
      <c r="X294" s="96"/>
      <c r="Y294" s="96"/>
      <c r="Z294" s="96"/>
      <c r="AA294" s="96">
        <f t="shared" ref="AA294" si="1802">MIN(V294:Z294)</f>
        <v>0</v>
      </c>
      <c r="AB294" s="98"/>
      <c r="AC294" s="96">
        <f t="shared" ref="AC294" si="1803">AA294*AB294</f>
        <v>0</v>
      </c>
      <c r="AD294" s="98"/>
      <c r="AE294" s="98"/>
      <c r="AF294" s="98"/>
      <c r="AG294" s="98"/>
      <c r="AH294" s="96">
        <f t="shared" ref="AH294" si="1804">AC294*((1+AD294)+AE294+AF294+AG294)</f>
        <v>0</v>
      </c>
      <c r="AI294" s="96">
        <f>IF($AI293="",0,VLOOKUP(AI293,#REF!,2,FALSE))</f>
        <v>0</v>
      </c>
      <c r="AJ294" s="96">
        <f>IF($AJ293="",0,VLOOKUP(AJ293,#REF!,2,FALSE))</f>
        <v>0</v>
      </c>
      <c r="AK294" s="96">
        <f t="shared" ref="AK294:AL294" si="1805">IF(AI294="","",AI294*AK293)</f>
        <v>0</v>
      </c>
      <c r="AL294" s="96">
        <f t="shared" si="1805"/>
        <v>0</v>
      </c>
      <c r="AM294" s="96">
        <v>0</v>
      </c>
      <c r="AN294" s="96">
        <f t="shared" ref="AN294" si="1806">IF(AI294="",0,AK294*AN293)+IF(AJ294="",0,AL294*AN293)</f>
        <v>0</v>
      </c>
      <c r="AO294" s="96">
        <f t="shared" ref="AO294" si="1807">SUM(AK294:AN294)</f>
        <v>0</v>
      </c>
      <c r="AP294" s="96">
        <f t="shared" ref="AP294" si="1808">AH294+AO294</f>
        <v>0</v>
      </c>
      <c r="AQ294" s="17"/>
    </row>
    <row r="295" spans="2:43" s="8" customFormat="1" ht="20.25" customHeight="1">
      <c r="B295" s="99"/>
      <c r="C295" s="68"/>
      <c r="D295" s="68"/>
      <c r="E295" s="69"/>
      <c r="F295" s="70"/>
      <c r="G295" s="71"/>
      <c r="H295" s="71"/>
      <c r="I295" s="100"/>
      <c r="J295" s="72"/>
      <c r="K295" s="73"/>
      <c r="L295" s="74"/>
      <c r="M295" s="75"/>
      <c r="N295" s="75">
        <f t="shared" si="1621"/>
        <v>0</v>
      </c>
      <c r="O295" s="76"/>
      <c r="P295" s="77"/>
      <c r="Q295" s="78" t="str">
        <f t="shared" ref="Q295" si="1809">IF(COUNT(V296:Z296,AP296)=0,0,IF(Q296=ROUNDDOWN(W296,0),CONCATENATE("ﾌﾞ-P",W295),IF(Q296=ROUNDDOWN(X296,0),CONCATENATE("ｾ-P",X295),IF(Q296=ROUNDDOWN(Y296,0),CONCATENATE("コ-P",Y295),IF(Q296=ROUNDDOWN(Z296,0),CONCATENATE("施-P",Z295),IF(Q296=ROUNDDOWN(AP296,0),CONCATENATE("歩-",AP295),IF(Q296=ROUNDDOWN(V296,-1),CONCATENATE(V295))))))))</f>
        <v>ﾌﾞ-P</v>
      </c>
      <c r="R295" s="79"/>
      <c r="S295" s="80"/>
      <c r="T295" s="80"/>
      <c r="U295" s="81"/>
      <c r="V295" s="82"/>
      <c r="W295" s="83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4"/>
      <c r="AJ295" s="85"/>
      <c r="AK295" s="86"/>
      <c r="AL295" s="86"/>
      <c r="AM295" s="86"/>
      <c r="AN295" s="86"/>
      <c r="AO295" s="80"/>
      <c r="AP295" s="80" t="str">
        <f t="shared" ref="AP295" si="1810">IF(AND($V296&lt;=0,$AH296=0,$AO296=0),"見積",IF(AND($V296=0,$AH296&lt;=0,$AO296=0),"材",IF(AND($V296=0,$AH296=0,$AO296&lt;=0),"労","複合")))</f>
        <v>複合</v>
      </c>
      <c r="AQ295" s="17"/>
    </row>
    <row r="296" spans="2:43" s="8" customFormat="1" ht="20.25" customHeight="1">
      <c r="B296" s="101"/>
      <c r="C296" s="87"/>
      <c r="D296" s="87"/>
      <c r="E296" s="88"/>
      <c r="F296" s="89"/>
      <c r="G296" s="90"/>
      <c r="H296" s="90"/>
      <c r="I296" s="105"/>
      <c r="J296" s="72"/>
      <c r="K296" s="73"/>
      <c r="L296" s="74"/>
      <c r="M296" s="91">
        <f>(C296)</f>
        <v>0</v>
      </c>
      <c r="N296" s="91">
        <f t="shared" si="1621"/>
        <v>0</v>
      </c>
      <c r="O296" s="92">
        <f>E296</f>
        <v>0</v>
      </c>
      <c r="P296" s="93">
        <f t="shared" ref="P296" si="1811">F296</f>
        <v>0</v>
      </c>
      <c r="Q296" s="94">
        <f t="shared" si="1568"/>
        <v>0</v>
      </c>
      <c r="R296" s="95"/>
      <c r="S296" s="96"/>
      <c r="T296" s="96"/>
      <c r="U296" s="62"/>
      <c r="V296" s="63" t="str">
        <f t="shared" ref="V296" si="1812">IF(COUNT(R296:T296)=0,"",ROUNDDOWN(MIN(R296:T296)*U296,-1))</f>
        <v/>
      </c>
      <c r="W296" s="97"/>
      <c r="X296" s="96"/>
      <c r="Y296" s="96"/>
      <c r="Z296" s="96"/>
      <c r="AA296" s="96">
        <f t="shared" ref="AA296" si="1813">MIN(V296:Z296)</f>
        <v>0</v>
      </c>
      <c r="AB296" s="98"/>
      <c r="AC296" s="96">
        <f t="shared" ref="AC296" si="1814">AA296*AB296</f>
        <v>0</v>
      </c>
      <c r="AD296" s="98"/>
      <c r="AE296" s="98"/>
      <c r="AF296" s="98"/>
      <c r="AG296" s="98"/>
      <c r="AH296" s="96">
        <f t="shared" ref="AH296" si="1815">AC296*((1+AD296)+AE296+AF296+AG296)</f>
        <v>0</v>
      </c>
      <c r="AI296" s="96">
        <f>IF($AI295="",0,VLOOKUP(AI295,#REF!,2,FALSE))</f>
        <v>0</v>
      </c>
      <c r="AJ296" s="96">
        <f>IF($AJ295="",0,VLOOKUP(AJ295,#REF!,2,FALSE))</f>
        <v>0</v>
      </c>
      <c r="AK296" s="96">
        <f t="shared" ref="AK296:AL296" si="1816">IF(AI296="","",AI296*AK295)</f>
        <v>0</v>
      </c>
      <c r="AL296" s="96">
        <f t="shared" si="1816"/>
        <v>0</v>
      </c>
      <c r="AM296" s="96">
        <v>0</v>
      </c>
      <c r="AN296" s="96">
        <f t="shared" ref="AN296" si="1817">IF(AI296="",0,AK296*AN295)+IF(AJ296="",0,AL296*AN295)</f>
        <v>0</v>
      </c>
      <c r="AO296" s="96">
        <f t="shared" ref="AO296" si="1818">SUM(AK296:AN296)</f>
        <v>0</v>
      </c>
      <c r="AP296" s="96">
        <f t="shared" ref="AP296" si="1819">AH296+AO296</f>
        <v>0</v>
      </c>
      <c r="AQ296" s="17"/>
    </row>
    <row r="297" spans="2:43" s="8" customFormat="1" ht="20.25" customHeight="1">
      <c r="B297" s="99"/>
      <c r="C297" s="68"/>
      <c r="D297" s="68"/>
      <c r="E297" s="69"/>
      <c r="F297" s="70"/>
      <c r="G297" s="71"/>
      <c r="H297" s="71"/>
      <c r="I297" s="100"/>
      <c r="J297" s="72"/>
      <c r="K297" s="73"/>
      <c r="L297" s="74"/>
      <c r="M297" s="75"/>
      <c r="N297" s="75">
        <f t="shared" si="1621"/>
        <v>0</v>
      </c>
      <c r="O297" s="76"/>
      <c r="P297" s="77"/>
      <c r="Q297" s="78" t="str">
        <f t="shared" ref="Q297" si="1820">IF(COUNT(V298:Z298,AP298)=0,0,IF(Q298=ROUNDDOWN(W298,0),CONCATENATE("ﾌﾞ-P",W297),IF(Q298=ROUNDDOWN(X298,0),CONCATENATE("ｾ-P",X297),IF(Q298=ROUNDDOWN(Y298,0),CONCATENATE("コ-P",Y297),IF(Q298=ROUNDDOWN(Z298,0),CONCATENATE("施-P",Z297),IF(Q298=ROUNDDOWN(AP298,0),CONCATENATE("歩-",AP297),IF(Q298=ROUNDDOWN(V298,-1),CONCATENATE(V297))))))))</f>
        <v>ﾌﾞ-P</v>
      </c>
      <c r="R297" s="79"/>
      <c r="S297" s="80"/>
      <c r="T297" s="80"/>
      <c r="U297" s="81"/>
      <c r="V297" s="82"/>
      <c r="W297" s="83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4"/>
      <c r="AJ297" s="85"/>
      <c r="AK297" s="86"/>
      <c r="AL297" s="86"/>
      <c r="AM297" s="86"/>
      <c r="AN297" s="86"/>
      <c r="AO297" s="80"/>
      <c r="AP297" s="80" t="str">
        <f t="shared" ref="AP297" si="1821">IF(AND($V298&lt;=0,$AH298=0,$AO298=0),"見積",IF(AND($V298=0,$AH298&lt;=0,$AO298=0),"材",IF(AND($V298=0,$AH298=0,$AO298&lt;=0),"労","複合")))</f>
        <v>複合</v>
      </c>
      <c r="AQ297" s="17"/>
    </row>
    <row r="298" spans="2:43" s="8" customFormat="1" ht="20.25" customHeight="1">
      <c r="B298" s="101"/>
      <c r="C298" s="89"/>
      <c r="D298" s="87"/>
      <c r="E298" s="88"/>
      <c r="F298" s="89"/>
      <c r="G298" s="90"/>
      <c r="H298" s="90"/>
      <c r="I298" s="105"/>
      <c r="J298" s="72"/>
      <c r="K298" s="73"/>
      <c r="L298" s="74"/>
      <c r="M298" s="91">
        <f>(C298)</f>
        <v>0</v>
      </c>
      <c r="N298" s="91">
        <f t="shared" si="1621"/>
        <v>0</v>
      </c>
      <c r="O298" s="92">
        <f>E298</f>
        <v>0</v>
      </c>
      <c r="P298" s="93">
        <f t="shared" ref="P298" si="1822">F298</f>
        <v>0</v>
      </c>
      <c r="Q298" s="94">
        <f t="shared" si="1568"/>
        <v>0</v>
      </c>
      <c r="R298" s="95"/>
      <c r="S298" s="96"/>
      <c r="T298" s="96"/>
      <c r="U298" s="62"/>
      <c r="V298" s="63" t="str">
        <f t="shared" ref="V298" si="1823">IF(COUNT(R298:T298)=0,"",ROUNDDOWN(MIN(R298:T298)*U298,-1))</f>
        <v/>
      </c>
      <c r="W298" s="97"/>
      <c r="X298" s="96"/>
      <c r="Y298" s="96"/>
      <c r="Z298" s="96"/>
      <c r="AA298" s="96">
        <f t="shared" ref="AA298" si="1824">MIN(V298:Z298)</f>
        <v>0</v>
      </c>
      <c r="AB298" s="98"/>
      <c r="AC298" s="96">
        <f t="shared" ref="AC298" si="1825">AA298*AB298</f>
        <v>0</v>
      </c>
      <c r="AD298" s="98"/>
      <c r="AE298" s="98"/>
      <c r="AF298" s="98"/>
      <c r="AG298" s="98"/>
      <c r="AH298" s="96">
        <f t="shared" ref="AH298" si="1826">AC298*((1+AD298)+AE298+AF298+AG298)</f>
        <v>0</v>
      </c>
      <c r="AI298" s="96">
        <f>IF($AI297="",0,VLOOKUP(AI297,#REF!,2,FALSE))</f>
        <v>0</v>
      </c>
      <c r="AJ298" s="96">
        <f>IF($AJ297="",0,VLOOKUP(AJ297,#REF!,2,FALSE))</f>
        <v>0</v>
      </c>
      <c r="AK298" s="96">
        <f t="shared" ref="AK298:AL298" si="1827">IF(AI298="","",AI298*AK297)</f>
        <v>0</v>
      </c>
      <c r="AL298" s="96">
        <f t="shared" si="1827"/>
        <v>0</v>
      </c>
      <c r="AM298" s="96">
        <v>0</v>
      </c>
      <c r="AN298" s="96">
        <f t="shared" ref="AN298" si="1828">IF(AI298="",0,AK298*AN297)+IF(AJ298="",0,AL298*AN297)</f>
        <v>0</v>
      </c>
      <c r="AO298" s="96">
        <f t="shared" ref="AO298" si="1829">SUM(AK298:AN298)</f>
        <v>0</v>
      </c>
      <c r="AP298" s="96">
        <f t="shared" ref="AP298" si="1830">AH298+AO298</f>
        <v>0</v>
      </c>
      <c r="AQ298" s="17"/>
    </row>
    <row r="299" spans="2:43" s="8" customFormat="1" ht="20.25" customHeight="1">
      <c r="B299" s="99"/>
      <c r="C299" s="68"/>
      <c r="D299" s="68"/>
      <c r="E299" s="69"/>
      <c r="F299" s="70"/>
      <c r="G299" s="71"/>
      <c r="H299" s="71"/>
      <c r="I299" s="100"/>
      <c r="J299" s="72"/>
      <c r="K299" s="73"/>
      <c r="L299" s="74"/>
      <c r="M299" s="75"/>
      <c r="N299" s="75">
        <f t="shared" si="1621"/>
        <v>0</v>
      </c>
      <c r="O299" s="76"/>
      <c r="P299" s="77"/>
      <c r="Q299" s="78" t="str">
        <f t="shared" ref="Q299" si="1831">IF(COUNT(V300:Z300,AP300)=0,0,IF(Q300=ROUNDDOWN(W300,0),CONCATENATE("ﾌﾞ-P",W299),IF(Q300=ROUNDDOWN(X300,0),CONCATENATE("ｾ-P",X299),IF(Q300=ROUNDDOWN(Y300,0),CONCATENATE("コ-P",Y299),IF(Q300=ROUNDDOWN(Z300,0),CONCATENATE("施-P",Z299),IF(Q300=ROUNDDOWN(AP300,0),CONCATENATE("歩-",AP299),IF(Q300=ROUNDDOWN(V300,-1),CONCATENATE(V299))))))))</f>
        <v>ﾌﾞ-P</v>
      </c>
      <c r="R299" s="79"/>
      <c r="S299" s="80"/>
      <c r="T299" s="80"/>
      <c r="U299" s="81"/>
      <c r="V299" s="82"/>
      <c r="W299" s="83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4"/>
      <c r="AJ299" s="85"/>
      <c r="AK299" s="86"/>
      <c r="AL299" s="86"/>
      <c r="AM299" s="86"/>
      <c r="AN299" s="86"/>
      <c r="AO299" s="80"/>
      <c r="AP299" s="80" t="str">
        <f t="shared" ref="AP299" si="1832">IF(AND($V300&lt;=0,$AH300=0,$AO300=0),"見積",IF(AND($V300=0,$AH300&lt;=0,$AO300=0),"材",IF(AND($V300=0,$AH300=0,$AO300&lt;=0),"労","複合")))</f>
        <v>複合</v>
      </c>
      <c r="AQ299" s="17"/>
    </row>
    <row r="300" spans="2:43" s="8" customFormat="1" ht="20.25" customHeight="1">
      <c r="B300" s="101"/>
      <c r="C300" s="87"/>
      <c r="D300" s="87"/>
      <c r="E300" s="88"/>
      <c r="F300" s="89"/>
      <c r="G300" s="90"/>
      <c r="H300" s="90"/>
      <c r="I300" s="105"/>
      <c r="J300" s="72"/>
      <c r="K300" s="73"/>
      <c r="L300" s="74"/>
      <c r="M300" s="91">
        <f>(C300)</f>
        <v>0</v>
      </c>
      <c r="N300" s="91">
        <f t="shared" si="1621"/>
        <v>0</v>
      </c>
      <c r="O300" s="92">
        <f>E300</f>
        <v>0</v>
      </c>
      <c r="P300" s="93">
        <f t="shared" ref="P300" si="1833">F300</f>
        <v>0</v>
      </c>
      <c r="Q300" s="94">
        <f t="shared" si="1568"/>
        <v>0</v>
      </c>
      <c r="R300" s="95"/>
      <c r="S300" s="96"/>
      <c r="T300" s="96"/>
      <c r="U300" s="62"/>
      <c r="V300" s="63" t="str">
        <f t="shared" ref="V300" si="1834">IF(COUNT(R300:T300)=0,"",ROUNDDOWN(MIN(R300:T300)*U300,-1))</f>
        <v/>
      </c>
      <c r="W300" s="97"/>
      <c r="X300" s="96"/>
      <c r="Y300" s="96"/>
      <c r="Z300" s="96"/>
      <c r="AA300" s="96">
        <f t="shared" ref="AA300" si="1835">MIN(V300:Z300)</f>
        <v>0</v>
      </c>
      <c r="AB300" s="98"/>
      <c r="AC300" s="96">
        <f t="shared" ref="AC300" si="1836">AA300*AB300</f>
        <v>0</v>
      </c>
      <c r="AD300" s="98"/>
      <c r="AE300" s="98"/>
      <c r="AF300" s="98"/>
      <c r="AG300" s="98"/>
      <c r="AH300" s="96">
        <f t="shared" ref="AH300" si="1837">AC300*((1+AD300)+AE300+AF300+AG300)</f>
        <v>0</v>
      </c>
      <c r="AI300" s="96">
        <f>IF($AI299="",0,VLOOKUP(AI299,#REF!,2,FALSE))</f>
        <v>0</v>
      </c>
      <c r="AJ300" s="96">
        <f>IF($AJ299="",0,VLOOKUP(AJ299,#REF!,2,FALSE))</f>
        <v>0</v>
      </c>
      <c r="AK300" s="96">
        <f t="shared" ref="AK300:AL300" si="1838">IF(AI300="","",AI300*AK299)</f>
        <v>0</v>
      </c>
      <c r="AL300" s="96">
        <f t="shared" si="1838"/>
        <v>0</v>
      </c>
      <c r="AM300" s="96">
        <v>0</v>
      </c>
      <c r="AN300" s="96">
        <f t="shared" ref="AN300" si="1839">IF(AI300="",0,AK300*AN299)+IF(AJ300="",0,AL300*AN299)</f>
        <v>0</v>
      </c>
      <c r="AO300" s="96">
        <f t="shared" ref="AO300" si="1840">SUM(AK300:AN300)</f>
        <v>0</v>
      </c>
      <c r="AP300" s="96">
        <f t="shared" ref="AP300" si="1841">AH300+AO300</f>
        <v>0</v>
      </c>
      <c r="AQ300" s="17"/>
    </row>
    <row r="301" spans="2:43" s="8" customFormat="1" ht="20.25" customHeight="1">
      <c r="B301" s="99"/>
      <c r="C301" s="68"/>
      <c r="D301" s="68"/>
      <c r="E301" s="69"/>
      <c r="F301" s="70"/>
      <c r="G301" s="71"/>
      <c r="H301" s="71"/>
      <c r="I301" s="100"/>
      <c r="J301" s="72"/>
      <c r="K301" s="73"/>
      <c r="L301" s="74"/>
      <c r="M301" s="75"/>
      <c r="N301" s="75">
        <f t="shared" si="1621"/>
        <v>0</v>
      </c>
      <c r="O301" s="76"/>
      <c r="P301" s="77"/>
      <c r="Q301" s="78" t="str">
        <f t="shared" ref="Q301" si="1842">IF(COUNT(V302:Z302,AP302)=0,0,IF(Q302=ROUNDDOWN(W302,0),CONCATENATE("ﾌﾞ-P",W301),IF(Q302=ROUNDDOWN(X302,0),CONCATENATE("ｾ-P",X301),IF(Q302=ROUNDDOWN(Y302,0),CONCATENATE("コ-P",Y301),IF(Q302=ROUNDDOWN(Z302,0),CONCATENATE("施-P",Z301),IF(Q302=ROUNDDOWN(AP302,0),CONCATENATE("歩-",AP301),IF(Q302=ROUNDDOWN(V302,-1),CONCATENATE(V301))))))))</f>
        <v>ﾌﾞ-P</v>
      </c>
      <c r="R301" s="79"/>
      <c r="S301" s="80"/>
      <c r="T301" s="80"/>
      <c r="U301" s="81"/>
      <c r="V301" s="82"/>
      <c r="W301" s="83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4"/>
      <c r="AJ301" s="85"/>
      <c r="AK301" s="86"/>
      <c r="AL301" s="86"/>
      <c r="AM301" s="86"/>
      <c r="AN301" s="86"/>
      <c r="AO301" s="80"/>
      <c r="AP301" s="80" t="str">
        <f t="shared" ref="AP301" si="1843">IF(AND($V302&lt;=0,$AH302=0,$AO302=0),"見積",IF(AND($V302=0,$AH302&lt;=0,$AO302=0),"材",IF(AND($V302=0,$AH302=0,$AO302&lt;=0),"労","複合")))</f>
        <v>複合</v>
      </c>
      <c r="AQ301" s="17"/>
    </row>
    <row r="302" spans="2:43" s="8" customFormat="1" ht="20.25" customHeight="1">
      <c r="B302" s="101"/>
      <c r="C302" s="87"/>
      <c r="D302" s="87"/>
      <c r="E302" s="88"/>
      <c r="F302" s="89"/>
      <c r="G302" s="90"/>
      <c r="H302" s="90"/>
      <c r="I302" s="105"/>
      <c r="J302" s="72"/>
      <c r="K302" s="73"/>
      <c r="L302" s="74"/>
      <c r="M302" s="91">
        <f>(C302)</f>
        <v>0</v>
      </c>
      <c r="N302" s="91">
        <f t="shared" si="1621"/>
        <v>0</v>
      </c>
      <c r="O302" s="92">
        <f>E302</f>
        <v>0</v>
      </c>
      <c r="P302" s="93">
        <f t="shared" ref="P302" si="1844">F302</f>
        <v>0</v>
      </c>
      <c r="Q302" s="94">
        <f t="shared" si="1568"/>
        <v>0</v>
      </c>
      <c r="R302" s="95"/>
      <c r="S302" s="96"/>
      <c r="T302" s="96"/>
      <c r="U302" s="62"/>
      <c r="V302" s="63" t="str">
        <f t="shared" ref="V302" si="1845">IF(COUNT(R302:T302)=0,"",ROUNDDOWN(MIN(R302:T302)*U302,-1))</f>
        <v/>
      </c>
      <c r="W302" s="97"/>
      <c r="X302" s="96"/>
      <c r="Y302" s="96"/>
      <c r="Z302" s="96"/>
      <c r="AA302" s="96">
        <f t="shared" ref="AA302" si="1846">MIN(V302:Z302)</f>
        <v>0</v>
      </c>
      <c r="AB302" s="98"/>
      <c r="AC302" s="96">
        <f t="shared" ref="AC302" si="1847">AA302*AB302</f>
        <v>0</v>
      </c>
      <c r="AD302" s="98"/>
      <c r="AE302" s="98"/>
      <c r="AF302" s="98"/>
      <c r="AG302" s="98"/>
      <c r="AH302" s="96">
        <f t="shared" ref="AH302" si="1848">AC302*((1+AD302)+AE302+AF302+AG302)</f>
        <v>0</v>
      </c>
      <c r="AI302" s="96">
        <f>IF($AI301="",0,VLOOKUP(AI301,#REF!,2,FALSE))</f>
        <v>0</v>
      </c>
      <c r="AJ302" s="96">
        <f>IF($AJ301="",0,VLOOKUP(AJ301,#REF!,2,FALSE))</f>
        <v>0</v>
      </c>
      <c r="AK302" s="96">
        <f t="shared" ref="AK302:AL302" si="1849">IF(AI302="","",AI302*AK301)</f>
        <v>0</v>
      </c>
      <c r="AL302" s="96">
        <f t="shared" si="1849"/>
        <v>0</v>
      </c>
      <c r="AM302" s="96">
        <v>0</v>
      </c>
      <c r="AN302" s="96">
        <f t="shared" ref="AN302" si="1850">IF(AI302="",0,AK302*AN301)+IF(AJ302="",0,AL302*AN301)</f>
        <v>0</v>
      </c>
      <c r="AO302" s="96">
        <f t="shared" ref="AO302" si="1851">SUM(AK302:AN302)</f>
        <v>0</v>
      </c>
      <c r="AP302" s="96">
        <f t="shared" ref="AP302" si="1852">AH302+AO302</f>
        <v>0</v>
      </c>
      <c r="AQ302" s="17"/>
    </row>
    <row r="303" spans="2:43" s="8" customFormat="1" ht="20.25" customHeight="1">
      <c r="B303" s="99"/>
      <c r="C303" s="68"/>
      <c r="D303" s="68"/>
      <c r="E303" s="69"/>
      <c r="F303" s="70"/>
      <c r="G303" s="71"/>
      <c r="H303" s="71"/>
      <c r="I303" s="100"/>
      <c r="J303" s="72"/>
      <c r="K303" s="73"/>
      <c r="L303" s="74"/>
      <c r="M303" s="75"/>
      <c r="N303" s="75">
        <f t="shared" si="1621"/>
        <v>0</v>
      </c>
      <c r="O303" s="76"/>
      <c r="P303" s="77"/>
      <c r="Q303" s="78" t="str">
        <f t="shared" ref="Q303" si="1853">IF(COUNT(V304:Z304,AP304)=0,0,IF(Q304=ROUNDDOWN(W304,0),CONCATENATE("ﾌﾞ-P",W303),IF(Q304=ROUNDDOWN(X304,0),CONCATENATE("ｾ-P",X303),IF(Q304=ROUNDDOWN(Y304,0),CONCATENATE("コ-P",Y303),IF(Q304=ROUNDDOWN(Z304,0),CONCATENATE("施-P",Z303),IF(Q304=ROUNDDOWN(AP304,0),CONCATENATE("歩-",AP303),IF(Q304=ROUNDDOWN(V304,-1),CONCATENATE(V303))))))))</f>
        <v>ﾌﾞ-P</v>
      </c>
      <c r="R303" s="79"/>
      <c r="S303" s="80"/>
      <c r="T303" s="80"/>
      <c r="U303" s="81"/>
      <c r="V303" s="82"/>
      <c r="W303" s="83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4"/>
      <c r="AJ303" s="85"/>
      <c r="AK303" s="86"/>
      <c r="AL303" s="86"/>
      <c r="AM303" s="86"/>
      <c r="AN303" s="86"/>
      <c r="AO303" s="80"/>
      <c r="AP303" s="80" t="str">
        <f t="shared" ref="AP303" si="1854">IF(AND($V304&lt;=0,$AH304=0,$AO304=0),"見積",IF(AND($V304=0,$AH304&lt;=0,$AO304=0),"材",IF(AND($V304=0,$AH304=0,$AO304&lt;=0),"労","複合")))</f>
        <v>複合</v>
      </c>
      <c r="AQ303" s="17"/>
    </row>
    <row r="304" spans="2:43" s="8" customFormat="1" ht="20.25" customHeight="1">
      <c r="B304" s="101"/>
      <c r="C304" s="87"/>
      <c r="D304" s="87"/>
      <c r="E304" s="88"/>
      <c r="F304" s="89"/>
      <c r="G304" s="90"/>
      <c r="H304" s="90"/>
      <c r="I304" s="105"/>
      <c r="J304" s="72"/>
      <c r="K304" s="73"/>
      <c r="L304" s="74"/>
      <c r="M304" s="91">
        <f>(C304)</f>
        <v>0</v>
      </c>
      <c r="N304" s="91">
        <f t="shared" si="1621"/>
        <v>0</v>
      </c>
      <c r="O304" s="92">
        <f>E304</f>
        <v>0</v>
      </c>
      <c r="P304" s="93">
        <f t="shared" ref="P304" si="1855">F304</f>
        <v>0</v>
      </c>
      <c r="Q304" s="94">
        <f t="shared" si="1568"/>
        <v>0</v>
      </c>
      <c r="R304" s="95"/>
      <c r="S304" s="96"/>
      <c r="T304" s="96"/>
      <c r="U304" s="62"/>
      <c r="V304" s="63" t="str">
        <f t="shared" ref="V304" si="1856">IF(COUNT(R304:T304)=0,"",ROUNDDOWN(MIN(R304:T304)*U304,-1))</f>
        <v/>
      </c>
      <c r="W304" s="97"/>
      <c r="X304" s="96"/>
      <c r="Y304" s="96"/>
      <c r="Z304" s="96"/>
      <c r="AA304" s="96">
        <f t="shared" ref="AA304" si="1857">MIN(V304:Z304)</f>
        <v>0</v>
      </c>
      <c r="AB304" s="98"/>
      <c r="AC304" s="96">
        <f t="shared" ref="AC304" si="1858">AA304*AB304</f>
        <v>0</v>
      </c>
      <c r="AD304" s="98"/>
      <c r="AE304" s="98"/>
      <c r="AF304" s="98"/>
      <c r="AG304" s="98"/>
      <c r="AH304" s="96">
        <f t="shared" ref="AH304" si="1859">AC304*((1+AD304)+AE304+AF304+AG304)</f>
        <v>0</v>
      </c>
      <c r="AI304" s="96">
        <f>IF($AI303="",0,VLOOKUP(AI303,#REF!,2,FALSE))</f>
        <v>0</v>
      </c>
      <c r="AJ304" s="96">
        <f>IF($AJ303="",0,VLOOKUP(AJ303,#REF!,2,FALSE))</f>
        <v>0</v>
      </c>
      <c r="AK304" s="96">
        <f t="shared" ref="AK304:AL304" si="1860">IF(AI304="","",AI304*AK303)</f>
        <v>0</v>
      </c>
      <c r="AL304" s="96">
        <f t="shared" si="1860"/>
        <v>0</v>
      </c>
      <c r="AM304" s="96">
        <v>0</v>
      </c>
      <c r="AN304" s="96">
        <f t="shared" ref="AN304" si="1861">IF(AI304="",0,AK304*AN303)+IF(AJ304="",0,AL304*AN303)</f>
        <v>0</v>
      </c>
      <c r="AO304" s="96">
        <f t="shared" ref="AO304" si="1862">SUM(AK304:AN304)</f>
        <v>0</v>
      </c>
      <c r="AP304" s="96">
        <f t="shared" ref="AP304" si="1863">AH304+AO304</f>
        <v>0</v>
      </c>
      <c r="AQ304" s="17"/>
    </row>
    <row r="305" spans="2:43" s="8" customFormat="1" ht="20.25" customHeight="1">
      <c r="B305" s="99"/>
      <c r="C305" s="68"/>
      <c r="D305" s="68"/>
      <c r="E305" s="69"/>
      <c r="F305" s="70"/>
      <c r="G305" s="71"/>
      <c r="H305" s="71"/>
      <c r="I305" s="100"/>
      <c r="J305" s="72"/>
      <c r="K305" s="73"/>
      <c r="L305" s="74"/>
      <c r="M305" s="75"/>
      <c r="N305" s="75">
        <f t="shared" si="1621"/>
        <v>0</v>
      </c>
      <c r="O305" s="76"/>
      <c r="P305" s="77"/>
      <c r="Q305" s="78" t="str">
        <f t="shared" ref="Q305" si="1864">IF(COUNT(V306:Z306,AP306)=0,0,IF(Q306=ROUNDDOWN(W306,0),CONCATENATE("ﾌﾞ-P",W305),IF(Q306=ROUNDDOWN(X306,0),CONCATENATE("ｾ-P",X305),IF(Q306=ROUNDDOWN(Y306,0),CONCATENATE("コ-P",Y305),IF(Q306=ROUNDDOWN(Z306,0),CONCATENATE("施-P",Z305),IF(Q306=ROUNDDOWN(AP306,0),CONCATENATE("歩-",AP305),IF(Q306=ROUNDDOWN(V306,-1),CONCATENATE(V305))))))))</f>
        <v>ﾌﾞ-P</v>
      </c>
      <c r="R305" s="79"/>
      <c r="S305" s="80"/>
      <c r="T305" s="80"/>
      <c r="U305" s="81"/>
      <c r="V305" s="82"/>
      <c r="W305" s="83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4"/>
      <c r="AJ305" s="85"/>
      <c r="AK305" s="86"/>
      <c r="AL305" s="86"/>
      <c r="AM305" s="86"/>
      <c r="AN305" s="86"/>
      <c r="AO305" s="80"/>
      <c r="AP305" s="80" t="str">
        <f t="shared" ref="AP305" si="1865">IF(AND($V306&lt;=0,$AH306=0,$AO306=0),"見積",IF(AND($V306=0,$AH306&lt;=0,$AO306=0),"材",IF(AND($V306=0,$AH306=0,$AO306&lt;=0),"労","複合")))</f>
        <v>複合</v>
      </c>
      <c r="AQ305" s="17"/>
    </row>
    <row r="306" spans="2:43" s="8" customFormat="1" ht="20.25" customHeight="1">
      <c r="B306" s="101"/>
      <c r="C306" s="87"/>
      <c r="D306" s="87"/>
      <c r="E306" s="88"/>
      <c r="F306" s="89"/>
      <c r="G306" s="90"/>
      <c r="H306" s="90"/>
      <c r="I306" s="105"/>
      <c r="J306" s="72"/>
      <c r="K306" s="73"/>
      <c r="L306" s="74"/>
      <c r="M306" s="91">
        <f>(C306)</f>
        <v>0</v>
      </c>
      <c r="N306" s="91">
        <f t="shared" si="1621"/>
        <v>0</v>
      </c>
      <c r="O306" s="92">
        <f>E306</f>
        <v>0</v>
      </c>
      <c r="P306" s="93">
        <f t="shared" ref="P306" si="1866">F306</f>
        <v>0</v>
      </c>
      <c r="Q306" s="94">
        <f t="shared" si="1568"/>
        <v>0</v>
      </c>
      <c r="R306" s="95"/>
      <c r="S306" s="96"/>
      <c r="T306" s="96"/>
      <c r="U306" s="62"/>
      <c r="V306" s="63" t="str">
        <f t="shared" ref="V306" si="1867">IF(COUNT(R306:T306)=0,"",ROUNDDOWN(MIN(R306:T306)*U306,-1))</f>
        <v/>
      </c>
      <c r="W306" s="97"/>
      <c r="X306" s="96"/>
      <c r="Y306" s="96"/>
      <c r="Z306" s="96"/>
      <c r="AA306" s="96">
        <f t="shared" ref="AA306" si="1868">MIN(V306:Z306)</f>
        <v>0</v>
      </c>
      <c r="AB306" s="98"/>
      <c r="AC306" s="96">
        <f t="shared" ref="AC306" si="1869">AA306*AB306</f>
        <v>0</v>
      </c>
      <c r="AD306" s="98"/>
      <c r="AE306" s="98"/>
      <c r="AF306" s="98"/>
      <c r="AG306" s="98"/>
      <c r="AH306" s="96">
        <f t="shared" ref="AH306" si="1870">AC306*((1+AD306)+AE306+AF306+AG306)</f>
        <v>0</v>
      </c>
      <c r="AI306" s="96">
        <f>IF($AI305="",0,VLOOKUP(AI305,#REF!,2,FALSE))</f>
        <v>0</v>
      </c>
      <c r="AJ306" s="96">
        <f>IF($AJ305="",0,VLOOKUP(AJ305,#REF!,2,FALSE))</f>
        <v>0</v>
      </c>
      <c r="AK306" s="96">
        <f t="shared" ref="AK306:AL306" si="1871">IF(AI306="","",AI306*AK305)</f>
        <v>0</v>
      </c>
      <c r="AL306" s="96">
        <f t="shared" si="1871"/>
        <v>0</v>
      </c>
      <c r="AM306" s="96">
        <v>0</v>
      </c>
      <c r="AN306" s="96">
        <f t="shared" ref="AN306" si="1872">IF(AI306="",0,AK306*AN305)+IF(AJ306="",0,AL306*AN305)</f>
        <v>0</v>
      </c>
      <c r="AO306" s="96">
        <f t="shared" ref="AO306" si="1873">SUM(AK306:AN306)</f>
        <v>0</v>
      </c>
      <c r="AP306" s="96">
        <f t="shared" ref="AP306" si="1874">AH306+AO306</f>
        <v>0</v>
      </c>
      <c r="AQ306" s="17"/>
    </row>
    <row r="307" spans="2:43" s="8" customFormat="1" ht="20.25" customHeight="1">
      <c r="B307" s="99"/>
      <c r="C307" s="68"/>
      <c r="D307" s="68"/>
      <c r="E307" s="69"/>
      <c r="F307" s="70"/>
      <c r="G307" s="71"/>
      <c r="H307" s="71"/>
      <c r="I307" s="100"/>
      <c r="J307" s="72"/>
      <c r="K307" s="73"/>
      <c r="L307" s="74"/>
      <c r="M307" s="75"/>
      <c r="N307" s="75">
        <f t="shared" si="1621"/>
        <v>0</v>
      </c>
      <c r="O307" s="76"/>
      <c r="P307" s="77"/>
      <c r="Q307" s="78" t="str">
        <f t="shared" ref="Q307" si="1875">IF(COUNT(V308:Z308,AP308)=0,0,IF(Q308=ROUNDDOWN(W308,0),CONCATENATE("ﾌﾞ-P",W307),IF(Q308=ROUNDDOWN(X308,0),CONCATENATE("ｾ-P",X307),IF(Q308=ROUNDDOWN(Y308,0),CONCATENATE("コ-P",Y307),IF(Q308=ROUNDDOWN(Z308,0),CONCATENATE("施-P",Z307),IF(Q308=ROUNDDOWN(AP308,0),CONCATENATE("歩-",AP307),IF(Q308=ROUNDDOWN(V308,-1),CONCATENATE(V307))))))))</f>
        <v>ﾌﾞ-P</v>
      </c>
      <c r="R307" s="79"/>
      <c r="S307" s="80"/>
      <c r="T307" s="80"/>
      <c r="U307" s="81"/>
      <c r="V307" s="82"/>
      <c r="W307" s="83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4"/>
      <c r="AJ307" s="85"/>
      <c r="AK307" s="86"/>
      <c r="AL307" s="86"/>
      <c r="AM307" s="86"/>
      <c r="AN307" s="86"/>
      <c r="AO307" s="80"/>
      <c r="AP307" s="80" t="str">
        <f t="shared" ref="AP307" si="1876">IF(AND($V308&lt;=0,$AH308=0,$AO308=0),"見積",IF(AND($V308=0,$AH308&lt;=0,$AO308=0),"材",IF(AND($V308=0,$AH308=0,$AO308&lt;=0),"労","複合")))</f>
        <v>複合</v>
      </c>
      <c r="AQ307" s="17"/>
    </row>
    <row r="308" spans="2:43" s="8" customFormat="1" ht="20.25" customHeight="1">
      <c r="B308" s="101"/>
      <c r="C308" s="87"/>
      <c r="D308" s="87"/>
      <c r="E308" s="88"/>
      <c r="F308" s="89"/>
      <c r="G308" s="90"/>
      <c r="H308" s="90"/>
      <c r="I308" s="105"/>
      <c r="J308" s="72"/>
      <c r="K308" s="73"/>
      <c r="L308" s="74"/>
      <c r="M308" s="91">
        <f>(C308)</f>
        <v>0</v>
      </c>
      <c r="N308" s="91">
        <f t="shared" si="1621"/>
        <v>0</v>
      </c>
      <c r="O308" s="92">
        <f>E308</f>
        <v>0</v>
      </c>
      <c r="P308" s="93">
        <f t="shared" ref="P308" si="1877">F308</f>
        <v>0</v>
      </c>
      <c r="Q308" s="94">
        <f t="shared" si="1568"/>
        <v>0</v>
      </c>
      <c r="R308" s="95"/>
      <c r="S308" s="96"/>
      <c r="T308" s="96"/>
      <c r="U308" s="62"/>
      <c r="V308" s="63" t="str">
        <f t="shared" ref="V308" si="1878">IF(COUNT(R308:T308)=0,"",ROUNDDOWN(MIN(R308:T308)*U308,-1))</f>
        <v/>
      </c>
      <c r="W308" s="97"/>
      <c r="X308" s="96"/>
      <c r="Y308" s="96"/>
      <c r="Z308" s="96"/>
      <c r="AA308" s="96">
        <f t="shared" ref="AA308" si="1879">MIN(V308:Z308)</f>
        <v>0</v>
      </c>
      <c r="AB308" s="98"/>
      <c r="AC308" s="96">
        <f t="shared" ref="AC308" si="1880">AA308*AB308</f>
        <v>0</v>
      </c>
      <c r="AD308" s="98"/>
      <c r="AE308" s="98"/>
      <c r="AF308" s="98"/>
      <c r="AG308" s="98"/>
      <c r="AH308" s="96">
        <f t="shared" ref="AH308" si="1881">AC308*((1+AD308)+AE308+AF308+AG308)</f>
        <v>0</v>
      </c>
      <c r="AI308" s="96">
        <f>IF($AI307="",0,VLOOKUP(AI307,#REF!,2,FALSE))</f>
        <v>0</v>
      </c>
      <c r="AJ308" s="96">
        <f>IF($AJ307="",0,VLOOKUP(AJ307,#REF!,2,FALSE))</f>
        <v>0</v>
      </c>
      <c r="AK308" s="96">
        <f t="shared" ref="AK308:AL308" si="1882">IF(AI308="","",AI308*AK307)</f>
        <v>0</v>
      </c>
      <c r="AL308" s="96">
        <f t="shared" si="1882"/>
        <v>0</v>
      </c>
      <c r="AM308" s="96">
        <v>0</v>
      </c>
      <c r="AN308" s="96">
        <f t="shared" ref="AN308" si="1883">IF(AI308="",0,AK308*AN307)+IF(AJ308="",0,AL308*AN307)</f>
        <v>0</v>
      </c>
      <c r="AO308" s="96">
        <f t="shared" ref="AO308" si="1884">SUM(AK308:AN308)</f>
        <v>0</v>
      </c>
      <c r="AP308" s="96">
        <f t="shared" ref="AP308" si="1885">AH308+AO308</f>
        <v>0</v>
      </c>
      <c r="AQ308" s="17"/>
    </row>
    <row r="309" spans="2:43" s="8" customFormat="1" ht="20.25" customHeight="1">
      <c r="B309" s="99"/>
      <c r="C309" s="68"/>
      <c r="D309" s="68"/>
      <c r="E309" s="69"/>
      <c r="F309" s="70"/>
      <c r="G309" s="71"/>
      <c r="H309" s="71"/>
      <c r="I309" s="100"/>
      <c r="J309" s="72"/>
      <c r="K309" s="73"/>
      <c r="L309" s="74"/>
      <c r="M309" s="75"/>
      <c r="N309" s="75">
        <f t="shared" si="1621"/>
        <v>0</v>
      </c>
      <c r="O309" s="76"/>
      <c r="P309" s="77"/>
      <c r="Q309" s="78" t="str">
        <f t="shared" ref="Q309" si="1886">IF(COUNT(V310:Z310,AP310)=0,0,IF(Q310=ROUNDDOWN(W310,0),CONCATENATE("ﾌﾞ-P",W309),IF(Q310=ROUNDDOWN(X310,0),CONCATENATE("ｾ-P",X309),IF(Q310=ROUNDDOWN(Y310,0),CONCATENATE("コ-P",Y309),IF(Q310=ROUNDDOWN(Z310,0),CONCATENATE("施-P",Z309),IF(Q310=ROUNDDOWN(AP310,0),CONCATENATE("歩-",AP309),IF(Q310=ROUNDDOWN(V310,-1),CONCATENATE(V309))))))))</f>
        <v>ﾌﾞ-P</v>
      </c>
      <c r="R309" s="79"/>
      <c r="S309" s="80"/>
      <c r="T309" s="80"/>
      <c r="U309" s="81"/>
      <c r="V309" s="82"/>
      <c r="W309" s="83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4"/>
      <c r="AJ309" s="85"/>
      <c r="AK309" s="86"/>
      <c r="AL309" s="86"/>
      <c r="AM309" s="86"/>
      <c r="AN309" s="86"/>
      <c r="AO309" s="80"/>
      <c r="AP309" s="80" t="str">
        <f t="shared" ref="AP309" si="1887">IF(AND($V310&lt;=0,$AH310=0,$AO310=0),"見積",IF(AND($V310=0,$AH310&lt;=0,$AO310=0),"材",IF(AND($V310=0,$AH310=0,$AO310&lt;=0),"労","複合")))</f>
        <v>複合</v>
      </c>
      <c r="AQ309" s="17"/>
    </row>
    <row r="310" spans="2:43" s="8" customFormat="1" ht="20.25" customHeight="1">
      <c r="B310" s="101"/>
      <c r="C310" s="87"/>
      <c r="D310" s="87"/>
      <c r="E310" s="88"/>
      <c r="F310" s="89"/>
      <c r="G310" s="90"/>
      <c r="H310" s="90"/>
      <c r="I310" s="105"/>
      <c r="J310" s="72"/>
      <c r="K310" s="73"/>
      <c r="L310" s="74"/>
      <c r="M310" s="91">
        <f>(C310)</f>
        <v>0</v>
      </c>
      <c r="N310" s="91">
        <f t="shared" si="1621"/>
        <v>0</v>
      </c>
      <c r="O310" s="92">
        <f>E310</f>
        <v>0</v>
      </c>
      <c r="P310" s="93">
        <f t="shared" ref="P310" si="1888">F310</f>
        <v>0</v>
      </c>
      <c r="Q310" s="94">
        <f t="shared" si="1568"/>
        <v>0</v>
      </c>
      <c r="R310" s="95"/>
      <c r="S310" s="96"/>
      <c r="T310" s="96"/>
      <c r="U310" s="62"/>
      <c r="V310" s="63" t="str">
        <f t="shared" ref="V310" si="1889">IF(COUNT(R310:T310)=0,"",ROUNDDOWN(MIN(R310:T310)*U310,-1))</f>
        <v/>
      </c>
      <c r="W310" s="97"/>
      <c r="X310" s="96"/>
      <c r="Y310" s="96"/>
      <c r="Z310" s="96"/>
      <c r="AA310" s="96">
        <f t="shared" ref="AA310" si="1890">MIN(V310:Z310)</f>
        <v>0</v>
      </c>
      <c r="AB310" s="98"/>
      <c r="AC310" s="96">
        <f t="shared" ref="AC310" si="1891">AA310*AB310</f>
        <v>0</v>
      </c>
      <c r="AD310" s="98"/>
      <c r="AE310" s="98"/>
      <c r="AF310" s="98"/>
      <c r="AG310" s="98"/>
      <c r="AH310" s="96">
        <f t="shared" ref="AH310" si="1892">AC310*((1+AD310)+AE310+AF310+AG310)</f>
        <v>0</v>
      </c>
      <c r="AI310" s="96">
        <f>IF($AI309="",0,VLOOKUP(AI309,#REF!,2,FALSE))</f>
        <v>0</v>
      </c>
      <c r="AJ310" s="96">
        <f>IF($AJ309="",0,VLOOKUP(AJ309,#REF!,2,FALSE))</f>
        <v>0</v>
      </c>
      <c r="AK310" s="96">
        <f t="shared" ref="AK310:AL310" si="1893">IF(AI310="","",AI310*AK309)</f>
        <v>0</v>
      </c>
      <c r="AL310" s="96">
        <f t="shared" si="1893"/>
        <v>0</v>
      </c>
      <c r="AM310" s="96">
        <v>0</v>
      </c>
      <c r="AN310" s="96">
        <f t="shared" ref="AN310" si="1894">IF(AI310="",0,AK310*AN309)+IF(AJ310="",0,AL310*AN309)</f>
        <v>0</v>
      </c>
      <c r="AO310" s="96">
        <f t="shared" ref="AO310" si="1895">SUM(AK310:AN310)</f>
        <v>0</v>
      </c>
      <c r="AP310" s="96">
        <f t="shared" ref="AP310" si="1896">AH310+AO310</f>
        <v>0</v>
      </c>
      <c r="AQ310" s="17"/>
    </row>
    <row r="311" spans="2:43" s="8" customFormat="1" ht="20.25" customHeight="1">
      <c r="B311" s="99"/>
      <c r="C311" s="68"/>
      <c r="D311" s="68"/>
      <c r="E311" s="69"/>
      <c r="F311" s="70"/>
      <c r="G311" s="71"/>
      <c r="H311" s="71"/>
      <c r="I311" s="100"/>
      <c r="J311" s="72"/>
      <c r="K311" s="73"/>
      <c r="L311" s="74"/>
      <c r="M311" s="75"/>
      <c r="N311" s="75">
        <f t="shared" si="1621"/>
        <v>0</v>
      </c>
      <c r="O311" s="76"/>
      <c r="P311" s="77"/>
      <c r="Q311" s="78" t="str">
        <f t="shared" ref="Q311" si="1897">IF(COUNT(V312:Z312,AP312)=0,0,IF(Q312=ROUNDDOWN(W312,0),CONCATENATE("ﾌﾞ-P",W311),IF(Q312=ROUNDDOWN(X312,0),CONCATENATE("ｾ-P",X311),IF(Q312=ROUNDDOWN(Y312,0),CONCATENATE("コ-P",Y311),IF(Q312=ROUNDDOWN(Z312,0),CONCATENATE("施-P",Z311),IF(Q312=ROUNDDOWN(AP312,0),CONCATENATE("歩-",AP311),IF(Q312=ROUNDDOWN(V312,-1),CONCATENATE(V311))))))))</f>
        <v>ﾌﾞ-P</v>
      </c>
      <c r="R311" s="79"/>
      <c r="S311" s="80"/>
      <c r="T311" s="80"/>
      <c r="U311" s="81"/>
      <c r="V311" s="82"/>
      <c r="W311" s="83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4"/>
      <c r="AJ311" s="85"/>
      <c r="AK311" s="86"/>
      <c r="AL311" s="86"/>
      <c r="AM311" s="86"/>
      <c r="AN311" s="86"/>
      <c r="AO311" s="80"/>
      <c r="AP311" s="80" t="str">
        <f t="shared" ref="AP311" si="1898">IF(AND($V312&lt;=0,$AH312=0,$AO312=0),"見積",IF(AND($V312=0,$AH312&lt;=0,$AO312=0),"材",IF(AND($V312=0,$AH312=0,$AO312&lt;=0),"労","複合")))</f>
        <v>複合</v>
      </c>
      <c r="AQ311" s="17"/>
    </row>
    <row r="312" spans="2:43" s="8" customFormat="1" ht="20.25" customHeight="1">
      <c r="B312" s="101"/>
      <c r="C312" s="89"/>
      <c r="D312" s="87"/>
      <c r="E312" s="88"/>
      <c r="F312" s="89"/>
      <c r="G312" s="90"/>
      <c r="H312" s="90"/>
      <c r="I312" s="105"/>
      <c r="J312" s="72"/>
      <c r="K312" s="73"/>
      <c r="L312" s="74"/>
      <c r="M312" s="91">
        <f>(C312)</f>
        <v>0</v>
      </c>
      <c r="N312" s="91">
        <f t="shared" si="1621"/>
        <v>0</v>
      </c>
      <c r="O312" s="92">
        <f>E312</f>
        <v>0</v>
      </c>
      <c r="P312" s="93">
        <f t="shared" ref="P312" si="1899">F312</f>
        <v>0</v>
      </c>
      <c r="Q312" s="94">
        <f t="shared" si="1568"/>
        <v>0</v>
      </c>
      <c r="R312" s="95"/>
      <c r="S312" s="96"/>
      <c r="T312" s="96"/>
      <c r="U312" s="62"/>
      <c r="V312" s="63" t="str">
        <f t="shared" ref="V312" si="1900">IF(COUNT(R312:T312)=0,"",ROUNDDOWN(MIN(R312:T312)*U312,-1))</f>
        <v/>
      </c>
      <c r="W312" s="97"/>
      <c r="X312" s="96"/>
      <c r="Y312" s="96"/>
      <c r="Z312" s="96"/>
      <c r="AA312" s="96">
        <f t="shared" ref="AA312" si="1901">MIN(V312:Z312)</f>
        <v>0</v>
      </c>
      <c r="AB312" s="98"/>
      <c r="AC312" s="96">
        <f t="shared" ref="AC312" si="1902">AA312*AB312</f>
        <v>0</v>
      </c>
      <c r="AD312" s="98"/>
      <c r="AE312" s="98"/>
      <c r="AF312" s="98"/>
      <c r="AG312" s="98"/>
      <c r="AH312" s="96">
        <f t="shared" ref="AH312" si="1903">AC312*((1+AD312)+AE312+AF312+AG312)</f>
        <v>0</v>
      </c>
      <c r="AI312" s="96">
        <f>IF($AI311="",0,VLOOKUP(AI311,#REF!,2,FALSE))</f>
        <v>0</v>
      </c>
      <c r="AJ312" s="96">
        <f>IF($AJ311="",0,VLOOKUP(AJ311,#REF!,2,FALSE))</f>
        <v>0</v>
      </c>
      <c r="AK312" s="96">
        <f t="shared" ref="AK312:AL312" si="1904">IF(AI312="","",AI312*AK311)</f>
        <v>0</v>
      </c>
      <c r="AL312" s="96">
        <f t="shared" si="1904"/>
        <v>0</v>
      </c>
      <c r="AM312" s="96">
        <v>0</v>
      </c>
      <c r="AN312" s="96">
        <f t="shared" ref="AN312" si="1905">IF(AI312="",0,AK312*AN311)+IF(AJ312="",0,AL312*AN311)</f>
        <v>0</v>
      </c>
      <c r="AO312" s="96">
        <f t="shared" ref="AO312" si="1906">SUM(AK312:AN312)</f>
        <v>0</v>
      </c>
      <c r="AP312" s="96">
        <f t="shared" ref="AP312" si="1907">AH312+AO312</f>
        <v>0</v>
      </c>
      <c r="AQ312" s="17"/>
    </row>
    <row r="313" spans="2:43" s="8" customFormat="1" ht="20.25" customHeight="1">
      <c r="B313" s="99"/>
      <c r="C313" s="68"/>
      <c r="D313" s="68"/>
      <c r="E313" s="69"/>
      <c r="F313" s="70"/>
      <c r="G313" s="71"/>
      <c r="H313" s="71"/>
      <c r="I313" s="100"/>
      <c r="J313" s="72"/>
      <c r="K313" s="73"/>
      <c r="L313" s="74"/>
      <c r="M313" s="75"/>
      <c r="N313" s="75">
        <f t="shared" si="1621"/>
        <v>0</v>
      </c>
      <c r="O313" s="76"/>
      <c r="P313" s="77"/>
      <c r="Q313" s="78" t="str">
        <f t="shared" ref="Q313" si="1908">IF(COUNT(V314:Z314,AP314)=0,0,IF(Q314=ROUNDDOWN(W314,0),CONCATENATE("ﾌﾞ-P",W313),IF(Q314=ROUNDDOWN(X314,0),CONCATENATE("ｾ-P",X313),IF(Q314=ROUNDDOWN(Y314,0),CONCATENATE("コ-P",Y313),IF(Q314=ROUNDDOWN(Z314,0),CONCATENATE("施-P",Z313),IF(Q314=ROUNDDOWN(AP314,0),CONCATENATE("歩-",AP313),IF(Q314=ROUNDDOWN(V314,-1),CONCATENATE(V313))))))))</f>
        <v>ﾌﾞ-P</v>
      </c>
      <c r="R313" s="79"/>
      <c r="S313" s="80"/>
      <c r="T313" s="80"/>
      <c r="U313" s="81"/>
      <c r="V313" s="82"/>
      <c r="W313" s="83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4"/>
      <c r="AJ313" s="85"/>
      <c r="AK313" s="86"/>
      <c r="AL313" s="86"/>
      <c r="AM313" s="86"/>
      <c r="AN313" s="86"/>
      <c r="AO313" s="80"/>
      <c r="AP313" s="80" t="str">
        <f t="shared" ref="AP313" si="1909">IF(AND($V314&lt;=0,$AH314=0,$AO314=0),"見積",IF(AND($V314=0,$AH314&lt;=0,$AO314=0),"材",IF(AND($V314=0,$AH314=0,$AO314&lt;=0),"労","複合")))</f>
        <v>複合</v>
      </c>
      <c r="AQ313" s="17"/>
    </row>
    <row r="314" spans="2:43" s="8" customFormat="1" ht="20.25" customHeight="1">
      <c r="B314" s="101"/>
      <c r="C314" s="87"/>
      <c r="D314" s="87"/>
      <c r="E314" s="88"/>
      <c r="F314" s="89"/>
      <c r="G314" s="90"/>
      <c r="H314" s="90"/>
      <c r="I314" s="105"/>
      <c r="J314" s="72"/>
      <c r="K314" s="73"/>
      <c r="L314" s="74"/>
      <c r="M314" s="91">
        <f>(C314)</f>
        <v>0</v>
      </c>
      <c r="N314" s="91">
        <f t="shared" si="1621"/>
        <v>0</v>
      </c>
      <c r="O314" s="92">
        <f>E314</f>
        <v>0</v>
      </c>
      <c r="P314" s="93">
        <f t="shared" ref="P314" si="1910">F314</f>
        <v>0</v>
      </c>
      <c r="Q314" s="94">
        <f t="shared" si="1568"/>
        <v>0</v>
      </c>
      <c r="R314" s="95"/>
      <c r="S314" s="96"/>
      <c r="T314" s="96"/>
      <c r="U314" s="62"/>
      <c r="V314" s="63" t="str">
        <f t="shared" ref="V314" si="1911">IF(COUNT(R314:T314)=0,"",ROUNDDOWN(MIN(R314:T314)*U314,-1))</f>
        <v/>
      </c>
      <c r="W314" s="97"/>
      <c r="X314" s="96"/>
      <c r="Y314" s="96"/>
      <c r="Z314" s="96"/>
      <c r="AA314" s="96">
        <f t="shared" ref="AA314" si="1912">MIN(V314:Z314)</f>
        <v>0</v>
      </c>
      <c r="AB314" s="98"/>
      <c r="AC314" s="96">
        <f t="shared" ref="AC314" si="1913">AA314*AB314</f>
        <v>0</v>
      </c>
      <c r="AD314" s="98"/>
      <c r="AE314" s="98"/>
      <c r="AF314" s="98"/>
      <c r="AG314" s="98"/>
      <c r="AH314" s="96">
        <f t="shared" ref="AH314" si="1914">AC314*((1+AD314)+AE314+AF314+AG314)</f>
        <v>0</v>
      </c>
      <c r="AI314" s="96">
        <f>IF($AI313="",0,VLOOKUP(AI313,#REF!,2,FALSE))</f>
        <v>0</v>
      </c>
      <c r="AJ314" s="96">
        <f>IF($AJ313="",0,VLOOKUP(AJ313,#REF!,2,FALSE))</f>
        <v>0</v>
      </c>
      <c r="AK314" s="96">
        <f t="shared" ref="AK314:AL314" si="1915">IF(AI314="","",AI314*AK313)</f>
        <v>0</v>
      </c>
      <c r="AL314" s="96">
        <f t="shared" si="1915"/>
        <v>0</v>
      </c>
      <c r="AM314" s="96">
        <v>0</v>
      </c>
      <c r="AN314" s="96">
        <f t="shared" ref="AN314" si="1916">IF(AI314="",0,AK314*AN313)+IF(AJ314="",0,AL314*AN313)</f>
        <v>0</v>
      </c>
      <c r="AO314" s="96">
        <f t="shared" ref="AO314" si="1917">SUM(AK314:AN314)</f>
        <v>0</v>
      </c>
      <c r="AP314" s="96">
        <f t="shared" ref="AP314" si="1918">AH314+AO314</f>
        <v>0</v>
      </c>
      <c r="AQ314" s="17"/>
    </row>
    <row r="315" spans="2:43" s="8" customFormat="1" ht="20.25" customHeight="1">
      <c r="B315" s="99"/>
      <c r="C315" s="68"/>
      <c r="D315" s="68"/>
      <c r="E315" s="112"/>
      <c r="F315" s="113"/>
      <c r="G315" s="71"/>
      <c r="H315" s="71"/>
      <c r="I315" s="100"/>
      <c r="J315" s="72"/>
      <c r="K315" s="73"/>
      <c r="L315" s="74"/>
      <c r="M315" s="75"/>
      <c r="N315" s="75">
        <f t="shared" si="1621"/>
        <v>0</v>
      </c>
      <c r="O315" s="76"/>
      <c r="P315" s="77"/>
      <c r="Q315" s="78" t="str">
        <f t="shared" ref="Q315" si="1919">IF(COUNT(V316:Z316,AP316)=0,0,IF(Q316=ROUNDDOWN(W316,0),CONCATENATE("ﾌﾞ-P",W315),IF(Q316=ROUNDDOWN(X316,0),CONCATENATE("ｾ-P",X315),IF(Q316=ROUNDDOWN(Y316,0),CONCATENATE("コ-P",Y315),IF(Q316=ROUNDDOWN(Z316,0),CONCATENATE("施-P",Z315),IF(Q316=ROUNDDOWN(AP316,0),CONCATENATE("歩-",AP315),IF(Q316=ROUNDDOWN(V316,-1),CONCATENATE(V315))))))))</f>
        <v>ﾌﾞ-P</v>
      </c>
      <c r="R315" s="79"/>
      <c r="S315" s="80"/>
      <c r="T315" s="80"/>
      <c r="U315" s="81"/>
      <c r="V315" s="82"/>
      <c r="W315" s="83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4"/>
      <c r="AJ315" s="85"/>
      <c r="AK315" s="86"/>
      <c r="AL315" s="86"/>
      <c r="AM315" s="86"/>
      <c r="AN315" s="86"/>
      <c r="AO315" s="80"/>
      <c r="AP315" s="80" t="str">
        <f t="shared" ref="AP315" si="1920">IF(AND($V316&lt;=0,$AH316=0,$AO316=0),"見積",IF(AND($V316=0,$AH316&lt;=0,$AO316=0),"材",IF(AND($V316=0,$AH316=0,$AO316&lt;=0),"労","複合")))</f>
        <v>複合</v>
      </c>
      <c r="AQ315" s="17"/>
    </row>
    <row r="316" spans="2:43" s="8" customFormat="1" ht="20.25" customHeight="1">
      <c r="B316" s="101"/>
      <c r="C316" s="87"/>
      <c r="D316" s="87"/>
      <c r="E316" s="114"/>
      <c r="F316" s="115"/>
      <c r="G316" s="90"/>
      <c r="H316" s="90"/>
      <c r="I316" s="105"/>
      <c r="J316" s="72"/>
      <c r="K316" s="73"/>
      <c r="L316" s="74"/>
      <c r="M316" s="91">
        <f>(C316)</f>
        <v>0</v>
      </c>
      <c r="N316" s="91">
        <f t="shared" si="1621"/>
        <v>0</v>
      </c>
      <c r="O316" s="92">
        <f>E316</f>
        <v>0</v>
      </c>
      <c r="P316" s="93">
        <f t="shared" ref="P316" si="1921">F316</f>
        <v>0</v>
      </c>
      <c r="Q316" s="94">
        <f t="shared" ref="Q316:Q336" si="1922">ROUNDDOWN(IF(COUNT($AP316)=0,0,MIN($AP316)),0)</f>
        <v>0</v>
      </c>
      <c r="R316" s="95"/>
      <c r="S316" s="96"/>
      <c r="T316" s="96"/>
      <c r="U316" s="62"/>
      <c r="V316" s="63" t="str">
        <f t="shared" ref="V316" si="1923">IF(COUNT(R316:T316)=0,"",ROUNDDOWN(MIN(R316:T316)*U316,-1))</f>
        <v/>
      </c>
      <c r="W316" s="97"/>
      <c r="X316" s="96"/>
      <c r="Y316" s="96"/>
      <c r="Z316" s="96"/>
      <c r="AA316" s="96">
        <f t="shared" ref="AA316" si="1924">MIN(V316:Z316)</f>
        <v>0</v>
      </c>
      <c r="AB316" s="98"/>
      <c r="AC316" s="96">
        <f t="shared" ref="AC316" si="1925">AA316*AB316</f>
        <v>0</v>
      </c>
      <c r="AD316" s="98"/>
      <c r="AE316" s="98"/>
      <c r="AF316" s="98"/>
      <c r="AG316" s="98"/>
      <c r="AH316" s="96">
        <f t="shared" ref="AH316" si="1926">AC316*((1+AD316)+AE316+AF316+AG316)</f>
        <v>0</v>
      </c>
      <c r="AI316" s="96">
        <f>IF($AI315="",0,VLOOKUP(AI315,#REF!,2,FALSE))</f>
        <v>0</v>
      </c>
      <c r="AJ316" s="96">
        <f>IF($AJ315="",0,VLOOKUP(AJ315,#REF!,2,FALSE))</f>
        <v>0</v>
      </c>
      <c r="AK316" s="96">
        <f t="shared" ref="AK316:AL316" si="1927">IF(AI316="","",AI316*AK315)</f>
        <v>0</v>
      </c>
      <c r="AL316" s="96">
        <f t="shared" si="1927"/>
        <v>0</v>
      </c>
      <c r="AM316" s="96">
        <v>0</v>
      </c>
      <c r="AN316" s="96">
        <f t="shared" ref="AN316" si="1928">IF(AI316="",0,AK316*AN315)+IF(AJ316="",0,AL316*AN315)</f>
        <v>0</v>
      </c>
      <c r="AO316" s="96">
        <f t="shared" ref="AO316" si="1929">SUM(AK316:AN316)</f>
        <v>0</v>
      </c>
      <c r="AP316" s="96">
        <f t="shared" ref="AP316" si="1930">AH316+AO316</f>
        <v>0</v>
      </c>
      <c r="AQ316" s="17"/>
    </row>
    <row r="317" spans="2:43" s="8" customFormat="1" ht="20.25" customHeight="1">
      <c r="B317" s="99"/>
      <c r="C317" s="68"/>
      <c r="D317" s="68"/>
      <c r="E317" s="112"/>
      <c r="F317" s="113"/>
      <c r="G317" s="71"/>
      <c r="H317" s="71"/>
      <c r="I317" s="100"/>
      <c r="J317" s="72"/>
      <c r="K317" s="73"/>
      <c r="L317" s="74"/>
      <c r="M317" s="75"/>
      <c r="N317" s="75">
        <f t="shared" si="1621"/>
        <v>0</v>
      </c>
      <c r="O317" s="76"/>
      <c r="P317" s="77"/>
      <c r="Q317" s="78" t="str">
        <f t="shared" ref="Q317" si="1931">IF(COUNT(V318:Z318,AP318)=0,0,IF(Q318=ROUNDDOWN(W318,0),CONCATENATE("ﾌﾞ-P",W317),IF(Q318=ROUNDDOWN(X318,0),CONCATENATE("ｾ-P",X317),IF(Q318=ROUNDDOWN(Y318,0),CONCATENATE("コ-P",Y317),IF(Q318=ROUNDDOWN(Z318,0),CONCATENATE("施-P",Z317),IF(Q318=ROUNDDOWN(AP318,0),CONCATENATE("歩-",AP317),IF(Q318=ROUNDDOWN(V318,-1),CONCATENATE(V317))))))))</f>
        <v>ﾌﾞ-P</v>
      </c>
      <c r="R317" s="79"/>
      <c r="S317" s="80"/>
      <c r="T317" s="80"/>
      <c r="U317" s="81"/>
      <c r="V317" s="82"/>
      <c r="W317" s="83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4"/>
      <c r="AJ317" s="85"/>
      <c r="AK317" s="86"/>
      <c r="AL317" s="86"/>
      <c r="AM317" s="86"/>
      <c r="AN317" s="86"/>
      <c r="AO317" s="80"/>
      <c r="AP317" s="80" t="str">
        <f t="shared" ref="AP317" si="1932">IF(AND($V318&lt;=0,$AH318=0,$AO318=0),"見積",IF(AND($V318=0,$AH318&lt;=0,$AO318=0),"材",IF(AND($V318=0,$AH318=0,$AO318&lt;=0),"労","複合")))</f>
        <v>複合</v>
      </c>
      <c r="AQ317" s="17"/>
    </row>
    <row r="318" spans="2:43" s="8" customFormat="1" ht="20.25" customHeight="1">
      <c r="B318" s="101"/>
      <c r="C318" s="87"/>
      <c r="D318" s="87"/>
      <c r="E318" s="114"/>
      <c r="F318" s="116"/>
      <c r="G318" s="90"/>
      <c r="H318" s="90"/>
      <c r="I318" s="105"/>
      <c r="J318" s="72"/>
      <c r="K318" s="73"/>
      <c r="L318" s="74"/>
      <c r="M318" s="91">
        <f>(C318)</f>
        <v>0</v>
      </c>
      <c r="N318" s="91">
        <f t="shared" si="1621"/>
        <v>0</v>
      </c>
      <c r="O318" s="92">
        <f>E318</f>
        <v>0</v>
      </c>
      <c r="P318" s="93">
        <f t="shared" ref="P318" si="1933">F318</f>
        <v>0</v>
      </c>
      <c r="Q318" s="94">
        <f t="shared" si="1922"/>
        <v>0</v>
      </c>
      <c r="R318" s="95"/>
      <c r="S318" s="96"/>
      <c r="T318" s="96"/>
      <c r="U318" s="62"/>
      <c r="V318" s="63" t="str">
        <f t="shared" ref="V318" si="1934">IF(COUNT(R318:T318)=0,"",ROUNDDOWN(MIN(R318:T318)*U318,-1))</f>
        <v/>
      </c>
      <c r="W318" s="97"/>
      <c r="X318" s="96"/>
      <c r="Y318" s="96"/>
      <c r="Z318" s="96"/>
      <c r="AA318" s="96">
        <f t="shared" ref="AA318" si="1935">MIN(V318:Z318)</f>
        <v>0</v>
      </c>
      <c r="AB318" s="98"/>
      <c r="AC318" s="96">
        <f t="shared" ref="AC318" si="1936">AA318*AB318</f>
        <v>0</v>
      </c>
      <c r="AD318" s="98"/>
      <c r="AE318" s="98"/>
      <c r="AF318" s="98"/>
      <c r="AG318" s="98"/>
      <c r="AH318" s="96">
        <f t="shared" ref="AH318" si="1937">AC318*((1+AD318)+AE318+AF318+AG318)</f>
        <v>0</v>
      </c>
      <c r="AI318" s="96">
        <f>IF($AI317="",0,VLOOKUP(AI317,#REF!,2,FALSE))</f>
        <v>0</v>
      </c>
      <c r="AJ318" s="96">
        <f>IF($AJ317="",0,VLOOKUP(AJ317,#REF!,2,FALSE))</f>
        <v>0</v>
      </c>
      <c r="AK318" s="96">
        <f t="shared" ref="AK318:AL318" si="1938">IF(AI318="","",AI318*AK317)</f>
        <v>0</v>
      </c>
      <c r="AL318" s="96">
        <f t="shared" si="1938"/>
        <v>0</v>
      </c>
      <c r="AM318" s="96">
        <v>0</v>
      </c>
      <c r="AN318" s="96">
        <f t="shared" ref="AN318" si="1939">IF(AI318="",0,AK318*AN317)+IF(AJ318="",0,AL318*AN317)</f>
        <v>0</v>
      </c>
      <c r="AO318" s="96">
        <f t="shared" ref="AO318" si="1940">SUM(AK318:AN318)</f>
        <v>0</v>
      </c>
      <c r="AP318" s="96">
        <f t="shared" ref="AP318" si="1941">AH318+AO318</f>
        <v>0</v>
      </c>
      <c r="AQ318" s="17"/>
    </row>
    <row r="319" spans="2:43" s="8" customFormat="1" ht="20.25" customHeight="1">
      <c r="B319" s="99"/>
      <c r="C319" s="68"/>
      <c r="D319" s="68"/>
      <c r="E319" s="112"/>
      <c r="F319" s="117"/>
      <c r="G319" s="71"/>
      <c r="H319" s="71"/>
      <c r="I319" s="100"/>
      <c r="J319" s="72"/>
      <c r="K319" s="73"/>
      <c r="L319" s="74"/>
      <c r="M319" s="75"/>
      <c r="N319" s="75">
        <f t="shared" si="1621"/>
        <v>0</v>
      </c>
      <c r="O319" s="76"/>
      <c r="P319" s="77"/>
      <c r="Q319" s="78" t="str">
        <f t="shared" ref="Q319" si="1942">IF(COUNT(V320:Z320,AP320)=0,0,IF(Q320=ROUNDDOWN(W320,0),CONCATENATE("ﾌﾞ-P",W319),IF(Q320=ROUNDDOWN(X320,0),CONCATENATE("ｾ-P",X319),IF(Q320=ROUNDDOWN(Y320,0),CONCATENATE("コ-P",Y319),IF(Q320=ROUNDDOWN(Z320,0),CONCATENATE("施-P",Z319),IF(Q320=ROUNDDOWN(AP320,0),CONCATENATE("歩-",AP319),IF(Q320=ROUNDDOWN(V320,-1),CONCATENATE(V319))))))))</f>
        <v>ﾌﾞ-P</v>
      </c>
      <c r="R319" s="79"/>
      <c r="S319" s="80"/>
      <c r="T319" s="80"/>
      <c r="U319" s="81"/>
      <c r="V319" s="82"/>
      <c r="W319" s="83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4"/>
      <c r="AJ319" s="85"/>
      <c r="AK319" s="86"/>
      <c r="AL319" s="86"/>
      <c r="AM319" s="86"/>
      <c r="AN319" s="86"/>
      <c r="AO319" s="80"/>
      <c r="AP319" s="80" t="str">
        <f t="shared" ref="AP319" si="1943">IF(AND($V320&lt;=0,$AH320=0,$AO320=0),"見積",IF(AND($V320=0,$AH320&lt;=0,$AO320=0),"材",IF(AND($V320=0,$AH320=0,$AO320&lt;=0),"労","複合")))</f>
        <v>複合</v>
      </c>
      <c r="AQ319" s="17"/>
    </row>
    <row r="320" spans="2:43" s="8" customFormat="1" ht="20.25" customHeight="1">
      <c r="B320" s="101"/>
      <c r="C320" s="87"/>
      <c r="D320" s="87"/>
      <c r="E320" s="114"/>
      <c r="F320" s="118"/>
      <c r="G320" s="90"/>
      <c r="H320" s="90"/>
      <c r="I320" s="105"/>
      <c r="J320" s="72"/>
      <c r="K320" s="73"/>
      <c r="L320" s="74"/>
      <c r="M320" s="91">
        <f>(C320)</f>
        <v>0</v>
      </c>
      <c r="N320" s="91">
        <f t="shared" si="1621"/>
        <v>0</v>
      </c>
      <c r="O320" s="92">
        <f>E320</f>
        <v>0</v>
      </c>
      <c r="P320" s="93">
        <f t="shared" ref="P320" si="1944">F320</f>
        <v>0</v>
      </c>
      <c r="Q320" s="94">
        <f t="shared" si="1922"/>
        <v>0</v>
      </c>
      <c r="R320" s="95"/>
      <c r="S320" s="96"/>
      <c r="T320" s="96"/>
      <c r="U320" s="62"/>
      <c r="V320" s="63" t="str">
        <f t="shared" ref="V320" si="1945">IF(COUNT(R320:T320)=0,"",ROUNDDOWN(MIN(R320:T320)*U320,-1))</f>
        <v/>
      </c>
      <c r="W320" s="97"/>
      <c r="X320" s="96"/>
      <c r="Y320" s="96"/>
      <c r="Z320" s="96"/>
      <c r="AA320" s="96">
        <f t="shared" ref="AA320" si="1946">MIN(V320:Z320)</f>
        <v>0</v>
      </c>
      <c r="AB320" s="98"/>
      <c r="AC320" s="96">
        <f t="shared" ref="AC320" si="1947">AA320*AB320</f>
        <v>0</v>
      </c>
      <c r="AD320" s="98"/>
      <c r="AE320" s="98"/>
      <c r="AF320" s="98"/>
      <c r="AG320" s="98"/>
      <c r="AH320" s="96">
        <f t="shared" ref="AH320" si="1948">AC320*((1+AD320)+AE320+AF320+AG320)</f>
        <v>0</v>
      </c>
      <c r="AI320" s="96">
        <f>IF($AI319="",0,VLOOKUP(AI319,#REF!,2,FALSE))</f>
        <v>0</v>
      </c>
      <c r="AJ320" s="96">
        <f>IF($AJ319="",0,VLOOKUP(AJ319,#REF!,2,FALSE))</f>
        <v>0</v>
      </c>
      <c r="AK320" s="96">
        <f t="shared" ref="AK320:AL320" si="1949">IF(AI320="","",AI320*AK319)</f>
        <v>0</v>
      </c>
      <c r="AL320" s="96">
        <f t="shared" si="1949"/>
        <v>0</v>
      </c>
      <c r="AM320" s="96">
        <v>0</v>
      </c>
      <c r="AN320" s="96">
        <f t="shared" ref="AN320" si="1950">IF(AI320="",0,AK320*AN319)+IF(AJ320="",0,AL320*AN319)</f>
        <v>0</v>
      </c>
      <c r="AO320" s="96">
        <f t="shared" ref="AO320" si="1951">SUM(AK320:AN320)</f>
        <v>0</v>
      </c>
      <c r="AP320" s="96">
        <f t="shared" ref="AP320" si="1952">AH320+AO320</f>
        <v>0</v>
      </c>
      <c r="AQ320" s="17"/>
    </row>
    <row r="321" spans="2:43" s="8" customFormat="1" ht="20.25" customHeight="1">
      <c r="B321" s="99"/>
      <c r="C321" s="68"/>
      <c r="D321" s="68"/>
      <c r="E321" s="112"/>
      <c r="F321" s="117"/>
      <c r="G321" s="71"/>
      <c r="H321" s="71"/>
      <c r="I321" s="100"/>
      <c r="J321" s="72"/>
      <c r="K321" s="73"/>
      <c r="L321" s="74"/>
      <c r="M321" s="75"/>
      <c r="N321" s="75">
        <f t="shared" si="1621"/>
        <v>0</v>
      </c>
      <c r="O321" s="76"/>
      <c r="P321" s="77"/>
      <c r="Q321" s="78" t="str">
        <f t="shared" ref="Q321" si="1953">IF(COUNT(V322:Z322,AP322)=0,0,IF(Q322=ROUNDDOWN(W322,0),CONCATENATE("ﾌﾞ-P",W321),IF(Q322=ROUNDDOWN(X322,0),CONCATENATE("ｾ-P",X321),IF(Q322=ROUNDDOWN(Y322,0),CONCATENATE("コ-P",Y321),IF(Q322=ROUNDDOWN(Z322,0),CONCATENATE("施-P",Z321),IF(Q322=ROUNDDOWN(AP322,0),CONCATENATE("歩-",AP321),IF(Q322=ROUNDDOWN(V322,-1),CONCATENATE(V321))))))))</f>
        <v>ﾌﾞ-P</v>
      </c>
      <c r="R321" s="79"/>
      <c r="S321" s="80"/>
      <c r="T321" s="80"/>
      <c r="U321" s="81"/>
      <c r="V321" s="82"/>
      <c r="W321" s="83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4"/>
      <c r="AJ321" s="85"/>
      <c r="AK321" s="86"/>
      <c r="AL321" s="86"/>
      <c r="AM321" s="86"/>
      <c r="AN321" s="86"/>
      <c r="AO321" s="80"/>
      <c r="AP321" s="80" t="str">
        <f t="shared" ref="AP321" si="1954">IF(AND($V322&lt;=0,$AH322=0,$AO322=0),"見積",IF(AND($V322=0,$AH322&lt;=0,$AO322=0),"材",IF(AND($V322=0,$AH322=0,$AO322&lt;=0),"労","複合")))</f>
        <v>複合</v>
      </c>
      <c r="AQ321" s="17"/>
    </row>
    <row r="322" spans="2:43" s="8" customFormat="1" ht="20.25" customHeight="1">
      <c r="B322" s="101"/>
      <c r="C322" s="87"/>
      <c r="D322" s="87"/>
      <c r="E322" s="114"/>
      <c r="F322" s="118"/>
      <c r="G322" s="90"/>
      <c r="H322" s="90"/>
      <c r="I322" s="105"/>
      <c r="J322" s="72"/>
      <c r="K322" s="73"/>
      <c r="L322" s="74"/>
      <c r="M322" s="91">
        <f>(C322)</f>
        <v>0</v>
      </c>
      <c r="N322" s="91">
        <f t="shared" si="1621"/>
        <v>0</v>
      </c>
      <c r="O322" s="92">
        <f>E322</f>
        <v>0</v>
      </c>
      <c r="P322" s="93">
        <f t="shared" ref="P322" si="1955">F322</f>
        <v>0</v>
      </c>
      <c r="Q322" s="94">
        <f t="shared" si="1922"/>
        <v>0</v>
      </c>
      <c r="R322" s="95"/>
      <c r="S322" s="96"/>
      <c r="T322" s="96"/>
      <c r="U322" s="62"/>
      <c r="V322" s="63" t="str">
        <f t="shared" ref="V322" si="1956">IF(COUNT(R322:T322)=0,"",ROUNDDOWN(MIN(R322:T322)*U322,-1))</f>
        <v/>
      </c>
      <c r="W322" s="97"/>
      <c r="X322" s="96"/>
      <c r="Y322" s="96"/>
      <c r="Z322" s="96"/>
      <c r="AA322" s="96">
        <f t="shared" ref="AA322" si="1957">MIN(V322:Z322)</f>
        <v>0</v>
      </c>
      <c r="AB322" s="98"/>
      <c r="AC322" s="96">
        <f t="shared" ref="AC322" si="1958">AA322*AB322</f>
        <v>0</v>
      </c>
      <c r="AD322" s="98"/>
      <c r="AE322" s="98"/>
      <c r="AF322" s="98"/>
      <c r="AG322" s="98"/>
      <c r="AH322" s="96">
        <f t="shared" ref="AH322" si="1959">AC322*((1+AD322)+AE322+AF322+AG322)</f>
        <v>0</v>
      </c>
      <c r="AI322" s="96">
        <f>IF($AI321="",0,VLOOKUP(AI321,#REF!,2,FALSE))</f>
        <v>0</v>
      </c>
      <c r="AJ322" s="96">
        <f>IF($AJ321="",0,VLOOKUP(AJ321,#REF!,2,FALSE))</f>
        <v>0</v>
      </c>
      <c r="AK322" s="96">
        <f t="shared" ref="AK322:AL322" si="1960">IF(AI322="","",AI322*AK321)</f>
        <v>0</v>
      </c>
      <c r="AL322" s="96">
        <f t="shared" si="1960"/>
        <v>0</v>
      </c>
      <c r="AM322" s="96">
        <v>0</v>
      </c>
      <c r="AN322" s="96">
        <f t="shared" ref="AN322" si="1961">IF(AI322="",0,AK322*AN321)+IF(AJ322="",0,AL322*AN321)</f>
        <v>0</v>
      </c>
      <c r="AO322" s="96">
        <f t="shared" ref="AO322" si="1962">SUM(AK322:AN322)</f>
        <v>0</v>
      </c>
      <c r="AP322" s="96">
        <f t="shared" ref="AP322" si="1963">AH322+AO322</f>
        <v>0</v>
      </c>
      <c r="AQ322" s="17"/>
    </row>
    <row r="323" spans="2:43" s="8" customFormat="1" ht="20.25" customHeight="1">
      <c r="B323" s="99"/>
      <c r="C323" s="68"/>
      <c r="D323" s="68"/>
      <c r="E323" s="69"/>
      <c r="F323" s="70"/>
      <c r="G323" s="71"/>
      <c r="H323" s="71"/>
      <c r="I323" s="100"/>
      <c r="J323" s="72"/>
      <c r="K323" s="73"/>
      <c r="L323" s="74"/>
      <c r="M323" s="75"/>
      <c r="N323" s="75">
        <f t="shared" si="1621"/>
        <v>0</v>
      </c>
      <c r="O323" s="76"/>
      <c r="P323" s="77"/>
      <c r="Q323" s="78" t="str">
        <f t="shared" ref="Q323" si="1964">IF(COUNT(V324:Z324,AP324)=0,0,IF(Q324=ROUNDDOWN(W324,0),CONCATENATE("ﾌﾞ-P",W323),IF(Q324=ROUNDDOWN(X324,0),CONCATENATE("ｾ-P",X323),IF(Q324=ROUNDDOWN(Y324,0),CONCATENATE("コ-P",Y323),IF(Q324=ROUNDDOWN(Z324,0),CONCATENATE("施-P",Z323),IF(Q324=ROUNDDOWN(AP324,0),CONCATENATE("歩-",AP323),IF(Q324=ROUNDDOWN(V324,-1),CONCATENATE(V323))))))))</f>
        <v>ﾌﾞ-P</v>
      </c>
      <c r="R323" s="79"/>
      <c r="S323" s="80"/>
      <c r="T323" s="80"/>
      <c r="U323" s="81"/>
      <c r="V323" s="82"/>
      <c r="W323" s="83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4"/>
      <c r="AJ323" s="85"/>
      <c r="AK323" s="86"/>
      <c r="AL323" s="86"/>
      <c r="AM323" s="86"/>
      <c r="AN323" s="86"/>
      <c r="AO323" s="80"/>
      <c r="AP323" s="80" t="str">
        <f t="shared" ref="AP323" si="1965">IF(AND($V324&lt;=0,$AH324=0,$AO324=0),"見積",IF(AND($V324=0,$AH324&lt;=0,$AO324=0),"材",IF(AND($V324=0,$AH324=0,$AO324&lt;=0),"労","複合")))</f>
        <v>複合</v>
      </c>
      <c r="AQ323" s="17"/>
    </row>
    <row r="324" spans="2:43" s="8" customFormat="1" ht="20.25" customHeight="1">
      <c r="B324" s="101"/>
      <c r="C324" s="87"/>
      <c r="D324" s="87"/>
      <c r="E324" s="88"/>
      <c r="F324" s="89"/>
      <c r="G324" s="90"/>
      <c r="H324" s="90"/>
      <c r="I324" s="105"/>
      <c r="J324" s="72"/>
      <c r="K324" s="73"/>
      <c r="L324" s="74"/>
      <c r="M324" s="91">
        <f>(C324)</f>
        <v>0</v>
      </c>
      <c r="N324" s="91">
        <f t="shared" si="1621"/>
        <v>0</v>
      </c>
      <c r="O324" s="92">
        <f>E324</f>
        <v>0</v>
      </c>
      <c r="P324" s="93">
        <f t="shared" ref="P324" si="1966">F324</f>
        <v>0</v>
      </c>
      <c r="Q324" s="94">
        <f t="shared" si="1922"/>
        <v>0</v>
      </c>
      <c r="R324" s="95"/>
      <c r="S324" s="96"/>
      <c r="T324" s="96"/>
      <c r="U324" s="62"/>
      <c r="V324" s="63" t="str">
        <f t="shared" ref="V324" si="1967">IF(COUNT(R324:T324)=0,"",ROUNDDOWN(MIN(R324:T324)*U324,-1))</f>
        <v/>
      </c>
      <c r="W324" s="97"/>
      <c r="X324" s="96"/>
      <c r="Y324" s="96"/>
      <c r="Z324" s="96"/>
      <c r="AA324" s="96">
        <f t="shared" ref="AA324" si="1968">MIN(V324:Z324)</f>
        <v>0</v>
      </c>
      <c r="AB324" s="98"/>
      <c r="AC324" s="96">
        <f t="shared" ref="AC324" si="1969">AA324*AB324</f>
        <v>0</v>
      </c>
      <c r="AD324" s="98"/>
      <c r="AE324" s="98"/>
      <c r="AF324" s="98"/>
      <c r="AG324" s="98"/>
      <c r="AH324" s="96">
        <f t="shared" ref="AH324" si="1970">AC324*((1+AD324)+AE324+AF324+AG324)</f>
        <v>0</v>
      </c>
      <c r="AI324" s="96">
        <f>IF($AI323="",0,VLOOKUP(AI323,#REF!,2,FALSE))</f>
        <v>0</v>
      </c>
      <c r="AJ324" s="96">
        <f>IF($AJ323="",0,VLOOKUP(AJ323,#REF!,2,FALSE))</f>
        <v>0</v>
      </c>
      <c r="AK324" s="96">
        <f t="shared" ref="AK324:AL324" si="1971">IF(AI324="","",AI324*AK323)</f>
        <v>0</v>
      </c>
      <c r="AL324" s="96">
        <f t="shared" si="1971"/>
        <v>0</v>
      </c>
      <c r="AM324" s="96">
        <v>0</v>
      </c>
      <c r="AN324" s="96">
        <f t="shared" ref="AN324" si="1972">IF(AI324="",0,AK324*AN323)+IF(AJ324="",0,AL324*AN323)</f>
        <v>0</v>
      </c>
      <c r="AO324" s="96">
        <f t="shared" ref="AO324" si="1973">SUM(AK324:AN324)</f>
        <v>0</v>
      </c>
      <c r="AP324" s="96">
        <f t="shared" ref="AP324" si="1974">AH324+AO324</f>
        <v>0</v>
      </c>
      <c r="AQ324" s="17"/>
    </row>
    <row r="325" spans="2:43" s="8" customFormat="1" ht="20.25" customHeight="1">
      <c r="B325" s="99"/>
      <c r="C325" s="68"/>
      <c r="D325" s="68"/>
      <c r="E325" s="69"/>
      <c r="F325" s="70"/>
      <c r="G325" s="71"/>
      <c r="H325" s="71"/>
      <c r="I325" s="100"/>
      <c r="J325" s="72"/>
      <c r="K325" s="73"/>
      <c r="L325" s="74"/>
      <c r="M325" s="75"/>
      <c r="N325" s="75">
        <f t="shared" ref="N325:N336" si="1975">(D325)</f>
        <v>0</v>
      </c>
      <c r="O325" s="76"/>
      <c r="P325" s="77"/>
      <c r="Q325" s="78" t="str">
        <f t="shared" ref="Q325" si="1976">IF(COUNT(V326:Z326,AP326)=0,0,IF(Q326=ROUNDDOWN(W326,0),CONCATENATE("ﾌﾞ-P",W325),IF(Q326=ROUNDDOWN(X326,0),CONCATENATE("ｾ-P",X325),IF(Q326=ROUNDDOWN(Y326,0),CONCATENATE("コ-P",Y325),IF(Q326=ROUNDDOWN(Z326,0),CONCATENATE("施-P",Z325),IF(Q326=ROUNDDOWN(AP326,0),CONCATENATE("歩-",AP325),IF(Q326=ROUNDDOWN(V326,-1),CONCATENATE(V325))))))))</f>
        <v>ﾌﾞ-P</v>
      </c>
      <c r="R325" s="79"/>
      <c r="S325" s="80"/>
      <c r="T325" s="80"/>
      <c r="U325" s="81"/>
      <c r="V325" s="82"/>
      <c r="W325" s="83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4"/>
      <c r="AJ325" s="85"/>
      <c r="AK325" s="86"/>
      <c r="AL325" s="86"/>
      <c r="AM325" s="86"/>
      <c r="AN325" s="86"/>
      <c r="AO325" s="80"/>
      <c r="AP325" s="80" t="str">
        <f t="shared" ref="AP325" si="1977">IF(AND($V326&lt;=0,$AH326=0,$AO326=0),"見積",IF(AND($V326=0,$AH326&lt;=0,$AO326=0),"材",IF(AND($V326=0,$AH326=0,$AO326&lt;=0),"労","複合")))</f>
        <v>複合</v>
      </c>
      <c r="AQ325" s="17"/>
    </row>
    <row r="326" spans="2:43" s="8" customFormat="1" ht="20.25" customHeight="1">
      <c r="B326" s="101"/>
      <c r="C326" s="89"/>
      <c r="D326" s="87"/>
      <c r="E326" s="88"/>
      <c r="F326" s="89"/>
      <c r="G326" s="90"/>
      <c r="H326" s="90"/>
      <c r="I326" s="105"/>
      <c r="J326" s="72"/>
      <c r="K326" s="73"/>
      <c r="L326" s="74"/>
      <c r="M326" s="91">
        <f>(C326)</f>
        <v>0</v>
      </c>
      <c r="N326" s="91">
        <f t="shared" si="1975"/>
        <v>0</v>
      </c>
      <c r="O326" s="92">
        <f>E326</f>
        <v>0</v>
      </c>
      <c r="P326" s="93">
        <f t="shared" ref="P326" si="1978">F326</f>
        <v>0</v>
      </c>
      <c r="Q326" s="94">
        <f t="shared" si="1922"/>
        <v>0</v>
      </c>
      <c r="R326" s="95"/>
      <c r="S326" s="96"/>
      <c r="T326" s="96"/>
      <c r="U326" s="62"/>
      <c r="V326" s="63" t="str">
        <f t="shared" ref="V326" si="1979">IF(COUNT(R326:T326)=0,"",ROUNDDOWN(MIN(R326:T326)*U326,-1))</f>
        <v/>
      </c>
      <c r="W326" s="97"/>
      <c r="X326" s="96"/>
      <c r="Y326" s="96"/>
      <c r="Z326" s="96"/>
      <c r="AA326" s="96">
        <f t="shared" ref="AA326" si="1980">MIN(V326:Z326)</f>
        <v>0</v>
      </c>
      <c r="AB326" s="98"/>
      <c r="AC326" s="96">
        <f t="shared" ref="AC326" si="1981">AA326*AB326</f>
        <v>0</v>
      </c>
      <c r="AD326" s="98"/>
      <c r="AE326" s="98"/>
      <c r="AF326" s="98"/>
      <c r="AG326" s="98"/>
      <c r="AH326" s="96">
        <f t="shared" ref="AH326" si="1982">AC326*((1+AD326)+AE326+AF326+AG326)</f>
        <v>0</v>
      </c>
      <c r="AI326" s="96">
        <f>IF($AI325="",0,VLOOKUP(AI325,#REF!,2,FALSE))</f>
        <v>0</v>
      </c>
      <c r="AJ326" s="96">
        <f>IF($AJ325="",0,VLOOKUP(AJ325,#REF!,2,FALSE))</f>
        <v>0</v>
      </c>
      <c r="AK326" s="96">
        <f t="shared" ref="AK326:AL326" si="1983">IF(AI326="","",AI326*AK325)</f>
        <v>0</v>
      </c>
      <c r="AL326" s="96">
        <f t="shared" si="1983"/>
        <v>0</v>
      </c>
      <c r="AM326" s="96">
        <v>0</v>
      </c>
      <c r="AN326" s="96">
        <f t="shared" ref="AN326" si="1984">IF(AI326="",0,AK326*AN325)+IF(AJ326="",0,AL326*AN325)</f>
        <v>0</v>
      </c>
      <c r="AO326" s="96">
        <f t="shared" ref="AO326" si="1985">SUM(AK326:AN326)</f>
        <v>0</v>
      </c>
      <c r="AP326" s="96">
        <f t="shared" ref="AP326" si="1986">AH326+AO326</f>
        <v>0</v>
      </c>
      <c r="AQ326" s="17"/>
    </row>
    <row r="327" spans="2:43" s="8" customFormat="1" ht="20.25" customHeight="1">
      <c r="B327" s="99"/>
      <c r="C327" s="68"/>
      <c r="D327" s="68"/>
      <c r="E327" s="69"/>
      <c r="F327" s="70"/>
      <c r="G327" s="71"/>
      <c r="H327" s="71"/>
      <c r="I327" s="100"/>
      <c r="J327" s="72"/>
      <c r="K327" s="73"/>
      <c r="L327" s="74"/>
      <c r="M327" s="75"/>
      <c r="N327" s="75">
        <f t="shared" si="1975"/>
        <v>0</v>
      </c>
      <c r="O327" s="76"/>
      <c r="P327" s="77"/>
      <c r="Q327" s="78" t="str">
        <f t="shared" ref="Q327" si="1987">IF(COUNT(V328:Z328,AP328)=0,0,IF(Q328=ROUNDDOWN(W328,0),CONCATENATE("ﾌﾞ-P",W327),IF(Q328=ROUNDDOWN(X328,0),CONCATENATE("ｾ-P",X327),IF(Q328=ROUNDDOWN(Y328,0),CONCATENATE("コ-P",Y327),IF(Q328=ROUNDDOWN(Z328,0),CONCATENATE("施-P",Z327),IF(Q328=ROUNDDOWN(AP328,0),CONCATENATE("歩-",AP327),IF(Q328=ROUNDDOWN(V328,-1),CONCATENATE(V327))))))))</f>
        <v>ﾌﾞ-P</v>
      </c>
      <c r="R327" s="79"/>
      <c r="S327" s="80"/>
      <c r="T327" s="80"/>
      <c r="U327" s="81"/>
      <c r="V327" s="82"/>
      <c r="W327" s="83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4"/>
      <c r="AJ327" s="85"/>
      <c r="AK327" s="86"/>
      <c r="AL327" s="86"/>
      <c r="AM327" s="86"/>
      <c r="AN327" s="86"/>
      <c r="AO327" s="80"/>
      <c r="AP327" s="80" t="str">
        <f t="shared" ref="AP327" si="1988">IF(AND($V328&lt;=0,$AH328=0,$AO328=0),"見積",IF(AND($V328=0,$AH328&lt;=0,$AO328=0),"材",IF(AND($V328=0,$AH328=0,$AO328&lt;=0),"労","複合")))</f>
        <v>複合</v>
      </c>
      <c r="AQ327" s="17"/>
    </row>
    <row r="328" spans="2:43" s="8" customFormat="1" ht="20.25" customHeight="1">
      <c r="B328" s="101"/>
      <c r="C328" s="87"/>
      <c r="D328" s="87"/>
      <c r="E328" s="88"/>
      <c r="F328" s="89"/>
      <c r="G328" s="90"/>
      <c r="H328" s="90"/>
      <c r="I328" s="105"/>
      <c r="J328" s="72"/>
      <c r="K328" s="73"/>
      <c r="L328" s="74"/>
      <c r="M328" s="91">
        <f>(C328)</f>
        <v>0</v>
      </c>
      <c r="N328" s="91">
        <f t="shared" si="1975"/>
        <v>0</v>
      </c>
      <c r="O328" s="92">
        <f>E328</f>
        <v>0</v>
      </c>
      <c r="P328" s="93">
        <f t="shared" ref="P328" si="1989">F328</f>
        <v>0</v>
      </c>
      <c r="Q328" s="94">
        <f t="shared" si="1922"/>
        <v>0</v>
      </c>
      <c r="R328" s="95"/>
      <c r="S328" s="96"/>
      <c r="T328" s="96"/>
      <c r="U328" s="62"/>
      <c r="V328" s="63" t="str">
        <f t="shared" ref="V328" si="1990">IF(COUNT(R328:T328)=0,"",ROUNDDOWN(MIN(R328:T328)*U328,-1))</f>
        <v/>
      </c>
      <c r="W328" s="97"/>
      <c r="X328" s="96"/>
      <c r="Y328" s="96"/>
      <c r="Z328" s="96"/>
      <c r="AA328" s="96">
        <f t="shared" ref="AA328" si="1991">MIN(V328:Z328)</f>
        <v>0</v>
      </c>
      <c r="AB328" s="98"/>
      <c r="AC328" s="96">
        <f t="shared" ref="AC328" si="1992">AA328*AB328</f>
        <v>0</v>
      </c>
      <c r="AD328" s="98"/>
      <c r="AE328" s="98"/>
      <c r="AF328" s="98"/>
      <c r="AG328" s="98"/>
      <c r="AH328" s="96">
        <f t="shared" ref="AH328" si="1993">AC328*((1+AD328)+AE328+AF328+AG328)</f>
        <v>0</v>
      </c>
      <c r="AI328" s="96">
        <f>IF($AI327="",0,VLOOKUP(AI327,#REF!,2,FALSE))</f>
        <v>0</v>
      </c>
      <c r="AJ328" s="96">
        <f>IF($AJ327="",0,VLOOKUP(AJ327,#REF!,2,FALSE))</f>
        <v>0</v>
      </c>
      <c r="AK328" s="96">
        <f t="shared" ref="AK328:AL328" si="1994">IF(AI328="","",AI328*AK327)</f>
        <v>0</v>
      </c>
      <c r="AL328" s="96">
        <f t="shared" si="1994"/>
        <v>0</v>
      </c>
      <c r="AM328" s="96">
        <v>0</v>
      </c>
      <c r="AN328" s="96">
        <f t="shared" ref="AN328" si="1995">IF(AI328="",0,AK328*AN327)+IF(AJ328="",0,AL328*AN327)</f>
        <v>0</v>
      </c>
      <c r="AO328" s="96">
        <f t="shared" ref="AO328" si="1996">SUM(AK328:AN328)</f>
        <v>0</v>
      </c>
      <c r="AP328" s="96">
        <f t="shared" ref="AP328" si="1997">AH328+AO328</f>
        <v>0</v>
      </c>
      <c r="AQ328" s="17"/>
    </row>
    <row r="329" spans="2:43" s="8" customFormat="1" ht="20.25" customHeight="1">
      <c r="B329" s="99"/>
      <c r="C329" s="68"/>
      <c r="D329" s="68"/>
      <c r="E329" s="69"/>
      <c r="F329" s="70"/>
      <c r="G329" s="71"/>
      <c r="H329" s="71"/>
      <c r="I329" s="100"/>
      <c r="J329" s="72"/>
      <c r="K329" s="73"/>
      <c r="L329" s="74"/>
      <c r="M329" s="75"/>
      <c r="N329" s="75">
        <f t="shared" si="1975"/>
        <v>0</v>
      </c>
      <c r="O329" s="76"/>
      <c r="P329" s="77"/>
      <c r="Q329" s="78" t="str">
        <f t="shared" ref="Q329" si="1998">IF(COUNT(V330:Z330,AP330)=0,0,IF(Q330=ROUNDDOWN(W330,0),CONCATENATE("ﾌﾞ-P",W329),IF(Q330=ROUNDDOWN(X330,0),CONCATENATE("ｾ-P",X329),IF(Q330=ROUNDDOWN(Y330,0),CONCATENATE("コ-P",Y329),IF(Q330=ROUNDDOWN(Z330,0),CONCATENATE("施-P",Z329),IF(Q330=ROUNDDOWN(AP330,0),CONCATENATE("歩-",AP329),IF(Q330=ROUNDDOWN(V330,-1),CONCATENATE(V329))))))))</f>
        <v>ﾌﾞ-P</v>
      </c>
      <c r="R329" s="79"/>
      <c r="S329" s="80"/>
      <c r="T329" s="80"/>
      <c r="U329" s="81"/>
      <c r="V329" s="82"/>
      <c r="W329" s="83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4"/>
      <c r="AJ329" s="85"/>
      <c r="AK329" s="86"/>
      <c r="AL329" s="86"/>
      <c r="AM329" s="86"/>
      <c r="AN329" s="86"/>
      <c r="AO329" s="80"/>
      <c r="AP329" s="80" t="str">
        <f t="shared" ref="AP329" si="1999">IF(AND($V330&lt;=0,$AH330=0,$AO330=0),"見積",IF(AND($V330=0,$AH330&lt;=0,$AO330=0),"材",IF(AND($V330=0,$AH330=0,$AO330&lt;=0),"労","複合")))</f>
        <v>複合</v>
      </c>
      <c r="AQ329" s="17"/>
    </row>
    <row r="330" spans="2:43" s="8" customFormat="1" ht="20.25" customHeight="1">
      <c r="B330" s="101"/>
      <c r="C330" s="87"/>
      <c r="D330" s="87"/>
      <c r="E330" s="88"/>
      <c r="F330" s="89"/>
      <c r="G330" s="90"/>
      <c r="H330" s="90"/>
      <c r="I330" s="105"/>
      <c r="J330" s="72"/>
      <c r="K330" s="73"/>
      <c r="L330" s="74"/>
      <c r="M330" s="91">
        <f>(C330)</f>
        <v>0</v>
      </c>
      <c r="N330" s="91">
        <f t="shared" si="1975"/>
        <v>0</v>
      </c>
      <c r="O330" s="92">
        <f>E330</f>
        <v>0</v>
      </c>
      <c r="P330" s="93">
        <f t="shared" ref="P330" si="2000">F330</f>
        <v>0</v>
      </c>
      <c r="Q330" s="94">
        <f t="shared" si="1922"/>
        <v>0</v>
      </c>
      <c r="R330" s="95"/>
      <c r="S330" s="96"/>
      <c r="T330" s="96"/>
      <c r="U330" s="62"/>
      <c r="V330" s="63" t="str">
        <f t="shared" ref="V330" si="2001">IF(COUNT(R330:T330)=0,"",ROUNDDOWN(MIN(R330:T330)*U330,-1))</f>
        <v/>
      </c>
      <c r="W330" s="97"/>
      <c r="X330" s="96"/>
      <c r="Y330" s="96"/>
      <c r="Z330" s="96"/>
      <c r="AA330" s="96">
        <f t="shared" ref="AA330" si="2002">MIN(V330:Z330)</f>
        <v>0</v>
      </c>
      <c r="AB330" s="98"/>
      <c r="AC330" s="96">
        <f t="shared" ref="AC330" si="2003">AA330*AB330</f>
        <v>0</v>
      </c>
      <c r="AD330" s="98"/>
      <c r="AE330" s="98"/>
      <c r="AF330" s="98"/>
      <c r="AG330" s="98"/>
      <c r="AH330" s="96">
        <f t="shared" ref="AH330" si="2004">AC330*((1+AD330)+AE330+AF330+AG330)</f>
        <v>0</v>
      </c>
      <c r="AI330" s="96">
        <f>IF($AI329="",0,VLOOKUP(AI329,#REF!,2,FALSE))</f>
        <v>0</v>
      </c>
      <c r="AJ330" s="96">
        <f>IF($AJ329="",0,VLOOKUP(AJ329,#REF!,2,FALSE))</f>
        <v>0</v>
      </c>
      <c r="AK330" s="96">
        <f t="shared" ref="AK330:AL330" si="2005">IF(AI330="","",AI330*AK329)</f>
        <v>0</v>
      </c>
      <c r="AL330" s="96">
        <f t="shared" si="2005"/>
        <v>0</v>
      </c>
      <c r="AM330" s="96">
        <v>0</v>
      </c>
      <c r="AN330" s="96">
        <f t="shared" ref="AN330" si="2006">IF(AI330="",0,AK330*AN329)+IF(AJ330="",0,AL330*AN329)</f>
        <v>0</v>
      </c>
      <c r="AO330" s="96">
        <f t="shared" ref="AO330" si="2007">SUM(AK330:AN330)</f>
        <v>0</v>
      </c>
      <c r="AP330" s="96">
        <f t="shared" ref="AP330" si="2008">AH330+AO330</f>
        <v>0</v>
      </c>
      <c r="AQ330" s="17"/>
    </row>
    <row r="331" spans="2:43" s="8" customFormat="1" ht="20.25" customHeight="1">
      <c r="B331" s="99"/>
      <c r="C331" s="68"/>
      <c r="D331" s="68"/>
      <c r="E331" s="69"/>
      <c r="F331" s="70"/>
      <c r="G331" s="71"/>
      <c r="H331" s="71"/>
      <c r="I331" s="100"/>
      <c r="J331" s="72"/>
      <c r="K331" s="73"/>
      <c r="L331" s="74"/>
      <c r="M331" s="75"/>
      <c r="N331" s="75">
        <f t="shared" si="1975"/>
        <v>0</v>
      </c>
      <c r="O331" s="76"/>
      <c r="P331" s="77"/>
      <c r="Q331" s="78" t="str">
        <f t="shared" ref="Q331" si="2009">IF(COUNT(V332:Z332,AP332)=0,0,IF(Q332=ROUNDDOWN(W332,0),CONCATENATE("ﾌﾞ-P",W331),IF(Q332=ROUNDDOWN(X332,0),CONCATENATE("ｾ-P",X331),IF(Q332=ROUNDDOWN(Y332,0),CONCATENATE("コ-P",Y331),IF(Q332=ROUNDDOWN(Z332,0),CONCATENATE("施-P",Z331),IF(Q332=ROUNDDOWN(AP332,0),CONCATENATE("歩-",AP331),IF(Q332=ROUNDDOWN(V332,-1),CONCATENATE(V331))))))))</f>
        <v>ﾌﾞ-P</v>
      </c>
      <c r="R331" s="79"/>
      <c r="S331" s="80"/>
      <c r="T331" s="80"/>
      <c r="U331" s="81"/>
      <c r="V331" s="82"/>
      <c r="W331" s="83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4"/>
      <c r="AJ331" s="85"/>
      <c r="AK331" s="86"/>
      <c r="AL331" s="86"/>
      <c r="AM331" s="86"/>
      <c r="AN331" s="86"/>
      <c r="AO331" s="80"/>
      <c r="AP331" s="80" t="str">
        <f t="shared" ref="AP331" si="2010">IF(AND($V332&lt;=0,$AH332=0,$AO332=0),"見積",IF(AND($V332=0,$AH332&lt;=0,$AO332=0),"材",IF(AND($V332=0,$AH332=0,$AO332&lt;=0),"労","複合")))</f>
        <v>複合</v>
      </c>
      <c r="AQ331" s="17"/>
    </row>
    <row r="332" spans="2:43" s="8" customFormat="1" ht="20.25" customHeight="1">
      <c r="B332" s="101"/>
      <c r="C332" s="87"/>
      <c r="D332" s="87"/>
      <c r="E332" s="88"/>
      <c r="F332" s="89"/>
      <c r="G332" s="90"/>
      <c r="H332" s="90"/>
      <c r="I332" s="105"/>
      <c r="J332" s="72"/>
      <c r="K332" s="73"/>
      <c r="L332" s="74"/>
      <c r="M332" s="91">
        <f>(C332)</f>
        <v>0</v>
      </c>
      <c r="N332" s="91">
        <f t="shared" si="1975"/>
        <v>0</v>
      </c>
      <c r="O332" s="92">
        <f>E332</f>
        <v>0</v>
      </c>
      <c r="P332" s="93">
        <f t="shared" ref="P332" si="2011">F332</f>
        <v>0</v>
      </c>
      <c r="Q332" s="94">
        <f t="shared" si="1922"/>
        <v>0</v>
      </c>
      <c r="R332" s="95"/>
      <c r="S332" s="96"/>
      <c r="T332" s="96"/>
      <c r="U332" s="62"/>
      <c r="V332" s="63" t="str">
        <f t="shared" ref="V332" si="2012">IF(COUNT(R332:T332)=0,"",ROUNDDOWN(MIN(R332:T332)*U332,-1))</f>
        <v/>
      </c>
      <c r="W332" s="97"/>
      <c r="X332" s="96"/>
      <c r="Y332" s="96"/>
      <c r="Z332" s="96"/>
      <c r="AA332" s="96">
        <f t="shared" ref="AA332" si="2013">MIN(V332:Z332)</f>
        <v>0</v>
      </c>
      <c r="AB332" s="98"/>
      <c r="AC332" s="96">
        <f t="shared" ref="AC332" si="2014">AA332*AB332</f>
        <v>0</v>
      </c>
      <c r="AD332" s="98"/>
      <c r="AE332" s="98"/>
      <c r="AF332" s="98"/>
      <c r="AG332" s="98"/>
      <c r="AH332" s="96">
        <f t="shared" ref="AH332" si="2015">AC332*((1+AD332)+AE332+AF332+AG332)</f>
        <v>0</v>
      </c>
      <c r="AI332" s="96">
        <f>IF($AI331="",0,VLOOKUP(AI331,#REF!,2,FALSE))</f>
        <v>0</v>
      </c>
      <c r="AJ332" s="96">
        <f>IF($AJ331="",0,VLOOKUP(AJ331,#REF!,2,FALSE))</f>
        <v>0</v>
      </c>
      <c r="AK332" s="96">
        <f t="shared" ref="AK332:AL332" si="2016">IF(AI332="","",AI332*AK331)</f>
        <v>0</v>
      </c>
      <c r="AL332" s="96">
        <f t="shared" si="2016"/>
        <v>0</v>
      </c>
      <c r="AM332" s="96">
        <v>0</v>
      </c>
      <c r="AN332" s="96">
        <f t="shared" ref="AN332" si="2017">IF(AI332="",0,AK332*AN331)+IF(AJ332="",0,AL332*AN331)</f>
        <v>0</v>
      </c>
      <c r="AO332" s="96">
        <f t="shared" ref="AO332" si="2018">SUM(AK332:AN332)</f>
        <v>0</v>
      </c>
      <c r="AP332" s="96">
        <f t="shared" ref="AP332" si="2019">AH332+AO332</f>
        <v>0</v>
      </c>
      <c r="AQ332" s="17"/>
    </row>
    <row r="333" spans="2:43" s="8" customFormat="1" ht="20.25" customHeight="1">
      <c r="B333" s="99"/>
      <c r="C333" s="68"/>
      <c r="D333" s="68"/>
      <c r="E333" s="69"/>
      <c r="F333" s="70"/>
      <c r="G333" s="71"/>
      <c r="H333" s="71"/>
      <c r="I333" s="100"/>
      <c r="J333" s="72"/>
      <c r="K333" s="73"/>
      <c r="L333" s="74"/>
      <c r="M333" s="75"/>
      <c r="N333" s="75">
        <f t="shared" si="1975"/>
        <v>0</v>
      </c>
      <c r="O333" s="76"/>
      <c r="P333" s="77"/>
      <c r="Q333" s="78" t="str">
        <f t="shared" ref="Q333" si="2020">IF(COUNT(V334:Z334,AP334)=0,0,IF(Q334=ROUNDDOWN(W334,0),CONCATENATE("ﾌﾞ-P",W333),IF(Q334=ROUNDDOWN(X334,0),CONCATENATE("ｾ-P",X333),IF(Q334=ROUNDDOWN(Y334,0),CONCATENATE("コ-P",Y333),IF(Q334=ROUNDDOWN(Z334,0),CONCATENATE("施-P",Z333),IF(Q334=ROUNDDOWN(AP334,0),CONCATENATE("歩-",AP333),IF(Q334=ROUNDDOWN(V334,-1),CONCATENATE(V333))))))))</f>
        <v>ﾌﾞ-P</v>
      </c>
      <c r="R333" s="79"/>
      <c r="S333" s="80"/>
      <c r="T333" s="80"/>
      <c r="U333" s="81"/>
      <c r="V333" s="82"/>
      <c r="W333" s="83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4"/>
      <c r="AJ333" s="85"/>
      <c r="AK333" s="86"/>
      <c r="AL333" s="86"/>
      <c r="AM333" s="86"/>
      <c r="AN333" s="86"/>
      <c r="AO333" s="80"/>
      <c r="AP333" s="80" t="str">
        <f t="shared" ref="AP333" si="2021">IF(AND($V334&lt;=0,$AH334=0,$AO334=0),"見積",IF(AND($V334=0,$AH334&lt;=0,$AO334=0),"材",IF(AND($V334=0,$AH334=0,$AO334&lt;=0),"労","複合")))</f>
        <v>複合</v>
      </c>
      <c r="AQ333" s="17"/>
    </row>
    <row r="334" spans="2:43" s="8" customFormat="1" ht="20.25" customHeight="1">
      <c r="B334" s="101"/>
      <c r="C334" s="87"/>
      <c r="D334" s="87"/>
      <c r="E334" s="88"/>
      <c r="F334" s="89"/>
      <c r="G334" s="90"/>
      <c r="H334" s="90"/>
      <c r="I334" s="105"/>
      <c r="J334" s="72"/>
      <c r="K334" s="73"/>
      <c r="L334" s="74"/>
      <c r="M334" s="91">
        <f>(C334)</f>
        <v>0</v>
      </c>
      <c r="N334" s="91">
        <f t="shared" si="1975"/>
        <v>0</v>
      </c>
      <c r="O334" s="92">
        <f>E334</f>
        <v>0</v>
      </c>
      <c r="P334" s="93">
        <f t="shared" ref="P334" si="2022">F334</f>
        <v>0</v>
      </c>
      <c r="Q334" s="94">
        <f t="shared" si="1922"/>
        <v>0</v>
      </c>
      <c r="R334" s="95"/>
      <c r="S334" s="96"/>
      <c r="T334" s="96"/>
      <c r="U334" s="62"/>
      <c r="V334" s="63" t="str">
        <f t="shared" ref="V334" si="2023">IF(COUNT(R334:T334)=0,"",ROUNDDOWN(MIN(R334:T334)*U334,-1))</f>
        <v/>
      </c>
      <c r="W334" s="97"/>
      <c r="X334" s="96"/>
      <c r="Y334" s="96"/>
      <c r="Z334" s="96"/>
      <c r="AA334" s="96">
        <f t="shared" ref="AA334" si="2024">MIN(V334:Z334)</f>
        <v>0</v>
      </c>
      <c r="AB334" s="98"/>
      <c r="AC334" s="96">
        <f t="shared" ref="AC334" si="2025">AA334*AB334</f>
        <v>0</v>
      </c>
      <c r="AD334" s="98"/>
      <c r="AE334" s="98"/>
      <c r="AF334" s="98"/>
      <c r="AG334" s="98"/>
      <c r="AH334" s="96">
        <f t="shared" ref="AH334" si="2026">AC334*((1+AD334)+AE334+AF334+AG334)</f>
        <v>0</v>
      </c>
      <c r="AI334" s="96">
        <f>IF($AI333="",0,VLOOKUP(AI333,#REF!,2,FALSE))</f>
        <v>0</v>
      </c>
      <c r="AJ334" s="96">
        <f>IF($AJ333="",0,VLOOKUP(AJ333,#REF!,2,FALSE))</f>
        <v>0</v>
      </c>
      <c r="AK334" s="96">
        <f t="shared" ref="AK334:AL334" si="2027">IF(AI334="","",AI334*AK333)</f>
        <v>0</v>
      </c>
      <c r="AL334" s="96">
        <f t="shared" si="2027"/>
        <v>0</v>
      </c>
      <c r="AM334" s="96">
        <v>0</v>
      </c>
      <c r="AN334" s="96">
        <f t="shared" ref="AN334" si="2028">IF(AI334="",0,AK334*AN333)+IF(AJ334="",0,AL334*AN333)</f>
        <v>0</v>
      </c>
      <c r="AO334" s="96">
        <f t="shared" ref="AO334" si="2029">SUM(AK334:AN334)</f>
        <v>0</v>
      </c>
      <c r="AP334" s="96">
        <f t="shared" ref="AP334" si="2030">AH334+AO334</f>
        <v>0</v>
      </c>
      <c r="AQ334" s="17"/>
    </row>
    <row r="335" spans="2:43" s="8" customFormat="1" ht="20.25" customHeight="1">
      <c r="B335" s="99"/>
      <c r="C335" s="68"/>
      <c r="D335" s="68"/>
      <c r="E335" s="69"/>
      <c r="F335" s="70"/>
      <c r="G335" s="71"/>
      <c r="H335" s="71"/>
      <c r="I335" s="100"/>
      <c r="J335" s="72"/>
      <c r="K335" s="73"/>
      <c r="L335" s="74"/>
      <c r="M335" s="75"/>
      <c r="N335" s="75">
        <f t="shared" si="1975"/>
        <v>0</v>
      </c>
      <c r="O335" s="76"/>
      <c r="P335" s="77"/>
      <c r="Q335" s="78" t="str">
        <f t="shared" ref="Q335" si="2031">IF(COUNT(V336:Z336,AP336)=0,0,IF(Q336=ROUNDDOWN(W336,0),CONCATENATE("ﾌﾞ-P",W335),IF(Q336=ROUNDDOWN(X336,0),CONCATENATE("ｾ-P",X335),IF(Q336=ROUNDDOWN(Y336,0),CONCATENATE("コ-P",Y335),IF(Q336=ROUNDDOWN(Z336,0),CONCATENATE("施-P",Z335),IF(Q336=ROUNDDOWN(AP336,0),CONCATENATE("歩-",AP335),IF(Q336=ROUNDDOWN(V336,-1),CONCATENATE(V335))))))))</f>
        <v>ﾌﾞ-P</v>
      </c>
      <c r="R335" s="79"/>
      <c r="S335" s="80"/>
      <c r="T335" s="80"/>
      <c r="U335" s="81"/>
      <c r="V335" s="82"/>
      <c r="W335" s="83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4"/>
      <c r="AJ335" s="85"/>
      <c r="AK335" s="86"/>
      <c r="AL335" s="86"/>
      <c r="AM335" s="86"/>
      <c r="AN335" s="86"/>
      <c r="AO335" s="80"/>
      <c r="AP335" s="80" t="str">
        <f t="shared" ref="AP335" si="2032">IF(AND($V336&lt;=0,$AH336=0,$AO336=0),"見積",IF(AND($V336=0,$AH336&lt;=0,$AO336=0),"材",IF(AND($V336=0,$AH336=0,$AO336&lt;=0),"労","複合")))</f>
        <v>複合</v>
      </c>
      <c r="AQ335" s="17"/>
    </row>
    <row r="336" spans="2:43" s="8" customFormat="1" ht="20.25" customHeight="1">
      <c r="B336" s="101"/>
      <c r="C336" s="87"/>
      <c r="D336" s="87"/>
      <c r="E336" s="88"/>
      <c r="F336" s="89"/>
      <c r="G336" s="90"/>
      <c r="H336" s="90"/>
      <c r="I336" s="105"/>
      <c r="J336" s="72"/>
      <c r="K336" s="73"/>
      <c r="L336" s="74"/>
      <c r="M336" s="91">
        <f>(C336)</f>
        <v>0</v>
      </c>
      <c r="N336" s="91">
        <f t="shared" si="1975"/>
        <v>0</v>
      </c>
      <c r="O336" s="92">
        <f>E336</f>
        <v>0</v>
      </c>
      <c r="P336" s="93">
        <f t="shared" ref="P336" si="2033">F336</f>
        <v>0</v>
      </c>
      <c r="Q336" s="94">
        <f t="shared" si="1922"/>
        <v>0</v>
      </c>
      <c r="R336" s="95"/>
      <c r="S336" s="96"/>
      <c r="T336" s="96"/>
      <c r="U336" s="62"/>
      <c r="V336" s="63" t="str">
        <f t="shared" ref="V336" si="2034">IF(COUNT(R336:T336)=0,"",ROUNDDOWN(MIN(R336:T336)*U336,-1))</f>
        <v/>
      </c>
      <c r="W336" s="97"/>
      <c r="X336" s="96"/>
      <c r="Y336" s="96"/>
      <c r="Z336" s="96"/>
      <c r="AA336" s="96">
        <f t="shared" ref="AA336" si="2035">MIN(V336:Z336)</f>
        <v>0</v>
      </c>
      <c r="AB336" s="98"/>
      <c r="AC336" s="96">
        <f t="shared" ref="AC336" si="2036">AA336*AB336</f>
        <v>0</v>
      </c>
      <c r="AD336" s="98"/>
      <c r="AE336" s="98"/>
      <c r="AF336" s="98"/>
      <c r="AG336" s="98"/>
      <c r="AH336" s="96">
        <f t="shared" ref="AH336" si="2037">AC336*((1+AD336)+AE336+AF336+AG336)</f>
        <v>0</v>
      </c>
      <c r="AI336" s="96">
        <f>IF($AI335="",0,VLOOKUP(AI335,#REF!,2,FALSE))</f>
        <v>0</v>
      </c>
      <c r="AJ336" s="96">
        <f>IF($AJ335="",0,VLOOKUP(AJ335,#REF!,2,FALSE))</f>
        <v>0</v>
      </c>
      <c r="AK336" s="96">
        <f t="shared" ref="AK336:AL336" si="2038">IF(AI336="","",AI336*AK335)</f>
        <v>0</v>
      </c>
      <c r="AL336" s="96">
        <f t="shared" si="2038"/>
        <v>0</v>
      </c>
      <c r="AM336" s="96">
        <v>0</v>
      </c>
      <c r="AN336" s="96">
        <f t="shared" ref="AN336" si="2039">IF(AI336="",0,AK336*AN335)+IF(AJ336="",0,AL336*AN335)</f>
        <v>0</v>
      </c>
      <c r="AO336" s="96">
        <f t="shared" ref="AO336" si="2040">SUM(AK336:AN336)</f>
        <v>0</v>
      </c>
      <c r="AP336" s="96">
        <f t="shared" ref="AP336" si="2041">AH336+AO336</f>
        <v>0</v>
      </c>
      <c r="AQ336" s="17"/>
    </row>
  </sheetData>
  <mergeCells count="10">
    <mergeCell ref="AK5:AL5"/>
    <mergeCell ref="B6:C6"/>
    <mergeCell ref="AI6:AJ6"/>
    <mergeCell ref="AK6:AL6"/>
    <mergeCell ref="M4:M6"/>
    <mergeCell ref="N4:N6"/>
    <mergeCell ref="O4:O6"/>
    <mergeCell ref="P4:P6"/>
    <mergeCell ref="Q4:Q6"/>
    <mergeCell ref="AI5:AJ5"/>
  </mergeCells>
  <phoneticPr fontId="4"/>
  <dataValidations count="2">
    <dataValidation type="list" allowBlank="1" showInputMessage="1" showErrorMessage="1" sqref="AI117:AJ117 AI107:AJ107 AI115:AJ115 AI111:AJ111 AI105:AJ105 AI7:AJ7 AI121:AJ121 AI123:AJ123 AI125:AJ125 AI127:AJ127 AI129:AJ129 AI131:AJ131 AI135:AJ135 AI137:AJ137 AI9:AJ9 AI15:AJ15 AI17:AJ17 AI139:AJ139 AI141:AJ141 AI143:AJ143 AI145:AJ145 AI147:AJ147 AI149:AJ149 AI133:AJ133 AI151:AJ151 AI99:AJ99 AI109:AJ109 AI153:AJ153 AI155:AJ155 AI157:AJ157 AI159:AJ159 AI161:AJ161 AI163:AJ163 AI165:AJ165 AI167:AJ167 AI169:AJ169 AI171:AJ171 AI173:AJ173 AI175:AJ175 AI177:AJ177 AI179:AJ179 AI181:AJ181 AI183:AJ183 AI185:AJ185 AI187:AJ187 AI189:AJ189 AI191:AJ191 AI193:AJ193 AI195:AJ195 AI197:AJ197 AI199:AJ199 AI201:AJ201 AI203:AJ203 AI205:AJ205 AI207:AJ207 AI209:AJ209 AI211:AJ211 AI213:AJ213 AI215:AJ215 AI217:AJ217 AI219:AJ219 AI221:AJ221 AI223:AJ223 AI225:AJ225 AI227:AJ227 AI229:AJ229 AI231:AJ231 AI233:AJ233 AI235:AJ235 AI237:AJ237 AI239:AJ239 AI241:AJ241 AI243:AJ243 AI245:AJ245 AI247:AJ247 AI249:AJ249 AI251:AJ251 AI253:AJ253 AI255:AJ255 AI257:AJ257 AI259:AJ259 AI261:AJ261 AI263:AJ263 AI265:AJ265 AI267:AJ267 AI269:AJ269 AI271:AJ271 AI273:AJ273 AI275:AJ275 AI277:AJ277 AI279:AJ279 AI281:AJ281 AI283:AJ283 AI285:AJ285 AI287:AJ287 AI289:AJ289 AI291:AJ291 AI293:AJ293 AI295:AJ295 AI297:AJ297 AI299:AJ299 AI301:AJ301 AI303:AJ303 AI305:AJ305 AI307:AJ307 AI309:AJ309 AI311:AJ311 AI313:AJ313 AI315:AJ315 AI317:AJ317 AI319:AJ319 AI321:AJ321 AI323:AJ323 AI325:AJ325 AI327:AJ327 AI329:AJ329 AI331:AJ331 AI333:AJ333 AI335:AJ335 AI19:AJ19 AI21:AJ21 AI23:AJ23 AI11:AJ11 AI25:AJ25 AI57:AJ57 AI55:AJ55 AI59:AJ59 AI61:AJ61 AI67:AJ67 AI69:AJ69 AI71:AJ71 AI73:AJ73 AI75:AJ75 AI63:AJ63 AI77:AJ77 AI79:AJ79 AI97:AJ97 AI101:AJ101 AI103:AJ103 AI65:AJ65 AJ113 AI13:AJ13 AI119:AJ119 AI27:AJ27 AI29:AJ29 AI31:AJ31 AI33:AJ33 AI35:AJ35 AI37:AJ37 AI39:AJ39 AI41:AJ41 AI81:AJ81 AI83:AJ83 AI85:AJ85 AI87:AJ87 AI89:AJ89 AI91:AJ91 AI93:AJ93 AI95:AJ95 AI43:AJ43 AI45:AJ45 AI47:AJ47 AI49:AJ49 AI51:AJ51 AI53:AJ53" xr:uid="{ABF453FF-1EEB-473F-9B50-A87215CB176F}">
      <formula1>$AH$2:$AO$2</formula1>
    </dataValidation>
    <dataValidation type="list" allowBlank="1" showInputMessage="1" showErrorMessage="1" sqref="AI113" xr:uid="{19BAF1CA-F6AA-4C25-A608-5F110B500C1B}">
      <formula1>#REF!</formula1>
    </dataValidation>
  </dataValidations>
  <pageMargins left="0.43307086614173229" right="0.23622047244094491" top="0.35433070866141736" bottom="0.39370078740157483" header="0.19685039370078741" footer="0.23622047244094491"/>
  <pageSetup paperSize="9" scale="54" fitToHeight="0" orientation="portrait" verticalDpi="1200" r:id="rId1"/>
  <headerFooter>
    <oddFooter>&amp;C鶴岡市教育委員会管理課&amp;R&amp;P/&amp;N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表紙</vt:lpstr>
      <vt:lpstr>数量内訳書（甲）</vt:lpstr>
      <vt:lpstr>数量内訳書（乙）にこふる</vt:lpstr>
      <vt:lpstr>数量内訳書（乙）第三学区コミセン</vt:lpstr>
      <vt:lpstr>工事費内訳書（その2）</vt:lpstr>
      <vt:lpstr>内訳(舞台装置)</vt:lpstr>
      <vt:lpstr>'工事費内訳書（その2）'!Print_Area</vt:lpstr>
      <vt:lpstr>'数量内訳書（乙）にこふる'!Print_Area</vt:lpstr>
      <vt:lpstr>'数量内訳書（乙）第三学区コミセン'!Print_Area</vt:lpstr>
      <vt:lpstr>'数量内訳書（甲）'!Print_Area</vt:lpstr>
      <vt:lpstr>'内訳(舞台装置)'!Print_Area</vt:lpstr>
      <vt:lpstr>'数量内訳書（乙）にこふる'!Print_Titles</vt:lpstr>
      <vt:lpstr>'数量内訳書（乙）第三学区コミセン'!Print_Titles</vt:lpstr>
      <vt:lpstr>'数量内訳書（甲）'!Print_Titles</vt:lpstr>
      <vt:lpstr>'内訳(舞台装置)'!Print_Titles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建築課</cp:lastModifiedBy>
  <cp:lastPrinted>2026-07-01T05:03:53Z</cp:lastPrinted>
  <dcterms:created xsi:type="dcterms:W3CDTF">2005-07-02T00:32:59Z</dcterms:created>
  <dcterms:modified xsi:type="dcterms:W3CDTF">2026-07-03T02:15:09Z</dcterms:modified>
</cp:coreProperties>
</file>